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harts/chart1.xml" ContentType="application/vnd.openxmlformats-officedocument.drawingml.chart+xml"/>
  <Override PartName="/xl/drawings/drawing3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35.xml" ContentType="application/vnd.openxmlformats-officedocument.drawing+xml"/>
  <Override PartName="/xl/charts/chart5.xml" ContentType="application/vnd.openxmlformats-officedocument.drawingml.chart+xml"/>
  <Override PartName="/xl/drawings/drawing36.xml" ContentType="application/vnd.openxmlformats-officedocument.drawing+xml"/>
  <Override PartName="/xl/charts/chart6.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AOLA TROYA\Downloads\"/>
    </mc:Choice>
  </mc:AlternateContent>
  <bookViews>
    <workbookView xWindow="0" yWindow="0" windowWidth="20430" windowHeight="6990" tabRatio="893"/>
  </bookViews>
  <sheets>
    <sheet name="INDICE" sheetId="47" r:id="rId1"/>
    <sheet name="Ficha Técnica" sheetId="116" r:id="rId2"/>
    <sheet name="Glosario de Términos" sheetId="49" r:id="rId3"/>
    <sheet name="1.1.1" sheetId="2" r:id="rId4"/>
    <sheet name="1.1.2" sheetId="3" r:id="rId5"/>
    <sheet name="1.2.1" sheetId="4" r:id="rId6"/>
    <sheet name="1.2.2" sheetId="5" r:id="rId7"/>
    <sheet name="1.2.3" sheetId="6" r:id="rId8"/>
    <sheet name="1.2.4" sheetId="119" r:id="rId9"/>
    <sheet name="1.2.5" sheetId="8" r:id="rId10"/>
    <sheet name="1.2.6" sheetId="9" r:id="rId11"/>
    <sheet name="1.3.1" sheetId="126" r:id="rId12"/>
    <sheet name="1.3.2" sheetId="10" r:id="rId13"/>
    <sheet name="1.3.3" sheetId="11" r:id="rId14"/>
    <sheet name="1.3.4" sheetId="124" r:id="rId15"/>
    <sheet name="1.3.5" sheetId="120" r:id="rId16"/>
    <sheet name="1.3.6" sheetId="12" r:id="rId17"/>
    <sheet name="1.3.7" sheetId="123" r:id="rId18"/>
    <sheet name="1.3.8" sheetId="127" r:id="rId19"/>
    <sheet name="1.3.9" sheetId="122" r:id="rId20"/>
    <sheet name="1.3.10" sheetId="125" r:id="rId21"/>
    <sheet name="1.3.11" sheetId="121" r:id="rId22"/>
    <sheet name="1.4.1" sheetId="13" r:id="rId23"/>
    <sheet name="1.4.2" sheetId="14" r:id="rId24"/>
    <sheet name="1.4.3" sheetId="15" r:id="rId25"/>
    <sheet name="1.4.4" sheetId="131" r:id="rId26"/>
    <sheet name="1.4.5" sheetId="132" r:id="rId27"/>
    <sheet name="1.4.6" sheetId="17" r:id="rId28"/>
    <sheet name="1.4.7" sheetId="16" r:id="rId29"/>
    <sheet name="1.4.8" sheetId="134" r:id="rId30"/>
    <sheet name="1.4.9" sheetId="133" r:id="rId31"/>
    <sheet name="1.4.10" sheetId="129" r:id="rId32"/>
    <sheet name="2.1.1" sheetId="160" r:id="rId33"/>
    <sheet name="2.1.2" sheetId="135" r:id="rId34"/>
    <sheet name="2.1.3" sheetId="145" r:id="rId35"/>
    <sheet name="2.1.4" sheetId="146" r:id="rId36"/>
    <sheet name="3.1.1" sheetId="161" r:id="rId37"/>
    <sheet name="3.1.2" sheetId="162" r:id="rId38"/>
    <sheet name="3.1.3" sheetId="163" r:id="rId39"/>
    <sheet name="3.1.4" sheetId="164" r:id="rId40"/>
    <sheet name="3.1.5" sheetId="165" r:id="rId41"/>
    <sheet name="3.1.6" sheetId="166" r:id="rId42"/>
    <sheet name="3.1.7A" sheetId="167" r:id="rId43"/>
    <sheet name="3.1.7B" sheetId="168" r:id="rId44"/>
    <sheet name="3.1.8" sheetId="147" r:id="rId45"/>
    <sheet name="3.1.9" sheetId="136" r:id="rId46"/>
    <sheet name="3.1.10" sheetId="137" r:id="rId47"/>
    <sheet name="3.1.11" sheetId="138" r:id="rId48"/>
    <sheet name="3.1.12" sheetId="139" r:id="rId49"/>
    <sheet name="3.1.13" sheetId="140" r:id="rId50"/>
    <sheet name="3.1.14" sheetId="141" r:id="rId51"/>
    <sheet name="3.1.15" sheetId="142" r:id="rId52"/>
    <sheet name="3.1.16" sheetId="143" r:id="rId53"/>
    <sheet name="3.1.17" sheetId="144" r:id="rId54"/>
    <sheet name="3.1.18" sheetId="152" r:id="rId55"/>
    <sheet name="3.1.19" sheetId="153" r:id="rId56"/>
    <sheet name="3.1.20" sheetId="154" r:id="rId57"/>
    <sheet name="3.1.21" sheetId="155" r:id="rId58"/>
    <sheet name="3.1.22" sheetId="156" r:id="rId59"/>
    <sheet name="3.1.23" sheetId="157" r:id="rId60"/>
    <sheet name="3.1.24" sheetId="158" r:id="rId61"/>
    <sheet name="3.1.25" sheetId="159" r:id="rId62"/>
    <sheet name="3.2.1" sheetId="93" r:id="rId63"/>
    <sheet name="3.2.2" sheetId="94" r:id="rId64"/>
    <sheet name="3.2.3" sheetId="95" r:id="rId65"/>
    <sheet name="3.2.4" sheetId="96" r:id="rId66"/>
    <sheet name="3.2.5" sheetId="97" r:id="rId67"/>
    <sheet name="3.2.6" sheetId="98" r:id="rId68"/>
    <sheet name="3.2.7" sheetId="99" r:id="rId69"/>
    <sheet name="3.2.8" sheetId="100" r:id="rId70"/>
    <sheet name="4.1.1" sheetId="101" r:id="rId71"/>
    <sheet name="4.1.2" sheetId="102" r:id="rId72"/>
    <sheet name="4.1.3" sheetId="103" r:id="rId73"/>
    <sheet name="4.1.4" sheetId="104" r:id="rId74"/>
    <sheet name="4.1.5" sheetId="105" r:id="rId75"/>
    <sheet name="4.1.6" sheetId="106" r:id="rId76"/>
    <sheet name="4.1.7 " sheetId="107" r:id="rId77"/>
    <sheet name="4.1.8" sheetId="108" r:id="rId78"/>
    <sheet name="4.1.9" sheetId="109" r:id="rId79"/>
    <sheet name="4.2.1" sheetId="110" r:id="rId80"/>
    <sheet name="5.1" sheetId="111" r:id="rId81"/>
  </sheets>
  <definedNames>
    <definedName name="_xlnm._FilterDatabase" localSheetId="12" hidden="1">'1.3.2'!$B$4:$S$34</definedName>
    <definedName name="_xlnm._FilterDatabase" localSheetId="13" hidden="1">'1.3.3'!$B$5:$AJ$35</definedName>
    <definedName name="_xlnm._FilterDatabase" localSheetId="24" hidden="1">'1.4.3'!#REF!</definedName>
    <definedName name="_xlnm._FilterDatabase" localSheetId="27" hidden="1">'1.4.6'!#REF!</definedName>
    <definedName name="_xlnm._FilterDatabase" localSheetId="28" hidden="1">'1.4.7'!$B$3:$P$33</definedName>
    <definedName name="_xlnm._FilterDatabase" localSheetId="46" hidden="1">'3.1.10'!$C$4:$M$118</definedName>
    <definedName name="_xlnm._FilterDatabase" localSheetId="47" hidden="1">'3.1.11'!#REF!</definedName>
    <definedName name="_xlnm._FilterDatabase" localSheetId="48" hidden="1">'3.1.12'!$B$5:$M$30</definedName>
    <definedName name="_xlnm._FilterDatabase" localSheetId="49" hidden="1">'3.1.13'!$B$5:$K$33</definedName>
    <definedName name="_xlnm._FilterDatabase" localSheetId="50" hidden="1">'3.1.14'!$B$5:$K$29</definedName>
    <definedName name="_xlnm._FilterDatabase" localSheetId="51" hidden="1">'3.1.15'!$B$5:$AC$29</definedName>
    <definedName name="_xlnm._FilterDatabase" localSheetId="52" hidden="1">'3.1.16'!#REF!</definedName>
    <definedName name="_xlnm._FilterDatabase" localSheetId="53" hidden="1">'3.1.17'!$B$2:$N$217</definedName>
    <definedName name="_xlnm._FilterDatabase" localSheetId="54" hidden="1">'3.1.18'!#REF!</definedName>
    <definedName name="_xlnm._FilterDatabase" localSheetId="55" hidden="1">'3.1.19'!$C$3:$C$185</definedName>
    <definedName name="_xlnm._FilterDatabase" localSheetId="56" hidden="1">'3.1.20'!$B$5:$P$5</definedName>
    <definedName name="_xlnm._FilterDatabase" localSheetId="57" hidden="1">'3.1.21'!#REF!</definedName>
    <definedName name="_xlnm._FilterDatabase" localSheetId="58" hidden="1">'3.1.22'!#REF!</definedName>
    <definedName name="_xlnm._FilterDatabase" localSheetId="59" hidden="1">'3.1.23'!$B$4:$N$252</definedName>
    <definedName name="_xlnm._FilterDatabase" localSheetId="60" hidden="1">'3.1.24'!$A$6:$L$252</definedName>
    <definedName name="_xlnm._FilterDatabase" localSheetId="61" hidden="1">'3.1.25'!$A$6:$N$250</definedName>
    <definedName name="_xlnm._FilterDatabase" localSheetId="38" hidden="1">'3.1.3'!$B$6:$P$234</definedName>
    <definedName name="_xlnm._FilterDatabase" localSheetId="39" hidden="1">'3.1.4'!$B$6:$O$15</definedName>
    <definedName name="_xlnm._FilterDatabase" localSheetId="40" hidden="1">'3.1.5'!$B$5:$O$33</definedName>
    <definedName name="_xlnm._FilterDatabase" localSheetId="41" hidden="1">'3.1.6'!#REF!</definedName>
    <definedName name="_xlnm._FilterDatabase" localSheetId="42" hidden="1">'3.1.7A'!$B$9:$R$92</definedName>
    <definedName name="_xlnm._FilterDatabase" localSheetId="43" hidden="1">'3.1.7B'!$B$9:$F$92</definedName>
    <definedName name="_xlnm._FilterDatabase" localSheetId="44" hidden="1">'3.1.8'!$B$5:$H$33</definedName>
    <definedName name="_xlnm._FilterDatabase" localSheetId="45" hidden="1">'3.1.9'!$B$5:$Q$94</definedName>
    <definedName name="_xlnm._FilterDatabase" localSheetId="62" hidden="1">'3.2.1'!$D$4:$O$49</definedName>
    <definedName name="_xlnm._FilterDatabase" localSheetId="63" hidden="1">'3.2.2'!$B$5:$AA$31</definedName>
    <definedName name="_xlnm._FilterDatabase" localSheetId="64" hidden="1">'3.2.3'!$C$7:$C$89</definedName>
    <definedName name="_xlnm._FilterDatabase" localSheetId="65" hidden="1">'3.2.4'!#REF!</definedName>
    <definedName name="_xlnm._FilterDatabase" localSheetId="66" hidden="1">'3.2.5'!#REF!</definedName>
    <definedName name="_xlnm._FilterDatabase" localSheetId="67" hidden="1">'3.2.6'!#REF!</definedName>
    <definedName name="_xlnm._FilterDatabase" localSheetId="68" hidden="1">'3.2.7'!$B$2:$M$150</definedName>
    <definedName name="_xlnm._FilterDatabase" localSheetId="69" hidden="1">'3.2.8'!#REF!</definedName>
    <definedName name="_xlnm._FilterDatabase" localSheetId="0" hidden="1">INDICE!$A$4:$B$95</definedName>
    <definedName name="_ftn1" localSheetId="1">'Ficha Técnica'!#REF!</definedName>
    <definedName name="_ftn1" localSheetId="2">'Glosario de Términos'!#REF!</definedName>
    <definedName name="_ftn2" localSheetId="1">'Ficha Técnica'!#REF!</definedName>
    <definedName name="_ftn2" localSheetId="2">'Glosario de Términos'!#REF!</definedName>
    <definedName name="_ftnref1" localSheetId="1">'Ficha Técnica'!#REF!</definedName>
    <definedName name="_ftnref1" localSheetId="2">'Glosario de Términos'!#REF!</definedName>
    <definedName name="_ftnref2" localSheetId="1">'Ficha Técnica'!#REF!</definedName>
    <definedName name="_ftnref2" localSheetId="2">'Glosario de Términos'!#REF!</definedName>
    <definedName name="_xlnm.Print_Area" localSheetId="3">'1.1.1'!$B$2:$Q$46</definedName>
    <definedName name="_xlnm.Print_Area" localSheetId="4">'1.1.2'!$B$2:$AD$29</definedName>
    <definedName name="_xlnm.Print_Area" localSheetId="5">'1.2.1'!$B$2:$X$41</definedName>
    <definedName name="_xlnm.Print_Area" localSheetId="6">'1.2.2'!$B$1:$M$43</definedName>
    <definedName name="_xlnm.Print_Area" localSheetId="7">'1.2.3'!$B$1:$H$43</definedName>
    <definedName name="_xlnm.Print_Area" localSheetId="9">'1.2.5'!$B$1:$K$41</definedName>
    <definedName name="_xlnm.Print_Area" localSheetId="10">'1.2.6'!$B$1:$H$45</definedName>
    <definedName name="_xlnm.Print_Area" localSheetId="11">'1.3.1'!$B$1:$G$2</definedName>
    <definedName name="_xlnm.Print_Area" localSheetId="20">'1.3.10'!$B$1:$B$2</definedName>
    <definedName name="_xlnm.Print_Area" localSheetId="21">'1.3.11'!$B$1:$B$2</definedName>
    <definedName name="_xlnm.Print_Area" localSheetId="12">'1.3.2'!$B$1:$V$36</definedName>
    <definedName name="_xlnm.Print_Area" localSheetId="13">'1.3.3'!$B$1:$T$39</definedName>
    <definedName name="_xlnm.Print_Area" localSheetId="14">'1.3.4'!$B$1:$B$2</definedName>
    <definedName name="_xlnm.Print_Area" localSheetId="15">'1.3.5'!$B$1:$H$2</definedName>
    <definedName name="_xlnm.Print_Area" localSheetId="16">'1.3.6'!$C$1:$L$22</definedName>
    <definedName name="_xlnm.Print_Area" localSheetId="17">'1.3.7'!#REF!</definedName>
    <definedName name="_xlnm.Print_Area" localSheetId="18">'1.3.8'!$B$1:$B$2</definedName>
    <definedName name="_xlnm.Print_Area" localSheetId="19">'1.3.9'!$B$1:$B$2</definedName>
    <definedName name="_xlnm.Print_Area" localSheetId="31">'1.4.10'!$B$1:$G$2</definedName>
    <definedName name="_xlnm.Print_Area" localSheetId="25">'1.4.4'!$B$1:$G$2</definedName>
    <definedName name="_xlnm.Print_Area" localSheetId="26">'1.4.5'!$B$1:$G$2</definedName>
    <definedName name="_xlnm.Print_Area" localSheetId="29">'1.4.8'!$B$1:$H$2</definedName>
    <definedName name="_xlnm.Print_Area" localSheetId="30">'1.4.9'!$B$1:$G$2</definedName>
    <definedName name="_xlnm.Print_Area" localSheetId="79">'4.2.1'!$B$2:$O$35</definedName>
    <definedName name="_xlnm.Print_Area" localSheetId="80">'5.1'!$B$2:$E$40</definedName>
    <definedName name="_xlnm.Print_Area" localSheetId="0">INDICE!$A$1:$B$91</definedName>
    <definedName name="OLE_LINK1" localSheetId="52">'3.1.16'!$B$33</definedName>
    <definedName name="_xlnm.Print_Titles" localSheetId="4">'1.1.2'!$B:$B,'1.1.2'!$2:$2</definedName>
    <definedName name="_xlnm.Print_Titles" localSheetId="12">'1.3.2'!$1:$3</definedName>
    <definedName name="_xlnm.Print_Titles" localSheetId="13">'1.3.3'!$1:$4</definedName>
    <definedName name="_xlnm.Print_Titles" localSheetId="46">'3.1.10'!$1:$4</definedName>
    <definedName name="_xlnm.Print_Titles" localSheetId="47">'3.1.11'!$2:$2</definedName>
    <definedName name="_xlnm.Print_Titles" localSheetId="38">'3.1.3'!$2:$5</definedName>
    <definedName name="_xlnm.Print_Titles" localSheetId="39">'3.1.4'!$1:$5</definedName>
    <definedName name="_xlnm.Print_Titles" localSheetId="41">'3.1.6'!$1:$4</definedName>
    <definedName name="_xlnm.Print_Titles" localSheetId="42">'3.1.7A'!$1:$5</definedName>
    <definedName name="_xlnm.Print_Titles" localSheetId="43">'3.1.7B'!$1:$5</definedName>
    <definedName name="_xlnm.Print_Titles" localSheetId="45">'3.1.9'!$1:$4</definedName>
    <definedName name="_xlnm.Print_Titles" localSheetId="0">INDICE!#REF!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26" i="11" l="1"/>
  <c r="AK19" i="11"/>
  <c r="AK7" i="11"/>
  <c r="Q36" i="9"/>
  <c r="P36" i="9"/>
  <c r="O36" i="9"/>
  <c r="E6" i="159"/>
  <c r="D4" i="16"/>
  <c r="E4" i="16"/>
  <c r="F4" i="16"/>
  <c r="G4" i="16"/>
  <c r="H4" i="16"/>
  <c r="I4" i="16"/>
  <c r="J4" i="16"/>
  <c r="K4" i="16"/>
  <c r="L4" i="16"/>
  <c r="M4" i="16"/>
  <c r="N4" i="16"/>
  <c r="O4" i="16"/>
  <c r="P4" i="16"/>
  <c r="Q4" i="16"/>
  <c r="R4" i="16"/>
  <c r="S4" i="16"/>
  <c r="C4" i="16"/>
  <c r="C8" i="123" l="1"/>
  <c r="C9" i="123"/>
  <c r="C10" i="123"/>
  <c r="C11" i="123"/>
  <c r="C12" i="123"/>
  <c r="C13" i="123"/>
  <c r="C14" i="123"/>
  <c r="C15" i="123"/>
  <c r="C16" i="123"/>
  <c r="C17" i="123"/>
  <c r="C18" i="123"/>
  <c r="C19" i="123"/>
  <c r="C20" i="123"/>
  <c r="C7" i="123"/>
  <c r="D5" i="139" l="1"/>
  <c r="E5" i="139"/>
  <c r="F5" i="139"/>
  <c r="G5" i="139"/>
  <c r="H5" i="139"/>
  <c r="I5" i="139"/>
  <c r="J5" i="139"/>
  <c r="K5" i="139"/>
  <c r="L5" i="139"/>
  <c r="C5" i="139"/>
  <c r="D5" i="147"/>
  <c r="E5" i="147"/>
  <c r="F5" i="147"/>
  <c r="G5" i="147"/>
  <c r="H5" i="147"/>
  <c r="C5" i="147"/>
  <c r="O5" i="2"/>
  <c r="E268" i="144"/>
  <c r="F268" i="144"/>
  <c r="G268" i="144"/>
  <c r="H268" i="144"/>
  <c r="I268" i="144"/>
  <c r="J268" i="144"/>
  <c r="K268" i="144"/>
  <c r="L268" i="144"/>
  <c r="M268" i="144"/>
  <c r="N268" i="144"/>
  <c r="D268" i="144"/>
  <c r="E257" i="144"/>
  <c r="F257" i="144"/>
  <c r="G257" i="144"/>
  <c r="H257" i="144"/>
  <c r="I257" i="144"/>
  <c r="J257" i="144"/>
  <c r="K257" i="144"/>
  <c r="L257" i="144"/>
  <c r="M257" i="144"/>
  <c r="N257" i="144"/>
  <c r="D257" i="144"/>
  <c r="E247" i="144"/>
  <c r="F247" i="144"/>
  <c r="G247" i="144"/>
  <c r="H247" i="144"/>
  <c r="I247" i="144"/>
  <c r="J247" i="144"/>
  <c r="K247" i="144"/>
  <c r="L247" i="144"/>
  <c r="M247" i="144"/>
  <c r="N247" i="144"/>
  <c r="D247" i="144"/>
  <c r="E236" i="144"/>
  <c r="F236" i="144"/>
  <c r="G236" i="144"/>
  <c r="H236" i="144"/>
  <c r="I236" i="144"/>
  <c r="J236" i="144"/>
  <c r="K236" i="144"/>
  <c r="L236" i="144"/>
  <c r="M236" i="144"/>
  <c r="N236" i="144"/>
  <c r="D236" i="144"/>
  <c r="E225" i="144"/>
  <c r="F225" i="144"/>
  <c r="G225" i="144"/>
  <c r="H225" i="144"/>
  <c r="I225" i="144"/>
  <c r="J225" i="144"/>
  <c r="K225" i="144"/>
  <c r="L225" i="144"/>
  <c r="M225" i="144"/>
  <c r="N225" i="144"/>
  <c r="D225" i="144"/>
  <c r="E217" i="144"/>
  <c r="F217" i="144"/>
  <c r="G217" i="144"/>
  <c r="H217" i="144"/>
  <c r="I217" i="144"/>
  <c r="J217" i="144"/>
  <c r="K217" i="144"/>
  <c r="L217" i="144"/>
  <c r="M217" i="144"/>
  <c r="N217" i="144"/>
  <c r="D217" i="144"/>
  <c r="E207" i="144"/>
  <c r="F207" i="144"/>
  <c r="G207" i="144"/>
  <c r="H207" i="144"/>
  <c r="I207" i="144"/>
  <c r="J207" i="144"/>
  <c r="K207" i="144"/>
  <c r="L207" i="144"/>
  <c r="M207" i="144"/>
  <c r="N207" i="144"/>
  <c r="D207" i="144"/>
  <c r="E197" i="144"/>
  <c r="F197" i="144"/>
  <c r="G197" i="144"/>
  <c r="H197" i="144"/>
  <c r="I197" i="144"/>
  <c r="J197" i="144"/>
  <c r="K197" i="144"/>
  <c r="L197" i="144"/>
  <c r="M197" i="144"/>
  <c r="N197" i="144"/>
  <c r="D197" i="144"/>
  <c r="E186" i="144"/>
  <c r="F186" i="144"/>
  <c r="G186" i="144"/>
  <c r="H186" i="144"/>
  <c r="I186" i="144"/>
  <c r="J186" i="144"/>
  <c r="K186" i="144"/>
  <c r="L186" i="144"/>
  <c r="M186" i="144"/>
  <c r="N186" i="144"/>
  <c r="D186" i="144"/>
  <c r="E176" i="144"/>
  <c r="F176" i="144"/>
  <c r="G176" i="144"/>
  <c r="H176" i="144"/>
  <c r="I176" i="144"/>
  <c r="J176" i="144"/>
  <c r="K176" i="144"/>
  <c r="L176" i="144"/>
  <c r="M176" i="144"/>
  <c r="N176" i="144"/>
  <c r="D176" i="144"/>
  <c r="E165" i="144"/>
  <c r="F165" i="144"/>
  <c r="G165" i="144"/>
  <c r="H165" i="144"/>
  <c r="I165" i="144"/>
  <c r="J165" i="144"/>
  <c r="K165" i="144"/>
  <c r="L165" i="144"/>
  <c r="M165" i="144"/>
  <c r="N165" i="144"/>
  <c r="D165" i="144"/>
  <c r="E154" i="144"/>
  <c r="F154" i="144"/>
  <c r="G154" i="144"/>
  <c r="H154" i="144"/>
  <c r="I154" i="144"/>
  <c r="J154" i="144"/>
  <c r="K154" i="144"/>
  <c r="L154" i="144"/>
  <c r="M154" i="144"/>
  <c r="N154" i="144"/>
  <c r="D154" i="144"/>
  <c r="E143" i="144"/>
  <c r="F143" i="144"/>
  <c r="G143" i="144"/>
  <c r="H143" i="144"/>
  <c r="I143" i="144"/>
  <c r="J143" i="144"/>
  <c r="K143" i="144"/>
  <c r="L143" i="144"/>
  <c r="M143" i="144"/>
  <c r="N143" i="144"/>
  <c r="D143" i="144"/>
  <c r="E133" i="144"/>
  <c r="F133" i="144"/>
  <c r="G133" i="144"/>
  <c r="H133" i="144"/>
  <c r="I133" i="144"/>
  <c r="J133" i="144"/>
  <c r="K133" i="144"/>
  <c r="L133" i="144"/>
  <c r="M133" i="144"/>
  <c r="N133" i="144"/>
  <c r="D133" i="144"/>
  <c r="E123" i="144"/>
  <c r="F123" i="144"/>
  <c r="G123" i="144"/>
  <c r="H123" i="144"/>
  <c r="I123" i="144"/>
  <c r="J123" i="144"/>
  <c r="K123" i="144"/>
  <c r="L123" i="144"/>
  <c r="M123" i="144"/>
  <c r="N123" i="144"/>
  <c r="D123" i="144"/>
  <c r="E112" i="144"/>
  <c r="F112" i="144"/>
  <c r="G112" i="144"/>
  <c r="H112" i="144"/>
  <c r="I112" i="144"/>
  <c r="J112" i="144"/>
  <c r="K112" i="144"/>
  <c r="L112" i="144"/>
  <c r="M112" i="144"/>
  <c r="N112" i="144"/>
  <c r="D112" i="144"/>
  <c r="E101" i="144"/>
  <c r="F101" i="144"/>
  <c r="G101" i="144"/>
  <c r="H101" i="144"/>
  <c r="I101" i="144"/>
  <c r="J101" i="144"/>
  <c r="K101" i="144"/>
  <c r="L101" i="144"/>
  <c r="M101" i="144"/>
  <c r="N101" i="144"/>
  <c r="D101" i="144"/>
  <c r="E90" i="144"/>
  <c r="F90" i="144"/>
  <c r="G90" i="144"/>
  <c r="H90" i="144"/>
  <c r="I90" i="144"/>
  <c r="J90" i="144"/>
  <c r="K90" i="144"/>
  <c r="L90" i="144"/>
  <c r="M90" i="144"/>
  <c r="N90" i="144"/>
  <c r="D90" i="144"/>
  <c r="E79" i="144"/>
  <c r="F79" i="144"/>
  <c r="G79" i="144"/>
  <c r="H79" i="144"/>
  <c r="I79" i="144"/>
  <c r="J79" i="144"/>
  <c r="K79" i="144"/>
  <c r="L79" i="144"/>
  <c r="M79" i="144"/>
  <c r="N79" i="144"/>
  <c r="D79" i="144"/>
  <c r="E68" i="144"/>
  <c r="F68" i="144"/>
  <c r="G68" i="144"/>
  <c r="H68" i="144"/>
  <c r="I68" i="144"/>
  <c r="J68" i="144"/>
  <c r="K68" i="144"/>
  <c r="L68" i="144"/>
  <c r="M68" i="144"/>
  <c r="N68" i="144"/>
  <c r="D68" i="144"/>
  <c r="E57" i="144"/>
  <c r="F57" i="144"/>
  <c r="G57" i="144"/>
  <c r="H57" i="144"/>
  <c r="I57" i="144"/>
  <c r="J57" i="144"/>
  <c r="K57" i="144"/>
  <c r="L57" i="144"/>
  <c r="M57" i="144"/>
  <c r="N57" i="144"/>
  <c r="D57" i="144"/>
  <c r="E47" i="144"/>
  <c r="F47" i="144"/>
  <c r="G47" i="144"/>
  <c r="H47" i="144"/>
  <c r="I47" i="144"/>
  <c r="J47" i="144"/>
  <c r="K47" i="144"/>
  <c r="L47" i="144"/>
  <c r="M47" i="144"/>
  <c r="N47" i="144"/>
  <c r="D47" i="144"/>
  <c r="E37" i="144"/>
  <c r="F37" i="144"/>
  <c r="G37" i="144"/>
  <c r="H37" i="144"/>
  <c r="I37" i="144"/>
  <c r="J37" i="144"/>
  <c r="K37" i="144"/>
  <c r="L37" i="144"/>
  <c r="M37" i="144"/>
  <c r="N37" i="144"/>
  <c r="D37" i="144"/>
  <c r="E27" i="144"/>
  <c r="F27" i="144"/>
  <c r="G27" i="144"/>
  <c r="H27" i="144"/>
  <c r="I27" i="144"/>
  <c r="J27" i="144"/>
  <c r="K27" i="144"/>
  <c r="L27" i="144"/>
  <c r="M27" i="144"/>
  <c r="N27" i="144"/>
  <c r="D27" i="144"/>
  <c r="E16" i="144"/>
  <c r="F16" i="144"/>
  <c r="G16" i="144"/>
  <c r="H16" i="144"/>
  <c r="I16" i="144"/>
  <c r="J16" i="144"/>
  <c r="K16" i="144"/>
  <c r="L16" i="144"/>
  <c r="M16" i="144"/>
  <c r="N16" i="144"/>
  <c r="D16" i="144"/>
  <c r="AC6" i="12"/>
  <c r="AD6" i="12"/>
  <c r="AE6" i="12"/>
  <c r="AC7" i="12"/>
  <c r="AD7" i="12"/>
  <c r="AE7" i="12"/>
  <c r="AC8" i="12"/>
  <c r="AD8" i="12"/>
  <c r="AE8" i="12"/>
  <c r="AC9" i="12"/>
  <c r="AD9" i="12"/>
  <c r="AE9" i="12"/>
  <c r="AC10" i="12"/>
  <c r="AD10" i="12"/>
  <c r="AE10" i="12"/>
  <c r="AC11" i="12"/>
  <c r="AD11" i="12"/>
  <c r="AE11" i="12"/>
  <c r="AC12" i="12"/>
  <c r="AD12" i="12"/>
  <c r="AE12" i="12"/>
  <c r="AC13" i="12"/>
  <c r="AD13" i="12"/>
  <c r="AE13" i="12"/>
  <c r="AC14" i="12"/>
  <c r="AD14" i="12"/>
  <c r="AE14" i="12"/>
  <c r="AC15" i="12"/>
  <c r="AD15" i="12"/>
  <c r="AE15" i="12"/>
  <c r="AC16" i="12"/>
  <c r="AD16" i="12"/>
  <c r="AE16" i="12"/>
  <c r="AC17" i="12"/>
  <c r="AD17" i="12"/>
  <c r="AE17" i="12"/>
  <c r="AC18" i="12"/>
  <c r="AD18" i="12"/>
  <c r="AE18" i="12"/>
  <c r="AC19" i="12"/>
  <c r="AD19" i="12"/>
  <c r="AE19" i="12"/>
  <c r="AD5" i="12"/>
  <c r="AE5" i="12"/>
  <c r="I5" i="144" l="1"/>
  <c r="H5" i="144"/>
  <c r="G5" i="144"/>
  <c r="F5" i="144"/>
  <c r="D5" i="144"/>
  <c r="N5" i="144"/>
  <c r="M5" i="144"/>
  <c r="L5" i="144"/>
  <c r="E5" i="144"/>
  <c r="K5" i="144"/>
  <c r="J5" i="144"/>
  <c r="AU40" i="119" l="1"/>
  <c r="AT39" i="119"/>
  <c r="AU39" i="119"/>
  <c r="AV39" i="119"/>
  <c r="AW39" i="119"/>
  <c r="AX39" i="119"/>
  <c r="AY39" i="119"/>
  <c r="AZ39" i="119"/>
  <c r="BA39" i="119"/>
  <c r="BB39" i="119"/>
  <c r="BC39" i="119"/>
  <c r="BD39" i="119"/>
  <c r="BE39" i="119"/>
  <c r="AT40" i="119"/>
  <c r="AV40" i="119"/>
  <c r="AW40" i="119"/>
  <c r="AX40" i="119"/>
  <c r="AY40" i="119"/>
  <c r="AZ40" i="119"/>
  <c r="BA40" i="119"/>
  <c r="BB40" i="119"/>
  <c r="BC40" i="119"/>
  <c r="BD40" i="119"/>
  <c r="BE40" i="119"/>
  <c r="AJ39" i="119"/>
  <c r="AK39" i="119"/>
  <c r="AL39" i="119"/>
  <c r="AM39" i="119"/>
  <c r="AN39" i="119"/>
  <c r="AO39" i="119"/>
  <c r="AP39" i="119"/>
  <c r="AQ39" i="119"/>
  <c r="AR39" i="119"/>
  <c r="AS39" i="119"/>
  <c r="AJ40" i="119"/>
  <c r="AK40" i="119"/>
  <c r="AL40" i="119"/>
  <c r="AM40" i="119"/>
  <c r="AN40" i="119"/>
  <c r="AO40" i="119"/>
  <c r="AP40" i="119"/>
  <c r="AQ40" i="119"/>
  <c r="AR40" i="119"/>
  <c r="AS40" i="119"/>
  <c r="E7" i="159" l="1"/>
  <c r="E8" i="159"/>
  <c r="E9" i="159"/>
  <c r="E10" i="159"/>
  <c r="E11" i="159"/>
  <c r="E12" i="159"/>
  <c r="E13" i="159"/>
  <c r="E14" i="159"/>
  <c r="E15" i="159"/>
  <c r="E16" i="159"/>
  <c r="E17" i="159"/>
  <c r="E18" i="159"/>
  <c r="E19" i="159"/>
  <c r="E20" i="159"/>
  <c r="E21" i="159"/>
  <c r="E22" i="159"/>
  <c r="E23" i="159"/>
  <c r="E24" i="159"/>
  <c r="E25" i="159"/>
  <c r="E26" i="159"/>
  <c r="E27" i="159"/>
  <c r="E28" i="159"/>
  <c r="E29" i="159"/>
  <c r="E30" i="159"/>
  <c r="E31" i="159"/>
  <c r="E32" i="159"/>
  <c r="E33" i="159"/>
  <c r="E34" i="159"/>
  <c r="E35" i="159"/>
  <c r="E36" i="159"/>
  <c r="E37" i="159"/>
  <c r="E38" i="159"/>
  <c r="E39" i="159"/>
  <c r="E40" i="159"/>
  <c r="E41" i="159"/>
  <c r="E42" i="159"/>
  <c r="E43" i="159"/>
  <c r="E44" i="159"/>
  <c r="E45" i="159"/>
  <c r="E46" i="159"/>
  <c r="E47" i="159"/>
  <c r="E48" i="159"/>
  <c r="E49" i="159"/>
  <c r="E50" i="159"/>
  <c r="E51" i="159"/>
  <c r="E52" i="159"/>
  <c r="E53" i="159"/>
  <c r="E54" i="159"/>
  <c r="E55" i="159"/>
  <c r="E56" i="159"/>
  <c r="E57" i="159"/>
  <c r="E58" i="159"/>
  <c r="E59" i="159"/>
  <c r="E60" i="159"/>
  <c r="E61" i="159"/>
  <c r="E62" i="159"/>
  <c r="E63" i="159"/>
  <c r="E64" i="159"/>
  <c r="E65" i="159"/>
  <c r="E66" i="159"/>
  <c r="E67" i="159"/>
  <c r="E68" i="159"/>
  <c r="E69" i="159"/>
  <c r="E70" i="159"/>
  <c r="E71" i="159"/>
  <c r="E72" i="159"/>
  <c r="E73" i="159"/>
  <c r="E74" i="159"/>
  <c r="E75" i="159"/>
  <c r="E76" i="159"/>
  <c r="E77" i="159"/>
  <c r="E78" i="159"/>
  <c r="E79" i="159"/>
  <c r="E80" i="159"/>
  <c r="E81" i="159"/>
  <c r="E82" i="159"/>
  <c r="E83" i="159"/>
  <c r="E84" i="159"/>
  <c r="E85" i="159"/>
  <c r="E86" i="159"/>
  <c r="E87" i="159"/>
  <c r="E88" i="159"/>
  <c r="E89" i="159"/>
  <c r="E90" i="159"/>
  <c r="E91" i="159"/>
  <c r="E92" i="159"/>
  <c r="E93" i="159"/>
  <c r="E94" i="159"/>
  <c r="E95" i="159"/>
  <c r="E96" i="159"/>
  <c r="E97" i="159"/>
  <c r="E98" i="159"/>
  <c r="E99" i="159"/>
  <c r="E100" i="159"/>
  <c r="E101" i="159"/>
  <c r="E102" i="159"/>
  <c r="E103" i="159"/>
  <c r="E104" i="159"/>
  <c r="E105" i="159"/>
  <c r="E106" i="159"/>
  <c r="E107" i="159"/>
  <c r="E108" i="159"/>
  <c r="E109" i="159"/>
  <c r="E110" i="159"/>
  <c r="E111" i="159"/>
  <c r="E112" i="159"/>
  <c r="E113" i="159"/>
  <c r="E114" i="159"/>
  <c r="E115" i="159"/>
  <c r="E116" i="159"/>
  <c r="E117" i="159"/>
  <c r="E118" i="159"/>
  <c r="E119" i="159"/>
  <c r="E120" i="159"/>
  <c r="E121" i="159"/>
  <c r="E122" i="159"/>
  <c r="E123" i="159"/>
  <c r="E124" i="159"/>
  <c r="E125" i="159"/>
  <c r="E126" i="159"/>
  <c r="E127" i="159"/>
  <c r="E128" i="159"/>
  <c r="E129" i="159"/>
  <c r="E130" i="159"/>
  <c r="E131" i="159"/>
  <c r="E132" i="159"/>
  <c r="E133" i="159"/>
  <c r="E134" i="159"/>
  <c r="E135" i="159"/>
  <c r="E136" i="159"/>
  <c r="E137" i="159"/>
  <c r="E138" i="159"/>
  <c r="E139" i="159"/>
  <c r="E140" i="159"/>
  <c r="E141" i="159"/>
  <c r="E142" i="159"/>
  <c r="E143" i="159"/>
  <c r="E144" i="159"/>
  <c r="E145" i="159"/>
  <c r="E146" i="159"/>
  <c r="E147" i="159"/>
  <c r="E148" i="159"/>
  <c r="E149" i="159"/>
  <c r="E150" i="159"/>
  <c r="E151" i="159"/>
  <c r="E152" i="159"/>
  <c r="E153" i="159"/>
  <c r="E154" i="159"/>
  <c r="E155" i="159"/>
  <c r="E156" i="159"/>
  <c r="E157" i="159"/>
  <c r="E158" i="159"/>
  <c r="E159" i="159"/>
  <c r="E160" i="159"/>
  <c r="E161" i="159"/>
  <c r="E162" i="159"/>
  <c r="E163" i="159"/>
  <c r="E164" i="159"/>
  <c r="E165" i="159"/>
  <c r="E166" i="159"/>
  <c r="E167" i="159"/>
  <c r="E168" i="159"/>
  <c r="E169" i="159"/>
  <c r="E170" i="159"/>
  <c r="E171" i="159"/>
  <c r="E172" i="159"/>
  <c r="E173" i="159"/>
  <c r="E174" i="159"/>
  <c r="E175" i="159"/>
  <c r="E176" i="159"/>
  <c r="E177" i="159"/>
  <c r="E178" i="159"/>
  <c r="E179" i="159"/>
  <c r="E180" i="159"/>
  <c r="E181" i="159"/>
  <c r="E182" i="159"/>
  <c r="E183" i="159"/>
  <c r="E184" i="159"/>
  <c r="E185" i="159"/>
  <c r="E186" i="159"/>
  <c r="E187" i="159"/>
  <c r="E188" i="159"/>
  <c r="E189" i="159"/>
  <c r="E190" i="159"/>
  <c r="E191" i="159"/>
  <c r="E192" i="159"/>
  <c r="E193" i="159"/>
  <c r="E194" i="159"/>
  <c r="E195" i="159"/>
  <c r="E196" i="159"/>
  <c r="E197" i="159"/>
  <c r="E198" i="159"/>
  <c r="E199" i="159"/>
  <c r="E200" i="159"/>
  <c r="E201" i="159"/>
  <c r="E202" i="159"/>
  <c r="E203" i="159"/>
  <c r="E204" i="159"/>
  <c r="E205" i="159"/>
  <c r="E206" i="159"/>
  <c r="E207" i="159"/>
  <c r="E208" i="159"/>
  <c r="E209" i="159"/>
  <c r="E210" i="159"/>
  <c r="E211" i="159"/>
  <c r="E212" i="159"/>
  <c r="E213" i="159"/>
  <c r="E214" i="159"/>
  <c r="E215" i="159"/>
  <c r="E216" i="159"/>
  <c r="E217" i="159"/>
  <c r="E218" i="159"/>
  <c r="E219" i="159"/>
  <c r="E220" i="159"/>
  <c r="E221" i="159"/>
  <c r="E222" i="159"/>
  <c r="E223" i="159"/>
  <c r="E224" i="159"/>
  <c r="E225" i="159"/>
  <c r="E226" i="159"/>
  <c r="E227" i="159"/>
  <c r="E228" i="159"/>
  <c r="E229" i="159"/>
  <c r="E230" i="159"/>
  <c r="E231" i="159"/>
  <c r="E232" i="159"/>
  <c r="E233" i="159"/>
  <c r="E234" i="159"/>
  <c r="E235" i="159"/>
  <c r="E236" i="159"/>
  <c r="E237" i="159"/>
  <c r="E238" i="159"/>
  <c r="E239" i="159"/>
  <c r="E240" i="159"/>
  <c r="E241" i="159"/>
  <c r="E242" i="159"/>
  <c r="E243" i="159"/>
  <c r="E244" i="159"/>
  <c r="E245" i="159"/>
  <c r="E246" i="159"/>
  <c r="E247" i="159"/>
  <c r="E248" i="159"/>
  <c r="E249" i="159"/>
  <c r="E250" i="159"/>
  <c r="E251" i="159"/>
  <c r="E252" i="159"/>
  <c r="E253" i="159"/>
  <c r="E254" i="159"/>
  <c r="E255" i="159"/>
  <c r="E256" i="159"/>
  <c r="E257" i="159"/>
  <c r="E258" i="159"/>
  <c r="E259" i="159"/>
  <c r="E260" i="159"/>
  <c r="E261" i="159"/>
  <c r="E262" i="159"/>
  <c r="E263" i="159"/>
  <c r="E264" i="159"/>
  <c r="E265" i="159"/>
  <c r="E266" i="159"/>
  <c r="E267" i="159"/>
  <c r="E268" i="159"/>
  <c r="E269" i="159"/>
  <c r="E270" i="159"/>
  <c r="E271" i="159"/>
  <c r="E272" i="159"/>
  <c r="E273" i="159"/>
  <c r="E274" i="159"/>
  <c r="E275" i="159"/>
  <c r="E276" i="159"/>
  <c r="E277" i="159"/>
  <c r="E278" i="159"/>
  <c r="E279" i="159"/>
  <c r="E280" i="159"/>
  <c r="E281" i="159"/>
  <c r="E282" i="159"/>
  <c r="E283" i="159"/>
  <c r="E284" i="159"/>
  <c r="E285" i="159"/>
  <c r="E286" i="159"/>
  <c r="E287" i="159"/>
  <c r="E288" i="159"/>
  <c r="E289" i="159"/>
  <c r="E290" i="159"/>
  <c r="E291" i="159"/>
  <c r="E292" i="159"/>
  <c r="E293" i="159"/>
  <c r="E294" i="159"/>
  <c r="E295" i="159"/>
  <c r="E296" i="159"/>
  <c r="E297" i="159"/>
  <c r="E298" i="159"/>
  <c r="E299" i="159"/>
  <c r="E300" i="159"/>
  <c r="E301" i="159"/>
  <c r="E302" i="159"/>
  <c r="E303" i="159"/>
  <c r="E304" i="159"/>
  <c r="E305" i="159"/>
  <c r="E306" i="159"/>
  <c r="E307" i="159"/>
  <c r="E308" i="159"/>
  <c r="E309" i="159"/>
  <c r="E310" i="159"/>
  <c r="E311" i="159"/>
  <c r="E312" i="159"/>
  <c r="E313" i="159"/>
  <c r="E314" i="159"/>
  <c r="E315" i="159"/>
  <c r="E316" i="159"/>
  <c r="E317" i="159"/>
  <c r="E318" i="159"/>
  <c r="E319" i="159"/>
  <c r="E320" i="159"/>
  <c r="E321" i="159"/>
  <c r="E322" i="159"/>
  <c r="E323" i="159"/>
  <c r="E324" i="159"/>
  <c r="E325" i="159"/>
  <c r="E326" i="159"/>
  <c r="E327" i="159"/>
  <c r="E328" i="159"/>
  <c r="E329" i="159"/>
  <c r="E330" i="159"/>
  <c r="E331" i="159"/>
  <c r="E332" i="159"/>
  <c r="E333" i="159"/>
  <c r="E334" i="159"/>
  <c r="E335" i="159"/>
  <c r="E336" i="159"/>
  <c r="E337" i="159"/>
  <c r="E338" i="159"/>
  <c r="E339" i="159"/>
  <c r="E340" i="159"/>
  <c r="E341" i="159"/>
  <c r="E342" i="159"/>
  <c r="E343" i="159"/>
  <c r="E344" i="159"/>
  <c r="E345" i="159"/>
  <c r="E346" i="159"/>
  <c r="E347" i="159"/>
  <c r="E348" i="159"/>
  <c r="E349" i="159"/>
  <c r="E350" i="159"/>
  <c r="E351" i="159"/>
  <c r="E352" i="159"/>
  <c r="E353" i="159"/>
  <c r="E354" i="159"/>
  <c r="E355" i="159"/>
  <c r="E356" i="159"/>
  <c r="E357" i="159"/>
  <c r="E358" i="159"/>
  <c r="E359" i="159"/>
  <c r="E360" i="159"/>
  <c r="E361" i="159"/>
  <c r="E362" i="159"/>
  <c r="E363" i="159"/>
  <c r="E364" i="159"/>
  <c r="E365" i="159"/>
  <c r="E366" i="159"/>
  <c r="E367" i="159"/>
  <c r="E368" i="159"/>
  <c r="E369" i="159"/>
  <c r="E370" i="159"/>
  <c r="E371" i="159"/>
  <c r="E372" i="159"/>
  <c r="E373" i="159"/>
  <c r="E374" i="159"/>
  <c r="E375" i="159"/>
  <c r="E376" i="159"/>
  <c r="E377" i="159"/>
  <c r="E378" i="159"/>
  <c r="E379" i="159"/>
  <c r="E380" i="159"/>
  <c r="E381" i="159"/>
  <c r="E382" i="159"/>
  <c r="E383" i="159"/>
  <c r="E384" i="159"/>
  <c r="E385" i="159"/>
  <c r="E386" i="159"/>
  <c r="E387" i="159"/>
  <c r="E388" i="159"/>
  <c r="E389" i="159"/>
  <c r="E390" i="159"/>
  <c r="E391" i="159"/>
  <c r="E392" i="159"/>
  <c r="E393" i="159"/>
  <c r="E394" i="159"/>
  <c r="E395" i="159"/>
  <c r="E396" i="159"/>
  <c r="E397" i="159"/>
  <c r="E398" i="159"/>
  <c r="E399" i="159"/>
  <c r="E400" i="159"/>
  <c r="E401" i="159"/>
  <c r="E402" i="159"/>
  <c r="E403" i="159"/>
  <c r="E404" i="159"/>
  <c r="E405" i="159"/>
  <c r="E406" i="159"/>
  <c r="E407" i="159"/>
  <c r="E408" i="159"/>
  <c r="E409" i="159"/>
  <c r="E410" i="159"/>
  <c r="E411" i="159"/>
  <c r="E412" i="159"/>
  <c r="E413" i="159"/>
  <c r="E414" i="159"/>
  <c r="E415" i="159"/>
  <c r="E416" i="159"/>
  <c r="E417" i="159"/>
  <c r="E418" i="159"/>
  <c r="E419" i="159"/>
  <c r="E420" i="159"/>
  <c r="E421" i="159"/>
  <c r="E422" i="159"/>
  <c r="E423" i="159"/>
  <c r="E424" i="159"/>
  <c r="E425" i="159"/>
  <c r="E426" i="159"/>
  <c r="E427" i="159"/>
  <c r="E428" i="159"/>
  <c r="E429" i="159"/>
  <c r="E430" i="159"/>
  <c r="E431" i="159"/>
  <c r="E432" i="159"/>
  <c r="E433" i="159"/>
  <c r="E434" i="159"/>
  <c r="E435" i="159"/>
  <c r="E436" i="159"/>
  <c r="E437" i="159"/>
  <c r="E438" i="159"/>
  <c r="E439" i="159"/>
  <c r="E440" i="159"/>
  <c r="E441" i="159"/>
  <c r="E442" i="159"/>
  <c r="E443" i="159"/>
  <c r="E444" i="159"/>
  <c r="E445" i="159"/>
  <c r="E446" i="159"/>
  <c r="E447" i="159"/>
  <c r="E448" i="159"/>
  <c r="E449" i="159"/>
  <c r="E450" i="159"/>
  <c r="E451" i="159"/>
  <c r="E452" i="159"/>
  <c r="E453" i="159"/>
  <c r="E454" i="159"/>
  <c r="E455" i="159"/>
  <c r="E456" i="159"/>
  <c r="E457" i="159"/>
  <c r="E458" i="159"/>
  <c r="E459" i="159"/>
  <c r="E460" i="159"/>
  <c r="E461" i="159"/>
  <c r="E462" i="159"/>
  <c r="E463" i="159"/>
  <c r="E464" i="159"/>
  <c r="E465" i="159"/>
  <c r="E466" i="159"/>
  <c r="E467" i="159"/>
  <c r="E468" i="159"/>
  <c r="E469" i="159"/>
  <c r="E470" i="159"/>
  <c r="E471" i="159"/>
  <c r="E472" i="159"/>
  <c r="E473" i="159"/>
  <c r="E474" i="159"/>
  <c r="E475" i="159"/>
  <c r="E476" i="159"/>
  <c r="E477" i="159"/>
  <c r="E478" i="159"/>
  <c r="E479" i="159"/>
  <c r="E480" i="159"/>
  <c r="E481" i="159"/>
  <c r="E482" i="159"/>
  <c r="E483" i="159"/>
  <c r="E484" i="159"/>
  <c r="E485" i="159"/>
  <c r="E486" i="159"/>
  <c r="E487" i="159"/>
  <c r="E488" i="159"/>
  <c r="E489" i="159"/>
  <c r="E490" i="159"/>
  <c r="E491" i="159"/>
  <c r="E492" i="159"/>
  <c r="E493" i="159"/>
  <c r="E494" i="159"/>
  <c r="E495" i="159"/>
  <c r="E496" i="159"/>
  <c r="E497" i="159"/>
  <c r="E498" i="159"/>
  <c r="E499" i="159"/>
  <c r="E500" i="159"/>
  <c r="E501" i="159"/>
  <c r="E502" i="159"/>
  <c r="E503" i="159"/>
  <c r="E504" i="159"/>
  <c r="E505" i="159"/>
  <c r="E506" i="159"/>
  <c r="E507" i="159"/>
  <c r="E508" i="159"/>
  <c r="E509" i="159"/>
  <c r="E510" i="159"/>
  <c r="E511" i="159"/>
  <c r="E512" i="159"/>
  <c r="E513" i="159"/>
  <c r="E514" i="159"/>
  <c r="E515" i="159"/>
  <c r="E516" i="159"/>
  <c r="E517" i="159"/>
  <c r="E518" i="159"/>
  <c r="E519" i="159"/>
  <c r="E520" i="159"/>
  <c r="E521" i="159"/>
  <c r="E522" i="159"/>
  <c r="E523" i="159"/>
  <c r="E524" i="159"/>
  <c r="E525" i="159"/>
  <c r="E526" i="159"/>
  <c r="E527" i="159"/>
  <c r="E528" i="159"/>
  <c r="E529" i="159"/>
  <c r="E530" i="159"/>
  <c r="E531" i="159"/>
  <c r="E532" i="159"/>
  <c r="E533" i="159"/>
  <c r="E534" i="159"/>
  <c r="E535" i="159"/>
  <c r="E536" i="159"/>
  <c r="E537" i="159"/>
  <c r="E538" i="159"/>
  <c r="E539" i="159"/>
  <c r="E540" i="159"/>
  <c r="E541" i="159"/>
  <c r="E542" i="159"/>
  <c r="E543" i="159"/>
  <c r="E544" i="159"/>
  <c r="E545" i="159"/>
  <c r="E546" i="159"/>
  <c r="E547" i="159"/>
  <c r="E548" i="159"/>
  <c r="E549" i="159"/>
  <c r="E550" i="159"/>
  <c r="E551" i="159"/>
  <c r="E552" i="159"/>
  <c r="E553" i="159"/>
  <c r="E554" i="159"/>
  <c r="E555" i="159"/>
  <c r="E556" i="159"/>
  <c r="E557" i="159"/>
  <c r="E558" i="159"/>
  <c r="E559" i="159"/>
  <c r="E560" i="159"/>
  <c r="E561" i="159"/>
  <c r="E562" i="159"/>
  <c r="E563" i="159"/>
  <c r="E564" i="159"/>
  <c r="E565" i="159"/>
  <c r="E566" i="159"/>
  <c r="E567" i="159"/>
  <c r="E568" i="159"/>
  <c r="E569" i="159"/>
  <c r="E570" i="159"/>
  <c r="E571" i="159"/>
  <c r="E572" i="159"/>
  <c r="E573" i="159"/>
  <c r="E574" i="159"/>
  <c r="E575" i="159"/>
  <c r="E576" i="159"/>
  <c r="E577" i="159"/>
  <c r="E578" i="159"/>
  <c r="E579" i="159"/>
  <c r="E580" i="159"/>
  <c r="E581" i="159"/>
  <c r="E582" i="159"/>
  <c r="E583" i="159"/>
  <c r="E584" i="159"/>
  <c r="E585" i="159"/>
  <c r="E586" i="159"/>
  <c r="E587" i="159"/>
  <c r="E588" i="159"/>
  <c r="E589" i="159"/>
  <c r="E590" i="159"/>
  <c r="E591" i="159"/>
  <c r="E592" i="159"/>
  <c r="E593" i="159"/>
  <c r="E594" i="159"/>
  <c r="E595" i="159"/>
  <c r="E596" i="159"/>
  <c r="E597" i="159"/>
  <c r="E598" i="159"/>
  <c r="E599" i="159"/>
  <c r="E600" i="159"/>
  <c r="E601" i="159"/>
  <c r="E602" i="159"/>
  <c r="E603" i="159"/>
  <c r="E604" i="159"/>
  <c r="E605" i="159"/>
  <c r="E606" i="159"/>
  <c r="E607" i="159"/>
  <c r="E608" i="159"/>
  <c r="E609" i="159"/>
  <c r="E610" i="159"/>
  <c r="E611" i="159"/>
  <c r="E612" i="159"/>
  <c r="E613" i="159"/>
  <c r="E614" i="159"/>
  <c r="E615" i="159"/>
  <c r="E616" i="159"/>
  <c r="E617" i="159"/>
  <c r="E618" i="159"/>
  <c r="E619" i="159"/>
  <c r="E620" i="159"/>
  <c r="E621" i="159"/>
  <c r="E622" i="159"/>
  <c r="E623" i="159"/>
  <c r="E624" i="159"/>
  <c r="E625" i="159"/>
  <c r="E626" i="159"/>
  <c r="E627" i="159"/>
  <c r="E628" i="159"/>
  <c r="E629" i="159"/>
  <c r="E630" i="159"/>
  <c r="E631" i="159"/>
  <c r="E632" i="159"/>
  <c r="E633" i="159"/>
  <c r="E634" i="159"/>
  <c r="E635" i="159"/>
  <c r="E636" i="159"/>
  <c r="E637" i="159"/>
  <c r="E638" i="159"/>
  <c r="E639" i="159"/>
  <c r="E640" i="159"/>
  <c r="E641" i="159"/>
  <c r="E642" i="159"/>
  <c r="E643" i="159"/>
  <c r="E644" i="159"/>
  <c r="E645" i="159"/>
  <c r="E646" i="159"/>
  <c r="E647" i="159"/>
  <c r="E648" i="159"/>
  <c r="E649" i="159"/>
  <c r="E650" i="159"/>
  <c r="E651" i="159"/>
  <c r="E652" i="159"/>
  <c r="E653" i="159"/>
  <c r="E654" i="159"/>
  <c r="E655" i="159"/>
  <c r="E656" i="159"/>
  <c r="E657" i="159"/>
  <c r="E658" i="159"/>
  <c r="E659" i="159"/>
  <c r="E660" i="159"/>
  <c r="E661" i="159"/>
  <c r="E662" i="159"/>
  <c r="E663" i="159"/>
  <c r="E664" i="159"/>
  <c r="E665" i="159"/>
  <c r="E666" i="159"/>
  <c r="E667" i="159"/>
  <c r="E668" i="159"/>
  <c r="E669" i="159"/>
  <c r="E670" i="159"/>
  <c r="E671" i="159"/>
  <c r="E672" i="159"/>
  <c r="E673" i="159"/>
  <c r="E674" i="159"/>
  <c r="E675" i="159"/>
  <c r="E676" i="159"/>
  <c r="E677" i="159"/>
  <c r="E678" i="159"/>
  <c r="E679" i="159"/>
  <c r="E680" i="159"/>
  <c r="E681" i="159"/>
  <c r="E682" i="159"/>
  <c r="E683" i="159"/>
  <c r="E684" i="159"/>
  <c r="E685" i="159"/>
  <c r="E686" i="159"/>
  <c r="E687" i="159"/>
  <c r="E688" i="159"/>
  <c r="E689" i="159"/>
  <c r="E690" i="159"/>
  <c r="E691" i="159"/>
  <c r="E692" i="159"/>
  <c r="E693" i="159"/>
  <c r="E694" i="159"/>
  <c r="E695" i="159"/>
  <c r="E696" i="159"/>
  <c r="E697" i="159"/>
  <c r="E698" i="159"/>
  <c r="E699" i="159"/>
  <c r="E700" i="159"/>
  <c r="E701" i="159"/>
  <c r="E702" i="159"/>
  <c r="E703" i="159"/>
  <c r="E704" i="159"/>
  <c r="E705" i="159"/>
  <c r="E706" i="159"/>
  <c r="E707" i="159"/>
  <c r="E708" i="159"/>
  <c r="E709" i="159"/>
  <c r="E710" i="159"/>
  <c r="E711" i="159"/>
  <c r="E712" i="159"/>
  <c r="E713" i="159"/>
  <c r="E714" i="159"/>
  <c r="E715" i="159"/>
  <c r="E716" i="159"/>
  <c r="E717" i="159"/>
  <c r="E718" i="159"/>
  <c r="E719" i="159"/>
  <c r="E720" i="159"/>
  <c r="E721" i="159"/>
  <c r="E722" i="159"/>
  <c r="E723" i="159"/>
  <c r="E724" i="159"/>
  <c r="E725" i="159"/>
  <c r="E726" i="159"/>
  <c r="E727" i="159"/>
  <c r="E728" i="159"/>
  <c r="E729" i="159"/>
  <c r="E730" i="159"/>
  <c r="E731" i="159"/>
  <c r="E732" i="159"/>
  <c r="E733" i="159"/>
  <c r="E734" i="159"/>
  <c r="E735" i="159"/>
  <c r="E736" i="159"/>
  <c r="E737" i="159"/>
  <c r="E738" i="159"/>
  <c r="E739" i="159"/>
  <c r="E740" i="159"/>
  <c r="E741" i="159"/>
  <c r="E742" i="159"/>
  <c r="E743" i="159"/>
  <c r="E744" i="159"/>
  <c r="E745" i="159"/>
  <c r="E746" i="159"/>
  <c r="E747" i="159"/>
  <c r="E748" i="159"/>
  <c r="E749" i="159"/>
  <c r="E750" i="159"/>
  <c r="E751" i="159"/>
  <c r="E752" i="159"/>
  <c r="E753" i="159"/>
  <c r="E754" i="159"/>
  <c r="E755" i="159"/>
  <c r="E756" i="159"/>
  <c r="E757" i="159"/>
  <c r="E758" i="159"/>
  <c r="E759" i="159"/>
  <c r="E760" i="159"/>
  <c r="E761" i="159"/>
  <c r="E762" i="159"/>
  <c r="E763" i="159"/>
  <c r="E764" i="159"/>
  <c r="E765" i="159"/>
  <c r="E766" i="159"/>
  <c r="E767" i="159"/>
  <c r="E768" i="159"/>
  <c r="E769" i="159"/>
  <c r="E770" i="159"/>
  <c r="E771" i="159"/>
  <c r="E772" i="159"/>
  <c r="E773" i="159"/>
  <c r="E774" i="159"/>
  <c r="E775" i="159"/>
  <c r="E776" i="159"/>
  <c r="E777" i="159"/>
  <c r="E778" i="159"/>
  <c r="E779" i="159"/>
  <c r="E780" i="159"/>
  <c r="E781" i="159"/>
  <c r="E782" i="159"/>
  <c r="E783" i="159"/>
  <c r="E784" i="159"/>
  <c r="E785" i="159"/>
  <c r="E786" i="159"/>
  <c r="E787" i="159"/>
  <c r="E788" i="159"/>
  <c r="E789" i="159"/>
  <c r="E790" i="159"/>
  <c r="E791" i="159"/>
  <c r="E792" i="159"/>
  <c r="E793" i="159"/>
  <c r="E794" i="159"/>
  <c r="E795" i="159"/>
  <c r="E796" i="159"/>
  <c r="E797" i="159"/>
  <c r="E798" i="159"/>
  <c r="E799" i="159"/>
  <c r="E800" i="159"/>
  <c r="E801" i="159"/>
  <c r="E802" i="159"/>
  <c r="E803" i="159"/>
  <c r="E804" i="159"/>
  <c r="E805" i="159"/>
  <c r="E806" i="159"/>
  <c r="E807" i="159"/>
  <c r="E808" i="159"/>
  <c r="E809" i="159"/>
  <c r="E810" i="159"/>
  <c r="E811" i="159"/>
  <c r="E812" i="159"/>
  <c r="E813" i="159"/>
  <c r="E814" i="159"/>
  <c r="E815" i="159"/>
  <c r="E816" i="159"/>
  <c r="E817" i="159"/>
  <c r="E818" i="159"/>
  <c r="E819" i="159"/>
  <c r="E820" i="159"/>
  <c r="E821" i="159"/>
  <c r="E822" i="159"/>
  <c r="E823" i="159"/>
  <c r="E824" i="159"/>
  <c r="E825" i="159"/>
  <c r="E826" i="159"/>
  <c r="E827" i="159"/>
  <c r="E828" i="159"/>
  <c r="E829" i="159"/>
  <c r="E830" i="159"/>
  <c r="E831" i="159"/>
  <c r="E832" i="159"/>
  <c r="E833" i="159"/>
  <c r="E834" i="159"/>
  <c r="E835" i="159"/>
  <c r="E836" i="159"/>
  <c r="E837" i="159"/>
  <c r="E838" i="159"/>
  <c r="E839" i="159"/>
  <c r="E840" i="159"/>
  <c r="E841" i="159"/>
  <c r="E842" i="159"/>
  <c r="E843" i="159"/>
  <c r="E844" i="159"/>
  <c r="E845" i="159"/>
  <c r="E846" i="159"/>
  <c r="E847" i="159"/>
  <c r="E848" i="159"/>
  <c r="E849" i="159"/>
  <c r="E850" i="159"/>
  <c r="E851" i="159"/>
  <c r="E852" i="159"/>
  <c r="E853" i="159"/>
  <c r="E854" i="159"/>
  <c r="E855" i="159"/>
  <c r="E856" i="159"/>
  <c r="E857" i="159"/>
  <c r="E858" i="159"/>
  <c r="E859" i="159"/>
  <c r="E860" i="159"/>
  <c r="E861" i="159"/>
  <c r="E862" i="159"/>
  <c r="E863" i="159"/>
  <c r="E864" i="159"/>
  <c r="E865" i="159"/>
  <c r="E866" i="159"/>
  <c r="E867" i="159"/>
  <c r="E868" i="159"/>
  <c r="E869" i="159"/>
  <c r="E870" i="159"/>
  <c r="E871" i="159"/>
  <c r="E872" i="159"/>
  <c r="E873" i="159"/>
  <c r="E874" i="159"/>
  <c r="E875" i="159"/>
  <c r="E876" i="159"/>
  <c r="E877" i="159"/>
  <c r="E878" i="159"/>
  <c r="E879" i="159"/>
  <c r="E880" i="159"/>
  <c r="E881" i="159"/>
  <c r="E882" i="159"/>
  <c r="E883" i="159"/>
  <c r="E884" i="159"/>
  <c r="E885" i="159"/>
  <c r="E886" i="159"/>
  <c r="E887" i="159"/>
  <c r="E888" i="159"/>
  <c r="E889" i="159"/>
  <c r="E890" i="159"/>
  <c r="E891" i="159"/>
  <c r="E892" i="159"/>
  <c r="E893" i="159"/>
  <c r="E894" i="159"/>
  <c r="E895" i="159"/>
  <c r="E896" i="159"/>
  <c r="E897" i="159"/>
  <c r="E898" i="159"/>
  <c r="E899" i="159"/>
  <c r="E900" i="159"/>
  <c r="E901" i="159"/>
  <c r="E902" i="159"/>
  <c r="E903" i="159"/>
  <c r="E904" i="159"/>
  <c r="E905" i="159"/>
  <c r="E906" i="159"/>
  <c r="E907" i="159"/>
  <c r="E908" i="159"/>
  <c r="E909" i="159"/>
  <c r="E910" i="159"/>
  <c r="E911" i="159"/>
  <c r="E912" i="159"/>
  <c r="E913" i="159"/>
  <c r="E914" i="159"/>
  <c r="E915" i="159"/>
  <c r="E916" i="159"/>
  <c r="E917" i="159"/>
  <c r="E918" i="159"/>
  <c r="E919" i="159"/>
  <c r="E920" i="159"/>
  <c r="E921" i="159"/>
  <c r="E922" i="159"/>
  <c r="E923" i="159"/>
  <c r="E924" i="159"/>
  <c r="E925" i="159"/>
  <c r="E926" i="159"/>
  <c r="E927" i="159"/>
  <c r="E928" i="159"/>
  <c r="E929" i="159"/>
  <c r="E930" i="159"/>
  <c r="E931" i="159"/>
  <c r="E932" i="159"/>
  <c r="E933" i="159"/>
  <c r="E934" i="159"/>
  <c r="E935" i="159"/>
  <c r="E936" i="159"/>
  <c r="E937" i="159"/>
  <c r="E938" i="159"/>
  <c r="E939" i="159"/>
  <c r="E940" i="159"/>
  <c r="E941" i="159"/>
  <c r="E942" i="159"/>
  <c r="E943" i="159"/>
  <c r="E944" i="159"/>
  <c r="E945" i="159"/>
  <c r="E946" i="159"/>
  <c r="E947" i="159"/>
  <c r="E948" i="159"/>
  <c r="E949" i="159"/>
  <c r="E950" i="159"/>
  <c r="E951" i="159"/>
  <c r="E952" i="159"/>
  <c r="E953" i="159"/>
  <c r="E954" i="159"/>
  <c r="E955" i="159"/>
  <c r="E956" i="159"/>
  <c r="E957" i="159"/>
  <c r="E958" i="159"/>
  <c r="E959" i="159"/>
  <c r="E960" i="159"/>
  <c r="E961" i="159"/>
  <c r="E962" i="159"/>
  <c r="E963" i="159"/>
  <c r="E964" i="159"/>
  <c r="E965" i="159"/>
  <c r="E966" i="159"/>
  <c r="E967" i="159"/>
  <c r="E968" i="159"/>
  <c r="E969" i="159"/>
  <c r="E970" i="159"/>
  <c r="E971" i="159"/>
  <c r="E972" i="159"/>
  <c r="E973" i="159"/>
  <c r="E974" i="159"/>
  <c r="E975" i="159"/>
  <c r="E976" i="159"/>
  <c r="E977" i="159"/>
  <c r="E978" i="159"/>
  <c r="E979" i="159"/>
  <c r="E980" i="159"/>
  <c r="E981" i="159"/>
  <c r="E982" i="159"/>
  <c r="E983" i="159"/>
  <c r="E984" i="159"/>
  <c r="E985" i="159"/>
  <c r="E986" i="159"/>
  <c r="E987" i="159"/>
  <c r="E988" i="159"/>
  <c r="E989" i="159"/>
  <c r="E990" i="159"/>
  <c r="E991" i="159"/>
  <c r="E992" i="159"/>
  <c r="E993" i="159"/>
  <c r="E994" i="159"/>
  <c r="E995" i="159"/>
  <c r="E996" i="159"/>
  <c r="E997" i="159"/>
  <c r="E998" i="159"/>
  <c r="E999" i="159"/>
  <c r="E1000" i="159"/>
  <c r="E1001" i="159"/>
  <c r="E1002" i="159"/>
  <c r="E1003" i="159"/>
  <c r="E1004" i="159"/>
  <c r="E1005" i="159"/>
  <c r="E1006" i="159"/>
  <c r="E1007" i="159"/>
  <c r="E1008" i="159"/>
  <c r="E1009" i="159"/>
  <c r="E1010" i="159"/>
  <c r="E1011" i="159"/>
  <c r="E1012" i="159"/>
  <c r="E1013" i="159"/>
  <c r="E1014" i="159"/>
  <c r="E1015" i="159"/>
  <c r="E1016" i="159"/>
  <c r="E1017" i="159"/>
  <c r="E1018" i="159"/>
  <c r="E1019" i="159"/>
  <c r="E1020" i="159"/>
  <c r="E1021" i="159"/>
  <c r="E1022" i="159"/>
  <c r="E1023" i="159"/>
  <c r="E1024" i="159"/>
  <c r="E1025" i="159"/>
  <c r="E1026" i="159"/>
  <c r="E1027" i="159"/>
  <c r="E1028" i="159"/>
  <c r="E1029" i="159"/>
  <c r="E1030" i="159"/>
  <c r="E1031" i="159"/>
  <c r="E1032" i="159"/>
  <c r="E1033" i="159"/>
  <c r="E1034" i="159"/>
  <c r="E1035" i="159"/>
  <c r="E1036" i="159"/>
  <c r="E1037" i="159"/>
  <c r="E1038" i="159"/>
  <c r="E1039" i="159"/>
  <c r="E1040" i="159"/>
  <c r="E1041" i="159"/>
  <c r="E1042" i="159"/>
  <c r="E1043" i="159"/>
  <c r="E1044" i="159"/>
  <c r="E1045" i="159"/>
  <c r="E1046" i="159"/>
  <c r="E1047" i="159"/>
  <c r="E1048" i="159"/>
  <c r="E1049" i="159"/>
  <c r="E1050" i="159"/>
  <c r="E1051" i="159"/>
  <c r="E1052" i="159"/>
  <c r="E1053" i="159"/>
  <c r="E1054" i="159"/>
  <c r="E1055" i="159"/>
  <c r="E1056" i="159"/>
  <c r="E1057" i="159"/>
  <c r="E1058" i="159"/>
  <c r="E1059" i="159"/>
  <c r="E1060" i="159"/>
  <c r="E1061" i="159"/>
  <c r="E1062" i="159"/>
  <c r="E1063" i="159"/>
  <c r="E1064" i="159"/>
  <c r="E1065" i="159"/>
  <c r="E1066" i="159"/>
  <c r="E1067" i="159"/>
  <c r="E1068" i="159"/>
  <c r="E1069" i="159"/>
  <c r="E1070" i="159"/>
  <c r="E1071" i="159"/>
  <c r="E1072" i="159"/>
  <c r="E1073" i="159"/>
  <c r="E1074" i="159"/>
  <c r="E1075" i="159"/>
  <c r="E1076" i="159"/>
  <c r="E1077" i="159"/>
  <c r="E1078" i="159"/>
  <c r="E1079" i="159"/>
  <c r="E1080" i="159"/>
  <c r="E1081" i="159"/>
  <c r="E1082" i="159"/>
  <c r="E1083" i="159"/>
  <c r="E1084" i="159"/>
  <c r="E1085" i="159"/>
  <c r="E1086" i="159"/>
  <c r="E1087" i="159"/>
  <c r="E1088" i="159"/>
  <c r="E1089" i="159"/>
  <c r="E1090" i="159"/>
  <c r="E1091" i="159"/>
  <c r="E1092" i="159"/>
  <c r="E1093" i="159"/>
  <c r="E1094" i="159"/>
  <c r="E1095" i="159"/>
  <c r="E1096" i="159"/>
  <c r="E1097" i="159"/>
  <c r="E1098" i="159"/>
  <c r="E1099" i="159"/>
  <c r="E1100" i="159"/>
  <c r="E1101" i="159"/>
  <c r="E1102" i="159"/>
  <c r="E1103" i="159"/>
  <c r="E1104" i="159"/>
  <c r="E1105" i="159"/>
  <c r="E1106" i="159"/>
  <c r="E1107" i="159"/>
  <c r="E1108" i="159"/>
  <c r="E1109" i="159"/>
  <c r="E1110" i="159"/>
  <c r="E1111" i="159"/>
  <c r="E1112" i="159"/>
  <c r="E1113" i="159"/>
  <c r="E1114" i="159"/>
  <c r="E1115" i="159"/>
  <c r="E1116" i="159"/>
  <c r="E1117" i="159"/>
  <c r="E1118" i="159"/>
  <c r="E1119" i="159"/>
  <c r="E1120" i="159"/>
  <c r="E1121" i="159"/>
  <c r="E1122" i="159"/>
  <c r="E1123" i="159"/>
  <c r="E1124" i="159"/>
  <c r="E1125" i="159"/>
  <c r="E1126" i="159"/>
  <c r="E1127" i="159"/>
  <c r="E1128" i="159"/>
  <c r="E1129" i="159"/>
  <c r="E1130" i="159"/>
  <c r="E1131" i="159"/>
  <c r="E1132" i="159"/>
  <c r="E1133" i="159"/>
  <c r="E1134" i="159"/>
  <c r="E1135" i="159"/>
  <c r="E1136" i="159"/>
  <c r="E1137" i="159"/>
  <c r="E1138" i="159"/>
  <c r="E1139" i="159"/>
  <c r="E1140" i="159"/>
  <c r="E1141" i="159"/>
  <c r="E1142" i="159"/>
  <c r="E1143" i="159"/>
  <c r="E1144" i="159"/>
  <c r="E1145" i="159"/>
  <c r="E1146" i="159"/>
  <c r="E1147" i="159"/>
  <c r="E1148" i="159"/>
  <c r="E1149" i="159"/>
  <c r="E1150" i="159"/>
  <c r="E1151" i="159"/>
  <c r="E1152" i="159"/>
  <c r="E1153" i="159"/>
  <c r="E1154" i="159"/>
  <c r="E1155" i="159"/>
  <c r="E1156" i="159"/>
  <c r="E1157" i="159"/>
  <c r="E1158" i="159"/>
  <c r="E1159" i="159"/>
  <c r="E1160" i="159"/>
  <c r="E1161" i="159"/>
  <c r="E1162" i="159"/>
  <c r="E1163" i="159"/>
  <c r="E1164" i="159"/>
  <c r="E1165" i="159"/>
  <c r="E1166" i="159"/>
  <c r="E1167" i="159"/>
  <c r="E1168" i="159"/>
  <c r="E1169" i="159"/>
  <c r="E1170" i="159"/>
  <c r="E1171" i="159"/>
  <c r="E1172" i="159"/>
  <c r="E1173" i="159"/>
  <c r="E1174" i="159"/>
  <c r="E1175" i="159"/>
  <c r="E1176" i="159"/>
  <c r="E1177" i="159"/>
  <c r="E1178" i="159"/>
  <c r="E1179" i="159"/>
  <c r="E1180" i="159"/>
  <c r="E1181" i="159"/>
  <c r="E1182" i="159"/>
  <c r="E1183" i="159"/>
  <c r="E1184" i="159"/>
  <c r="E1185" i="159"/>
  <c r="E1186" i="159"/>
  <c r="E1187" i="159"/>
  <c r="E1188" i="159"/>
  <c r="E1189" i="159"/>
  <c r="E1190" i="159"/>
  <c r="E1191" i="159"/>
  <c r="E1192" i="159"/>
  <c r="E1193" i="159"/>
  <c r="E1194" i="159"/>
  <c r="E1195" i="159"/>
  <c r="E1196" i="159"/>
  <c r="E1197" i="159"/>
  <c r="E1198" i="159"/>
  <c r="E1199" i="159"/>
  <c r="E1200" i="159"/>
  <c r="E1201" i="159"/>
  <c r="E1202" i="159"/>
  <c r="E1203" i="159"/>
  <c r="E1204" i="159"/>
  <c r="E1205" i="159"/>
  <c r="E1206" i="159"/>
  <c r="E1207" i="159"/>
  <c r="E1208" i="159"/>
  <c r="E1209" i="159"/>
  <c r="E1210" i="159"/>
  <c r="E1211" i="159"/>
  <c r="E1212" i="159"/>
  <c r="E1213" i="159"/>
  <c r="E1214" i="159"/>
  <c r="E1215" i="159"/>
  <c r="E1216" i="159"/>
  <c r="E1217" i="159"/>
  <c r="E1218" i="159"/>
  <c r="E1219" i="159"/>
  <c r="E1220" i="159"/>
  <c r="E1221" i="159"/>
  <c r="E1222" i="159"/>
  <c r="E1223" i="159"/>
  <c r="E1224" i="159"/>
  <c r="E1225" i="159"/>
  <c r="E1226" i="159"/>
  <c r="E1227" i="159"/>
  <c r="E1228" i="159"/>
  <c r="E1229" i="159"/>
  <c r="E1230" i="159"/>
  <c r="E1231" i="159"/>
  <c r="E1232" i="159"/>
  <c r="E1233" i="159"/>
  <c r="E1234" i="159"/>
  <c r="E1235" i="159"/>
  <c r="E1236" i="159"/>
  <c r="E1237" i="159"/>
  <c r="E1238" i="159"/>
  <c r="E1239" i="159"/>
  <c r="E1240" i="159"/>
  <c r="E1241" i="159"/>
  <c r="E1242" i="159"/>
  <c r="E1243" i="159"/>
  <c r="E1244" i="159"/>
  <c r="E1245" i="159"/>
  <c r="E1246" i="159"/>
  <c r="E1247" i="159"/>
  <c r="E1248" i="159"/>
  <c r="E1249" i="159"/>
  <c r="E1250" i="159"/>
  <c r="E1251" i="159"/>
  <c r="E1252" i="159"/>
  <c r="E1253" i="159"/>
  <c r="E1254" i="159"/>
  <c r="E1255" i="159"/>
  <c r="E1256" i="159"/>
  <c r="E1257" i="159"/>
  <c r="E1258" i="159"/>
  <c r="E1259" i="159"/>
  <c r="E1260" i="159"/>
  <c r="E1261" i="159"/>
  <c r="E1262" i="159"/>
  <c r="E1263" i="159"/>
  <c r="E1264" i="159"/>
  <c r="E1265" i="159"/>
  <c r="E1266" i="159"/>
  <c r="E1267" i="159"/>
  <c r="E1268" i="159"/>
  <c r="E1269" i="159"/>
  <c r="E1270" i="159"/>
  <c r="E1271" i="159"/>
  <c r="E1272" i="159"/>
  <c r="E1273" i="159"/>
  <c r="E1274" i="159"/>
  <c r="E1275" i="159"/>
  <c r="E1276" i="159"/>
  <c r="E1277" i="159"/>
  <c r="E1278" i="159"/>
  <c r="E1279" i="159"/>
  <c r="E1280" i="159"/>
  <c r="E1281" i="159"/>
  <c r="E1282" i="159"/>
  <c r="E1283" i="159"/>
  <c r="E1284" i="159"/>
  <c r="E1285" i="159"/>
  <c r="E1286" i="159"/>
  <c r="E1287" i="159"/>
  <c r="E1288" i="159"/>
  <c r="E1289" i="159"/>
  <c r="E1290" i="159"/>
  <c r="E1291" i="159"/>
  <c r="E1292" i="159"/>
  <c r="E1293" i="159"/>
  <c r="E1294" i="159"/>
  <c r="E1295" i="159"/>
  <c r="E1297" i="159"/>
  <c r="E1298" i="159"/>
  <c r="E1299" i="159"/>
  <c r="E1300" i="159"/>
  <c r="E1301" i="159"/>
  <c r="E1302" i="159"/>
  <c r="E1303" i="159"/>
  <c r="E1304" i="159"/>
  <c r="E1305" i="159"/>
  <c r="E1306" i="159"/>
  <c r="E1307" i="159"/>
  <c r="E1308" i="159"/>
  <c r="E1309" i="159"/>
  <c r="E1310" i="159"/>
  <c r="E1311" i="159"/>
  <c r="E1312" i="159"/>
  <c r="E1313" i="159"/>
  <c r="E1314" i="159"/>
  <c r="G5" i="159"/>
  <c r="H5" i="159"/>
  <c r="I5" i="159"/>
  <c r="J5" i="159"/>
  <c r="K5" i="159"/>
  <c r="L5" i="159"/>
  <c r="M5" i="159"/>
  <c r="N5" i="159"/>
  <c r="O5" i="159"/>
  <c r="P5" i="159"/>
  <c r="Q5" i="159"/>
  <c r="R5" i="159"/>
  <c r="S5" i="159"/>
  <c r="T5" i="159"/>
  <c r="U5" i="159"/>
  <c r="V5" i="159"/>
  <c r="W5" i="159"/>
  <c r="X5" i="159"/>
  <c r="Y5" i="159"/>
  <c r="Z5" i="159"/>
  <c r="AA5" i="159"/>
  <c r="AB5" i="159"/>
  <c r="AC5" i="159"/>
  <c r="AD5" i="159"/>
  <c r="AE5" i="159"/>
  <c r="AF5" i="159"/>
  <c r="AG5" i="159"/>
  <c r="AH5" i="159"/>
  <c r="AI5" i="159"/>
  <c r="AJ5" i="159"/>
  <c r="AK5" i="159"/>
  <c r="AL5" i="159"/>
  <c r="AM5" i="159"/>
  <c r="AN5" i="159"/>
  <c r="AO5" i="159"/>
  <c r="AP5" i="159"/>
  <c r="AQ5" i="159"/>
  <c r="AR5" i="159"/>
  <c r="AS5" i="159"/>
  <c r="AU5" i="159"/>
  <c r="F5" i="159"/>
  <c r="C8" i="145"/>
  <c r="C9" i="145"/>
  <c r="C10" i="145"/>
  <c r="C11" i="145"/>
  <c r="C7" i="145"/>
  <c r="E5" i="159" l="1"/>
  <c r="D65" i="93"/>
  <c r="E65" i="93"/>
  <c r="F65" i="93"/>
  <c r="G65" i="93"/>
  <c r="H65" i="93"/>
  <c r="I65" i="93"/>
  <c r="J65" i="93"/>
  <c r="K65" i="93"/>
  <c r="L65" i="93"/>
  <c r="M65" i="93"/>
  <c r="N65" i="93"/>
  <c r="O65" i="93"/>
  <c r="D66" i="93"/>
  <c r="E66" i="93"/>
  <c r="F66" i="93"/>
  <c r="G66" i="93"/>
  <c r="H66" i="93"/>
  <c r="I66" i="93"/>
  <c r="J66" i="93"/>
  <c r="K66" i="93"/>
  <c r="L66" i="93"/>
  <c r="M66" i="93"/>
  <c r="N66" i="93"/>
  <c r="O66" i="93"/>
  <c r="D67" i="93"/>
  <c r="E67" i="93"/>
  <c r="F67" i="93"/>
  <c r="G67" i="93"/>
  <c r="H67" i="93"/>
  <c r="I67" i="93"/>
  <c r="J67" i="93"/>
  <c r="K67" i="93"/>
  <c r="L67" i="93"/>
  <c r="M67" i="93"/>
  <c r="N67" i="93"/>
  <c r="O67" i="93"/>
  <c r="D44" i="93"/>
  <c r="E44" i="93"/>
  <c r="F44" i="93"/>
  <c r="G44" i="93"/>
  <c r="H44" i="93"/>
  <c r="I44" i="93"/>
  <c r="J44" i="93"/>
  <c r="K44" i="93"/>
  <c r="L44" i="93"/>
  <c r="M44" i="93"/>
  <c r="N44" i="93"/>
  <c r="O44" i="93"/>
  <c r="D45" i="93"/>
  <c r="E45" i="93"/>
  <c r="F45" i="93"/>
  <c r="G45" i="93"/>
  <c r="H45" i="93"/>
  <c r="I45" i="93"/>
  <c r="J45" i="93"/>
  <c r="K45" i="93"/>
  <c r="L45" i="93"/>
  <c r="M45" i="93"/>
  <c r="N45" i="93"/>
  <c r="O45" i="93"/>
  <c r="D46" i="93"/>
  <c r="E46" i="93"/>
  <c r="F46" i="93"/>
  <c r="G46" i="93"/>
  <c r="H46" i="93"/>
  <c r="I46" i="93"/>
  <c r="J46" i="93"/>
  <c r="K46" i="93"/>
  <c r="L46" i="93"/>
  <c r="M46" i="93"/>
  <c r="N46" i="93"/>
  <c r="O46" i="93"/>
  <c r="D8" i="93"/>
  <c r="E8" i="93"/>
  <c r="F8" i="93"/>
  <c r="G8" i="93"/>
  <c r="H8" i="93"/>
  <c r="I8" i="93"/>
  <c r="J8" i="93"/>
  <c r="K8" i="93"/>
  <c r="L8" i="93"/>
  <c r="M8" i="93"/>
  <c r="N8" i="93"/>
  <c r="O8" i="93"/>
  <c r="D9" i="93"/>
  <c r="E9" i="93"/>
  <c r="F9" i="93"/>
  <c r="G9" i="93"/>
  <c r="H9" i="93"/>
  <c r="I9" i="93"/>
  <c r="J9" i="93"/>
  <c r="K9" i="93"/>
  <c r="L9" i="93"/>
  <c r="M9" i="93"/>
  <c r="M6" i="93" s="1"/>
  <c r="N9" i="93"/>
  <c r="O9" i="93"/>
  <c r="D10" i="93"/>
  <c r="E10" i="93"/>
  <c r="F10" i="93"/>
  <c r="G10" i="93"/>
  <c r="H10" i="93"/>
  <c r="I10" i="93"/>
  <c r="J10" i="93"/>
  <c r="J7" i="93" s="1"/>
  <c r="K10" i="93"/>
  <c r="L10" i="93"/>
  <c r="M10" i="93"/>
  <c r="N10" i="93"/>
  <c r="O10" i="93"/>
  <c r="C9" i="93"/>
  <c r="E5" i="93"/>
  <c r="I5" i="93" l="1"/>
  <c r="H5" i="93"/>
  <c r="D7" i="93"/>
  <c r="G7" i="93"/>
  <c r="N6" i="93"/>
  <c r="E7" i="93"/>
  <c r="O6" i="93"/>
  <c r="J6" i="93"/>
  <c r="I6" i="93"/>
  <c r="H6" i="93"/>
  <c r="G6" i="93"/>
  <c r="O7" i="93"/>
  <c r="I7" i="93"/>
  <c r="H7" i="93"/>
  <c r="F7" i="93"/>
  <c r="D6" i="93"/>
  <c r="M7" i="93"/>
  <c r="L7" i="93"/>
  <c r="K7" i="93"/>
  <c r="N7" i="93"/>
  <c r="L6" i="93"/>
  <c r="F6" i="93"/>
  <c r="E6" i="93"/>
  <c r="K6" i="93"/>
  <c r="O5" i="93"/>
  <c r="J5" i="93"/>
  <c r="L5" i="93"/>
  <c r="D5" i="93"/>
  <c r="N5" i="93"/>
  <c r="M5" i="93"/>
  <c r="K5" i="93"/>
  <c r="F5" i="93"/>
  <c r="G5" i="93"/>
  <c r="L39" i="2"/>
  <c r="O37" i="2" l="1"/>
  <c r="P39" i="2"/>
  <c r="Q39" i="2"/>
  <c r="W6" i="12" l="1"/>
  <c r="X6" i="12"/>
  <c r="Y6" i="12"/>
  <c r="Z6" i="12"/>
  <c r="AA6" i="12"/>
  <c r="AB6" i="12"/>
  <c r="W7" i="12"/>
  <c r="X7" i="12"/>
  <c r="Y7" i="12"/>
  <c r="Z7" i="12"/>
  <c r="AA7" i="12"/>
  <c r="AB7" i="12"/>
  <c r="W8" i="12"/>
  <c r="X8" i="12"/>
  <c r="Y8" i="12"/>
  <c r="Z8" i="12"/>
  <c r="AA8" i="12"/>
  <c r="AB8" i="12"/>
  <c r="W9" i="12"/>
  <c r="X9" i="12"/>
  <c r="Y9" i="12"/>
  <c r="Z9" i="12"/>
  <c r="AA9" i="12"/>
  <c r="AB9" i="12"/>
  <c r="W10" i="12"/>
  <c r="X10" i="12"/>
  <c r="Y10" i="12"/>
  <c r="Z10" i="12"/>
  <c r="AA10" i="12"/>
  <c r="AB10" i="12"/>
  <c r="W11" i="12"/>
  <c r="X11" i="12"/>
  <c r="Y11" i="12"/>
  <c r="Z11" i="12"/>
  <c r="AA11" i="12"/>
  <c r="AB11" i="12"/>
  <c r="W12" i="12"/>
  <c r="X12" i="12"/>
  <c r="Y12" i="12"/>
  <c r="Z12" i="12"/>
  <c r="AA12" i="12"/>
  <c r="AB12" i="12"/>
  <c r="W13" i="12"/>
  <c r="X13" i="12"/>
  <c r="Y13" i="12"/>
  <c r="Z13" i="12"/>
  <c r="AA13" i="12"/>
  <c r="AB13" i="12"/>
  <c r="W14" i="12"/>
  <c r="X14" i="12"/>
  <c r="Y14" i="12"/>
  <c r="Z14" i="12"/>
  <c r="AA14" i="12"/>
  <c r="AB14" i="12"/>
  <c r="W15" i="12"/>
  <c r="X15" i="12"/>
  <c r="Y15" i="12"/>
  <c r="Z15" i="12"/>
  <c r="AA15" i="12"/>
  <c r="AB15" i="12"/>
  <c r="W16" i="12"/>
  <c r="X16" i="12"/>
  <c r="Y16" i="12"/>
  <c r="Z16" i="12"/>
  <c r="AA16" i="12"/>
  <c r="AB16" i="12"/>
  <c r="W17" i="12"/>
  <c r="X17" i="12"/>
  <c r="Y17" i="12"/>
  <c r="Z17" i="12"/>
  <c r="AA17" i="12"/>
  <c r="AB17" i="12"/>
  <c r="W18" i="12"/>
  <c r="X18" i="12"/>
  <c r="Y18" i="12"/>
  <c r="Z18" i="12"/>
  <c r="AA18" i="12"/>
  <c r="AB18" i="12"/>
  <c r="W19" i="12"/>
  <c r="X19" i="12"/>
  <c r="Y19" i="12"/>
  <c r="Z19" i="12"/>
  <c r="AA19" i="12"/>
  <c r="AB19" i="12"/>
  <c r="F94" i="168" l="1"/>
  <c r="F93" i="168"/>
  <c r="F92" i="168"/>
  <c r="F91" i="168"/>
  <c r="F90" i="168"/>
  <c r="Y89" i="168"/>
  <c r="F89" i="168"/>
  <c r="F88" i="168"/>
  <c r="F87" i="168"/>
  <c r="F86" i="168"/>
  <c r="F85" i="168"/>
  <c r="F84" i="168"/>
  <c r="F83" i="168"/>
  <c r="F82" i="168"/>
  <c r="F81" i="168"/>
  <c r="F80" i="168"/>
  <c r="F79" i="168"/>
  <c r="F78" i="168"/>
  <c r="F77" i="168"/>
  <c r="F76" i="168"/>
  <c r="F75" i="168"/>
  <c r="F74" i="168"/>
  <c r="F73" i="168"/>
  <c r="F72" i="168"/>
  <c r="F71" i="168"/>
  <c r="F70" i="168"/>
  <c r="F69" i="168"/>
  <c r="F68" i="168"/>
  <c r="F67" i="168"/>
  <c r="F66" i="168"/>
  <c r="F65" i="168"/>
  <c r="F64" i="168"/>
  <c r="F63" i="168"/>
  <c r="F62" i="168"/>
  <c r="F61" i="168"/>
  <c r="F60" i="168"/>
  <c r="F59" i="168"/>
  <c r="F58" i="168"/>
  <c r="F57" i="168"/>
  <c r="F56" i="168"/>
  <c r="F55" i="168"/>
  <c r="F54" i="168"/>
  <c r="F53" i="168"/>
  <c r="F52" i="168"/>
  <c r="F51" i="168"/>
  <c r="F50" i="168"/>
  <c r="F49" i="168"/>
  <c r="F48" i="168"/>
  <c r="F47" i="168"/>
  <c r="F46" i="168"/>
  <c r="F45" i="168"/>
  <c r="F44" i="168"/>
  <c r="F43" i="168"/>
  <c r="F42" i="168"/>
  <c r="F41" i="168"/>
  <c r="F40" i="168"/>
  <c r="F39" i="168"/>
  <c r="F38" i="168"/>
  <c r="F37" i="168"/>
  <c r="F36" i="168"/>
  <c r="F35" i="168"/>
  <c r="F34" i="168"/>
  <c r="F33" i="168"/>
  <c r="F32" i="168"/>
  <c r="F31" i="168"/>
  <c r="F30" i="168"/>
  <c r="F29" i="168"/>
  <c r="F28" i="168"/>
  <c r="F27" i="168"/>
  <c r="F26" i="168"/>
  <c r="F25" i="168"/>
  <c r="F24" i="168"/>
  <c r="F23" i="168"/>
  <c r="F22" i="168"/>
  <c r="F21" i="168"/>
  <c r="F20" i="168"/>
  <c r="F19" i="168"/>
  <c r="F18" i="168"/>
  <c r="F17" i="168"/>
  <c r="F16" i="168"/>
  <c r="F15" i="168"/>
  <c r="F14" i="168"/>
  <c r="F13" i="168"/>
  <c r="F12" i="168"/>
  <c r="F11" i="168"/>
  <c r="F10" i="168"/>
  <c r="F9" i="168"/>
  <c r="F8" i="168"/>
  <c r="F7" i="168"/>
  <c r="F6" i="168"/>
  <c r="F94" i="167"/>
  <c r="F93" i="167"/>
  <c r="F92" i="167"/>
  <c r="F91" i="167"/>
  <c r="F90" i="167"/>
  <c r="F89" i="167"/>
  <c r="F88" i="167"/>
  <c r="F87" i="167"/>
  <c r="F86" i="167"/>
  <c r="F85" i="167"/>
  <c r="F84" i="167"/>
  <c r="F83" i="167"/>
  <c r="F82" i="167"/>
  <c r="F81" i="167"/>
  <c r="F80" i="167"/>
  <c r="F79" i="167"/>
  <c r="F78" i="167"/>
  <c r="F77" i="167"/>
  <c r="F76" i="167"/>
  <c r="F75" i="167"/>
  <c r="F74" i="167"/>
  <c r="F73" i="167"/>
  <c r="F72" i="167"/>
  <c r="F71" i="167"/>
  <c r="F70" i="167"/>
  <c r="F69" i="167"/>
  <c r="F68" i="167"/>
  <c r="F67" i="167"/>
  <c r="F66" i="167"/>
  <c r="F65" i="167"/>
  <c r="F64" i="167"/>
  <c r="F63" i="167"/>
  <c r="F62" i="167"/>
  <c r="F61" i="167"/>
  <c r="F60" i="167"/>
  <c r="F59" i="167"/>
  <c r="F58" i="167"/>
  <c r="F57" i="167"/>
  <c r="F56" i="167"/>
  <c r="F55" i="167"/>
  <c r="F54" i="167"/>
  <c r="F53" i="167"/>
  <c r="F52" i="167"/>
  <c r="F51" i="167"/>
  <c r="F50" i="167"/>
  <c r="F49" i="167"/>
  <c r="F48" i="167"/>
  <c r="F47" i="167"/>
  <c r="F46" i="167"/>
  <c r="F45" i="167"/>
  <c r="F44" i="167"/>
  <c r="F43" i="167"/>
  <c r="F42" i="167"/>
  <c r="F41" i="167"/>
  <c r="F40" i="167"/>
  <c r="F39" i="167"/>
  <c r="F38" i="167"/>
  <c r="F37" i="167"/>
  <c r="F36" i="167"/>
  <c r="F35" i="167"/>
  <c r="F34" i="167"/>
  <c r="F33" i="167"/>
  <c r="F32" i="167"/>
  <c r="F31" i="167"/>
  <c r="F30" i="167"/>
  <c r="F29" i="167"/>
  <c r="F28" i="167"/>
  <c r="F27" i="167"/>
  <c r="F26" i="167"/>
  <c r="F25" i="167"/>
  <c r="F24" i="167"/>
  <c r="F23" i="167"/>
  <c r="F22" i="167"/>
  <c r="F21" i="167"/>
  <c r="F20" i="167"/>
  <c r="F19" i="167"/>
  <c r="F18" i="167"/>
  <c r="F17" i="167"/>
  <c r="F16" i="167"/>
  <c r="F15" i="167"/>
  <c r="F14" i="167"/>
  <c r="F13" i="167"/>
  <c r="F12" i="167"/>
  <c r="F11" i="167"/>
  <c r="F10" i="167"/>
  <c r="F9" i="167"/>
  <c r="F8" i="167"/>
  <c r="F7" i="167"/>
  <c r="F6" i="167"/>
  <c r="C5" i="160"/>
  <c r="D5" i="160" s="1"/>
  <c r="D7" i="160" l="1"/>
  <c r="D6" i="160"/>
  <c r="D8" i="160"/>
  <c r="D10" i="160"/>
  <c r="D9" i="160"/>
  <c r="J16" i="146" l="1"/>
  <c r="H16" i="146"/>
  <c r="F16" i="146"/>
  <c r="D16" i="146"/>
  <c r="J15" i="146"/>
  <c r="H15" i="146"/>
  <c r="F15" i="146"/>
  <c r="D15" i="146"/>
  <c r="J14" i="146"/>
  <c r="H14" i="146"/>
  <c r="F14" i="146"/>
  <c r="D14" i="146"/>
  <c r="J13" i="146"/>
  <c r="H13" i="146"/>
  <c r="F13" i="146"/>
  <c r="D13" i="146"/>
  <c r="J12" i="146"/>
  <c r="H12" i="146"/>
  <c r="F12" i="146"/>
  <c r="D12" i="146"/>
  <c r="J11" i="146"/>
  <c r="H11" i="146"/>
  <c r="F11" i="146"/>
  <c r="D11" i="146"/>
  <c r="J10" i="146"/>
  <c r="H10" i="146"/>
  <c r="F10" i="146"/>
  <c r="D10" i="146"/>
  <c r="J9" i="146"/>
  <c r="H9" i="146"/>
  <c r="F9" i="146"/>
  <c r="D9" i="146"/>
  <c r="J8" i="146"/>
  <c r="H8" i="146"/>
  <c r="F8" i="146"/>
  <c r="D8" i="146"/>
  <c r="J7" i="146"/>
  <c r="H7" i="146"/>
  <c r="F7" i="146"/>
  <c r="D7" i="146"/>
  <c r="J6" i="146"/>
  <c r="H6" i="146"/>
  <c r="F6" i="146"/>
  <c r="M5" i="145"/>
  <c r="L5" i="145"/>
  <c r="K5" i="145"/>
  <c r="J5" i="145"/>
  <c r="I5" i="145"/>
  <c r="H5" i="145"/>
  <c r="G5" i="145"/>
  <c r="F5" i="145"/>
  <c r="E5" i="145"/>
  <c r="D5" i="145"/>
  <c r="D6" i="146" l="1"/>
  <c r="C5" i="145"/>
  <c r="L6" i="145" s="1"/>
  <c r="I6" i="145" l="1"/>
  <c r="H6" i="145"/>
  <c r="G6" i="145"/>
  <c r="F6" i="145"/>
  <c r="E6" i="145"/>
  <c r="D6" i="145"/>
  <c r="M6" i="145"/>
  <c r="K6" i="145"/>
  <c r="J6" i="145"/>
  <c r="C6" i="145" l="1"/>
  <c r="AB5" i="142" l="1"/>
  <c r="AA5" i="142"/>
  <c r="Z5" i="142"/>
  <c r="Y5" i="142"/>
  <c r="X5" i="142"/>
  <c r="W5" i="142"/>
  <c r="V5" i="142"/>
  <c r="U5" i="142"/>
  <c r="T5" i="142"/>
  <c r="S5" i="142"/>
  <c r="R5" i="142"/>
  <c r="Q5" i="142"/>
  <c r="P5" i="142"/>
  <c r="O5" i="142"/>
  <c r="N5" i="142"/>
  <c r="M5" i="142"/>
  <c r="L5" i="142"/>
  <c r="K5" i="142"/>
  <c r="J5" i="142"/>
  <c r="I5" i="142"/>
  <c r="H5" i="142"/>
  <c r="G5" i="142"/>
  <c r="F5" i="142"/>
  <c r="E5" i="142"/>
  <c r="D5" i="142"/>
  <c r="C5" i="142"/>
  <c r="K5" i="140"/>
  <c r="J5" i="140"/>
  <c r="I5" i="140"/>
  <c r="H5" i="140"/>
  <c r="G5" i="140"/>
  <c r="F5" i="140"/>
  <c r="E5" i="140"/>
  <c r="D5" i="140"/>
  <c r="C5" i="140"/>
  <c r="O67" i="136"/>
  <c r="N67" i="136"/>
  <c r="M67" i="136"/>
  <c r="L67" i="136"/>
  <c r="K67" i="136"/>
  <c r="J67" i="136"/>
  <c r="I67" i="136"/>
  <c r="H67" i="136"/>
  <c r="G67" i="136"/>
  <c r="F67" i="136"/>
  <c r="E67" i="136"/>
  <c r="D67" i="136"/>
  <c r="C67" i="136"/>
  <c r="O66" i="136"/>
  <c r="N66" i="136"/>
  <c r="M66" i="136"/>
  <c r="L66" i="136"/>
  <c r="K66" i="136"/>
  <c r="J66" i="136"/>
  <c r="I66" i="136"/>
  <c r="H66" i="136"/>
  <c r="G66" i="136"/>
  <c r="F66" i="136"/>
  <c r="E66" i="136"/>
  <c r="D66" i="136"/>
  <c r="C66" i="136"/>
  <c r="O65" i="136"/>
  <c r="N65" i="136"/>
  <c r="M65" i="136"/>
  <c r="L65" i="136"/>
  <c r="K65" i="136"/>
  <c r="J65" i="136"/>
  <c r="I65" i="136"/>
  <c r="H65" i="136"/>
  <c r="G65" i="136"/>
  <c r="F65" i="136"/>
  <c r="E65" i="136"/>
  <c r="D65" i="136"/>
  <c r="C65" i="136"/>
  <c r="O46" i="136"/>
  <c r="N46" i="136"/>
  <c r="M46" i="136"/>
  <c r="L46" i="136"/>
  <c r="K46" i="136"/>
  <c r="J46" i="136"/>
  <c r="I46" i="136"/>
  <c r="H46" i="136"/>
  <c r="G46" i="136"/>
  <c r="F46" i="136"/>
  <c r="E46" i="136"/>
  <c r="D46" i="136"/>
  <c r="C46" i="136"/>
  <c r="O45" i="136"/>
  <c r="N45" i="136"/>
  <c r="M45" i="136"/>
  <c r="L45" i="136"/>
  <c r="K45" i="136"/>
  <c r="J45" i="136"/>
  <c r="I45" i="136"/>
  <c r="H45" i="136"/>
  <c r="G45" i="136"/>
  <c r="F45" i="136"/>
  <c r="E45" i="136"/>
  <c r="D45" i="136"/>
  <c r="C45" i="136"/>
  <c r="O44" i="136"/>
  <c r="N44" i="136"/>
  <c r="M44" i="136"/>
  <c r="L44" i="136"/>
  <c r="K44" i="136"/>
  <c r="J44" i="136"/>
  <c r="I44" i="136"/>
  <c r="H44" i="136"/>
  <c r="G44" i="136"/>
  <c r="F44" i="136"/>
  <c r="E44" i="136"/>
  <c r="D44" i="136"/>
  <c r="C44" i="136"/>
  <c r="O10" i="136"/>
  <c r="N10" i="136"/>
  <c r="M10" i="136"/>
  <c r="L10" i="136"/>
  <c r="K10" i="136"/>
  <c r="J10" i="136"/>
  <c r="I10" i="136"/>
  <c r="H10" i="136"/>
  <c r="G10" i="136"/>
  <c r="F10" i="136"/>
  <c r="E10" i="136"/>
  <c r="D10" i="136"/>
  <c r="C10" i="136"/>
  <c r="O9" i="136"/>
  <c r="N9" i="136"/>
  <c r="M9" i="136"/>
  <c r="L9" i="136"/>
  <c r="K9" i="136"/>
  <c r="J9" i="136"/>
  <c r="I9" i="136"/>
  <c r="H9" i="136"/>
  <c r="G9" i="136"/>
  <c r="F9" i="136"/>
  <c r="E9" i="136"/>
  <c r="D9" i="136"/>
  <c r="C9" i="136"/>
  <c r="O8" i="136"/>
  <c r="N8" i="136"/>
  <c r="M8" i="136"/>
  <c r="L8" i="136"/>
  <c r="K8" i="136"/>
  <c r="J8" i="136"/>
  <c r="I8" i="136"/>
  <c r="H8" i="136"/>
  <c r="G8" i="136"/>
  <c r="F8" i="136"/>
  <c r="E8" i="136"/>
  <c r="D8" i="136"/>
  <c r="C8" i="136"/>
  <c r="N5" i="135"/>
  <c r="M5" i="135"/>
  <c r="L5" i="135"/>
  <c r="K5" i="135"/>
  <c r="J5" i="135"/>
  <c r="I5" i="135"/>
  <c r="H5" i="135"/>
  <c r="G5" i="135"/>
  <c r="F5" i="135"/>
  <c r="E5" i="135"/>
  <c r="D5" i="135"/>
  <c r="C5" i="135"/>
  <c r="F6" i="135" s="1"/>
  <c r="H6" i="135" l="1"/>
  <c r="N6" i="135"/>
  <c r="L6" i="135"/>
  <c r="M6" i="135"/>
  <c r="J6" i="135"/>
  <c r="D6" i="135"/>
  <c r="E6" i="135"/>
  <c r="I6" i="135"/>
  <c r="D19" i="12" l="1"/>
  <c r="R4" i="10"/>
  <c r="S4" i="10"/>
  <c r="Q39" i="9"/>
  <c r="Q38" i="9"/>
  <c r="O39" i="9"/>
  <c r="P39" i="9"/>
  <c r="R39" i="9"/>
  <c r="S39" i="9"/>
  <c r="T39" i="9"/>
  <c r="C36" i="8" l="1"/>
  <c r="C38" i="6" l="1"/>
  <c r="C39" i="6"/>
  <c r="C38" i="5"/>
  <c r="C39" i="5"/>
  <c r="C38" i="4"/>
  <c r="C5" i="3" l="1"/>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4" i="3"/>
  <c r="F39" i="2"/>
  <c r="C39" i="2"/>
  <c r="O39" i="2" s="1"/>
  <c r="E6" i="95" l="1"/>
  <c r="F6" i="95"/>
  <c r="G6" i="95"/>
  <c r="H6" i="95"/>
  <c r="I6" i="95"/>
  <c r="J6" i="95"/>
  <c r="K6" i="95"/>
  <c r="L6" i="95"/>
  <c r="M6" i="95"/>
  <c r="N6" i="95"/>
  <c r="O6" i="95"/>
  <c r="P6" i="95"/>
  <c r="Q6" i="95"/>
  <c r="D6" i="95"/>
  <c r="E5" i="100"/>
  <c r="F5" i="100"/>
  <c r="G5" i="100"/>
  <c r="H5" i="100"/>
  <c r="I5" i="100"/>
  <c r="J5" i="100"/>
  <c r="K5" i="100"/>
  <c r="L5" i="100"/>
  <c r="D5" i="100"/>
  <c r="E5" i="99"/>
  <c r="F5" i="99"/>
  <c r="G5" i="99"/>
  <c r="H5" i="99"/>
  <c r="I5" i="99"/>
  <c r="J5" i="99"/>
  <c r="K5" i="99"/>
  <c r="L5" i="99"/>
  <c r="M5" i="99"/>
  <c r="D5" i="99"/>
  <c r="C6" i="98"/>
  <c r="C7" i="98"/>
  <c r="C8" i="98"/>
  <c r="C9" i="98"/>
  <c r="C10" i="98"/>
  <c r="C11" i="98"/>
  <c r="C12" i="98"/>
  <c r="C13" i="98"/>
  <c r="C14" i="98"/>
  <c r="C15" i="98"/>
  <c r="C16" i="98"/>
  <c r="C17" i="98"/>
  <c r="C18" i="98"/>
  <c r="C19" i="98"/>
  <c r="C20" i="98"/>
  <c r="C21" i="98"/>
  <c r="C22" i="98"/>
  <c r="C23" i="98"/>
  <c r="C24" i="98"/>
  <c r="C25" i="98"/>
  <c r="C26" i="98"/>
  <c r="C27" i="98"/>
  <c r="D5" i="97"/>
  <c r="E5" i="97"/>
  <c r="F5" i="97"/>
  <c r="G5" i="97"/>
  <c r="H5" i="97"/>
  <c r="C6" i="97"/>
  <c r="C7" i="97"/>
  <c r="C8" i="97"/>
  <c r="C9" i="97"/>
  <c r="C10" i="97"/>
  <c r="C11" i="97"/>
  <c r="C12" i="97"/>
  <c r="C13" i="97"/>
  <c r="C14" i="97"/>
  <c r="C15" i="97"/>
  <c r="C16" i="97"/>
  <c r="C17" i="97"/>
  <c r="C18" i="97"/>
  <c r="C19" i="97"/>
  <c r="C20" i="97"/>
  <c r="C21" i="97"/>
  <c r="C22" i="97"/>
  <c r="C23" i="97"/>
  <c r="C24" i="97"/>
  <c r="C25" i="97"/>
  <c r="C26" i="97"/>
  <c r="C27" i="97"/>
  <c r="C8" i="96"/>
  <c r="C9" i="96"/>
  <c r="C10" i="96"/>
  <c r="C11" i="96"/>
  <c r="C12" i="96"/>
  <c r="C13" i="96"/>
  <c r="C14" i="96"/>
  <c r="C15" i="96"/>
  <c r="C16" i="96"/>
  <c r="C17" i="96"/>
  <c r="C18" i="96"/>
  <c r="C19" i="96"/>
  <c r="C20" i="96"/>
  <c r="C21" i="96"/>
  <c r="C22" i="96"/>
  <c r="C23" i="96"/>
  <c r="C24" i="96"/>
  <c r="C25" i="96"/>
  <c r="C26" i="96"/>
  <c r="C27" i="96"/>
  <c r="C28" i="96"/>
  <c r="C29" i="96"/>
  <c r="C7" i="96"/>
  <c r="C5" i="97" l="1"/>
  <c r="C67" i="93"/>
  <c r="C66" i="93"/>
  <c r="C65" i="93"/>
  <c r="C45" i="93"/>
  <c r="C6" i="93" s="1"/>
  <c r="C46" i="93"/>
  <c r="C44" i="93"/>
  <c r="C10" i="93"/>
  <c r="C7" i="93" s="1"/>
  <c r="C8" i="93"/>
  <c r="C5" i="93" s="1"/>
  <c r="E6" i="132" l="1"/>
  <c r="F6" i="132"/>
  <c r="G6" i="132"/>
  <c r="H6" i="132"/>
  <c r="I6" i="132"/>
  <c r="J6" i="132"/>
  <c r="K6" i="132"/>
  <c r="L6" i="132"/>
  <c r="M6" i="132"/>
  <c r="N6" i="132"/>
  <c r="O6" i="132"/>
  <c r="P6" i="132"/>
  <c r="Q6" i="132"/>
  <c r="R6" i="132"/>
  <c r="S6" i="132"/>
  <c r="T6" i="132"/>
  <c r="U6" i="132"/>
  <c r="V6" i="132"/>
  <c r="W6" i="132"/>
  <c r="X6" i="132"/>
  <c r="Y6" i="132"/>
  <c r="Z6" i="132"/>
  <c r="AA6" i="132"/>
  <c r="AB6" i="132"/>
  <c r="AC6" i="132"/>
  <c r="AD6" i="132"/>
  <c r="AE6" i="132"/>
  <c r="D6" i="132"/>
  <c r="C32" i="15" l="1"/>
  <c r="C32" i="17"/>
  <c r="O38" i="2" l="1"/>
  <c r="C6" i="119" l="1"/>
  <c r="N6" i="119"/>
  <c r="Z6" i="119"/>
  <c r="AV6" i="119" s="1"/>
  <c r="AA6" i="119"/>
  <c r="AB6" i="119"/>
  <c r="AX6" i="119" s="1"/>
  <c r="AC6" i="119"/>
  <c r="AN6" i="119" s="1"/>
  <c r="AD6" i="119"/>
  <c r="AO6" i="119" s="1"/>
  <c r="AE6" i="119"/>
  <c r="AP6" i="119" s="1"/>
  <c r="AF6" i="119"/>
  <c r="AQ6" i="119" s="1"/>
  <c r="AG6" i="119"/>
  <c r="AR6" i="119" s="1"/>
  <c r="AH6" i="119"/>
  <c r="AI6" i="119"/>
  <c r="BE6" i="119" s="1"/>
  <c r="AY6" i="119"/>
  <c r="AZ6" i="119"/>
  <c r="C7" i="119"/>
  <c r="N7" i="119"/>
  <c r="Z7" i="119"/>
  <c r="AV7" i="119" s="1"/>
  <c r="AA7" i="119"/>
  <c r="AB7" i="119"/>
  <c r="AC7" i="119"/>
  <c r="AD7" i="119"/>
  <c r="AE7" i="119"/>
  <c r="AF7" i="119"/>
  <c r="BB7" i="119" s="1"/>
  <c r="AG7" i="119"/>
  <c r="BC7" i="119" s="1"/>
  <c r="AH7" i="119"/>
  <c r="BD7" i="119" s="1"/>
  <c r="AI7" i="119"/>
  <c r="BE7" i="119" s="1"/>
  <c r="AT7" i="119"/>
  <c r="C8" i="119"/>
  <c r="N8" i="119"/>
  <c r="Z8" i="119"/>
  <c r="AV8" i="119" s="1"/>
  <c r="AA8" i="119"/>
  <c r="AL8" i="119" s="1"/>
  <c r="AB8" i="119"/>
  <c r="AX8" i="119" s="1"/>
  <c r="AC8" i="119"/>
  <c r="AD8" i="119"/>
  <c r="AZ8" i="119" s="1"/>
  <c r="AE8" i="119"/>
  <c r="AP8" i="119" s="1"/>
  <c r="AF8" i="119"/>
  <c r="AQ8" i="119" s="1"/>
  <c r="AG8" i="119"/>
  <c r="BC8" i="119" s="1"/>
  <c r="AH8" i="119"/>
  <c r="AS8" i="119" s="1"/>
  <c r="AI8" i="119"/>
  <c r="AT8" i="119" s="1"/>
  <c r="C9" i="119"/>
  <c r="N9" i="119"/>
  <c r="Z9" i="119"/>
  <c r="AK9" i="119" s="1"/>
  <c r="AA9" i="119"/>
  <c r="AL9" i="119" s="1"/>
  <c r="AB9" i="119"/>
  <c r="AX9" i="119" s="1"/>
  <c r="AC9" i="119"/>
  <c r="AY9" i="119" s="1"/>
  <c r="AD9" i="119"/>
  <c r="AE9" i="119"/>
  <c r="AF9" i="119"/>
  <c r="AQ9" i="119" s="1"/>
  <c r="AG9" i="119"/>
  <c r="AH9" i="119"/>
  <c r="AI9" i="119"/>
  <c r="BE9" i="119" s="1"/>
  <c r="C10" i="119"/>
  <c r="N10" i="119"/>
  <c r="Z10" i="119"/>
  <c r="AA10" i="119"/>
  <c r="AL10" i="119" s="1"/>
  <c r="AB10" i="119"/>
  <c r="AM10" i="119" s="1"/>
  <c r="AC10" i="119"/>
  <c r="AY10" i="119" s="1"/>
  <c r="AD10" i="119"/>
  <c r="AZ10" i="119" s="1"/>
  <c r="AE10" i="119"/>
  <c r="BA10" i="119" s="1"/>
  <c r="AF10" i="119"/>
  <c r="BB10" i="119" s="1"/>
  <c r="AG10" i="119"/>
  <c r="BC10" i="119" s="1"/>
  <c r="AH10" i="119"/>
  <c r="BD10" i="119" s="1"/>
  <c r="AI10" i="119"/>
  <c r="AT10" i="119" s="1"/>
  <c r="C11" i="119"/>
  <c r="N11" i="119"/>
  <c r="Z11" i="119"/>
  <c r="AV11" i="119" s="1"/>
  <c r="AA11" i="119"/>
  <c r="AW11" i="119" s="1"/>
  <c r="AB11" i="119"/>
  <c r="AX11" i="119" s="1"/>
  <c r="AC11" i="119"/>
  <c r="AN11" i="119" s="1"/>
  <c r="AD11" i="119"/>
  <c r="AZ11" i="119" s="1"/>
  <c r="AE11" i="119"/>
  <c r="AF11" i="119"/>
  <c r="AG11" i="119"/>
  <c r="AH11" i="119"/>
  <c r="BD11" i="119" s="1"/>
  <c r="AI11" i="119"/>
  <c r="BE11" i="119" s="1"/>
  <c r="C12" i="119"/>
  <c r="N12" i="119"/>
  <c r="Z12" i="119"/>
  <c r="AV12" i="119" s="1"/>
  <c r="AA12" i="119"/>
  <c r="AW12" i="119" s="1"/>
  <c r="AB12" i="119"/>
  <c r="AX12" i="119" s="1"/>
  <c r="AC12" i="119"/>
  <c r="AY12" i="119" s="1"/>
  <c r="AD12" i="119"/>
  <c r="AO12" i="119" s="1"/>
  <c r="AE12" i="119"/>
  <c r="BA12" i="119" s="1"/>
  <c r="AF12" i="119"/>
  <c r="AG12" i="119"/>
  <c r="BC12" i="119" s="1"/>
  <c r="AH12" i="119"/>
  <c r="AS12" i="119" s="1"/>
  <c r="AI12" i="119"/>
  <c r="AT12" i="119" s="1"/>
  <c r="C13" i="119"/>
  <c r="N13" i="119"/>
  <c r="Z13" i="119"/>
  <c r="AV13" i="119" s="1"/>
  <c r="AA13" i="119"/>
  <c r="AW13" i="119" s="1"/>
  <c r="AB13" i="119"/>
  <c r="AM13" i="119" s="1"/>
  <c r="AC13" i="119"/>
  <c r="AY13" i="119" s="1"/>
  <c r="AD13" i="119"/>
  <c r="AZ13" i="119" s="1"/>
  <c r="AE13" i="119"/>
  <c r="AP13" i="119" s="1"/>
  <c r="AF13" i="119"/>
  <c r="BB13" i="119" s="1"/>
  <c r="AG13" i="119"/>
  <c r="AH13" i="119"/>
  <c r="BD13" i="119" s="1"/>
  <c r="AI13" i="119"/>
  <c r="BE13" i="119" s="1"/>
  <c r="C14" i="119"/>
  <c r="N14" i="119"/>
  <c r="Z14" i="119"/>
  <c r="AV14" i="119" s="1"/>
  <c r="AA14" i="119"/>
  <c r="AW14" i="119" s="1"/>
  <c r="AB14" i="119"/>
  <c r="AX14" i="119" s="1"/>
  <c r="AC14" i="119"/>
  <c r="AN14" i="119" s="1"/>
  <c r="AD14" i="119"/>
  <c r="AO14" i="119" s="1"/>
  <c r="AE14" i="119"/>
  <c r="BA14" i="119" s="1"/>
  <c r="AF14" i="119"/>
  <c r="AQ14" i="119" s="1"/>
  <c r="AG14" i="119"/>
  <c r="BC14" i="119" s="1"/>
  <c r="AH14" i="119"/>
  <c r="AI14" i="119"/>
  <c r="BE14" i="119" s="1"/>
  <c r="C15" i="119"/>
  <c r="N15" i="119"/>
  <c r="Z15" i="119"/>
  <c r="AV15" i="119" s="1"/>
  <c r="AA15" i="119"/>
  <c r="AW15" i="119" s="1"/>
  <c r="AB15" i="119"/>
  <c r="AM15" i="119" s="1"/>
  <c r="AC15" i="119"/>
  <c r="AY15" i="119" s="1"/>
  <c r="AD15" i="119"/>
  <c r="AZ15" i="119" s="1"/>
  <c r="AE15" i="119"/>
  <c r="AF15" i="119"/>
  <c r="BB15" i="119" s="1"/>
  <c r="AG15" i="119"/>
  <c r="AR15" i="119" s="1"/>
  <c r="AH15" i="119"/>
  <c r="BD15" i="119" s="1"/>
  <c r="AI15" i="119"/>
  <c r="C16" i="119"/>
  <c r="N16" i="119"/>
  <c r="Z16" i="119"/>
  <c r="AV16" i="119" s="1"/>
  <c r="AA16" i="119"/>
  <c r="AW16" i="119" s="1"/>
  <c r="AB16" i="119"/>
  <c r="AX16" i="119" s="1"/>
  <c r="AC16" i="119"/>
  <c r="AY16" i="119" s="1"/>
  <c r="AD16" i="119"/>
  <c r="AO16" i="119" s="1"/>
  <c r="AE16" i="119"/>
  <c r="AP16" i="119" s="1"/>
  <c r="AF16" i="119"/>
  <c r="BB16" i="119" s="1"/>
  <c r="AG16" i="119"/>
  <c r="BC16" i="119" s="1"/>
  <c r="AH16" i="119"/>
  <c r="AI16" i="119"/>
  <c r="AT16" i="119" s="1"/>
  <c r="C17" i="119"/>
  <c r="N17" i="119"/>
  <c r="Z17" i="119"/>
  <c r="AK17" i="119" s="1"/>
  <c r="AA17" i="119"/>
  <c r="AB17" i="119"/>
  <c r="AX17" i="119" s="1"/>
  <c r="AC17" i="119"/>
  <c r="AY17" i="119" s="1"/>
  <c r="AD17" i="119"/>
  <c r="AO17" i="119" s="1"/>
  <c r="AE17" i="119"/>
  <c r="AP17" i="119" s="1"/>
  <c r="AF17" i="119"/>
  <c r="AQ17" i="119" s="1"/>
  <c r="AG17" i="119"/>
  <c r="AH17" i="119"/>
  <c r="AI17" i="119"/>
  <c r="BE17" i="119" s="1"/>
  <c r="AT17" i="119"/>
  <c r="C18" i="119"/>
  <c r="N18" i="119"/>
  <c r="Z18" i="119"/>
  <c r="AV18" i="119" s="1"/>
  <c r="AA18" i="119"/>
  <c r="AL18" i="119" s="1"/>
  <c r="AB18" i="119"/>
  <c r="AM18" i="119" s="1"/>
  <c r="AC18" i="119"/>
  <c r="AY18" i="119" s="1"/>
  <c r="AD18" i="119"/>
  <c r="AE18" i="119"/>
  <c r="BA18" i="119" s="1"/>
  <c r="AF18" i="119"/>
  <c r="BB18" i="119" s="1"/>
  <c r="AG18" i="119"/>
  <c r="BC18" i="119" s="1"/>
  <c r="AH18" i="119"/>
  <c r="AI18" i="119"/>
  <c r="BE18" i="119" s="1"/>
  <c r="C19" i="119"/>
  <c r="N19" i="119"/>
  <c r="Z19" i="119"/>
  <c r="AV19" i="119" s="1"/>
  <c r="AA19" i="119"/>
  <c r="AW19" i="119" s="1"/>
  <c r="AB19" i="119"/>
  <c r="AX19" i="119" s="1"/>
  <c r="AC19" i="119"/>
  <c r="AY19" i="119" s="1"/>
  <c r="AD19" i="119"/>
  <c r="AZ19" i="119" s="1"/>
  <c r="AE19" i="119"/>
  <c r="AP19" i="119" s="1"/>
  <c r="AF19" i="119"/>
  <c r="BB19" i="119" s="1"/>
  <c r="AG19" i="119"/>
  <c r="AH19" i="119"/>
  <c r="AI19" i="119"/>
  <c r="C20" i="119"/>
  <c r="N20" i="119"/>
  <c r="Z20" i="119"/>
  <c r="AV20" i="119" s="1"/>
  <c r="AA20" i="119"/>
  <c r="AW20" i="119" s="1"/>
  <c r="AB20" i="119"/>
  <c r="AM20" i="119" s="1"/>
  <c r="AC20" i="119"/>
  <c r="AN20" i="119" s="1"/>
  <c r="AD20" i="119"/>
  <c r="AZ20" i="119" s="1"/>
  <c r="AE20" i="119"/>
  <c r="BA20" i="119" s="1"/>
  <c r="AF20" i="119"/>
  <c r="BB20" i="119" s="1"/>
  <c r="AG20" i="119"/>
  <c r="BC20" i="119" s="1"/>
  <c r="AH20" i="119"/>
  <c r="AI20" i="119"/>
  <c r="AT20" i="119" s="1"/>
  <c r="C21" i="119"/>
  <c r="N21" i="119"/>
  <c r="Z21" i="119"/>
  <c r="AV21" i="119" s="1"/>
  <c r="AA21" i="119"/>
  <c r="AB21" i="119"/>
  <c r="AX21" i="119" s="1"/>
  <c r="AC21" i="119"/>
  <c r="AY21" i="119" s="1"/>
  <c r="AD21" i="119"/>
  <c r="AZ21" i="119" s="1"/>
  <c r="AE21" i="119"/>
  <c r="AP21" i="119" s="1"/>
  <c r="AF21" i="119"/>
  <c r="BB21" i="119" s="1"/>
  <c r="AG21" i="119"/>
  <c r="AR21" i="119" s="1"/>
  <c r="AH21" i="119"/>
  <c r="AI21" i="119"/>
  <c r="AT21" i="119" s="1"/>
  <c r="C22" i="119"/>
  <c r="N22" i="119"/>
  <c r="Z22" i="119"/>
  <c r="AK22" i="119" s="1"/>
  <c r="AA22" i="119"/>
  <c r="AL22" i="119" s="1"/>
  <c r="AB22" i="119"/>
  <c r="AM22" i="119" s="1"/>
  <c r="AC22" i="119"/>
  <c r="AY22" i="119" s="1"/>
  <c r="AD22" i="119"/>
  <c r="AE22" i="119"/>
  <c r="BA22" i="119" s="1"/>
  <c r="AF22" i="119"/>
  <c r="AG22" i="119"/>
  <c r="AR22" i="119" s="1"/>
  <c r="AH22" i="119"/>
  <c r="AI22" i="119"/>
  <c r="AT22" i="119" s="1"/>
  <c r="C23" i="119"/>
  <c r="N23" i="119"/>
  <c r="Z23" i="119"/>
  <c r="AA23" i="119"/>
  <c r="AL23" i="119" s="1"/>
  <c r="AB23" i="119"/>
  <c r="AC23" i="119"/>
  <c r="AY23" i="119" s="1"/>
  <c r="AD23" i="119"/>
  <c r="AZ23" i="119" s="1"/>
  <c r="AE23" i="119"/>
  <c r="AP23" i="119" s="1"/>
  <c r="AF23" i="119"/>
  <c r="AQ23" i="119" s="1"/>
  <c r="AG23" i="119"/>
  <c r="AH23" i="119"/>
  <c r="AI23" i="119"/>
  <c r="BE23" i="119" s="1"/>
  <c r="C24" i="119"/>
  <c r="N24" i="119"/>
  <c r="Z24" i="119"/>
  <c r="AV24" i="119" s="1"/>
  <c r="AA24" i="119"/>
  <c r="AW24" i="119" s="1"/>
  <c r="AB24" i="119"/>
  <c r="AX24" i="119" s="1"/>
  <c r="AC24" i="119"/>
  <c r="AY24" i="119" s="1"/>
  <c r="AD24" i="119"/>
  <c r="AO24" i="119" s="1"/>
  <c r="AE24" i="119"/>
  <c r="AP24" i="119" s="1"/>
  <c r="AF24" i="119"/>
  <c r="AQ24" i="119" s="1"/>
  <c r="AG24" i="119"/>
  <c r="AR24" i="119" s="1"/>
  <c r="AH24" i="119"/>
  <c r="AI24" i="119"/>
  <c r="AT24" i="119" s="1"/>
  <c r="BC24" i="119"/>
  <c r="C25" i="119"/>
  <c r="N25" i="119"/>
  <c r="Z25" i="119"/>
  <c r="AK25" i="119" s="1"/>
  <c r="AA25" i="119"/>
  <c r="AB25" i="119"/>
  <c r="AX25" i="119" s="1"/>
  <c r="AC25" i="119"/>
  <c r="AY25" i="119" s="1"/>
  <c r="AD25" i="119"/>
  <c r="AO25" i="119" s="1"/>
  <c r="AE25" i="119"/>
  <c r="AP25" i="119" s="1"/>
  <c r="AF25" i="119"/>
  <c r="AQ25" i="119" s="1"/>
  <c r="AG25" i="119"/>
  <c r="BC25" i="119" s="1"/>
  <c r="AH25" i="119"/>
  <c r="AI25" i="119"/>
  <c r="BE25" i="119" s="1"/>
  <c r="C26" i="119"/>
  <c r="O26" i="119"/>
  <c r="AV26" i="119" s="1"/>
  <c r="P26" i="119"/>
  <c r="AW26" i="119" s="1"/>
  <c r="Q26" i="119"/>
  <c r="AX26" i="119" s="1"/>
  <c r="R26" i="119"/>
  <c r="AY26" i="119" s="1"/>
  <c r="S26" i="119"/>
  <c r="AZ26" i="119" s="1"/>
  <c r="T26" i="119"/>
  <c r="BA26" i="119" s="1"/>
  <c r="U26" i="119"/>
  <c r="BB26" i="119" s="1"/>
  <c r="V26" i="119"/>
  <c r="BC26" i="119" s="1"/>
  <c r="W26" i="119"/>
  <c r="X26" i="119"/>
  <c r="BE26" i="119" s="1"/>
  <c r="Y26" i="119"/>
  <c r="AK26" i="119"/>
  <c r="AL26" i="119"/>
  <c r="AM26" i="119"/>
  <c r="AN26" i="119"/>
  <c r="AO26" i="119"/>
  <c r="AP26" i="119"/>
  <c r="AQ26" i="119"/>
  <c r="AR26" i="119"/>
  <c r="AT26" i="119"/>
  <c r="C27" i="119"/>
  <c r="O27" i="119"/>
  <c r="AV27" i="119" s="1"/>
  <c r="P27" i="119"/>
  <c r="AW27" i="119" s="1"/>
  <c r="Q27" i="119"/>
  <c r="AX27" i="119" s="1"/>
  <c r="R27" i="119"/>
  <c r="AY27" i="119" s="1"/>
  <c r="S27" i="119"/>
  <c r="AZ27" i="119" s="1"/>
  <c r="T27" i="119"/>
  <c r="BA27" i="119" s="1"/>
  <c r="U27" i="119"/>
  <c r="BB27" i="119" s="1"/>
  <c r="V27" i="119"/>
  <c r="BC27" i="119" s="1"/>
  <c r="W27" i="119"/>
  <c r="X27" i="119"/>
  <c r="BE27" i="119" s="1"/>
  <c r="Y27" i="119"/>
  <c r="AK27" i="119"/>
  <c r="AL27" i="119"/>
  <c r="AM27" i="119"/>
  <c r="AN27" i="119"/>
  <c r="AO27" i="119"/>
  <c r="AP27" i="119"/>
  <c r="AQ27" i="119"/>
  <c r="AR27" i="119"/>
  <c r="AT27" i="119"/>
  <c r="C28" i="119"/>
  <c r="O28" i="119"/>
  <c r="P28" i="119"/>
  <c r="AW28" i="119" s="1"/>
  <c r="Q28" i="119"/>
  <c r="AX28" i="119" s="1"/>
  <c r="R28" i="119"/>
  <c r="AY28" i="119" s="1"/>
  <c r="S28" i="119"/>
  <c r="AZ28" i="119" s="1"/>
  <c r="T28" i="119"/>
  <c r="BA28" i="119" s="1"/>
  <c r="U28" i="119"/>
  <c r="BB28" i="119" s="1"/>
  <c r="V28" i="119"/>
  <c r="BC28" i="119" s="1"/>
  <c r="W28" i="119"/>
  <c r="X28" i="119"/>
  <c r="BE28" i="119" s="1"/>
  <c r="Y28" i="119"/>
  <c r="AK28" i="119"/>
  <c r="AL28" i="119"/>
  <c r="AM28" i="119"/>
  <c r="AN28" i="119"/>
  <c r="AO28" i="119"/>
  <c r="AP28" i="119"/>
  <c r="AQ28" i="119"/>
  <c r="AR28" i="119"/>
  <c r="AT28" i="119"/>
  <c r="C29" i="119"/>
  <c r="O29" i="119"/>
  <c r="P29" i="119"/>
  <c r="AW29" i="119" s="1"/>
  <c r="Q29" i="119"/>
  <c r="AX29" i="119" s="1"/>
  <c r="R29" i="119"/>
  <c r="AY29" i="119" s="1"/>
  <c r="S29" i="119"/>
  <c r="AZ29" i="119" s="1"/>
  <c r="T29" i="119"/>
  <c r="BA29" i="119" s="1"/>
  <c r="U29" i="119"/>
  <c r="BB29" i="119" s="1"/>
  <c r="V29" i="119"/>
  <c r="BC29" i="119" s="1"/>
  <c r="W29" i="119"/>
  <c r="X29" i="119"/>
  <c r="BE29" i="119" s="1"/>
  <c r="Y29" i="119"/>
  <c r="AK29" i="119"/>
  <c r="AL29" i="119"/>
  <c r="AM29" i="119"/>
  <c r="AN29" i="119"/>
  <c r="AO29" i="119"/>
  <c r="AP29" i="119"/>
  <c r="AQ29" i="119"/>
  <c r="AR29" i="119"/>
  <c r="AT29" i="119"/>
  <c r="AV29" i="119"/>
  <c r="C30" i="119"/>
  <c r="O30" i="119"/>
  <c r="P30" i="119"/>
  <c r="AW30" i="119" s="1"/>
  <c r="Q30" i="119"/>
  <c r="AX30" i="119" s="1"/>
  <c r="R30" i="119"/>
  <c r="AY30" i="119" s="1"/>
  <c r="S30" i="119"/>
  <c r="AZ30" i="119" s="1"/>
  <c r="T30" i="119"/>
  <c r="BA30" i="119" s="1"/>
  <c r="U30" i="119"/>
  <c r="BB30" i="119" s="1"/>
  <c r="V30" i="119"/>
  <c r="BC30" i="119" s="1"/>
  <c r="W30" i="119"/>
  <c r="X30" i="119"/>
  <c r="BE30" i="119" s="1"/>
  <c r="Y30" i="119"/>
  <c r="AK30" i="119"/>
  <c r="AL30" i="119"/>
  <c r="AM30" i="119"/>
  <c r="AN30" i="119"/>
  <c r="AO30" i="119"/>
  <c r="AP30" i="119"/>
  <c r="AQ30" i="119"/>
  <c r="AR30" i="119"/>
  <c r="AT30" i="119"/>
  <c r="C31" i="119"/>
  <c r="O31" i="119"/>
  <c r="AV31" i="119" s="1"/>
  <c r="P31" i="119"/>
  <c r="AW31" i="119" s="1"/>
  <c r="Q31" i="119"/>
  <c r="AX31" i="119" s="1"/>
  <c r="R31" i="119"/>
  <c r="AY31" i="119" s="1"/>
  <c r="S31" i="119"/>
  <c r="AZ31" i="119" s="1"/>
  <c r="T31" i="119"/>
  <c r="BA31" i="119" s="1"/>
  <c r="U31" i="119"/>
  <c r="BB31" i="119" s="1"/>
  <c r="V31" i="119"/>
  <c r="BC31" i="119" s="1"/>
  <c r="W31" i="119"/>
  <c r="X31" i="119"/>
  <c r="BE31" i="119" s="1"/>
  <c r="Y31" i="119"/>
  <c r="AK31" i="119"/>
  <c r="AL31" i="119"/>
  <c r="AM31" i="119"/>
  <c r="AN31" i="119"/>
  <c r="AO31" i="119"/>
  <c r="AP31" i="119"/>
  <c r="AQ31" i="119"/>
  <c r="AR31" i="119"/>
  <c r="AT31" i="119"/>
  <c r="C32" i="119"/>
  <c r="O32" i="119"/>
  <c r="P32" i="119"/>
  <c r="AW32" i="119" s="1"/>
  <c r="Q32" i="119"/>
  <c r="AX32" i="119" s="1"/>
  <c r="R32" i="119"/>
  <c r="AY32" i="119" s="1"/>
  <c r="S32" i="119"/>
  <c r="AZ32" i="119" s="1"/>
  <c r="T32" i="119"/>
  <c r="BA32" i="119" s="1"/>
  <c r="U32" i="119"/>
  <c r="BB32" i="119" s="1"/>
  <c r="V32" i="119"/>
  <c r="BC32" i="119" s="1"/>
  <c r="W32" i="119"/>
  <c r="X32" i="119"/>
  <c r="BE32" i="119" s="1"/>
  <c r="Y32" i="119"/>
  <c r="AK32" i="119"/>
  <c r="AL32" i="119"/>
  <c r="AM32" i="119"/>
  <c r="AN32" i="119"/>
  <c r="AO32" i="119"/>
  <c r="AP32" i="119"/>
  <c r="AQ32" i="119"/>
  <c r="AR32" i="119"/>
  <c r="AT32" i="119"/>
  <c r="C33" i="119"/>
  <c r="O33" i="119"/>
  <c r="P33" i="119"/>
  <c r="AW33" i="119" s="1"/>
  <c r="Q33" i="119"/>
  <c r="AX33" i="119" s="1"/>
  <c r="R33" i="119"/>
  <c r="AY33" i="119" s="1"/>
  <c r="S33" i="119"/>
  <c r="AZ33" i="119" s="1"/>
  <c r="T33" i="119"/>
  <c r="BA33" i="119" s="1"/>
  <c r="U33" i="119"/>
  <c r="BB33" i="119" s="1"/>
  <c r="V33" i="119"/>
  <c r="BC33" i="119" s="1"/>
  <c r="W33" i="119"/>
  <c r="BD33" i="119" s="1"/>
  <c r="X33" i="119"/>
  <c r="BE33" i="119" s="1"/>
  <c r="Y33" i="119"/>
  <c r="AK33" i="119"/>
  <c r="AL33" i="119"/>
  <c r="AM33" i="119"/>
  <c r="AN33" i="119"/>
  <c r="AO33" i="119"/>
  <c r="AP33" i="119"/>
  <c r="AQ33" i="119"/>
  <c r="AR33" i="119"/>
  <c r="AS33" i="119"/>
  <c r="AT33" i="119"/>
  <c r="C34" i="119"/>
  <c r="O34" i="119"/>
  <c r="AV34" i="119" s="1"/>
  <c r="P34" i="119"/>
  <c r="AW34" i="119" s="1"/>
  <c r="Q34" i="119"/>
  <c r="AX34" i="119" s="1"/>
  <c r="R34" i="119"/>
  <c r="AY34" i="119" s="1"/>
  <c r="S34" i="119"/>
  <c r="AZ34" i="119" s="1"/>
  <c r="T34" i="119"/>
  <c r="BA34" i="119" s="1"/>
  <c r="U34" i="119"/>
  <c r="BB34" i="119" s="1"/>
  <c r="V34" i="119"/>
  <c r="BC34" i="119" s="1"/>
  <c r="W34" i="119"/>
  <c r="BD34" i="119" s="1"/>
  <c r="X34" i="119"/>
  <c r="BE34" i="119" s="1"/>
  <c r="Y34" i="119"/>
  <c r="AK34" i="119"/>
  <c r="AL34" i="119"/>
  <c r="AM34" i="119"/>
  <c r="AN34" i="119"/>
  <c r="AO34" i="119"/>
  <c r="AP34" i="119"/>
  <c r="AQ34" i="119"/>
  <c r="AR34" i="119"/>
  <c r="AS34" i="119"/>
  <c r="AT34" i="119"/>
  <c r="C35" i="119"/>
  <c r="O35" i="119"/>
  <c r="AV35" i="119" s="1"/>
  <c r="P35" i="119"/>
  <c r="AW35" i="119" s="1"/>
  <c r="Q35" i="119"/>
  <c r="AX35" i="119" s="1"/>
  <c r="R35" i="119"/>
  <c r="AY35" i="119" s="1"/>
  <c r="S35" i="119"/>
  <c r="AZ35" i="119" s="1"/>
  <c r="T35" i="119"/>
  <c r="BA35" i="119" s="1"/>
  <c r="U35" i="119"/>
  <c r="BB35" i="119" s="1"/>
  <c r="V35" i="119"/>
  <c r="BC35" i="119" s="1"/>
  <c r="W35" i="119"/>
  <c r="BD35" i="119" s="1"/>
  <c r="X35" i="119"/>
  <c r="BE35" i="119" s="1"/>
  <c r="Y35" i="119"/>
  <c r="AK35" i="119"/>
  <c r="AL35" i="119"/>
  <c r="AM35" i="119"/>
  <c r="AN35" i="119"/>
  <c r="AO35" i="119"/>
  <c r="AP35" i="119"/>
  <c r="AQ35" i="119"/>
  <c r="AR35" i="119"/>
  <c r="AS35" i="119"/>
  <c r="AT35" i="119"/>
  <c r="C36" i="119"/>
  <c r="O36" i="119"/>
  <c r="P36" i="119"/>
  <c r="AW36" i="119" s="1"/>
  <c r="Q36" i="119"/>
  <c r="AX36" i="119" s="1"/>
  <c r="R36" i="119"/>
  <c r="AY36" i="119" s="1"/>
  <c r="S36" i="119"/>
  <c r="AZ36" i="119" s="1"/>
  <c r="T36" i="119"/>
  <c r="BA36" i="119" s="1"/>
  <c r="U36" i="119"/>
  <c r="BB36" i="119" s="1"/>
  <c r="V36" i="119"/>
  <c r="BC36" i="119" s="1"/>
  <c r="W36" i="119"/>
  <c r="BD36" i="119" s="1"/>
  <c r="X36" i="119"/>
  <c r="BE36" i="119" s="1"/>
  <c r="Y36" i="119"/>
  <c r="AK36" i="119"/>
  <c r="AL36" i="119"/>
  <c r="AM36" i="119"/>
  <c r="AN36" i="119"/>
  <c r="AO36" i="119"/>
  <c r="AP36" i="119"/>
  <c r="AQ36" i="119"/>
  <c r="AR36" i="119"/>
  <c r="AS36" i="119"/>
  <c r="AT36" i="119"/>
  <c r="C37" i="119"/>
  <c r="O37" i="119"/>
  <c r="P37" i="119"/>
  <c r="AW37" i="119" s="1"/>
  <c r="Q37" i="119"/>
  <c r="AX37" i="119" s="1"/>
  <c r="R37" i="119"/>
  <c r="AY37" i="119" s="1"/>
  <c r="S37" i="119"/>
  <c r="AZ37" i="119" s="1"/>
  <c r="T37" i="119"/>
  <c r="BA37" i="119" s="1"/>
  <c r="U37" i="119"/>
  <c r="BB37" i="119" s="1"/>
  <c r="V37" i="119"/>
  <c r="BC37" i="119" s="1"/>
  <c r="W37" i="119"/>
  <c r="BD37" i="119" s="1"/>
  <c r="X37" i="119"/>
  <c r="BE37" i="119" s="1"/>
  <c r="Y37" i="119"/>
  <c r="AK37" i="119"/>
  <c r="AL37" i="119"/>
  <c r="AM37" i="119"/>
  <c r="AN37" i="119"/>
  <c r="AO37" i="119"/>
  <c r="AP37" i="119"/>
  <c r="AQ37" i="119"/>
  <c r="AR37" i="119"/>
  <c r="AS37" i="119"/>
  <c r="AT37" i="119"/>
  <c r="O38" i="119"/>
  <c r="AV38" i="119" s="1"/>
  <c r="P38" i="119"/>
  <c r="AW38" i="119" s="1"/>
  <c r="Q38" i="119"/>
  <c r="AX38" i="119" s="1"/>
  <c r="R38" i="119"/>
  <c r="AY38" i="119" s="1"/>
  <c r="S38" i="119"/>
  <c r="AZ38" i="119" s="1"/>
  <c r="T38" i="119"/>
  <c r="BA38" i="119" s="1"/>
  <c r="U38" i="119"/>
  <c r="BB38" i="119" s="1"/>
  <c r="V38" i="119"/>
  <c r="BC38" i="119" s="1"/>
  <c r="W38" i="119"/>
  <c r="BD38" i="119" s="1"/>
  <c r="X38" i="119"/>
  <c r="BE38" i="119" s="1"/>
  <c r="Y38" i="119"/>
  <c r="AU38" i="119" s="1"/>
  <c r="AK38" i="119"/>
  <c r="AL38" i="119"/>
  <c r="AM38" i="119"/>
  <c r="AN38" i="119"/>
  <c r="AO38" i="119"/>
  <c r="AP38" i="119"/>
  <c r="AQ38" i="119"/>
  <c r="AR38" i="119"/>
  <c r="AS38" i="119"/>
  <c r="AT38" i="119"/>
  <c r="AJ32" i="119" l="1"/>
  <c r="AT25" i="119"/>
  <c r="AJ28" i="119"/>
  <c r="BE24" i="119"/>
  <c r="AT6" i="119"/>
  <c r="AJ26" i="119"/>
  <c r="AJ37" i="119"/>
  <c r="AJ36" i="119"/>
  <c r="AJ38" i="119"/>
  <c r="AK20" i="119"/>
  <c r="N37" i="119"/>
  <c r="AU37" i="119" s="1"/>
  <c r="AJ31" i="119"/>
  <c r="BB8" i="119"/>
  <c r="BA8" i="119"/>
  <c r="AJ30" i="119"/>
  <c r="AO8" i="119"/>
  <c r="AW8" i="119"/>
  <c r="AS7" i="119"/>
  <c r="AW9" i="119"/>
  <c r="AR8" i="119"/>
  <c r="AR7" i="119"/>
  <c r="AV9" i="119"/>
  <c r="AQ7" i="119"/>
  <c r="AM9" i="119"/>
  <c r="AK7" i="119"/>
  <c r="AJ34" i="119"/>
  <c r="BE21" i="119"/>
  <c r="AW18" i="119"/>
  <c r="AK21" i="119"/>
  <c r="AP18" i="119"/>
  <c r="AW10" i="119"/>
  <c r="AN18" i="119"/>
  <c r="AQ10" i="119"/>
  <c r="AN10" i="119"/>
  <c r="AJ35" i="119"/>
  <c r="AJ27" i="119"/>
  <c r="AK19" i="119"/>
  <c r="AN24" i="119"/>
  <c r="AO23" i="119"/>
  <c r="AN21" i="119"/>
  <c r="AR20" i="119"/>
  <c r="AQ19" i="119"/>
  <c r="AZ17" i="119"/>
  <c r="AZ16" i="119"/>
  <c r="AR14" i="119"/>
  <c r="AS13" i="119"/>
  <c r="AR12" i="119"/>
  <c r="AS11" i="119"/>
  <c r="BB9" i="119"/>
  <c r="BD8" i="119"/>
  <c r="Y23" i="119"/>
  <c r="AJ23" i="119" s="1"/>
  <c r="AN23" i="119"/>
  <c r="AM21" i="119"/>
  <c r="AO20" i="119"/>
  <c r="AO19" i="119"/>
  <c r="AX18" i="119"/>
  <c r="AV17" i="119"/>
  <c r="AR16" i="119"/>
  <c r="AS15" i="119"/>
  <c r="AP14" i="119"/>
  <c r="AQ13" i="119"/>
  <c r="AP12" i="119"/>
  <c r="AO11" i="119"/>
  <c r="AX10" i="119"/>
  <c r="N36" i="119"/>
  <c r="AU36" i="119" s="1"/>
  <c r="AN19" i="119"/>
  <c r="AQ16" i="119"/>
  <c r="AQ15" i="119"/>
  <c r="AO13" i="119"/>
  <c r="AN12" i="119"/>
  <c r="AM11" i="119"/>
  <c r="AM19" i="119"/>
  <c r="AT18" i="119"/>
  <c r="AL15" i="119"/>
  <c r="AL13" i="119"/>
  <c r="AL11" i="119"/>
  <c r="AS10" i="119"/>
  <c r="AR18" i="119"/>
  <c r="AR10" i="119"/>
  <c r="AT9" i="119"/>
  <c r="N34" i="119"/>
  <c r="AU34" i="119" s="1"/>
  <c r="BC21" i="119"/>
  <c r="N33" i="119"/>
  <c r="AU33" i="119" s="1"/>
  <c r="BB23" i="119"/>
  <c r="AJ33" i="119"/>
  <c r="BA21" i="119"/>
  <c r="AZ24" i="119"/>
  <c r="BE20" i="119"/>
  <c r="AY11" i="119"/>
  <c r="N29" i="119"/>
  <c r="AU29" i="119" s="1"/>
  <c r="AW23" i="119"/>
  <c r="AW22" i="119"/>
  <c r="BA19" i="119"/>
  <c r="BE16" i="119"/>
  <c r="BC15" i="119"/>
  <c r="BB14" i="119"/>
  <c r="AX13" i="119"/>
  <c r="BE12" i="119"/>
  <c r="BE10" i="119"/>
  <c r="AJ29" i="119"/>
  <c r="AR25" i="119"/>
  <c r="AV23" i="119"/>
  <c r="AN22" i="119"/>
  <c r="AQ21" i="119"/>
  <c r="AY20" i="119"/>
  <c r="BD12" i="119"/>
  <c r="BB24" i="119"/>
  <c r="BA24" i="119"/>
  <c r="BA23" i="119"/>
  <c r="BA13" i="119"/>
  <c r="AV25" i="119"/>
  <c r="AX22" i="119"/>
  <c r="Y19" i="119"/>
  <c r="AJ19" i="119" s="1"/>
  <c r="AT23" i="119"/>
  <c r="AX20" i="119"/>
  <c r="AX15" i="119"/>
  <c r="AZ14" i="119"/>
  <c r="AZ12" i="119"/>
  <c r="AO21" i="119"/>
  <c r="BA16" i="119"/>
  <c r="AY14" i="119"/>
  <c r="AT13" i="119"/>
  <c r="AT11" i="119"/>
  <c r="BE8" i="119"/>
  <c r="Y22" i="119"/>
  <c r="AJ22" i="119" s="1"/>
  <c r="BE19" i="119"/>
  <c r="AT19" i="119"/>
  <c r="BE22" i="119"/>
  <c r="BA7" i="119"/>
  <c r="AP7" i="119"/>
  <c r="AZ25" i="119"/>
  <c r="AV22" i="119"/>
  <c r="AK16" i="119"/>
  <c r="Y16" i="119"/>
  <c r="AJ16" i="119" s="1"/>
  <c r="AZ7" i="119"/>
  <c r="AO7" i="119"/>
  <c r="AW21" i="119"/>
  <c r="Y21" i="119"/>
  <c r="AU21" i="119" s="1"/>
  <c r="AL21" i="119"/>
  <c r="BC17" i="119"/>
  <c r="AR17" i="119"/>
  <c r="BC13" i="119"/>
  <c r="AR13" i="119"/>
  <c r="BA11" i="119"/>
  <c r="AP11" i="119"/>
  <c r="N31" i="119"/>
  <c r="AU31" i="119" s="1"/>
  <c r="AY8" i="119"/>
  <c r="AN8" i="119"/>
  <c r="BD6" i="119"/>
  <c r="AS6" i="119"/>
  <c r="AL24" i="119"/>
  <c r="AP15" i="119"/>
  <c r="BA15" i="119"/>
  <c r="N30" i="119"/>
  <c r="AU30" i="119" s="1"/>
  <c r="N27" i="119"/>
  <c r="AU27" i="119" s="1"/>
  <c r="AK24" i="119"/>
  <c r="BB17" i="119"/>
  <c r="BA17" i="119"/>
  <c r="Y8" i="119"/>
  <c r="AJ8" i="119" s="1"/>
  <c r="BC22" i="119"/>
  <c r="AM12" i="119"/>
  <c r="Y11" i="119"/>
  <c r="AU8" i="119"/>
  <c r="AV32" i="119"/>
  <c r="N32" i="119"/>
  <c r="AU32" i="119" s="1"/>
  <c r="BC23" i="119"/>
  <c r="AR23" i="119"/>
  <c r="BB22" i="119"/>
  <c r="AQ22" i="119"/>
  <c r="AM14" i="119"/>
  <c r="AL12" i="119"/>
  <c r="Y12" i="119"/>
  <c r="AJ12" i="119" s="1"/>
  <c r="AP10" i="119"/>
  <c r="AV10" i="119"/>
  <c r="Y10" i="119"/>
  <c r="AJ10" i="119" s="1"/>
  <c r="AK10" i="119"/>
  <c r="AV37" i="119"/>
  <c r="BB25" i="119"/>
  <c r="AM16" i="119"/>
  <c r="Y15" i="119"/>
  <c r="AL14" i="119"/>
  <c r="Y14" i="119"/>
  <c r="AJ14" i="119" s="1"/>
  <c r="Y13" i="119"/>
  <c r="AK12" i="119"/>
  <c r="BD9" i="119"/>
  <c r="AS9" i="119"/>
  <c r="AV28" i="119"/>
  <c r="N28" i="119"/>
  <c r="AU28" i="119" s="1"/>
  <c r="AZ18" i="119"/>
  <c r="AO18" i="119"/>
  <c r="AL16" i="119"/>
  <c r="AK14" i="119"/>
  <c r="BC9" i="119"/>
  <c r="AR9" i="119"/>
  <c r="AQ20" i="119"/>
  <c r="Y20" i="119"/>
  <c r="AJ20" i="119" s="1"/>
  <c r="BE15" i="119"/>
  <c r="AT15" i="119"/>
  <c r="BC11" i="119"/>
  <c r="AR11" i="119"/>
  <c r="BA9" i="119"/>
  <c r="AP9" i="119"/>
  <c r="AY7" i="119"/>
  <c r="AN7" i="119"/>
  <c r="AM24" i="119"/>
  <c r="Y24" i="119"/>
  <c r="AJ24" i="119" s="1"/>
  <c r="AU24" i="119"/>
  <c r="BC6" i="119"/>
  <c r="AN16" i="119"/>
  <c r="BB6" i="119"/>
  <c r="BA6" i="119"/>
  <c r="BA25" i="119"/>
  <c r="AX23" i="119"/>
  <c r="AM23" i="119"/>
  <c r="AP20" i="119"/>
  <c r="AL19" i="119"/>
  <c r="AQ18" i="119"/>
  <c r="BB11" i="119"/>
  <c r="AQ11" i="119"/>
  <c r="AX7" i="119"/>
  <c r="AM7" i="119"/>
  <c r="AO9" i="119"/>
  <c r="AZ9" i="119"/>
  <c r="BC19" i="119"/>
  <c r="AR19" i="119"/>
  <c r="AK18" i="119"/>
  <c r="AO15" i="119"/>
  <c r="N35" i="119"/>
  <c r="AU35" i="119" s="1"/>
  <c r="N26" i="119"/>
  <c r="AU26" i="119" s="1"/>
  <c r="AZ22" i="119"/>
  <c r="AO22" i="119"/>
  <c r="AN15" i="119"/>
  <c r="BD14" i="119"/>
  <c r="AS14" i="119"/>
  <c r="AN13" i="119"/>
  <c r="AL6" i="119"/>
  <c r="AW6" i="119"/>
  <c r="AV30" i="119"/>
  <c r="AW25" i="119"/>
  <c r="Y25" i="119"/>
  <c r="AU25" i="119" s="1"/>
  <c r="AL25" i="119"/>
  <c r="AK23" i="119"/>
  <c r="AL20" i="119"/>
  <c r="AW17" i="119"/>
  <c r="Y17" i="119"/>
  <c r="AU17" i="119" s="1"/>
  <c r="AL17" i="119"/>
  <c r="Y18" i="119"/>
  <c r="AN25" i="119"/>
  <c r="AP22" i="119"/>
  <c r="AN17" i="119"/>
  <c r="AT14" i="119"/>
  <c r="BB12" i="119"/>
  <c r="AQ12" i="119"/>
  <c r="Y7" i="119"/>
  <c r="AU7" i="119" s="1"/>
  <c r="AV36" i="119"/>
  <c r="AM25" i="119"/>
  <c r="AM17" i="119"/>
  <c r="AK15" i="119"/>
  <c r="AK13" i="119"/>
  <c r="AK11" i="119"/>
  <c r="Y9" i="119"/>
  <c r="AM6" i="119"/>
  <c r="AO10" i="119"/>
  <c r="AN9" i="119"/>
  <c r="AM8" i="119"/>
  <c r="AL7" i="119"/>
  <c r="AK6" i="119"/>
  <c r="Y6" i="119"/>
  <c r="AJ6" i="119" s="1"/>
  <c r="AW7" i="119"/>
  <c r="AV33" i="119"/>
  <c r="AK8" i="119"/>
  <c r="AU14" i="119" l="1"/>
  <c r="AU19" i="119"/>
  <c r="AJ17" i="119"/>
  <c r="AU16" i="119"/>
  <c r="AU12" i="119"/>
  <c r="AU6" i="119"/>
  <c r="AU23" i="119"/>
  <c r="AJ9" i="119"/>
  <c r="AU9" i="119"/>
  <c r="AU10" i="119"/>
  <c r="AJ7" i="119"/>
  <c r="AJ11" i="119"/>
  <c r="AU11" i="119"/>
  <c r="AU20" i="119"/>
  <c r="AU15" i="119"/>
  <c r="AJ15" i="119"/>
  <c r="AU13" i="119"/>
  <c r="AJ13" i="119"/>
  <c r="AJ18" i="119"/>
  <c r="AU18" i="119"/>
  <c r="AJ25" i="119"/>
  <c r="AJ21" i="119"/>
  <c r="AU22" i="119"/>
  <c r="E5" i="98" l="1"/>
  <c r="F5" i="98"/>
  <c r="G5" i="98"/>
  <c r="H5" i="98"/>
  <c r="I5" i="98"/>
  <c r="J5" i="98"/>
  <c r="D5" i="98"/>
  <c r="C5" i="98" l="1"/>
  <c r="P38" i="2" l="1"/>
  <c r="Q38" i="2"/>
  <c r="D6" i="12" l="1"/>
  <c r="D7" i="12"/>
  <c r="D8" i="12"/>
  <c r="D9" i="12"/>
  <c r="D10" i="12"/>
  <c r="D11" i="12"/>
  <c r="D12" i="12"/>
  <c r="D13" i="12"/>
  <c r="D14" i="12"/>
  <c r="D15" i="12"/>
  <c r="D16" i="12"/>
  <c r="D17" i="12"/>
  <c r="D18" i="12"/>
  <c r="D5" i="12"/>
  <c r="C37" i="5" l="1"/>
  <c r="T28" i="9" l="1"/>
  <c r="AE5" i="11" l="1"/>
  <c r="AG5" i="11"/>
  <c r="AH5" i="11"/>
  <c r="O38" i="9" l="1"/>
  <c r="P38" i="9"/>
  <c r="R38" i="9"/>
  <c r="S38" i="9"/>
  <c r="T38" i="9"/>
  <c r="C35" i="8" l="1"/>
  <c r="C37" i="6" l="1"/>
  <c r="C31" i="17" l="1"/>
  <c r="C31" i="15"/>
  <c r="C31" i="13"/>
  <c r="C30" i="13"/>
  <c r="C36" i="4" l="1"/>
  <c r="C37" i="4"/>
  <c r="C4" i="4"/>
  <c r="C29" i="17" l="1"/>
  <c r="C5" i="15"/>
  <c r="C6" i="15"/>
  <c r="C7" i="15"/>
  <c r="C8" i="15"/>
  <c r="C9" i="15"/>
  <c r="C10" i="15"/>
  <c r="C11" i="15"/>
  <c r="C12" i="15"/>
  <c r="C13" i="15"/>
  <c r="C14" i="15"/>
  <c r="C15" i="15"/>
  <c r="C16" i="15"/>
  <c r="C17" i="15"/>
  <c r="C18" i="15"/>
  <c r="C19" i="15"/>
  <c r="C20" i="15"/>
  <c r="C21" i="15"/>
  <c r="C22" i="15"/>
  <c r="C23" i="15"/>
  <c r="C24" i="15"/>
  <c r="C25" i="15"/>
  <c r="C26" i="15"/>
  <c r="C27" i="15"/>
  <c r="W5" i="12"/>
  <c r="X5" i="12"/>
  <c r="Y5" i="12"/>
  <c r="Z5" i="12"/>
  <c r="AA5" i="12"/>
  <c r="AB5" i="12"/>
  <c r="AC5" i="12"/>
  <c r="S5" i="11"/>
  <c r="T5" i="11"/>
  <c r="U5" i="11"/>
  <c r="V5" i="11"/>
  <c r="W5" i="11"/>
  <c r="X5" i="11"/>
  <c r="Y5" i="11"/>
  <c r="Z5" i="11"/>
  <c r="AF5" i="11"/>
  <c r="C6" i="11"/>
  <c r="D6" i="11"/>
  <c r="E6" i="11"/>
  <c r="F6" i="11"/>
  <c r="G6" i="11"/>
  <c r="H6" i="11"/>
  <c r="I6" i="11"/>
  <c r="J6" i="11"/>
  <c r="K6" i="11"/>
  <c r="L6" i="11"/>
  <c r="M6" i="11"/>
  <c r="N6" i="11"/>
  <c r="O6" i="11"/>
  <c r="P6" i="11"/>
  <c r="Q6" i="11"/>
  <c r="R6" i="11"/>
  <c r="C18" i="11"/>
  <c r="D18" i="11"/>
  <c r="E18" i="11"/>
  <c r="F18" i="11"/>
  <c r="G18" i="11"/>
  <c r="H18" i="11"/>
  <c r="I18" i="11"/>
  <c r="J18" i="11"/>
  <c r="K18" i="11"/>
  <c r="L18" i="11"/>
  <c r="M18" i="11"/>
  <c r="N18" i="11"/>
  <c r="O18" i="11"/>
  <c r="P18" i="11"/>
  <c r="Q18" i="11"/>
  <c r="R18" i="11"/>
  <c r="C25" i="11"/>
  <c r="D25" i="11"/>
  <c r="E25" i="11"/>
  <c r="F25" i="11"/>
  <c r="G25" i="11"/>
  <c r="H25" i="11"/>
  <c r="I25" i="11"/>
  <c r="J25" i="11"/>
  <c r="K25" i="11"/>
  <c r="L25" i="11"/>
  <c r="M25" i="11"/>
  <c r="N25" i="11"/>
  <c r="O25" i="11"/>
  <c r="P25" i="11"/>
  <c r="Q25" i="11"/>
  <c r="R25" i="11"/>
  <c r="C32" i="11"/>
  <c r="D32" i="11"/>
  <c r="E32" i="11"/>
  <c r="F32" i="11"/>
  <c r="G32" i="11"/>
  <c r="H32" i="11"/>
  <c r="I32" i="11"/>
  <c r="J32" i="11"/>
  <c r="K32" i="11"/>
  <c r="L32" i="11"/>
  <c r="M32" i="11"/>
  <c r="N32" i="11"/>
  <c r="O32" i="11"/>
  <c r="P32" i="11"/>
  <c r="Q32" i="11"/>
  <c r="R32" i="11"/>
  <c r="AK25" i="11" l="1"/>
  <c r="AK18" i="11"/>
  <c r="AK6" i="11"/>
  <c r="M5" i="11"/>
  <c r="L5" i="11"/>
  <c r="K5" i="11"/>
  <c r="R5" i="11"/>
  <c r="J5" i="11"/>
  <c r="D5" i="11"/>
  <c r="C5" i="11"/>
  <c r="H5" i="11"/>
  <c r="F5" i="11"/>
  <c r="E5" i="11"/>
  <c r="I5" i="11"/>
  <c r="G5" i="11"/>
  <c r="Q5" i="11"/>
  <c r="P5" i="11"/>
  <c r="O5" i="11"/>
  <c r="N5" i="11"/>
  <c r="K4" i="10" l="1"/>
  <c r="L4" i="10"/>
  <c r="M4" i="10"/>
  <c r="N4" i="10"/>
  <c r="Q4" i="10"/>
  <c r="C5" i="10"/>
  <c r="D5" i="10"/>
  <c r="E5" i="10"/>
  <c r="F5" i="10"/>
  <c r="G5" i="10"/>
  <c r="H5" i="10"/>
  <c r="I5" i="10"/>
  <c r="J5" i="10"/>
  <c r="C17" i="10"/>
  <c r="D17" i="10"/>
  <c r="E17" i="10"/>
  <c r="F17" i="10"/>
  <c r="G17" i="10"/>
  <c r="H17" i="10"/>
  <c r="I17" i="10"/>
  <c r="J17" i="10"/>
  <c r="C24" i="10"/>
  <c r="D24" i="10"/>
  <c r="E24" i="10"/>
  <c r="F24" i="10"/>
  <c r="G24" i="10"/>
  <c r="H24" i="10"/>
  <c r="I24" i="10"/>
  <c r="J24" i="10"/>
  <c r="C31" i="10"/>
  <c r="D31" i="10"/>
  <c r="E31" i="10"/>
  <c r="F31" i="10"/>
  <c r="G31" i="10"/>
  <c r="H31" i="10"/>
  <c r="I31" i="10"/>
  <c r="J31" i="10"/>
  <c r="D5" i="9"/>
  <c r="P5" i="9" s="1"/>
  <c r="O5" i="9"/>
  <c r="Q5" i="9"/>
  <c r="R5" i="9"/>
  <c r="S5" i="9"/>
  <c r="T5" i="9"/>
  <c r="D6" i="9"/>
  <c r="P6" i="9" s="1"/>
  <c r="O6" i="9"/>
  <c r="Q6" i="9"/>
  <c r="R6" i="9"/>
  <c r="S6" i="9"/>
  <c r="T6" i="9"/>
  <c r="D7" i="9"/>
  <c r="P7" i="9" s="1"/>
  <c r="O7" i="9"/>
  <c r="Q7" i="9"/>
  <c r="R7" i="9"/>
  <c r="S7" i="9"/>
  <c r="T7" i="9"/>
  <c r="D8" i="9"/>
  <c r="P8" i="9" s="1"/>
  <c r="O8" i="9"/>
  <c r="Q8" i="9"/>
  <c r="R8" i="9"/>
  <c r="S8" i="9"/>
  <c r="T8" i="9"/>
  <c r="D9" i="9"/>
  <c r="O9" i="9"/>
  <c r="P9" i="9"/>
  <c r="Q9" i="9"/>
  <c r="R9" i="9"/>
  <c r="S9" i="9"/>
  <c r="T9" i="9"/>
  <c r="D10" i="9"/>
  <c r="P10" i="9" s="1"/>
  <c r="O10" i="9"/>
  <c r="Q10" i="9"/>
  <c r="R10" i="9"/>
  <c r="S10" i="9"/>
  <c r="T10" i="9"/>
  <c r="D11" i="9"/>
  <c r="P11" i="9" s="1"/>
  <c r="O11" i="9"/>
  <c r="Q11" i="9"/>
  <c r="R11" i="9"/>
  <c r="S11" i="9"/>
  <c r="T11" i="9"/>
  <c r="D12" i="9"/>
  <c r="P12" i="9" s="1"/>
  <c r="O12" i="9"/>
  <c r="Q12" i="9"/>
  <c r="R12" i="9"/>
  <c r="S12" i="9"/>
  <c r="T12" i="9"/>
  <c r="D13" i="9"/>
  <c r="P13" i="9" s="1"/>
  <c r="O13" i="9"/>
  <c r="Q13" i="9"/>
  <c r="R13" i="9"/>
  <c r="S13" i="9"/>
  <c r="T13" i="9"/>
  <c r="D14" i="9"/>
  <c r="P14" i="9" s="1"/>
  <c r="O14" i="9"/>
  <c r="Q14" i="9"/>
  <c r="R14" i="9"/>
  <c r="S14" i="9"/>
  <c r="T14" i="9"/>
  <c r="D15" i="9"/>
  <c r="P15" i="9" s="1"/>
  <c r="O15" i="9"/>
  <c r="Q15" i="9"/>
  <c r="R15" i="9"/>
  <c r="S15" i="9"/>
  <c r="T15" i="9"/>
  <c r="D16" i="9"/>
  <c r="P16" i="9" s="1"/>
  <c r="O16" i="9"/>
  <c r="Q16" i="9"/>
  <c r="R16" i="9"/>
  <c r="S16" i="9"/>
  <c r="T16" i="9"/>
  <c r="D17" i="9"/>
  <c r="P17" i="9" s="1"/>
  <c r="O17" i="9"/>
  <c r="Q17" i="9"/>
  <c r="R17" i="9"/>
  <c r="S17" i="9"/>
  <c r="T17" i="9"/>
  <c r="D18" i="9"/>
  <c r="P18" i="9" s="1"/>
  <c r="O18" i="9"/>
  <c r="Q18" i="9"/>
  <c r="R18" i="9"/>
  <c r="S18" i="9"/>
  <c r="T18" i="9"/>
  <c r="D19" i="9"/>
  <c r="P19" i="9" s="1"/>
  <c r="O19" i="9"/>
  <c r="Q19" i="9"/>
  <c r="R19" i="9"/>
  <c r="S19" i="9"/>
  <c r="T19" i="9"/>
  <c r="D20" i="9"/>
  <c r="P20" i="9" s="1"/>
  <c r="O20" i="9"/>
  <c r="Q20" i="9"/>
  <c r="R20" i="9"/>
  <c r="S20" i="9"/>
  <c r="T20" i="9"/>
  <c r="D21" i="9"/>
  <c r="P21" i="9" s="1"/>
  <c r="O21" i="9"/>
  <c r="Q21" i="9"/>
  <c r="R21" i="9"/>
  <c r="S21" i="9"/>
  <c r="T21" i="9"/>
  <c r="D22" i="9"/>
  <c r="P22" i="9" s="1"/>
  <c r="O22" i="9"/>
  <c r="Q22" i="9"/>
  <c r="R22" i="9"/>
  <c r="S22" i="9"/>
  <c r="T22" i="9"/>
  <c r="D23" i="9"/>
  <c r="P23" i="9" s="1"/>
  <c r="O23" i="9"/>
  <c r="Q23" i="9"/>
  <c r="R23" i="9"/>
  <c r="S23" i="9"/>
  <c r="T23" i="9"/>
  <c r="D24" i="9"/>
  <c r="O24" i="9"/>
  <c r="P24" i="9"/>
  <c r="Q24" i="9"/>
  <c r="R24" i="9"/>
  <c r="S24" i="9"/>
  <c r="T24" i="9"/>
  <c r="D25" i="9"/>
  <c r="P25" i="9" s="1"/>
  <c r="O25" i="9"/>
  <c r="Q25" i="9"/>
  <c r="R25" i="9"/>
  <c r="S25" i="9"/>
  <c r="T25" i="9"/>
  <c r="D26" i="9"/>
  <c r="P26" i="9" s="1"/>
  <c r="O26" i="9"/>
  <c r="Q26" i="9"/>
  <c r="R26" i="9"/>
  <c r="S26" i="9"/>
  <c r="T26" i="9"/>
  <c r="D27" i="9"/>
  <c r="P27" i="9" s="1"/>
  <c r="O27" i="9"/>
  <c r="Q27" i="9"/>
  <c r="R27" i="9"/>
  <c r="S27" i="9"/>
  <c r="T27" i="9"/>
  <c r="D28" i="9"/>
  <c r="P28" i="9" s="1"/>
  <c r="O28" i="9"/>
  <c r="Q28" i="9"/>
  <c r="R28" i="9"/>
  <c r="S28" i="9"/>
  <c r="D29" i="9"/>
  <c r="P29" i="9" s="1"/>
  <c r="O29" i="9"/>
  <c r="Q29" i="9"/>
  <c r="R29" i="9"/>
  <c r="S29" i="9"/>
  <c r="T29" i="9"/>
  <c r="O30" i="9"/>
  <c r="P30" i="9"/>
  <c r="Q30" i="9"/>
  <c r="R30" i="9"/>
  <c r="S30" i="9"/>
  <c r="T30" i="9"/>
  <c r="O31" i="9"/>
  <c r="P31" i="9"/>
  <c r="Q31" i="9"/>
  <c r="R31" i="9"/>
  <c r="S31" i="9"/>
  <c r="T31" i="9"/>
  <c r="O32" i="9"/>
  <c r="P32" i="9"/>
  <c r="Q32" i="9"/>
  <c r="R32" i="9"/>
  <c r="S32" i="9"/>
  <c r="T32" i="9"/>
  <c r="O33" i="9"/>
  <c r="P33" i="9"/>
  <c r="Q33" i="9"/>
  <c r="R33" i="9"/>
  <c r="S33" i="9"/>
  <c r="T33" i="9"/>
  <c r="O34" i="9"/>
  <c r="P34" i="9"/>
  <c r="Q34" i="9"/>
  <c r="R34" i="9"/>
  <c r="S34" i="9"/>
  <c r="T34" i="9"/>
  <c r="O35" i="9"/>
  <c r="P35" i="9"/>
  <c r="Q35" i="9"/>
  <c r="R35" i="9"/>
  <c r="S35" i="9"/>
  <c r="T35" i="9"/>
  <c r="R36" i="9"/>
  <c r="S36" i="9"/>
  <c r="T36" i="9"/>
  <c r="O37" i="9"/>
  <c r="P37" i="9"/>
  <c r="Q37" i="9"/>
  <c r="R37" i="9"/>
  <c r="S37" i="9"/>
  <c r="T37" i="9"/>
  <c r="C5" i="8"/>
  <c r="C6" i="8"/>
  <c r="C7" i="8"/>
  <c r="C8" i="8"/>
  <c r="C9" i="8"/>
  <c r="C10" i="8"/>
  <c r="C11" i="8"/>
  <c r="C12" i="8"/>
  <c r="C13" i="8"/>
  <c r="C14" i="8"/>
  <c r="C15" i="8"/>
  <c r="C16" i="8"/>
  <c r="C17" i="8"/>
  <c r="C18" i="8"/>
  <c r="C19" i="8"/>
  <c r="C20" i="8"/>
  <c r="C21" i="8"/>
  <c r="C22" i="8"/>
  <c r="C23" i="8"/>
  <c r="C24" i="8"/>
  <c r="C25" i="8"/>
  <c r="C26" i="8"/>
  <c r="C27" i="8"/>
  <c r="C28" i="8"/>
  <c r="C29" i="8"/>
  <c r="C30" i="8"/>
  <c r="C34" i="8"/>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D36" i="6"/>
  <c r="E36" i="6"/>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F5" i="2"/>
  <c r="P5" i="2"/>
  <c r="Q5" i="2"/>
  <c r="F6" i="2"/>
  <c r="O6" i="2"/>
  <c r="P6" i="2"/>
  <c r="Q6" i="2"/>
  <c r="F7" i="2"/>
  <c r="O7" i="2"/>
  <c r="P7" i="2"/>
  <c r="Q7" i="2"/>
  <c r="F8" i="2"/>
  <c r="O8" i="2"/>
  <c r="P8" i="2"/>
  <c r="Q8" i="2"/>
  <c r="F9" i="2"/>
  <c r="O9" i="2"/>
  <c r="P9" i="2"/>
  <c r="Q9" i="2"/>
  <c r="F10" i="2"/>
  <c r="O10" i="2"/>
  <c r="P10" i="2"/>
  <c r="Q10" i="2"/>
  <c r="F11" i="2"/>
  <c r="O11" i="2"/>
  <c r="P11" i="2"/>
  <c r="Q11" i="2"/>
  <c r="F12" i="2"/>
  <c r="O12" i="2"/>
  <c r="P12" i="2"/>
  <c r="Q12" i="2"/>
  <c r="F13" i="2"/>
  <c r="O13" i="2"/>
  <c r="P13" i="2"/>
  <c r="Q13" i="2"/>
  <c r="F14" i="2"/>
  <c r="O14" i="2"/>
  <c r="P14" i="2"/>
  <c r="Q14" i="2"/>
  <c r="F15" i="2"/>
  <c r="O15" i="2"/>
  <c r="P15" i="2"/>
  <c r="Q15" i="2"/>
  <c r="F16" i="2"/>
  <c r="O16" i="2"/>
  <c r="P16" i="2"/>
  <c r="Q16" i="2"/>
  <c r="F17" i="2"/>
  <c r="O17" i="2"/>
  <c r="P17" i="2"/>
  <c r="Q17" i="2"/>
  <c r="F18" i="2"/>
  <c r="O18" i="2"/>
  <c r="P18" i="2"/>
  <c r="Q18" i="2"/>
  <c r="F19" i="2"/>
  <c r="O19" i="2"/>
  <c r="P19" i="2"/>
  <c r="Q19" i="2"/>
  <c r="F20" i="2"/>
  <c r="O20" i="2"/>
  <c r="P20" i="2"/>
  <c r="Q20" i="2"/>
  <c r="F21" i="2"/>
  <c r="O21" i="2"/>
  <c r="P21" i="2"/>
  <c r="Q21" i="2"/>
  <c r="F22" i="2"/>
  <c r="O22" i="2"/>
  <c r="P22" i="2"/>
  <c r="Q22" i="2"/>
  <c r="F23" i="2"/>
  <c r="O23" i="2"/>
  <c r="P23" i="2"/>
  <c r="Q23" i="2"/>
  <c r="F24" i="2"/>
  <c r="O24" i="2"/>
  <c r="P24" i="2"/>
  <c r="Q24" i="2"/>
  <c r="F25" i="2"/>
  <c r="O25" i="2"/>
  <c r="P25" i="2"/>
  <c r="Q25" i="2"/>
  <c r="F26" i="2"/>
  <c r="O26" i="2"/>
  <c r="P26" i="2"/>
  <c r="Q26" i="2"/>
  <c r="F27" i="2"/>
  <c r="O27" i="2"/>
  <c r="P27" i="2"/>
  <c r="Q27" i="2"/>
  <c r="F28" i="2"/>
  <c r="O28" i="2"/>
  <c r="P28" i="2"/>
  <c r="Q28" i="2"/>
  <c r="F29" i="2"/>
  <c r="O29" i="2"/>
  <c r="P29" i="2"/>
  <c r="Q29" i="2"/>
  <c r="F30" i="2"/>
  <c r="O30" i="2"/>
  <c r="P30" i="2"/>
  <c r="Q30" i="2"/>
  <c r="O31" i="2"/>
  <c r="P31" i="2"/>
  <c r="Q31" i="2"/>
  <c r="O32" i="2"/>
  <c r="P32" i="2"/>
  <c r="Q32" i="2"/>
  <c r="O33" i="2"/>
  <c r="P33" i="2"/>
  <c r="Q33" i="2"/>
  <c r="O34" i="2"/>
  <c r="P34" i="2"/>
  <c r="Q34" i="2"/>
  <c r="O35" i="2"/>
  <c r="P35" i="2"/>
  <c r="Q35" i="2"/>
  <c r="O36" i="2"/>
  <c r="P36" i="2"/>
  <c r="Q36" i="2"/>
  <c r="P37" i="2"/>
  <c r="Q37" i="2"/>
  <c r="C4" i="10" l="1"/>
  <c r="J4" i="10"/>
  <c r="I4" i="10"/>
  <c r="H4" i="10"/>
  <c r="G4" i="10"/>
  <c r="C36" i="6"/>
  <c r="F4" i="10"/>
  <c r="D4" i="10"/>
  <c r="E4" i="10"/>
</calcChain>
</file>

<file path=xl/sharedStrings.xml><?xml version="1.0" encoding="utf-8"?>
<sst xmlns="http://schemas.openxmlformats.org/spreadsheetml/2006/main" count="7037" uniqueCount="2243">
  <si>
    <t>-</t>
  </si>
  <si>
    <t>Femenina</t>
  </si>
  <si>
    <t>Masculina</t>
  </si>
  <si>
    <t>Total</t>
  </si>
  <si>
    <t>Mujeres</t>
  </si>
  <si>
    <t>Hombres</t>
  </si>
  <si>
    <t>Años</t>
  </si>
  <si>
    <t>INDICE</t>
  </si>
  <si>
    <t>2021(sd*)</t>
  </si>
  <si>
    <t>Sin información</t>
  </si>
  <si>
    <t>Exterior</t>
  </si>
  <si>
    <t>Zonas no delimitadas</t>
  </si>
  <si>
    <t>Santa Elena</t>
  </si>
  <si>
    <t>Santo Domingo de los Tsáchilas</t>
  </si>
  <si>
    <t>Orellana</t>
  </si>
  <si>
    <t>Sucumbíos</t>
  </si>
  <si>
    <t>Galápagos</t>
  </si>
  <si>
    <t>Zamora Chinchipe</t>
  </si>
  <si>
    <t>Tungurahua</t>
  </si>
  <si>
    <t>Pichincha</t>
  </si>
  <si>
    <t>Pastaza</t>
  </si>
  <si>
    <t>Napo</t>
  </si>
  <si>
    <t>Morona Santiago</t>
  </si>
  <si>
    <t>Manabí</t>
  </si>
  <si>
    <t>Los Ríos</t>
  </si>
  <si>
    <t>Loja</t>
  </si>
  <si>
    <t>Imbabura</t>
  </si>
  <si>
    <t>Guayas</t>
  </si>
  <si>
    <t>Esmeraldas</t>
  </si>
  <si>
    <t>El Oro</t>
  </si>
  <si>
    <t>Chimborazo</t>
  </si>
  <si>
    <t>Cotopaxi</t>
  </si>
  <si>
    <t>Carchi</t>
  </si>
  <si>
    <t>Cañar</t>
  </si>
  <si>
    <t>Bolívar</t>
  </si>
  <si>
    <t>Azuay</t>
  </si>
  <si>
    <t>Año</t>
  </si>
  <si>
    <t>50 y más</t>
  </si>
  <si>
    <t>Postgrado</t>
  </si>
  <si>
    <t>Superior universitario</t>
  </si>
  <si>
    <t>Superior no universitario</t>
  </si>
  <si>
    <t>Educación media/ Bachillerato</t>
  </si>
  <si>
    <t>Secundaria</t>
  </si>
  <si>
    <t>Primaria</t>
  </si>
  <si>
    <t>Centro de alfabetización</t>
  </si>
  <si>
    <t>Ninguno</t>
  </si>
  <si>
    <t>Nivel de instrucción alcanzado</t>
  </si>
  <si>
    <t xml:space="preserve">Año </t>
  </si>
  <si>
    <t>Cuádruple o más</t>
  </si>
  <si>
    <t>Triple</t>
  </si>
  <si>
    <t>Doble</t>
  </si>
  <si>
    <t>Simple</t>
  </si>
  <si>
    <t>Producto de embarazo</t>
  </si>
  <si>
    <t>45 -49 años</t>
  </si>
  <si>
    <t>40 -44 años</t>
  </si>
  <si>
    <t>35 -39 años</t>
  </si>
  <si>
    <t>30 -34 años</t>
  </si>
  <si>
    <t>25 -29 años</t>
  </si>
  <si>
    <t>20 -24 años</t>
  </si>
  <si>
    <t>15 -19 años</t>
  </si>
  <si>
    <t>10 -14 años</t>
  </si>
  <si>
    <t>Total nacional</t>
  </si>
  <si>
    <t>Subtotal</t>
  </si>
  <si>
    <t>Otros</t>
  </si>
  <si>
    <t>Casa</t>
  </si>
  <si>
    <t>Establecimientos Privados</t>
  </si>
  <si>
    <t>Otros Establecimientos Públicos</t>
  </si>
  <si>
    <t xml:space="preserve">Establecimientos Junta Beneficencia </t>
  </si>
  <si>
    <t>Establecimientos IESS</t>
  </si>
  <si>
    <t>Establecimientos MSP</t>
  </si>
  <si>
    <t>Lugar de ocurrencia</t>
  </si>
  <si>
    <t>ÍNDICE</t>
  </si>
  <si>
    <t>18 -19 años</t>
  </si>
  <si>
    <t>15 -17 años</t>
  </si>
  <si>
    <t>12 -17 años</t>
  </si>
  <si>
    <t>10 -19 años</t>
  </si>
  <si>
    <t>Región Insular</t>
  </si>
  <si>
    <t>Región Amazónica</t>
  </si>
  <si>
    <t>Región Costa</t>
  </si>
  <si>
    <t>Región Sierra</t>
  </si>
  <si>
    <t>Total Nacional</t>
  </si>
  <si>
    <t>Región insular</t>
  </si>
  <si>
    <t>Región amazónica</t>
  </si>
  <si>
    <t>Región costa</t>
  </si>
  <si>
    <t>Región sierra</t>
  </si>
  <si>
    <t>Mujer</t>
  </si>
  <si>
    <t>Hombre</t>
  </si>
  <si>
    <t xml:space="preserve"> </t>
  </si>
  <si>
    <t>1/ Corresponde a los datos de defunciones fetales oportunas, ya que la información de defunciones fetales tardías no tienen un peso significativo respecto al total</t>
  </si>
  <si>
    <t>Indeterminado</t>
  </si>
  <si>
    <t>Sexo</t>
  </si>
  <si>
    <t>Número de defunciones fetales</t>
  </si>
  <si>
    <t xml:space="preserve">
</t>
  </si>
  <si>
    <t>Semanas de gestación</t>
  </si>
  <si>
    <t>Otro</t>
  </si>
  <si>
    <t>Hospital, Clínica o Consultorio Privado</t>
  </si>
  <si>
    <t>Otro Establecimiento Público</t>
  </si>
  <si>
    <t>Establecimiento de la Junta de Beneficencia</t>
  </si>
  <si>
    <t>Establecimiento del IESS</t>
  </si>
  <si>
    <t>Establecimiento del Ministerio de Salud</t>
  </si>
  <si>
    <t xml:space="preserve">Región Insular </t>
  </si>
  <si>
    <t>%</t>
  </si>
  <si>
    <t>Número (t) 1/</t>
  </si>
  <si>
    <t>Región</t>
  </si>
  <si>
    <t>% Tipo de asistencia</t>
  </si>
  <si>
    <t>Sin asistencia profesional</t>
  </si>
  <si>
    <t>Con asistencia profesional</t>
  </si>
  <si>
    <t>Sin Información</t>
  </si>
  <si>
    <t>Área rural</t>
  </si>
  <si>
    <t>Área urbana</t>
  </si>
  <si>
    <t>% Grupos de edad</t>
  </si>
  <si>
    <t>50 años y más</t>
  </si>
  <si>
    <t>45 - 49 años</t>
  </si>
  <si>
    <t>40 - 44 años</t>
  </si>
  <si>
    <t>35 - 39 años</t>
  </si>
  <si>
    <t>30 - 34 años</t>
  </si>
  <si>
    <t>25 - 29 años</t>
  </si>
  <si>
    <t>20 - 24 años</t>
  </si>
  <si>
    <t>15 - 19 años</t>
  </si>
  <si>
    <t>Grupos de edad de la madre</t>
  </si>
  <si>
    <t>Total (t) 1/</t>
  </si>
  <si>
    <t>Educación media / bachillerato</t>
  </si>
  <si>
    <t>Educación básica</t>
  </si>
  <si>
    <t>Número</t>
  </si>
  <si>
    <t>Sin asistencia</t>
  </si>
  <si>
    <t>Con asistencia</t>
  </si>
  <si>
    <t>Profesional</t>
  </si>
  <si>
    <t>Nivel de instrucción</t>
  </si>
  <si>
    <t>Región y provincia</t>
  </si>
  <si>
    <t>Rural</t>
  </si>
  <si>
    <t>Urbana</t>
  </si>
  <si>
    <t>Santa Cruz</t>
  </si>
  <si>
    <t>Isabela</t>
  </si>
  <si>
    <t>San Cristóbal</t>
  </si>
  <si>
    <t>Loreto</t>
  </si>
  <si>
    <t>La Joya de los Sachas</t>
  </si>
  <si>
    <t>Aguarico</t>
  </si>
  <si>
    <t>Cuyabeno</t>
  </si>
  <si>
    <t>Cascales</t>
  </si>
  <si>
    <t>Shushufindi</t>
  </si>
  <si>
    <t>Putumayo</t>
  </si>
  <si>
    <t>Gonzalo Pizarro</t>
  </si>
  <si>
    <t>Lago Agrio</t>
  </si>
  <si>
    <t>Paquisha</t>
  </si>
  <si>
    <t>Palanda</t>
  </si>
  <si>
    <t>Centinela del Cóndor</t>
  </si>
  <si>
    <t>El Pangui</t>
  </si>
  <si>
    <t>Yantzaza (Yanzatza)</t>
  </si>
  <si>
    <t>Yacuambí</t>
  </si>
  <si>
    <t>Nangaritza</t>
  </si>
  <si>
    <t>Chinchipe</t>
  </si>
  <si>
    <t>Zamora</t>
  </si>
  <si>
    <t>Arajuno</t>
  </si>
  <si>
    <t>Santa Clara</t>
  </si>
  <si>
    <t>Mera</t>
  </si>
  <si>
    <t>Carlos Julio Arosemena Tola</t>
  </si>
  <si>
    <t>Quijos</t>
  </si>
  <si>
    <t>El Chaco</t>
  </si>
  <si>
    <t>Archidona</t>
  </si>
  <si>
    <t>Tena</t>
  </si>
  <si>
    <t>Tiwintza</t>
  </si>
  <si>
    <t>Pablo Sexto</t>
  </si>
  <si>
    <t>Logroño</t>
  </si>
  <si>
    <t>Taisha</t>
  </si>
  <si>
    <t>San Juan Bosco</t>
  </si>
  <si>
    <t>Huamboya</t>
  </si>
  <si>
    <t>Sucúa</t>
  </si>
  <si>
    <t>Santiago</t>
  </si>
  <si>
    <t>Palora</t>
  </si>
  <si>
    <t>Limón Indanza</t>
  </si>
  <si>
    <t>Gualaquiza</t>
  </si>
  <si>
    <t>Morona</t>
  </si>
  <si>
    <t>Salinas</t>
  </si>
  <si>
    <t>La Libertad</t>
  </si>
  <si>
    <t>San Vicente</t>
  </si>
  <si>
    <t>Jaramijó</t>
  </si>
  <si>
    <t>Jama</t>
  </si>
  <si>
    <t>Puerto López</t>
  </si>
  <si>
    <t>Olmedo</t>
  </si>
  <si>
    <t>Pedernales</t>
  </si>
  <si>
    <t>24 de Mayo</t>
  </si>
  <si>
    <t>Tosagua</t>
  </si>
  <si>
    <t>Sucre</t>
  </si>
  <si>
    <t>Santa Ana</t>
  </si>
  <si>
    <t>Rocafuerte</t>
  </si>
  <si>
    <t>Paján</t>
  </si>
  <si>
    <t>Montecristi</t>
  </si>
  <si>
    <t>Manta</t>
  </si>
  <si>
    <t>Junín</t>
  </si>
  <si>
    <t>Jipijapa</t>
  </si>
  <si>
    <t>Flavio Alfaro</t>
  </si>
  <si>
    <t>El Carmen</t>
  </si>
  <si>
    <t>Chone</t>
  </si>
  <si>
    <t>Portoviejo</t>
  </si>
  <si>
    <t>Quinsaloma</t>
  </si>
  <si>
    <t>Mocache</t>
  </si>
  <si>
    <t>Valencia</t>
  </si>
  <si>
    <t>Buena Fe</t>
  </si>
  <si>
    <t>Palenque</t>
  </si>
  <si>
    <t>Vinces</t>
  </si>
  <si>
    <t>Ventanas</t>
  </si>
  <si>
    <t>Urdaneta</t>
  </si>
  <si>
    <t>Quevedo</t>
  </si>
  <si>
    <t>Puebloviejo</t>
  </si>
  <si>
    <t>Montalvo</t>
  </si>
  <si>
    <t>Baba</t>
  </si>
  <si>
    <t>Babahoyo</t>
  </si>
  <si>
    <t>Isidro Ayora</t>
  </si>
  <si>
    <t>General Antonio Elizalde (Bucay)</t>
  </si>
  <si>
    <t>Nobol</t>
  </si>
  <si>
    <t>Lomas de Sargentillo</t>
  </si>
  <si>
    <t>Coronel Marcelino Maridueña</t>
  </si>
  <si>
    <t>Simón Bolívar</t>
  </si>
  <si>
    <t>Playas</t>
  </si>
  <si>
    <t>San Jacinto de Yaguachi</t>
  </si>
  <si>
    <t>Salitre (Urbina Jado)</t>
  </si>
  <si>
    <t>Santa Lucía</t>
  </si>
  <si>
    <t>Samborondón</t>
  </si>
  <si>
    <t>Pedro Carbo</t>
  </si>
  <si>
    <t>Palestina</t>
  </si>
  <si>
    <t>Naranjito</t>
  </si>
  <si>
    <t>Naranjal</t>
  </si>
  <si>
    <t>Milagro</t>
  </si>
  <si>
    <t>El Triunfo</t>
  </si>
  <si>
    <t>El Empalme</t>
  </si>
  <si>
    <t>Durán</t>
  </si>
  <si>
    <t>Daule</t>
  </si>
  <si>
    <t>Colimes</t>
  </si>
  <si>
    <t>Balzar</t>
  </si>
  <si>
    <t>Balao</t>
  </si>
  <si>
    <t>Alfredo Baquerizo Moreno (Juján)</t>
  </si>
  <si>
    <t>Guayaquil</t>
  </si>
  <si>
    <t>Rioverde</t>
  </si>
  <si>
    <t>Atacames</t>
  </si>
  <si>
    <t>San Lorenzo</t>
  </si>
  <si>
    <t>Quinindé</t>
  </si>
  <si>
    <t>Muisne</t>
  </si>
  <si>
    <t>Eloy Alfaro</t>
  </si>
  <si>
    <t>Las Lajas</t>
  </si>
  <si>
    <t>Zaruma</t>
  </si>
  <si>
    <t>Santa Rosa</t>
  </si>
  <si>
    <t>Portovelo</t>
  </si>
  <si>
    <t>Piñas</t>
  </si>
  <si>
    <t>Pasaje</t>
  </si>
  <si>
    <t>Marcabelí</t>
  </si>
  <si>
    <t>Huaquillas</t>
  </si>
  <si>
    <t>El Guabo</t>
  </si>
  <si>
    <t>Chilla</t>
  </si>
  <si>
    <t>Balsas</t>
  </si>
  <si>
    <t>Atahualpa</t>
  </si>
  <si>
    <t>Arenillas</t>
  </si>
  <si>
    <t>Machala</t>
  </si>
  <si>
    <t>La Concordia</t>
  </si>
  <si>
    <t>Santo Domingo</t>
  </si>
  <si>
    <t>Tisaleo</t>
  </si>
  <si>
    <t>Santiago de Píllaro</t>
  </si>
  <si>
    <t>San Pedro de Pelileo</t>
  </si>
  <si>
    <t>Quero</t>
  </si>
  <si>
    <t>Patate</t>
  </si>
  <si>
    <t>Mocha</t>
  </si>
  <si>
    <t>Cevallos</t>
  </si>
  <si>
    <t>Baños de Agua Santa</t>
  </si>
  <si>
    <t>Ambato</t>
  </si>
  <si>
    <t>Puerto Quito</t>
  </si>
  <si>
    <t>Pedro Vicente Maldonado</t>
  </si>
  <si>
    <t>San Miguel de los Bancos</t>
  </si>
  <si>
    <t>Rumiñahui</t>
  </si>
  <si>
    <t>Pedro Moncayo</t>
  </si>
  <si>
    <t>Mejía</t>
  </si>
  <si>
    <t>Cayambe</t>
  </si>
  <si>
    <t>Quito</t>
  </si>
  <si>
    <t>Quilanga</t>
  </si>
  <si>
    <t>Pindal</t>
  </si>
  <si>
    <t>Zapotillo</t>
  </si>
  <si>
    <t>Sozoranga</t>
  </si>
  <si>
    <t>Saraguro</t>
  </si>
  <si>
    <t>Puyango</t>
  </si>
  <si>
    <t>Paltas</t>
  </si>
  <si>
    <t>Macará</t>
  </si>
  <si>
    <t>Gonzanamá</t>
  </si>
  <si>
    <t>Espíndola</t>
  </si>
  <si>
    <t>Chaguarpamba</t>
  </si>
  <si>
    <t>Celica</t>
  </si>
  <si>
    <t>Catamayo</t>
  </si>
  <si>
    <t>Calvas</t>
  </si>
  <si>
    <t>San Miguel de Urcuquí</t>
  </si>
  <si>
    <t>Pimampiro</t>
  </si>
  <si>
    <t>Otavalo</t>
  </si>
  <si>
    <t>Cotacachi</t>
  </si>
  <si>
    <t>Antonio Ante</t>
  </si>
  <si>
    <t>Ibarra</t>
  </si>
  <si>
    <t>Cumandá</t>
  </si>
  <si>
    <t>Penipe</t>
  </si>
  <si>
    <t>Pallatanga</t>
  </si>
  <si>
    <t>Guano</t>
  </si>
  <si>
    <t>Guamote</t>
  </si>
  <si>
    <t>Chunchi</t>
  </si>
  <si>
    <t>Chambo</t>
  </si>
  <si>
    <t>Colta</t>
  </si>
  <si>
    <t>Alausí</t>
  </si>
  <si>
    <t>Riobamba</t>
  </si>
  <si>
    <t>Sigchos</t>
  </si>
  <si>
    <t>Saquisilí</t>
  </si>
  <si>
    <t>Salcedo</t>
  </si>
  <si>
    <t>Pujilí</t>
  </si>
  <si>
    <t>Pangua</t>
  </si>
  <si>
    <t>La Maná</t>
  </si>
  <si>
    <t>Latacunga</t>
  </si>
  <si>
    <t>San Pedro de Huaca</t>
  </si>
  <si>
    <t>Montúfar</t>
  </si>
  <si>
    <t>Mira</t>
  </si>
  <si>
    <t>Espejo</t>
  </si>
  <si>
    <t>Tulcán</t>
  </si>
  <si>
    <t>Suscal</t>
  </si>
  <si>
    <t>Déleg</t>
  </si>
  <si>
    <t>El Tambo</t>
  </si>
  <si>
    <t>La Troncal</t>
  </si>
  <si>
    <t>Biblián</t>
  </si>
  <si>
    <t>Azogues</t>
  </si>
  <si>
    <t>Las Naves</t>
  </si>
  <si>
    <t>Caluma</t>
  </si>
  <si>
    <t>San Miguel</t>
  </si>
  <si>
    <t>Echeandía</t>
  </si>
  <si>
    <t>Chimbo</t>
  </si>
  <si>
    <t>Chillanes</t>
  </si>
  <si>
    <t>Guaranda</t>
  </si>
  <si>
    <t>Camilo Ponce Enríquez</t>
  </si>
  <si>
    <t>Guachapala</t>
  </si>
  <si>
    <t>Sevilla de Oro</t>
  </si>
  <si>
    <t>El Pan</t>
  </si>
  <si>
    <t>Chordeleg</t>
  </si>
  <si>
    <t>Oña</t>
  </si>
  <si>
    <t>Sigsig</t>
  </si>
  <si>
    <t>Santa Isabel</t>
  </si>
  <si>
    <t>San Fernando</t>
  </si>
  <si>
    <t>Pucará</t>
  </si>
  <si>
    <t>Paute</t>
  </si>
  <si>
    <t>Nabón</t>
  </si>
  <si>
    <t>Gualaceo</t>
  </si>
  <si>
    <t>Girón</t>
  </si>
  <si>
    <t>Cuenca</t>
  </si>
  <si>
    <t>Partero/a no calificado</t>
  </si>
  <si>
    <t>Partero/a calificada</t>
  </si>
  <si>
    <t>Auxiliar de enfermería</t>
  </si>
  <si>
    <t>Obstetriz</t>
  </si>
  <si>
    <t>Médico/a</t>
  </si>
  <si>
    <t>Tipo de asistencia</t>
  </si>
  <si>
    <t>Región, provincia y cantón de residencia</t>
  </si>
  <si>
    <t>No residente</t>
  </si>
  <si>
    <t>Residente</t>
  </si>
  <si>
    <t xml:space="preserve"> Tipo de atención</t>
  </si>
  <si>
    <t>Total general (t) 1/</t>
  </si>
  <si>
    <t>Región, provincia y cantón de nacimiento</t>
  </si>
  <si>
    <t>10 y más</t>
  </si>
  <si>
    <t>Número de hijos vivos</t>
  </si>
  <si>
    <t>Regiones y provincias</t>
  </si>
  <si>
    <t>De 35 a 39 años</t>
  </si>
  <si>
    <t>De 30 a 34 años</t>
  </si>
  <si>
    <t>De 20 a 24 años</t>
  </si>
  <si>
    <t>De 40 a 44 años</t>
  </si>
  <si>
    <t>De 25 a 29 años</t>
  </si>
  <si>
    <t>De 15 a 19 años</t>
  </si>
  <si>
    <t>Menos de 15 años</t>
  </si>
  <si>
    <t>De 50 años y más</t>
  </si>
  <si>
    <t>De 45 a 49 años</t>
  </si>
  <si>
    <t>Edad de la madre</t>
  </si>
  <si>
    <t>Grupos de edad de la madre y de sexo del nacido vivo</t>
  </si>
  <si>
    <t>Región, provincia y área</t>
  </si>
  <si>
    <t>Producto del embarazo</t>
  </si>
  <si>
    <t>Diciembre</t>
  </si>
  <si>
    <t>Noviembre</t>
  </si>
  <si>
    <t>Octubre</t>
  </si>
  <si>
    <t>Septiembre</t>
  </si>
  <si>
    <t>Agosto</t>
  </si>
  <si>
    <t>Julio</t>
  </si>
  <si>
    <t>Junio</t>
  </si>
  <si>
    <t>Mayo</t>
  </si>
  <si>
    <t>Abril</t>
  </si>
  <si>
    <t>Marzo</t>
  </si>
  <si>
    <t>Febrero</t>
  </si>
  <si>
    <t>Enero</t>
  </si>
  <si>
    <t>Mes nacimientos nacido vivo</t>
  </si>
  <si>
    <t>Provincia y sexo</t>
  </si>
  <si>
    <t>Posgrado</t>
  </si>
  <si>
    <t>Educación media/bachillerato</t>
  </si>
  <si>
    <t>Nivel de instrucción de la madre</t>
  </si>
  <si>
    <t>Provincia y tipo de asistencia</t>
  </si>
  <si>
    <t>Educación Media / Bachillerato</t>
  </si>
  <si>
    <t>Educación Básica</t>
  </si>
  <si>
    <t>Número de hijos</t>
  </si>
  <si>
    <t>Región y nivel de instrucción</t>
  </si>
  <si>
    <t>Otra</t>
  </si>
  <si>
    <t>Blanca</t>
  </si>
  <si>
    <t>Mestiza</t>
  </si>
  <si>
    <t>Montubia</t>
  </si>
  <si>
    <t>Mulata</t>
  </si>
  <si>
    <t>Negra</t>
  </si>
  <si>
    <t>Afro-ecuatoriana</t>
  </si>
  <si>
    <t>Indígena</t>
  </si>
  <si>
    <t>Autoidentificación étnica</t>
  </si>
  <si>
    <t>Unión de hecho</t>
  </si>
  <si>
    <t>Viuda</t>
  </si>
  <si>
    <t>Separada</t>
  </si>
  <si>
    <t>Divorciada</t>
  </si>
  <si>
    <t>Casada</t>
  </si>
  <si>
    <t>Soltera</t>
  </si>
  <si>
    <t>Unida</t>
  </si>
  <si>
    <t>Estado civil</t>
  </si>
  <si>
    <t>Sexo del nacido vivo</t>
  </si>
  <si>
    <t>Provincia de nacimiento</t>
  </si>
  <si>
    <t>Provincia de residencia habitual de la madre</t>
  </si>
  <si>
    <t>Mes de nacimiento</t>
  </si>
  <si>
    <t>Provincia de residencia</t>
  </si>
  <si>
    <t>Nacional</t>
  </si>
  <si>
    <t>Partero/a no calilficado/a</t>
  </si>
  <si>
    <t>Partero/a calificado/a</t>
  </si>
  <si>
    <t>Obstetriz/Obstetra</t>
  </si>
  <si>
    <t>Asistido por</t>
  </si>
  <si>
    <t>De 5000 g a 5500 g</t>
  </si>
  <si>
    <t>De 4500 g a 4999 g</t>
  </si>
  <si>
    <t>De 4000 g a 4499 g</t>
  </si>
  <si>
    <t>De 3500 g a 3999 g</t>
  </si>
  <si>
    <t>De 2500 g a 2999 g</t>
  </si>
  <si>
    <t>De 2000 g a 2499 g</t>
  </si>
  <si>
    <t>De 1500 g a 1999 g</t>
  </si>
  <si>
    <t>De 1000 g a 1499 g</t>
  </si>
  <si>
    <t>De 500 g a 999 g</t>
  </si>
  <si>
    <t>Peso</t>
  </si>
  <si>
    <t>Menor a 999 g</t>
  </si>
  <si>
    <t>Peso del nacido vivo</t>
  </si>
  <si>
    <t>Afroecuatoriana/Afrodescendiente</t>
  </si>
  <si>
    <t>Autoidentificación étnica de la madre</t>
  </si>
  <si>
    <t>Cantón de residencia</t>
  </si>
  <si>
    <t>Unión libre</t>
  </si>
  <si>
    <t>Estado civil y/o conyugal de la madre</t>
  </si>
  <si>
    <t>SERIES HISTÓRICAS</t>
  </si>
  <si>
    <t>1.1</t>
  </si>
  <si>
    <t>1.1.1</t>
  </si>
  <si>
    <t>1.1.2</t>
  </si>
  <si>
    <t>1.2</t>
  </si>
  <si>
    <t>1.2.1</t>
  </si>
  <si>
    <t>1.2.2</t>
  </si>
  <si>
    <t>1.2.3</t>
  </si>
  <si>
    <t>1.2.4</t>
  </si>
  <si>
    <t>1.2.5</t>
  </si>
  <si>
    <t>1.2.6</t>
  </si>
  <si>
    <t>1.3</t>
  </si>
  <si>
    <t>1.3.1</t>
  </si>
  <si>
    <t>1.3.2</t>
  </si>
  <si>
    <t>1.3.3</t>
  </si>
  <si>
    <t>1.4</t>
  </si>
  <si>
    <t>1.4.1</t>
  </si>
  <si>
    <t>1.4.2</t>
  </si>
  <si>
    <t>1.4.3</t>
  </si>
  <si>
    <t>1.4.4</t>
  </si>
  <si>
    <t>1.4.5</t>
  </si>
  <si>
    <t>GRÁFICOS</t>
  </si>
  <si>
    <t>2.1</t>
  </si>
  <si>
    <t>NACIDOS VIVOS  EN EL AÑO (t)</t>
  </si>
  <si>
    <t>2.1.1</t>
  </si>
  <si>
    <t>2.1.2</t>
  </si>
  <si>
    <t>2.1.3</t>
  </si>
  <si>
    <t>2.1.4</t>
  </si>
  <si>
    <t>CUADROS ESTADÍSTICOS</t>
  </si>
  <si>
    <t>3.1</t>
  </si>
  <si>
    <t>CUADROS ESTADÍSTICOS NACIDOS VIVOS EN EL AÑO ( t )</t>
  </si>
  <si>
    <t>3.1.1</t>
  </si>
  <si>
    <t>3.1.2</t>
  </si>
  <si>
    <t>3.1.3</t>
  </si>
  <si>
    <t>3.1.4</t>
  </si>
  <si>
    <t>3.1.5</t>
  </si>
  <si>
    <t>3.1.6</t>
  </si>
  <si>
    <t>3.1.7A</t>
  </si>
  <si>
    <t>3.1.7B</t>
  </si>
  <si>
    <t>3.1.8</t>
  </si>
  <si>
    <t>3.1.9</t>
  </si>
  <si>
    <t>3.1.10</t>
  </si>
  <si>
    <t>3.1.11</t>
  </si>
  <si>
    <t>3.1.12</t>
  </si>
  <si>
    <t>3.1.13</t>
  </si>
  <si>
    <t>3.1.14</t>
  </si>
  <si>
    <t>3.1.15</t>
  </si>
  <si>
    <t>3.1.16</t>
  </si>
  <si>
    <t>3.1.17</t>
  </si>
  <si>
    <t>3.1.18</t>
  </si>
  <si>
    <t>3.1.19</t>
  </si>
  <si>
    <t>3.1.20</t>
  </si>
  <si>
    <t>3.1.21</t>
  </si>
  <si>
    <t>3.1.22</t>
  </si>
  <si>
    <t>3.1.23</t>
  </si>
  <si>
    <t>3.1.24</t>
  </si>
  <si>
    <t>3.2</t>
  </si>
  <si>
    <t>3.2.1</t>
  </si>
  <si>
    <t>3.2.2</t>
  </si>
  <si>
    <t>3.2.3</t>
  </si>
  <si>
    <t>3.2.4</t>
  </si>
  <si>
    <t>3.2.5</t>
  </si>
  <si>
    <t>3.2.6</t>
  </si>
  <si>
    <t>3.2.7</t>
  </si>
  <si>
    <t>3.2.8</t>
  </si>
  <si>
    <t>MAPAS TEMÁTICOS</t>
  </si>
  <si>
    <t>4.1</t>
  </si>
  <si>
    <t>4.1.1</t>
  </si>
  <si>
    <t>Número de nacidos vivos por residencia habitual de la madre</t>
  </si>
  <si>
    <t>4.1.2</t>
  </si>
  <si>
    <t>Tasa de natalidad por provincia de residencia habitual de la madre</t>
  </si>
  <si>
    <t>4.1.3</t>
  </si>
  <si>
    <t>Número de nacidos vivos por madres adolescentes (10 - 19 años)</t>
  </si>
  <si>
    <t>4.1.4</t>
  </si>
  <si>
    <t>Tasa específica de madres adolescentes (10 -14 años) según provincia de residencia habitual de la madre</t>
  </si>
  <si>
    <t>4.1.5</t>
  </si>
  <si>
    <t>Tasa específica de madres adolescentes (15 -19 años) según provincia de residencia habitual de la madre</t>
  </si>
  <si>
    <t>4.1.6</t>
  </si>
  <si>
    <t>Tasa específica de madres adolescentes (10 -19 años) según provincia de residencia habitual de la madre</t>
  </si>
  <si>
    <t>4.1.7</t>
  </si>
  <si>
    <t>Número de nacidos vivos por etnia de la madre</t>
  </si>
  <si>
    <t>4.1.8</t>
  </si>
  <si>
    <t>Número de nacidos vivos por estado civil de la madre</t>
  </si>
  <si>
    <t>4.1.9</t>
  </si>
  <si>
    <t>Porcentaje de bajo peso al nacer según provincia residencia habitual de la madre</t>
  </si>
  <si>
    <t>4.2</t>
  </si>
  <si>
    <t>DEFUNCIONES FETALES</t>
  </si>
  <si>
    <t>4.2.1</t>
  </si>
  <si>
    <t>Razón de muertes fetales según provincia de residencia habitual de la madre</t>
  </si>
  <si>
    <t>ANEXOS</t>
  </si>
  <si>
    <t>5.1</t>
  </si>
  <si>
    <t>FICHA TÉCNICA</t>
  </si>
  <si>
    <t>OBJETIVOS</t>
  </si>
  <si>
    <t>El Anuario de estadísticas vitales: Nacidos Vivos y Defunciones Fetales, tiene los siguientes objetivos principales:</t>
  </si>
  <si>
    <t>-          Obtener información sistemática y continúa respecto a los nacidos vivos y defunciones, ocurridas y/o inscritas en el país.</t>
  </si>
  <si>
    <t>-          Dar a conocer a los usuarios, las variables más relevantes en este campo, para la planificación de estrategias socioeconómicas del país.</t>
  </si>
  <si>
    <t>-          Proporcionar a los sectores público y privado, uno de los instrumentos básicos para el análisis demográfico.</t>
  </si>
  <si>
    <t>UNIDAD DE INVESTIGACIÓN</t>
  </si>
  <si>
    <t>Constituyen cada uno de los hechos vitales (nacidos vivos y defunciones fetales) ocurridos y/o registrados en el país, cada año.</t>
  </si>
  <si>
    <t>UNIVERSO</t>
  </si>
  <si>
    <t>El universo en los nacidos vivos y defunciones fetales comprende el conjunto de cada uno de los hechos vitales mencionados, ocurridos y/o registrados en Ecuador.</t>
  </si>
  <si>
    <t>El universo de las defunciones generales constituye el conjunto de cada muerte, ocurrida e inscrita en el territorio nacional; incluye las muertes de los ecuatorianos en el exterior que son notificadas a las oficinas de la Dirección General del Registro Civil, Identificación y Cedulación del Ecuador.</t>
  </si>
  <si>
    <t>FUENTES DE INFORMACIÓN</t>
  </si>
  <si>
    <t>Los establecimientos de salud publicos y privados.</t>
  </si>
  <si>
    <t>Constituyen las oficinas de la Dirección General del Registro Civil, Identificación y Cedulación del Ecuador.</t>
  </si>
  <si>
    <t>FRECUENCIA DE LA INFORMACIÓN</t>
  </si>
  <si>
    <t>La investigación se efectúa en el momento que se realiza la inscripción de los hechos y la recolección se la hace mensualmente, para luego ser publicada en forma anual.</t>
  </si>
  <si>
    <t>SISTEMAS DE RECOLECCIÓN</t>
  </si>
  <si>
    <t xml:space="preserve">Los datos contenidos en este Anuario se recolectan en los formularios de nacido vivo y defunción fetal, los mismos que son diseñados y aprobados por el Instituto Nacional de Estadística y Censos (INEC), Ministerio de Salud Pública (MSP) y Dirección General del Registro Civil, Identificación y Cedulación (DIGERCIC) del Ecuador, para finalmente ser distribuidos por el INEC, a las respectivas oficinas de la DIGERCIC, MSP y a las hospitales y clínicas públicos y privados. Para el caso de los nacidos vivos y defunciones generales se implementó en el país el sistema electrónico REVIT en los establecimientos de salud del país, lo cual permite contar con los registros a través de vistas materializadas, garantizando la calidad y oportunidad. Cabe mencionar que a partir del año 2015, se acordó mediante resolución CEES 008-2016 de la Comisión Especial de Salud, que el INEC publicaría a partir del año 2015 los nacidos vivos ajustados a 15 meses calendario. Para la publicación (tabulados e indicadores) se utilizan a los nacidos vivos ocurridos y/o inscritos hasta el 31 de marzo del año del año siguiente, </t>
  </si>
  <si>
    <t>En relación con estos hechos, existen dos instancias: la que se refiere al aspecto médico-estadístico que se encarga de certificar el acontecimiento del hecho y el relativo al de la Dirección General del Registro Civil, Identificación y Cedulación que se encarga de la inscripción y legalización del hecho vital. Una vez que los formularios son diligenciados en las oficinas respectivas son enviados al INEC, para su procesamiento.</t>
  </si>
  <si>
    <t>VARIABLES INVESTIGADAS</t>
  </si>
  <si>
    <t>En cada uno de los hechos vitales se investigan características que permiten analizar y evaluar estos fenómenos:</t>
  </si>
  <si>
    <t>NACIDO VIVO</t>
  </si>
  <si>
    <t>DEFUNCIÓN FETAL</t>
  </si>
  <si>
    <t>NOTA IMPORTANTE</t>
  </si>
  <si>
    <t>PROCESOS DE NACIDO VIVO</t>
  </si>
  <si>
    <t>El procesamiento de la información comprende 5 etapas:</t>
  </si>
  <si>
    <t>1.- Crítica de la información</t>
  </si>
  <si>
    <t>2.- Codificación de la información</t>
  </si>
  <si>
    <t>3.- Ingreso (digitación) de la información</t>
  </si>
  <si>
    <t>4.- Validación de la información</t>
  </si>
  <si>
    <t>5.- Generación de tabulados</t>
  </si>
  <si>
    <t>Se verifica la consistencia y completitud de los datos contenidos en cada uno de los capítulos de los informes para asegurar la calidad y confiabilidad de la información.</t>
  </si>
  <si>
    <t>Cuando la información está incompleta o se han detectado inconsistencias, personal de las Coordinaciones Zonales del Instituto Nacional de Estadística y Censos se encarga de solicitar la aclaración, a fin de completar o corregir los datos. Este proceso se lo hace vía telefónica o a través de visitas personales a las oficinas de la DIGERCIC, e inclusive a los Establecimientos de Salud.</t>
  </si>
  <si>
    <t>3. Ingreso (digitación) de la información</t>
  </si>
  <si>
    <t>Es el ingreso de la información de los formularios a un sistema informático diseñado para el efecto. Una vez ingresada toda la información, se procede a validar la información y realizar el análisis de cobertura de los nacidos vivos.</t>
  </si>
  <si>
    <t>4. Validación de la información</t>
  </si>
  <si>
    <t>La información ingresada se valida a través de sistemas informáticos, que contienen parámetros de consistencia. Al igual que en la fase de crítica, se busca detectar posibles errores de consistencia u omisión de información.</t>
  </si>
  <si>
    <t>Cuando se determina que la información está incompleta, o se han detectado inconsistencias, personal de las Coordinaciones Zonales del Instituto Nacional de Estadística y Censos, se encarga de solicitar la aclaración, a fin de completar o corregir los datos, este proceso se lo hace vía teléfonica o a través de visitas personales a las Oficinas de la DIGERCIC o a los establecimientos de salud.</t>
  </si>
  <si>
    <t xml:space="preserve">5. Tabulación </t>
  </si>
  <si>
    <t>Con la información validada, y en base al plan de tabulación, se construyen cuadros con información estadística a través del paquete estadístico SPSS (Statitistical Package for Social Sciencies).</t>
  </si>
  <si>
    <t>PROCESOS DE DEFUNCIÓN FETAL</t>
  </si>
  <si>
    <t>Cuando la información está incompleta o se han detectado inconsistencias, personal de las Coordinaciones Zonales del Instituto Nacional de Estadística y Censos, se encarga de solicitar la aclaración, a fin de completar o corregir los datos. Este proceso se lo hace vía telefónica o personalizada a las oficinas del Registro Civil o a los establecimientos de salud.</t>
  </si>
  <si>
    <t>Es el ingreso de la información de los formularios a un sistema informático diseñado para el efecto. Una vez ingresada toda la información, se procede a validarla y  se hace un análisis de cobertura de las defunciones fetales.</t>
  </si>
  <si>
    <t>La información ingresada se valida a través de sistemas informáticos, que contienen parámetros de consistencia. Al igual que en la fase de crítica, se busca detectar posibles errores de consistencia u omisiones de información.</t>
  </si>
  <si>
    <t>Cuando se determina que la información está incompleta, o se han detectado inconsistencias, personal de las Coordinaciones Zonales del Instituto Nacional de Estadística y Censos, se encarga de solicitar la aclaración, a fin de completar o corregir los datos, este proceso se lo hace vía teléfonica o a través de visitas personales a los establecimientos de salud u oficinas de la DIGERCIC.</t>
  </si>
  <si>
    <t>GLOSARIO DE TÉRMINOS</t>
  </si>
  <si>
    <t>Médico Legista</t>
  </si>
  <si>
    <t>Provincia de fallecimiento</t>
  </si>
  <si>
    <t>Tasa por 1.000 habitantes.</t>
  </si>
  <si>
    <t>Tasa por 1.000 mujeres.</t>
  </si>
  <si>
    <t xml:space="preserve"> Mes de ocurrencia</t>
  </si>
  <si>
    <t>22 - 27</t>
  </si>
  <si>
    <t>28 - 31</t>
  </si>
  <si>
    <t>32 - 36</t>
  </si>
  <si>
    <t>37 - 41</t>
  </si>
  <si>
    <t>42 y más</t>
  </si>
  <si>
    <t>Categoría CIE-10</t>
  </si>
  <si>
    <t>Causa de defunción</t>
  </si>
  <si>
    <t>Obstetriz o Enfermera</t>
  </si>
  <si>
    <t>Provincia de residencia habitual</t>
  </si>
  <si>
    <t>Madres de 10 - 14 años</t>
  </si>
  <si>
    <t>Madres de 15 - 19 años</t>
  </si>
  <si>
    <t>Madres de 20 - 24 años</t>
  </si>
  <si>
    <t>Madres de 25 - 29 años</t>
  </si>
  <si>
    <t>Madres de 30 - 34 años</t>
  </si>
  <si>
    <t>Madres de 35 - 39 años</t>
  </si>
  <si>
    <t>Madres de 40 - 44 años</t>
  </si>
  <si>
    <t>Madres de 45 - 49 años</t>
  </si>
  <si>
    <t>Sexo del feto</t>
  </si>
  <si>
    <t>Razón por 1.000 nacidos vivos</t>
  </si>
  <si>
    <t>2022(sd*)</t>
  </si>
  <si>
    <t>p**) cifras provisionales: corresponden a los datos o indicadores que se generan con información de los nacidos vivos ocurridos en el 2023, y que están sujetos a ajustes por registros posteriores.</t>
  </si>
  <si>
    <t xml:space="preserve">Indeterminado </t>
  </si>
  <si>
    <t/>
  </si>
  <si>
    <t>Parroquia de residencia</t>
  </si>
  <si>
    <t>Edades simples de la madre</t>
  </si>
  <si>
    <t>3.1.25</t>
  </si>
  <si>
    <t>Médico, Médico Legista y Partera Calificada</t>
  </si>
  <si>
    <t>De 3000 g a 3499 g</t>
  </si>
  <si>
    <r>
      <t xml:space="preserve">Total (t) </t>
    </r>
    <r>
      <rPr>
        <b/>
        <vertAlign val="superscript"/>
        <sz val="9"/>
        <color rgb="FF646482"/>
        <rFont val="Century Gothic"/>
        <family val="2"/>
      </rPr>
      <t>1/</t>
    </r>
  </si>
  <si>
    <r>
      <t>Total (t)</t>
    </r>
    <r>
      <rPr>
        <b/>
        <vertAlign val="superscript"/>
        <sz val="9"/>
        <color rgb="FF646482"/>
        <rFont val="Century Gothic"/>
        <family val="2"/>
      </rPr>
      <t>1/</t>
    </r>
  </si>
  <si>
    <r>
      <t>Proyecciones población</t>
    </r>
    <r>
      <rPr>
        <b/>
        <vertAlign val="superscript"/>
        <sz val="9"/>
        <color rgb="FF646482"/>
        <rFont val="Century Gothic"/>
        <family val="2"/>
      </rPr>
      <t xml:space="preserve"> 1/</t>
    </r>
  </si>
  <si>
    <r>
      <rPr>
        <b/>
        <sz val="11"/>
        <color rgb="FF646482"/>
        <rFont val="Century Gothic"/>
        <family val="2"/>
      </rPr>
      <t>Características del hecho.-</t>
    </r>
    <r>
      <rPr>
        <sz val="11"/>
        <color rgb="FF646482"/>
        <rFont val="Century Gothic"/>
        <family val="2"/>
      </rPr>
      <t xml:space="preserve">  Lugar, fecha y acta de inscripción.</t>
    </r>
  </si>
  <si>
    <r>
      <rPr>
        <b/>
        <sz val="11"/>
        <color rgb="FF646482"/>
        <rFont val="Century Gothic"/>
        <family val="2"/>
      </rPr>
      <t>Datos de nacido vivo:</t>
    </r>
    <r>
      <rPr>
        <sz val="11"/>
        <color rgb="FF646482"/>
        <rFont val="Century Gothic"/>
        <family val="2"/>
      </rPr>
      <t xml:space="preserve"> sexo, talla, peso, fecha de nacimiento, semanas de gestación, lugar geográfico del nacimiento, lugar de ocurrencia del nacimiento (establecimiento del Ministerio de Salud Pública, establecimiento del IESS, establecimientos de la Junta de Beneficencia, otro establecimiento del público, hospital o clínica particular, casa, otro), tipo de asistencia en el nacimiento (médico, obstetriz, enfermera, auxiliar de enfermería, partera calificada, partera no calificada, otro), tipo de embarazo (simple, doble, triple, cuádruple, o más), lugar geográfico de ocurrencia.</t>
    </r>
  </si>
  <si>
    <r>
      <rPr>
        <b/>
        <sz val="11"/>
        <color rgb="FF646482"/>
        <rFont val="Century Gothic"/>
        <family val="2"/>
      </rPr>
      <t xml:space="preserve">Datos de la madre: </t>
    </r>
    <r>
      <rPr>
        <sz val="11"/>
        <color rgb="FF646482"/>
        <rFont val="Century Gothic"/>
        <family val="2"/>
      </rPr>
      <t>edad, número de hijos vivos y muertos, pertenencia étnica, estado civil o conyugal, alfabetismo e instrucción, lugar de residencia habitual (provincia, cantón, parroquia) y área (urbana, rural).</t>
    </r>
  </si>
  <si>
    <r>
      <rPr>
        <b/>
        <sz val="11"/>
        <color rgb="FF646482"/>
        <rFont val="Century Gothic"/>
        <family val="2"/>
      </rPr>
      <t xml:space="preserve">Características del hecho.- </t>
    </r>
    <r>
      <rPr>
        <sz val="11"/>
        <color rgb="FF646482"/>
        <rFont val="Century Gothic"/>
        <family val="2"/>
      </rPr>
      <t>Lugar, fecha y acta de inscripción.</t>
    </r>
  </si>
  <si>
    <r>
      <rPr>
        <b/>
        <sz val="11"/>
        <color rgb="FF646482"/>
        <rFont val="Century Gothic"/>
        <family val="2"/>
      </rPr>
      <t xml:space="preserve">Datos de la defunción fetal: </t>
    </r>
    <r>
      <rPr>
        <sz val="11"/>
        <color rgb="FF646482"/>
        <rFont val="Century Gothic"/>
        <family val="2"/>
      </rPr>
      <t>Lugar y fecha de registro, sexo, fecha de ocurrencia, lugar geográfico del fallecimiento, lugar de ocurrencia (establecimiento del Ministerio de Salud, establecimiento del IESS, establecimientos de la Junta de Beneficencia, otro establecimiento del público, hospital o clínica particular, casa, otro), tipo de asistencia (médico, obstetriz, enfermera, auxiliar de enfermería, partera calificada, partera no calificada, otro), tipo de embarazo (simple, doble, triple, cuádruple o más), período de gestación y causa de la defunción fetal.</t>
    </r>
  </si>
  <si>
    <r>
      <rPr>
        <b/>
        <sz val="11"/>
        <color rgb="FF646482"/>
        <rFont val="Century Gothic"/>
        <family val="2"/>
      </rPr>
      <t xml:space="preserve">Datos de la madre.- </t>
    </r>
    <r>
      <rPr>
        <sz val="11"/>
        <color rgb="FF646482"/>
        <rFont val="Century Gothic"/>
        <family val="2"/>
      </rPr>
      <t xml:space="preserve"> Edad, número de hijos vivos y muertos, atención profesional durante el embarazo, alfabetismo e instrucción, lugar de residencia habitual (provincia, cantón, parroquia) y área (urbana, rural).</t>
    </r>
  </si>
  <si>
    <r>
      <t>Nacido vivo.-</t>
    </r>
    <r>
      <rPr>
        <sz val="10"/>
        <color rgb="FF646482"/>
        <rFont val="Century Gothic"/>
        <family val="2"/>
      </rPr>
      <t xml:space="preserve"> "Se define al nacido vivo como la expulsión o extracción completa del cuerpo de su madre, independientemente de la duración del embarazo, de un producto de la concepción que, después de dicha separación, respire o de cualquier otra señal de vida, como latidos del corazón, pulsaciones del cordón umbilical o movimientos efectivos de los músculos de contracción voluntaria, tanto si se ha cortado o no el cordón umbilical y esté o no desprendida la placenta.  Cada producto de un nacimiento que reúna esas condiciones se considera como un nacido vivo". (CIE-10, Organización Panamericana de la Salud, 1995)</t>
    </r>
  </si>
  <si>
    <r>
      <t xml:space="preserve">Sexo.- </t>
    </r>
    <r>
      <rPr>
        <sz val="10"/>
        <color rgb="FF646482"/>
        <rFont val="Century Gothic"/>
        <family val="2"/>
      </rPr>
      <t>El sexo se refiere a la característica biológica necesaria para describir a un niño recién nacido, una persona fallecida o una defunción fetal. Los datos se clasificarán en “varones” y “mujeres”, y en el caso de defunción fetal puede añadirse la categoría “desconocido”. (Naciones Unidas, 2014)</t>
    </r>
  </si>
  <si>
    <r>
      <rPr>
        <b/>
        <sz val="10"/>
        <color rgb="FF646482"/>
        <rFont val="Century Gothic"/>
        <family val="2"/>
      </rPr>
      <t>Fecha de inscripción:</t>
    </r>
    <r>
      <rPr>
        <sz val="10"/>
        <color rgb="FF646482"/>
        <rFont val="Century Gothic"/>
        <family val="2"/>
      </rPr>
      <t xml:space="preserve"> La fecha de inscripción de un suceso vital es el día, mes y año en que se practicó el asiento en el registro civil (Naciones Unidas, 2014)</t>
    </r>
  </si>
  <si>
    <r>
      <t>Acta:</t>
    </r>
    <r>
      <rPr>
        <sz val="10"/>
        <color rgb="FF646482"/>
        <rFont val="Century Gothic"/>
        <family val="2"/>
      </rPr>
      <t xml:space="preserve"> Las actas del registro civil recogen la información relativa al acaecimiento de determinados sucesos vitales y sobre ciertas características del hecho y también sobre las personas relacionadas con él. Las actas tienen fuerza jurídica y son una anotación dinámica, es decir, pueden ser objeto de rectificaciones y enmiendas durante toda la vida de las personas de que se trate (Naciones Unidas, 2014)</t>
    </r>
  </si>
  <si>
    <r>
      <t xml:space="preserve">Edad gestacional.- </t>
    </r>
    <r>
      <rPr>
        <sz val="10"/>
        <color rgb="FF646482"/>
        <rFont val="Century Gothic"/>
        <family val="2"/>
      </rPr>
      <t>La duración de la gestación se mide a partir del primer día de del último período menstrual normal. La edad gestacional se expresa en días o en semanas completas (por ejemplo los hechos que hayan ocurrido entre los 280 y 286 días completos después del comienzo del último período menstrual normal se consideran como ocurridos a las 40 semanas de gestación)(CIE-10, Organización Panamericana de la Salud, 1995).</t>
    </r>
  </si>
  <si>
    <r>
      <t xml:space="preserve">Fecha de acaecimiento: </t>
    </r>
    <r>
      <rPr>
        <sz val="10"/>
        <color rgb="FF646482"/>
        <rFont val="Century Gothic"/>
        <family val="2"/>
      </rPr>
      <t>Es la fecha exacta en la que se produjo el hecho, y debe expresarse con condición del día, mes y año, así como la hora y el minuto, cuando corresponda (para los nacimientos vivos, defunciones fetales y las defunciones) (Naciones Unidas, 2014).</t>
    </r>
  </si>
  <si>
    <r>
      <t xml:space="preserve">Lugar de acaecimiento: </t>
    </r>
    <r>
      <rPr>
        <sz val="10"/>
        <color rgb="FF646482"/>
        <rFont val="Century Gothic"/>
        <family val="2"/>
      </rPr>
      <t>El lugar de acaecimiento es el lugar geográfico del país: a) localidad y b) principales divisiones administrativas u otro lugar geográfico en que está situada la localidad donde se produjo el nacimiento vivo, la defunción, la expulsión de un feto muerto, el matrimonio o el divorcio (Naciones Unidas, 2014)</t>
    </r>
  </si>
  <si>
    <r>
      <t xml:space="preserve">Lugar de inscripción: </t>
    </r>
    <r>
      <rPr>
        <sz val="10"/>
        <color rgb="FF646482"/>
        <rFont val="Century Gothic"/>
        <family val="2"/>
      </rPr>
      <t>El lugar de inscripción es el lugar geográfico del país: a) localidad y b) división administrativa principal u otro lugar geográfico, donde se inscribe el nacimiento vivo, la defunción, la expulsión del feto muerto, el matrimonio o el divorcio en el sistema de registro civil (Naciones Unidas, 2014)</t>
    </r>
  </si>
  <si>
    <r>
      <t>Producto del embarazo:</t>
    </r>
    <r>
      <rPr>
        <sz val="10"/>
        <color rgb="FF646482"/>
        <rFont val="Century Gothic"/>
        <family val="2"/>
      </rPr>
      <t xml:space="preserve"> El tipo de nacimiento indica si el embarazo al que se refiere el informe estadístico ha terminado en un parto sencillo o múltiple. Deberá indicarse siempre si el nacido vivo o el feto nacido muerto es único, mellizo, trillizo, etc., así como el orden de su nacimiento con respecto a sus hermanos o hermanas recién nacidos (primero de dos, segundo de dos, primero de tres, etc.) (Naciones Unidas, 2014). </t>
    </r>
  </si>
  <si>
    <r>
      <t xml:space="preserve">Orden del nacimiento.- </t>
    </r>
    <r>
      <rPr>
        <sz val="10"/>
        <color rgb="FF646482"/>
        <rFont val="Century Gothic"/>
        <family val="2"/>
      </rPr>
      <t>El orden de nacimiento es un tema derivado y consiste en el número ordinal del nacimiento vivo o la defunción fetal que se registra en relación con todos los partos anteriores de la madre, independientemente de que el parto fuera de un nacido vivo o un nacido muerto (defunción fetal) o de que fueran concebidos dentro o fuera del matrimonio (Naciones Unidas, 2014)</t>
    </r>
  </si>
  <si>
    <r>
      <t>Cuántos hijos vivos tiene actualmente:</t>
    </r>
    <r>
      <rPr>
        <sz val="10"/>
        <color rgb="FF646482"/>
        <rFont val="Century Gothic"/>
        <family val="2"/>
      </rPr>
      <t xml:space="preserve"> La definición de este tema comprende a todos los hijos nacidos vivos que haya tenido la madre y que todavía estén vivos en la fecha en que se produzca el actual nacimiento vivo o en la fecha del fallecimiento de la mujer. El número registrado deberá comprender el actual nacido vivo, si vive en la fecha de referencia, y todos los demás supervivientes (hijos e hijas), bien sean los nacidos en el matrimonio actual, en matrimonios anteriores o fuera del matrimonio, e independientemente de que estén viviendo con la madre o en otra parte (Naciones Unidas, 2014).</t>
    </r>
  </si>
  <si>
    <r>
      <t xml:space="preserve">Cuántos hijos vivos nacieron muertos: </t>
    </r>
    <r>
      <rPr>
        <sz val="10"/>
        <color rgb="FF646482"/>
        <rFont val="Century Gothic"/>
        <family val="2"/>
      </rPr>
      <t>Esta categoría se define de manera que incluya todas las defunciones fetales (cualquiera que fuere la edad gestacional) que hayan ocurrido a la mujer de que se trate hasta la fecha del parto actual. Debe comprender todos los fetos nacidos muertos, incluido el actual, independientemente de que hayan ocurrido dentro del matrimonio y hayan nacido dentro del matrimonio actual o en otro anterior (Naciones Unidas, 2014).</t>
    </r>
  </si>
  <si>
    <r>
      <t xml:space="preserve">Lugar de residencia habitual (de la madre).- </t>
    </r>
    <r>
      <rPr>
        <sz val="10"/>
        <color rgb="FF646482"/>
        <rFont val="Century Gothic"/>
        <family val="2"/>
      </rPr>
      <t>El lugar de residencia habitual es el lugar geográfico del país, localidad o división administrativa, o el país extranjero, donde reside habitualmente la persona de que se trate. No tiene que ser necesariamente el mismo lugar donde esa persona se encontraba cuando se produjo el suceso o se realizó la investigación; ni el de su residencia legal. A efectos de las estadísticas vitales, el lugar de residencia habitual de un nacimiento vivo o una defunción fetal es donde la madre reside habitualmente (Naciones Unidas, 2014) .</t>
    </r>
  </si>
  <si>
    <r>
      <t>Autoidentificación étnica.-</t>
    </r>
    <r>
      <rPr>
        <sz val="10"/>
        <color rgb="FF646482"/>
        <rFont val="Century Gothic"/>
        <family val="2"/>
      </rPr>
      <t xml:space="preserve"> Acto individual de reconocimiento explícito y contextuado de la pertenencia a un grupo étnico, sobre la base de los marcadores étnicos compartidos por el grupo de referencia; y que siempre implican un ejercicio de contrastación con otro. Es evidente que los marcadores étnicos además estarán fuertemente influenciados por el contexto de discriminación y/o revitalización étnica. (Elementos para la Incorporación del Enfoque Étnico en los Sistemas de Información en Salud, (SIS), (CEPAL/CELADE, Octubre 2012).</t>
    </r>
  </si>
  <si>
    <r>
      <t>Estado civil</t>
    </r>
    <r>
      <rPr>
        <sz val="10"/>
        <color rgb="FF646482"/>
        <rFont val="Century Gothic"/>
        <family val="2"/>
      </rPr>
      <t>: Por estado civil se entiende la situación de la persona en relación con las leyes o costumbres de cada país sobre el matrimonio (Naciones Unidas, 2014).</t>
    </r>
  </si>
  <si>
    <r>
      <t>Lugar de Atención al Parto</t>
    </r>
    <r>
      <rPr>
        <sz val="10"/>
        <color rgb="FF646482"/>
        <rFont val="Century Gothic"/>
        <family val="2"/>
      </rPr>
      <t>: Este tema hace referencia al tipo de lugar en que se produce el suceso vital del que se trate (lugar en que se produce). Debe indicarse si los nacimientos, las defunciones fetales y las defunciones en general ocurrieron en un “hospital” (conforme se defina en cada país), “otra institución”, “el hogar” u “otro lugar” (Naciones Unidas, 2014).</t>
    </r>
  </si>
  <si>
    <r>
      <t xml:space="preserve">Alfabetización: </t>
    </r>
    <r>
      <rPr>
        <sz val="10"/>
        <color rgb="FF646482"/>
        <rFont val="Century Gothic"/>
        <family val="2"/>
      </rPr>
      <t xml:space="preserve">Por alfabetización se entiende la capacidad de leer y escribir (Naciones Unidas, 2014). </t>
    </r>
  </si>
  <si>
    <r>
      <t>Defunción fetal [feto mortinato</t>
    </r>
    <r>
      <rPr>
        <sz val="10"/>
        <color rgb="FF646482"/>
        <rFont val="Century Gothic"/>
        <family val="2"/>
      </rPr>
      <t>]. Según la Clasificación Internacional Estadística de Enfermedades y Problemas Relacionados con la Salud, décima revisión CIE – 10, volumen 2, página 142, se define como la muerte de un producto de la concepción, antes de su expulsión o su extracción completa del cuerpo de su madre, independientemente de la duración del embarazo; la muerte está indicada por el hecho de que después de la separación, el feto no respira ni da ninguna otra señal de vida, como latidos del corazón, pulsaciones del cordón umbilical o movimientos efectivos de los músculos de contracción voluntaria (CIE-10, Organización Panamericana de la Salud, 1995).</t>
    </r>
  </si>
  <si>
    <r>
      <t>Causas de defunción:</t>
    </r>
    <r>
      <rPr>
        <sz val="10"/>
        <color rgb="FF646482"/>
        <rFont val="Century Gothic"/>
        <family val="2"/>
      </rPr>
      <t xml:space="preserve"> Son todas aquellas enfermedades, estados morbosos o lesiones que produjeron la muerte o que contribuyeron a ella y las circunstancias del accidente o de la violencia que produjo dichas lesiones (CIE-10, Organización Panamericana de la Salud, 1995).</t>
    </r>
  </si>
  <si>
    <r>
      <t>Causa básica de defunción</t>
    </r>
    <r>
      <rPr>
        <sz val="10"/>
        <color rgb="FF646482"/>
        <rFont val="Century Gothic"/>
        <family val="2"/>
      </rPr>
      <t>: La causa básica de defunción se define como: “(a) la enfermedad o lesión que inició la cadena de acontecimientos patológicos que condujeron directamente a la muerte, o (b) las circunstancias del accidente o violencia que produjo la lesión fatal” (CIE-10, Organización Panamericana de la Salud, 1995).</t>
    </r>
  </si>
  <si>
    <r>
      <t>Proyecciones de población</t>
    </r>
    <r>
      <rPr>
        <b/>
        <vertAlign val="superscript"/>
        <sz val="9"/>
        <color rgb="FF646482"/>
        <rFont val="Century Gothic"/>
        <family val="2"/>
      </rPr>
      <t xml:space="preserve"> 1/</t>
    </r>
  </si>
  <si>
    <r>
      <t>Número de nacidos vivos registrados (t)</t>
    </r>
    <r>
      <rPr>
        <b/>
        <vertAlign val="superscript"/>
        <sz val="9"/>
        <color rgb="FF646482"/>
        <rFont val="Century Gothic"/>
        <family val="2"/>
      </rPr>
      <t xml:space="preserve"> 2/</t>
    </r>
  </si>
  <si>
    <r>
      <t xml:space="preserve">Número de nacidos vivos registrados
(t+1) </t>
    </r>
    <r>
      <rPr>
        <b/>
        <vertAlign val="superscript"/>
        <sz val="9"/>
        <color rgb="FF646482"/>
        <rFont val="Century Gothic"/>
        <family val="2"/>
      </rPr>
      <t>3/</t>
    </r>
  </si>
  <si>
    <r>
      <t>Número de nacidos vivos registrados
(t+n)</t>
    </r>
    <r>
      <rPr>
        <b/>
        <vertAlign val="superscript"/>
        <sz val="9"/>
        <color rgb="FF646482"/>
        <rFont val="Century Gothic"/>
        <family val="2"/>
      </rPr>
      <t xml:space="preserve"> 4/</t>
    </r>
  </si>
  <si>
    <r>
      <t xml:space="preserve">Tasa de natalidad </t>
    </r>
    <r>
      <rPr>
        <b/>
        <vertAlign val="superscript"/>
        <sz val="9"/>
        <color rgb="FF646482"/>
        <rFont val="Century Gothic"/>
        <family val="2"/>
      </rPr>
      <t>5/</t>
    </r>
  </si>
  <si>
    <r>
      <rPr>
        <b/>
        <sz val="8"/>
        <color rgb="FF646482"/>
        <rFont val="Century Gothic"/>
        <family val="2"/>
      </rPr>
      <t xml:space="preserve">2/ </t>
    </r>
    <r>
      <rPr>
        <sz val="8"/>
        <color rgb="FF646482"/>
        <rFont val="Century Gothic"/>
        <family val="2"/>
      </rPr>
      <t>Nacidos vivos registrados (t): Desde 1990-2014 corresponden a los nacidos vivos ocurridos en el año de estudio e inscritos hasta el 31 de diciembre del mismo año. A partir del año 2015 corresponden a los nacidos vivos ocurridos en el año de estudio e inscritos hasta el 31 de marzo del año siguiente.</t>
    </r>
  </si>
  <si>
    <r>
      <rPr>
        <b/>
        <sz val="8"/>
        <color rgb="FF646482"/>
        <rFont val="Century Gothic"/>
        <family val="2"/>
      </rPr>
      <t xml:space="preserve">5/ </t>
    </r>
    <r>
      <rPr>
        <sz val="8"/>
        <color rgb="FF646482"/>
        <rFont val="Century Gothic"/>
        <family val="2"/>
      </rPr>
      <t>Tasa por 1.000 habitantes.</t>
    </r>
  </si>
  <si>
    <r>
      <rPr>
        <b/>
        <sz val="8"/>
        <color rgb="FF646482"/>
        <rFont val="Century Gothic"/>
        <family val="2"/>
      </rPr>
      <t>sd*)</t>
    </r>
    <r>
      <rPr>
        <sz val="8"/>
        <color rgb="FF646482"/>
        <rFont val="Century Gothic"/>
        <family val="2"/>
      </rPr>
      <t xml:space="preserve"> cifras semidefinitivas: corresponden a los datos o indicadores que se generan con información de los nacidos vivos ocurridos en el año de estudio e inscritos entre uno y tres años posteriores a la ocurrencia del hecho</t>
    </r>
  </si>
  <si>
    <r>
      <t>Nacidos vivos 
(t+n)</t>
    </r>
    <r>
      <rPr>
        <b/>
        <vertAlign val="superscript"/>
        <sz val="9"/>
        <color rgb="FF646482"/>
        <rFont val="Century Gothic"/>
        <family val="2"/>
      </rPr>
      <t>1/</t>
    </r>
  </si>
  <si>
    <r>
      <t xml:space="preserve">Número nacidos vivos 
(t+1) </t>
    </r>
    <r>
      <rPr>
        <b/>
        <vertAlign val="superscript"/>
        <sz val="9"/>
        <color rgb="FF646482"/>
        <rFont val="Century Gothic"/>
        <family val="2"/>
      </rPr>
      <t>1/</t>
    </r>
  </si>
  <si>
    <r>
      <t>Nacidos vivos
(t+1)</t>
    </r>
    <r>
      <rPr>
        <b/>
        <vertAlign val="superscript"/>
        <sz val="9"/>
        <color rgb="FF646482"/>
        <rFont val="Century Gothic"/>
        <family val="2"/>
      </rPr>
      <t xml:space="preserve"> 1/</t>
    </r>
  </si>
  <si>
    <r>
      <t xml:space="preserve">Nacidos vivos asistidos por personal médico, según edad de la madre (grupos quinquenales) </t>
    </r>
    <r>
      <rPr>
        <b/>
        <vertAlign val="superscript"/>
        <sz val="9"/>
        <color rgb="FF646482"/>
        <rFont val="Century Gothic"/>
        <family val="2"/>
      </rPr>
      <t>2/</t>
    </r>
  </si>
  <si>
    <r>
      <t>Nacidos vivos asistidos por personal no médico, según edad de la madre (grupos quinquenales)</t>
    </r>
    <r>
      <rPr>
        <b/>
        <vertAlign val="superscript"/>
        <sz val="9"/>
        <color rgb="FF646482"/>
        <rFont val="Century Gothic"/>
        <family val="2"/>
      </rPr>
      <t xml:space="preserve"> 3/</t>
    </r>
  </si>
  <si>
    <r>
      <t>Nacidos Vivos según edad de la madre
(grupos quinquenales)</t>
    </r>
    <r>
      <rPr>
        <b/>
        <vertAlign val="superscript"/>
        <sz val="9"/>
        <color rgb="FF646482"/>
        <rFont val="Century Gothic"/>
        <family val="2"/>
      </rPr>
      <t>4/</t>
    </r>
  </si>
  <si>
    <r>
      <t>Porcentaje de nacidos vivos, con asistencia de personal médico en el parto
(grupos quinquenales)</t>
    </r>
    <r>
      <rPr>
        <b/>
        <vertAlign val="superscript"/>
        <sz val="9"/>
        <color rgb="FF646482"/>
        <rFont val="Century Gothic"/>
        <family val="2"/>
      </rPr>
      <t>5/</t>
    </r>
  </si>
  <si>
    <r>
      <t xml:space="preserve">Porcentaje de nacidos vivos, con asistencia de personal no médico en el parto
(grupos quinquenales) </t>
    </r>
    <r>
      <rPr>
        <b/>
        <vertAlign val="superscript"/>
        <sz val="9"/>
        <color rgb="FF646482"/>
        <rFont val="Century Gothic"/>
        <family val="2"/>
      </rPr>
      <t>6/</t>
    </r>
  </si>
  <si>
    <r>
      <rPr>
        <b/>
        <sz val="8"/>
        <color rgb="FF646482"/>
        <rFont val="Century Gothic"/>
        <family val="2"/>
      </rPr>
      <t>2/</t>
    </r>
    <r>
      <rPr>
        <sz val="8"/>
        <color rgb="FF646482"/>
        <rFont val="Century Gothic"/>
        <family val="2"/>
      </rPr>
      <t xml:space="preserve"> Se considera al personal médico: Médicos, Obsteriz/Obstetra, Enfermera y Partera/o Calificada/o</t>
    </r>
  </si>
  <si>
    <r>
      <rPr>
        <b/>
        <sz val="8"/>
        <color rgb="FF646482"/>
        <rFont val="Century Gothic"/>
        <family val="2"/>
      </rPr>
      <t>3/</t>
    </r>
    <r>
      <rPr>
        <sz val="8"/>
        <color rgb="FF646482"/>
        <rFont val="Century Gothic"/>
        <family val="2"/>
      </rPr>
      <t xml:space="preserve"> Se considera al personal no médico: Auxiliares de enfermería, parteras no calificadas, comadronas, entre otros y sin información.</t>
    </r>
  </si>
  <si>
    <r>
      <rPr>
        <b/>
        <sz val="8"/>
        <color rgb="FF646482"/>
        <rFont val="Century Gothic"/>
        <family val="2"/>
      </rPr>
      <t xml:space="preserve">4/ </t>
    </r>
    <r>
      <rPr>
        <sz val="8"/>
        <color rgb="FF646482"/>
        <rFont val="Century Gothic"/>
        <family val="2"/>
      </rPr>
      <t xml:space="preserve">Corresponde al total de los nacimientos oportunos y tardíos, sin considerar el tipo de asistencia en el momento del parto. </t>
    </r>
  </si>
  <si>
    <r>
      <rPr>
        <b/>
        <sz val="8"/>
        <color rgb="FF646482"/>
        <rFont val="Century Gothic"/>
        <family val="2"/>
      </rPr>
      <t>5/</t>
    </r>
    <r>
      <rPr>
        <sz val="8"/>
        <color rgb="FF646482"/>
        <rFont val="Century Gothic"/>
        <family val="2"/>
      </rPr>
      <t xml:space="preserve"> Corresponde a los nacimientos oportunos y tardíos según la asistencia de personal médico al momento del parto, dividido para los nacimientos registrados en el año de investigación e inscripciones tardías (nacimientos en el año anterior e inscritos en el año de investigación), según los grupos quinquenales de edad de la made del nacido vivo.</t>
    </r>
  </si>
  <si>
    <r>
      <t xml:space="preserve">Número de nacidos vivos registrados
(t+1) </t>
    </r>
    <r>
      <rPr>
        <b/>
        <vertAlign val="superscript"/>
        <sz val="9"/>
        <color rgb="FF646482"/>
        <rFont val="Century Gothic"/>
        <family val="2"/>
      </rPr>
      <t>1/</t>
    </r>
  </si>
  <si>
    <r>
      <t xml:space="preserve">Nacidos vivos de madres adolescentes (t+1) </t>
    </r>
    <r>
      <rPr>
        <b/>
        <vertAlign val="superscript"/>
        <sz val="9"/>
        <color rgb="FF646482"/>
        <rFont val="Century Gothic"/>
        <family val="2"/>
      </rPr>
      <t>1/</t>
    </r>
  </si>
  <si>
    <r>
      <t xml:space="preserve">Proyecciones de población </t>
    </r>
    <r>
      <rPr>
        <b/>
        <vertAlign val="superscript"/>
        <sz val="9"/>
        <color rgb="FF646482"/>
        <rFont val="Century Gothic"/>
        <family val="2"/>
      </rPr>
      <t>2/</t>
    </r>
  </si>
  <si>
    <r>
      <t xml:space="preserve">Tasa específica </t>
    </r>
    <r>
      <rPr>
        <b/>
        <vertAlign val="superscript"/>
        <sz val="9"/>
        <color rgb="FF646482"/>
        <rFont val="Century Gothic"/>
        <family val="2"/>
      </rPr>
      <t>3/</t>
    </r>
  </si>
  <si>
    <r>
      <rPr>
        <b/>
        <sz val="8"/>
        <color rgb="FF646482"/>
        <rFont val="Century Gothic"/>
        <family val="2"/>
      </rPr>
      <t>3/</t>
    </r>
    <r>
      <rPr>
        <sz val="8"/>
        <color rgb="FF646482"/>
        <rFont val="Century Gothic"/>
        <family val="2"/>
      </rPr>
      <t xml:space="preserve"> Tasa por 1.000 mujeres</t>
    </r>
  </si>
  <si>
    <r>
      <t>Provincia de residencia</t>
    </r>
    <r>
      <rPr>
        <b/>
        <vertAlign val="superscript"/>
        <sz val="9"/>
        <color rgb="FF646482"/>
        <rFont val="Century Gothic"/>
        <family val="2"/>
      </rPr>
      <t>2/</t>
    </r>
  </si>
  <si>
    <r>
      <t>Región y provincia</t>
    </r>
    <r>
      <rPr>
        <b/>
        <vertAlign val="superscript"/>
        <sz val="9"/>
        <color rgb="FF646482"/>
        <rFont val="Century Gothic"/>
        <family val="2"/>
      </rPr>
      <t>2/</t>
    </r>
  </si>
  <si>
    <r>
      <t xml:space="preserve">Defunciones fetales registradas en (t): </t>
    </r>
    <r>
      <rPr>
        <sz val="8"/>
        <color rgb="FF646482"/>
        <rFont val="Century Gothic"/>
        <family val="2"/>
      </rPr>
      <t>corresponden a las defunciones ocurridas e inscritas en año de estudio.</t>
    </r>
  </si>
  <si>
    <r>
      <rPr>
        <b/>
        <sz val="8"/>
        <color rgb="FF646482"/>
        <rFont val="Century Gothic"/>
        <family val="2"/>
      </rPr>
      <t xml:space="preserve">Defunciones fetales registradas en (t): </t>
    </r>
    <r>
      <rPr>
        <sz val="8"/>
        <color rgb="FF646482"/>
        <rFont val="Century Gothic"/>
        <family val="2"/>
      </rPr>
      <t>corresponden a las defunciones ocurridas e inscritas en año de estudio.</t>
    </r>
  </si>
  <si>
    <r>
      <rPr>
        <b/>
        <sz val="8"/>
        <color rgb="FF646482"/>
        <rFont val="Century Gothic"/>
        <family val="2"/>
      </rPr>
      <t>2/</t>
    </r>
    <r>
      <rPr>
        <sz val="8"/>
        <color rgb="FF646482"/>
        <rFont val="Century Gothic"/>
        <family val="2"/>
      </rPr>
      <t xml:space="preserve"> A partir del año 2014 se registran las defunciones fetales tardías, entendiéndose a aquellas que ocurren en el año de investigación pero que se registran en el año subsiguiente</t>
    </r>
  </si>
  <si>
    <r>
      <t xml:space="preserve">Región y provincia </t>
    </r>
    <r>
      <rPr>
        <b/>
        <vertAlign val="superscript"/>
        <sz val="9"/>
        <color rgb="FF646482"/>
        <rFont val="Century Gothic"/>
        <family val="2"/>
      </rPr>
      <t>1/</t>
    </r>
  </si>
  <si>
    <r>
      <rPr>
        <b/>
        <sz val="8"/>
        <color rgb="FF646482"/>
        <rFont val="Century Gothic"/>
        <family val="2"/>
      </rPr>
      <t xml:space="preserve">1/ </t>
    </r>
    <r>
      <rPr>
        <sz val="8"/>
        <color rgb="FF646482"/>
        <rFont val="Century Gothic"/>
        <family val="2"/>
      </rPr>
      <t>Corresponde a los datos de defunciones fetales oportunas, ya que la información de defunciones fetales tardías no tienen un peso significativo respecto al total</t>
    </r>
  </si>
  <si>
    <r>
      <t>Total general (t+1)</t>
    </r>
    <r>
      <rPr>
        <b/>
        <vertAlign val="superscript"/>
        <sz val="9"/>
        <color rgb="FF646482"/>
        <rFont val="Century Gothic"/>
        <family val="2"/>
      </rPr>
      <t xml:space="preserve"> 1/</t>
    </r>
  </si>
  <si>
    <r>
      <t>Total general (t)</t>
    </r>
    <r>
      <rPr>
        <b/>
        <vertAlign val="superscript"/>
        <sz val="9"/>
        <color rgb="FF646482"/>
        <rFont val="Century Gothic"/>
        <family val="2"/>
      </rPr>
      <t xml:space="preserve"> 1/</t>
    </r>
  </si>
  <si>
    <r>
      <t xml:space="preserve"> Total general (t) </t>
    </r>
    <r>
      <rPr>
        <b/>
        <vertAlign val="superscript"/>
        <sz val="9"/>
        <color rgb="FF646482"/>
        <rFont val="Century Gothic"/>
        <family val="2"/>
      </rPr>
      <t>1/</t>
    </r>
  </si>
  <si>
    <r>
      <t>Total (t)</t>
    </r>
    <r>
      <rPr>
        <b/>
        <vertAlign val="superscript"/>
        <sz val="9"/>
        <color rgb="FF646482"/>
        <rFont val="Century Gothic"/>
        <family val="2"/>
      </rPr>
      <t xml:space="preserve"> 1/</t>
    </r>
  </si>
  <si>
    <r>
      <rPr>
        <b/>
        <sz val="8"/>
        <color rgb="FF646482"/>
        <rFont val="Century Gothic"/>
        <family val="2"/>
      </rPr>
      <t xml:space="preserve">NOTA: </t>
    </r>
    <r>
      <rPr>
        <sz val="8"/>
        <color rgb="FF646482"/>
        <rFont val="Century Gothic"/>
        <family val="2"/>
      </rPr>
      <t>El INEC informa que las estimaciones utilizadas en los diferentes indicadores presentados en esta publicación corresponden a resultados del ejercicio de Estimación y Proyecciones de Población, revisión 2024. Esta información fue ajustada y homologada con base en el Clasificador Geográfico Estadístico y el Censo de Población 2022.</t>
    </r>
  </si>
  <si>
    <r>
      <rPr>
        <b/>
        <sz val="8"/>
        <color rgb="FF646482"/>
        <rFont val="Century Gothic"/>
        <family val="2"/>
      </rPr>
      <t>2/</t>
    </r>
    <r>
      <rPr>
        <sz val="8"/>
        <color rgb="FF646482"/>
        <rFont val="Century Gothic"/>
        <family val="2"/>
      </rPr>
      <t xml:space="preserve"> El INEC informa que las estimaciones utilizadas en los diferentes indicadores presentados en esta publicación corresponden a resultados del ejercicio de Estimación y Proyecciones de Población, revisión 2024. Esta información fue ajustada y homologada con base en el Clasificador Geográfico Estadístico y el Censo de Población 2022.</t>
    </r>
  </si>
  <si>
    <t>Afroecuatoriana</t>
  </si>
  <si>
    <t>Año de nacimiento</t>
  </si>
  <si>
    <t>Etnia</t>
  </si>
  <si>
    <t>Talla</t>
  </si>
  <si>
    <t>Cesárea</t>
  </si>
  <si>
    <t>Normal</t>
  </si>
  <si>
    <t>Tipo de parto</t>
  </si>
  <si>
    <t>Partero/a calificado</t>
  </si>
  <si>
    <t>Enfermero/a</t>
  </si>
  <si>
    <t xml:space="preserve">Asistido por </t>
  </si>
  <si>
    <t>Meses de nacimiento</t>
  </si>
  <si>
    <t>Grupos de peso</t>
  </si>
  <si>
    <t>Número y porcentaje de nacidos vivos registrados (t+1), según asistencia de personal médico en el parto por grupos de edad de la madre. Periodo 1990 - 2024</t>
  </si>
  <si>
    <t>Número de nacidos vivos registrados (t+1) y tasa específica de madres adolescentes a nivel nacional Periodo 1990 - 2024</t>
  </si>
  <si>
    <t>Nacidos vivos oportunos en el año (t), según región de residencia habitual de la madre. Año 2024</t>
  </si>
  <si>
    <t>Nacidos vivos oportunos en el año (t), por tipo de asistencia  en el parto y áreas, según región. Año 2024</t>
  </si>
  <si>
    <t>Nacidos vivos oportunos en el año (t), por grupos de edad de la madre, según región de residencia habitual. Año 2024</t>
  </si>
  <si>
    <t>Nacidos vivos oportunos en el año (t), según nivel de instrucción de la madre y tipo de asistencia profesional. Año 2024</t>
  </si>
  <si>
    <t>Nacidos vivos (t), por áreas y sexo, según región y provincia de residencia habitual de la madre. Año 2024</t>
  </si>
  <si>
    <t>Nacidos vivos (t), por áreas y tipo de asistencia, según región y provincia de residencia habitual de la madre. Año 2024</t>
  </si>
  <si>
    <t>Nacidos vivos (t), por sexo y tipo de asistencia, según región, provincia y cantones de residencia habitual de la madre. Año 2024</t>
  </si>
  <si>
    <t>Nacidos vivos (t), por número de hijos que tuvo la madre, según región y provincia de residencia habitual de la madre. Año 2024</t>
  </si>
  <si>
    <t>Nacidos vivos (t), por número de hijos que tuvo la madre, según región de residencia habitual y grupos de edad de la misma. Año 2024</t>
  </si>
  <si>
    <t>Nacidos vivos (t), por grupos de edad de la madre y sexo del nacido vivo, según región, provincia y áreas de residencia habitual de la madre. Año 2024</t>
  </si>
  <si>
    <t>Nacidos vivos (t), por producto del embarazo, según región y provincia de residencia habitual de la madre. Año 2024</t>
  </si>
  <si>
    <t>Nacidos vivos (t), por mes de ocurrencia, según provincia de residencia habitual de la madre y sexo del nacido vivo. Año 2024</t>
  </si>
  <si>
    <t>Nacidos vivos (t), por nivel de instrucción de la madre, según provincia de residencia habitual de la madre y tipos de asistencia. Año 2024</t>
  </si>
  <si>
    <t>Nacidos vivos (t), por autoidentificación étnica de la madre, según región y provincia de residencia habitual de la madre. Año 2024</t>
  </si>
  <si>
    <t>Nacidos vivos (t), por estado civil de la madre, según región y provincia de residencia habitual de la madre. Año 2024</t>
  </si>
  <si>
    <t>Nacidos vivos (t), por provincia de nacimiento y sexo del nacido vivo. Año 2024</t>
  </si>
  <si>
    <t>Nacidos vivos (t), por provincia de nacimiento y provincia de residencia habitual de la madre. Año 2024</t>
  </si>
  <si>
    <t>Nacidos vivos (t), por provincia de nacimiento y mes de nacimiento. Año 2024</t>
  </si>
  <si>
    <t>Nacidos vivos (t), por provincia de residencia habitual, grupos de edad y nivel de instrucción de la madre. Año 2024</t>
  </si>
  <si>
    <t>Nacidos vivos (t), por provincia de residencia habitual, grupos de edad y sexo del nacido vivo. Año 2024</t>
  </si>
  <si>
    <t>Nacidos vivos (t), por provincia de nacimiento, lugar de ocurrencia y persona que asistió durante el parto. Año 2024</t>
  </si>
  <si>
    <t>Nacidos vivos (t), por lugar de residencia habitual de la madre, semanas de gestación y peso del nacido vivo. Año 2024</t>
  </si>
  <si>
    <t>Promedio de controles prenatales de nacidos vivos en el año (t), por lugar de residencia habitual de la madre y grupos de edad. Año 2024</t>
  </si>
  <si>
    <t>CUADROS ESTADÍSTICOS DE DEFUNCIONES FETALES CON INFORMACIÓN 2024</t>
  </si>
  <si>
    <t>Defunciones fetales oportunas por mes de ocurrencia, según provincia y área de residencia habitual de la madre. Año 2024</t>
  </si>
  <si>
    <t>Defunciones fetales oportunas por semanas de gestación y sexo, según región y provincia de residencia habitual de la madre. Año 2024</t>
  </si>
  <si>
    <t>Defunciones fetales por tipo de asistencia y sexo, según causas de defunción. Año 2024</t>
  </si>
  <si>
    <t>Defunciones fetales, por lugar de fallecimiento y tipo de asistencia. Año 2024</t>
  </si>
  <si>
    <t>Defunciones fetales, por provincia de residencia y lugar de ocurrencia. Año 2024</t>
  </si>
  <si>
    <t>Defunciones fetales, por provincia y cantón de residencia según etnia de la madre. Año 2024</t>
  </si>
  <si>
    <t>Defunciones fetales, por provincia y cantón de residencia según estado civil de la madre. Año 2024</t>
  </si>
  <si>
    <t>NACIDOS VIVOS EN EL AÑO (t) 2024</t>
  </si>
  <si>
    <t>Proyección de población a nivel nacional. Periodo 1990 - 2024</t>
  </si>
  <si>
    <t>Serie No. 1.1.2
Número de nacidos vivos registrados (t+n) por provincia de nacimiento. 
Periodo 1990 - 2024</t>
  </si>
  <si>
    <t>Serie No. 1.2.1
Número de nacidos vivos registrados (t+1) por edades simples de la madre a nivel nacional
Periodo 1990 - 2024</t>
  </si>
  <si>
    <t>Gráfico No. 2.1.2
Nacidos vivos en el año (t) por tipo de asistencia en el parto y área, según región de residencia
Año 2024 (p**)</t>
  </si>
  <si>
    <t>Gráfico No. 2.1.3
Nacidos vivos en el año (t) por grupos de edad de la madre, según región de residencia habitual
Año 2024 (p**)</t>
  </si>
  <si>
    <t>Gráfico No. 2.1.4
Nacidos vivos oportunos en el año (t) según nivel de instrucción de la madre y tipo de asistencia profesional
Año 2024 (p**)</t>
  </si>
  <si>
    <t>Cuadro No. 3.1.21
Promedio de controles prenatales de nacidos vivos en el año (t), por lugar de residencia habitual de la madre y grupos de edad
Año 2024 (p**)</t>
  </si>
  <si>
    <t>Cuadro No. 3.2.2
Defunciones fetales, por semanas de gestación y sexo, según región y provincia de residencia habitual de la madre
Año 2024</t>
  </si>
  <si>
    <t>Cuadro No. 3.2.3 
Defunciones fetales, por tipo de asistencia y sexo, según causas de defunción
Año 2024</t>
  </si>
  <si>
    <t>Cuadro No. 3.2.4
Defunciones fetales, por lugar de residencia habitual de la madre según grupos de edad de la madre y sexo del feto
Año 2024</t>
  </si>
  <si>
    <t>Cuadro No. 3.2.5
Defunciones fetales, por lugar de fallecimiento y tipo de asistencia
Año 2024</t>
  </si>
  <si>
    <t>Cuadro No. 3.2.6
Defunciones fetales, por provincia de residencia y lugar de ocurrencia
Año 2024</t>
  </si>
  <si>
    <t>Cuadro No. 3.2.7
Defunciones fetales, por provincia y cantón de residencia según etnia de la madre
Año 2024</t>
  </si>
  <si>
    <t>Cuadro No. 3.2.8
Defunciones fetales, por provincia y cantón de residencia según estado civil de la madre
Año 2024</t>
  </si>
  <si>
    <t>Mapas temáticos de nacidos vivos 
Año 2024</t>
  </si>
  <si>
    <t>Mapas temáticos de defunciones fetales
Año 2024</t>
  </si>
  <si>
    <t>ANEXO No. 5.1
Proyección de población a nivel nacional
 1990 - 2024</t>
  </si>
  <si>
    <t>2024(p**)</t>
  </si>
  <si>
    <r>
      <rPr>
        <b/>
        <sz val="8"/>
        <color rgb="FF646482"/>
        <rFont val="Century Gothic"/>
        <family val="2"/>
      </rPr>
      <t>p**)</t>
    </r>
    <r>
      <rPr>
        <sz val="8"/>
        <color rgb="FF646482"/>
        <rFont val="Century Gothic"/>
        <family val="2"/>
      </rPr>
      <t xml:space="preserve"> cifras provisionales: corresponden a los datos o indicadores que se generan con información de los nacidos vivos ocurridos en el 2024, y que están sujetos a ajustes por registros posteriores.</t>
    </r>
  </si>
  <si>
    <t>p**) cifras provisionales: corresponden a los datos o indicadores que se generan con información de los nacidos vivos ocurridos en el 2024, y que están sujetos a ajustes por registros posteriores.</t>
  </si>
  <si>
    <r>
      <rPr>
        <b/>
        <sz val="8"/>
        <color rgb="FF646482"/>
        <rFont val="Century Gothic"/>
        <family val="2"/>
      </rPr>
      <t>6/</t>
    </r>
    <r>
      <rPr>
        <sz val="8"/>
        <color rgb="FF646482"/>
        <rFont val="Century Gothic"/>
        <family val="2"/>
      </rPr>
      <t xml:space="preserve"> Corresponde a los nacimientos oportunos y tardíos según la asistencia de personal no médico al momento del parto, dividido para los nacimientos registrados en el año de investigación e inscripciones tardías (nacimientos en el año anterior e inscritos en el año de investigación), según los grupos quinquenales de edad de la madre del nacido vivo.</t>
    </r>
  </si>
  <si>
    <r>
      <rPr>
        <b/>
        <sz val="9"/>
        <color rgb="FF646482"/>
        <rFont val="Century Gothic"/>
        <family val="2"/>
      </rPr>
      <t>1/ Nacidos vivos registrados (t):</t>
    </r>
    <r>
      <rPr>
        <sz val="9"/>
        <color rgb="FF646482"/>
        <rFont val="Century Gothic"/>
        <family val="2"/>
      </rPr>
      <t xml:space="preserve"> corresponden a los nacidos vivos ocurridos en el año de estudio, e inscritos hasta el 31 de marzo de 2025.</t>
    </r>
  </si>
  <si>
    <r>
      <rPr>
        <b/>
        <sz val="8"/>
        <color rgb="FF646482"/>
        <rFont val="Century Gothic"/>
        <family val="2"/>
      </rPr>
      <t>1/ Nacidos vivos registrados (t):</t>
    </r>
    <r>
      <rPr>
        <sz val="8"/>
        <color rgb="FF646482"/>
        <rFont val="Century Gothic"/>
        <family val="2"/>
      </rPr>
      <t xml:space="preserve"> corresponden a los nacidos vivos ocurridos en el año de estudio, e inscritos hasta el 31 de marzo de 2025.</t>
    </r>
  </si>
  <si>
    <t>1/ Nacidos vivos registrados (t): corresponden a los nacidos vivos ocurridos en el año de estudio, e inscritos hasta el 31 de marzo de 2025.</t>
  </si>
  <si>
    <t>Año de fallecimiento</t>
  </si>
  <si>
    <t xml:space="preserve">Médico Legista </t>
  </si>
  <si>
    <r>
      <rPr>
        <b/>
        <sz val="8"/>
        <color rgb="FF646482"/>
        <rFont val="Century Gothic"/>
        <family val="2"/>
      </rPr>
      <t xml:space="preserve">1/ </t>
    </r>
    <r>
      <rPr>
        <sz val="8"/>
        <color rgb="FF646482"/>
        <rFont val="Century Gothic"/>
        <family val="2"/>
      </rPr>
      <t xml:space="preserve">El INEC informa que las estimaciones utilizadas en los diferentes indicadores presentados en esta publicación corresponden a resultados del ejercicio de Estimación y Proyecciones de Población, revisión 2024. Esta información fue ajustada y homologada con base en el Clasificador Geográfico Estadístico y el Censo de Población 2022.
</t>
    </r>
  </si>
  <si>
    <t>Mes de ocurrencia</t>
  </si>
  <si>
    <t>1.4.6</t>
  </si>
  <si>
    <t>1.4.7</t>
  </si>
  <si>
    <t>1.4.8</t>
  </si>
  <si>
    <t>1.4.9</t>
  </si>
  <si>
    <t>1.4.10</t>
  </si>
  <si>
    <t>Defunciones fetales en el año (t), según talla Periodo 2020 - 2024</t>
  </si>
  <si>
    <t>Defunciones fetales en el año (t), según mes de ocurrencia Periodo 1997 - 2024</t>
  </si>
  <si>
    <t>Defunciones fetales en el año (t), según personal de asistencia de la defunción fetal Periodo 1997 - 2024</t>
  </si>
  <si>
    <t>Defunciones fetales en el año (t), según etnia de la madre Periodo 2013 - 2024</t>
  </si>
  <si>
    <t>Defunciones fetales en el año (t), según estado civil de la madre Periodo 2011 - 2024</t>
  </si>
  <si>
    <t>Serie No. 1.4.8.
Defunciones fetales en el año (t), según estado civil de la madre
Periodo 2011 - 2024</t>
  </si>
  <si>
    <t>Regiones y provincia</t>
  </si>
  <si>
    <t>Enfermera</t>
  </si>
  <si>
    <r>
      <t>Total (t)</t>
    </r>
    <r>
      <rPr>
        <b/>
        <vertAlign val="superscript"/>
        <sz val="9"/>
        <color rgb="FF646482"/>
        <rFont val="Century Gothic"/>
        <family val="2"/>
      </rPr>
      <t xml:space="preserve">1/ 
</t>
    </r>
    <r>
      <rPr>
        <b/>
        <sz val="9"/>
        <color rgb="FF646482"/>
        <rFont val="Century Gothic"/>
        <family val="2"/>
      </rPr>
      <t xml:space="preserve">&lt;2500 g </t>
    </r>
  </si>
  <si>
    <r>
      <rPr>
        <b/>
        <sz val="8"/>
        <color rgb="FF646482"/>
        <rFont val="Century Gothic"/>
        <family val="2"/>
      </rPr>
      <t>2/</t>
    </r>
    <r>
      <rPr>
        <sz val="8"/>
        <color rgb="FF646482"/>
        <rFont val="Century Gothic"/>
        <family val="2"/>
      </rPr>
      <t xml:space="preserve"> De acuerdo a la Clasificación Estadística Internacional de Enfermedades y Problemas Relacionados con la Salud CIE-10 bajo peso corresponden a los nacidos vivos con peso menor a 2500 gramos.</t>
    </r>
  </si>
  <si>
    <t>P00 Feto y recién nacido afectados por condiciones de la mare no necesariamente relacionadas con el embarazo presente</t>
  </si>
  <si>
    <t>P000 Feto y recién nacido afectados por trastornos hipertensivos de la madre</t>
  </si>
  <si>
    <t>P001 Feto y recién nacido afectados por enfermedades renales y de las vías urinarias de la madre</t>
  </si>
  <si>
    <t>P005 Feto y recién nacido afectados por traumatismo de la madre</t>
  </si>
  <si>
    <t>P008 Feto y recién nacido afectados por otras afecciones maternas</t>
  </si>
  <si>
    <t>P009 Feto y recién nacido afectados por afección materna no especificada</t>
  </si>
  <si>
    <t>P01 Feto y recién nacido afectados por complicaciones maternas del embarazo</t>
  </si>
  <si>
    <t>P010 Feto y recién nacido afectados por incompetencia del cuello uterino</t>
  </si>
  <si>
    <t>P011 Feto y recién nacido afectados por ruptura prematura de las membranas</t>
  </si>
  <si>
    <t>P012 Feto y recién nacido afectados por oligohidramnios</t>
  </si>
  <si>
    <t>P013 Feto y recién nacido afectados por polihidramnios</t>
  </si>
  <si>
    <t>P018 Feto y recién nacido afectados por otras complicaciones maternas del embarazo</t>
  </si>
  <si>
    <t>P019 Feto y recién nacido afectados por complicaciones maternas no especificadas del embarazo</t>
  </si>
  <si>
    <t>P02 Feto y recién nacido afectados por complicaciones de la placenta, del cordón umbilical y de las membranas</t>
  </si>
  <si>
    <t>P020 Feto y recién nacido afectados por placenta previa</t>
  </si>
  <si>
    <t>P021 Feto y recién nacido afectados por otras formas de desprendimiento y de hemorragia placentarios</t>
  </si>
  <si>
    <t>P022 Feto y recién nacido afectados por otras anormalidades morfológicas y funcionales de la placenta y las no especif</t>
  </si>
  <si>
    <t>P023 Feto y recién nacido afectados por síndromes de transfusión placentaria</t>
  </si>
  <si>
    <t>P024 Feto y recién nacido afectados por prolapso el cordón umbilical</t>
  </si>
  <si>
    <t>P025 Feto y recién nacido afectados por otra compresión del cordón umbilical</t>
  </si>
  <si>
    <t>P026 Feto y recién nacido afectados por otras complicaciones del cordón umbilical y las no especificadas</t>
  </si>
  <si>
    <t>P027 Feto y recién nacido afectados por corioamnionitis</t>
  </si>
  <si>
    <t>P029 Feto y recién nacido afectados por anormalidad no especificada de las membranas</t>
  </si>
  <si>
    <t>P03 Feto y recién nacido afectados por otras complicaciones del trabajo de parto y del parto</t>
  </si>
  <si>
    <t>P030 Feto y recién nacido afectados por parto y extracción de nalgas</t>
  </si>
  <si>
    <t>P031 Feto y recién nacido afectados por otra presentación anómala, posición anómala y desproporción durante el tra</t>
  </si>
  <si>
    <t>P035 Feto y recién nacido afectados por parto precipitado</t>
  </si>
  <si>
    <t>P036 Feto y recién nacido afectados por contracciones uterinas anormales</t>
  </si>
  <si>
    <t>P038 Feto y recién nacido afectados por otras complicaciones especificadas del trabajo de parto y del parto</t>
  </si>
  <si>
    <t>P05 Retardo del crecimiento fetal y desmutrición fetal</t>
  </si>
  <si>
    <t>P050 Bajo peso para la edad gestacional</t>
  </si>
  <si>
    <t>P059 Retardo del crecimiento fetal, no especificado</t>
  </si>
  <si>
    <t>P07 Trastornos relacionados con duración corta de la gestación y con bajo peso al nacer, no clasificados en otra parte</t>
  </si>
  <si>
    <t>P072 Inmaturidad extrema</t>
  </si>
  <si>
    <t>P073 Otros recién nacidos pretérmino</t>
  </si>
  <si>
    <t>P08 Trastornos relacionados con el embarazo prolongado y con sobrepeso al nacer</t>
  </si>
  <si>
    <t>P082 Recién nacido postérmino sin sobrepeso para su edad gestacional</t>
  </si>
  <si>
    <t>P10 Hemorragia y laceración intracraneal debidas a traumatismo del nacimiento</t>
  </si>
  <si>
    <t>P102 Hemorragia intraventricular debida a traumatismo del nacimiento</t>
  </si>
  <si>
    <t>P15 Otros traumatismos del nacimiento</t>
  </si>
  <si>
    <t>P159 Traumatismo no especificado, durante el nacimiento</t>
  </si>
  <si>
    <t>P20 Hipoxia intrauterina</t>
  </si>
  <si>
    <t>P200 Hipoxia intrauterina notada por primera vez antes del inicio del trabajo de parto</t>
  </si>
  <si>
    <t>P209 Hipoxia intrauterina, no especificada</t>
  </si>
  <si>
    <t>P39 Otras infecciones específicas del período perinatal</t>
  </si>
  <si>
    <t>P392 Infección intraamniótica del feto, no clasificada en otra parte</t>
  </si>
  <si>
    <t>P56 Hidropesía fetal debida a enfermedad hemolítica</t>
  </si>
  <si>
    <t>P569 Hidropesía fetal debida a otras enfermedades hemolíticas especificadas y a las no especificadas</t>
  </si>
  <si>
    <t>P61 Otros trastornos hematológicos perinatales</t>
  </si>
  <si>
    <t>P613 Anemia congénita debida a pérdida de sangre fetal</t>
  </si>
  <si>
    <t>P70 Trastornos transitorios del metabolismo de los carbohidratos específicos del feto y del recién nacido</t>
  </si>
  <si>
    <t>P700 Síndrome del recién nacido de madre con diabetes gestacional</t>
  </si>
  <si>
    <t>P701 Síndrome del recién nacido de madre diabética</t>
  </si>
  <si>
    <t>P83 Otras afecciones de la piel específicas del feto y del recién nacido</t>
  </si>
  <si>
    <t>P832 Hidropesía fetal no debida a enfermedad hemolítica</t>
  </si>
  <si>
    <t>P95 Muerte fetal de causa no especificada</t>
  </si>
  <si>
    <t>P96 Otras afecciones originadas en el período perinatal</t>
  </si>
  <si>
    <t>P968 Otras afecciones especificadas originadas en el período perinatal</t>
  </si>
  <si>
    <t>Q00 Anencefalia y malformaciones congénitas similares</t>
  </si>
  <si>
    <t>Q000 Anencefalia</t>
  </si>
  <si>
    <t>Q01 Encefalocele</t>
  </si>
  <si>
    <t>Q010 Encefalocele frontal</t>
  </si>
  <si>
    <t>Q019 Encefalocele, no especificado</t>
  </si>
  <si>
    <t>Q02 Microcefalia</t>
  </si>
  <si>
    <t>Q03 Hidrocéfalo congénito</t>
  </si>
  <si>
    <t>Q031 Atresia de los agujeros de magendie y de luschka</t>
  </si>
  <si>
    <t>Q039 Hidrocéfalo congénito, no especificado</t>
  </si>
  <si>
    <t>Q05 Espina bífida</t>
  </si>
  <si>
    <t>Q059 Espina bífida, no especificada</t>
  </si>
  <si>
    <t>Q07 Otras malformaciones congénitas del sistema nervioso</t>
  </si>
  <si>
    <t>Q078 Otras malformaciones congénitas del sistema nervioso, especificadas</t>
  </si>
  <si>
    <t>Q079 Malformación congénita del sistema nervioso, no especificada</t>
  </si>
  <si>
    <t>Q21 Malformaciones congénitas de los tabiques cardíacos</t>
  </si>
  <si>
    <t>Q218 Otras malformaciones congénitas de los tabiques cardíacos</t>
  </si>
  <si>
    <t>Q24 Otras malformaciones congénitas del corazón</t>
  </si>
  <si>
    <t>Q248 Otras malformaciones congénitas del corazón, especificadas</t>
  </si>
  <si>
    <t>Q249 Malformación congénita del corazón, no especificada</t>
  </si>
  <si>
    <t>Q25 Malformaciones congénitas de las grandes arterias</t>
  </si>
  <si>
    <t>Q251 Coartación de la aorta</t>
  </si>
  <si>
    <t>Q39 Malformaciones congénitas del esófago</t>
  </si>
  <si>
    <t>Q390 Atresia del esófago sin mención de fístula</t>
  </si>
  <si>
    <t>Q41Ausencia, atresia y estenosis congénita del intestino delgado</t>
  </si>
  <si>
    <t>Q410 Ausencia, atresia y estenosis congénita del duodeno</t>
  </si>
  <si>
    <t>Q60 Agnesia renal y otras malformaciones hipoplásicas del riñón</t>
  </si>
  <si>
    <t>Q602 Agenesia renal, sin otra especificación</t>
  </si>
  <si>
    <t>Q606 Síndrome de potter</t>
  </si>
  <si>
    <t>Q61 Enfermedad quística del riñón</t>
  </si>
  <si>
    <t>Q613 Ri¤ón poliquístico, tipo no especificado</t>
  </si>
  <si>
    <t>Q74 Otras anomalías congénitas del (de los) miembro(s)</t>
  </si>
  <si>
    <t>Q749 Malformación congénita de miembro(s), no especificada</t>
  </si>
  <si>
    <t>Q75 Otras malformaciones congénitas de los huesos del cráneo y de la cara</t>
  </si>
  <si>
    <t>Q758 Otras malformaciones congénitas especificadas de los huesos del cr neo y de la cara</t>
  </si>
  <si>
    <t>Q78 Otras osteocondrodisplasias</t>
  </si>
  <si>
    <t>Q789 Osteocondrodisplasia, no especificada</t>
  </si>
  <si>
    <t>Q79 Malformaciones congénitas del sistema osteomuscular, no clasificadas en otra parte</t>
  </si>
  <si>
    <t>Q793 Gastrosquisis</t>
  </si>
  <si>
    <t>Q799 Malformación congénita del sistema osteomuscular, no especificada</t>
  </si>
  <si>
    <t>Q89 Otras malformaciones congénitas, no clasificadas en otra parte</t>
  </si>
  <si>
    <t>Q897 Malformaciones congénitas múltiples, no clasificadas en otra parte</t>
  </si>
  <si>
    <t>Q898 Otras malformaciones congénitas, especificadas</t>
  </si>
  <si>
    <t>Q899 Malformación congénita, no especificada</t>
  </si>
  <si>
    <t>Q91 Síndrome de Edwards y síndrome de Patau</t>
  </si>
  <si>
    <t>Q912 Trisomía 18, por translocación</t>
  </si>
  <si>
    <t>Q99 Otras anomalías cromosómicas, no clasificadas en otra parte</t>
  </si>
  <si>
    <t>Q999 Anomalía cromosómica, no especificada</t>
  </si>
  <si>
    <t>1.3.4</t>
  </si>
  <si>
    <t>1.3.5</t>
  </si>
  <si>
    <t>1.3.6</t>
  </si>
  <si>
    <t>1.3.7</t>
  </si>
  <si>
    <t>1.3.8</t>
  </si>
  <si>
    <t>1.3.9</t>
  </si>
  <si>
    <t>1.3.10</t>
  </si>
  <si>
    <t>1.3.11</t>
  </si>
  <si>
    <t>10 - 14 años</t>
  </si>
  <si>
    <t>50 - 54 años</t>
  </si>
  <si>
    <t>55 - 59 años</t>
  </si>
  <si>
    <t>De 42 semanas</t>
  </si>
  <si>
    <t>De 39 a 41 semanas</t>
  </si>
  <si>
    <t>De 36 a 38 semanas</t>
  </si>
  <si>
    <t>De 27 a 29 semanas</t>
  </si>
  <si>
    <t>De 33 a 35 semanas</t>
  </si>
  <si>
    <t>De 30 a 32 semanas</t>
  </si>
  <si>
    <t>De 24 a 26 semanas</t>
  </si>
  <si>
    <t>De 21 a 23 semanas</t>
  </si>
  <si>
    <t>Sevilla Don Bosco</t>
  </si>
  <si>
    <t>José Luis Tamayo (Muey)</t>
  </si>
  <si>
    <t>Anconcito</t>
  </si>
  <si>
    <t>Salinas, cabecera cantonal</t>
  </si>
  <si>
    <t>Vicente Rocafuerte</t>
  </si>
  <si>
    <t>Gral. Alberto Enríquez Gallo</t>
  </si>
  <si>
    <t>Carlos Espinoza Larrea</t>
  </si>
  <si>
    <t>San José de Ancón</t>
  </si>
  <si>
    <t>Simón Bolívar (Julio Moreno)</t>
  </si>
  <si>
    <t>Manglaralto</t>
  </si>
  <si>
    <t>Chanduy</t>
  </si>
  <si>
    <t>Colonche</t>
  </si>
  <si>
    <t>Santa Elena, cabecera cantonal y capital provincial</t>
  </si>
  <si>
    <t>Ballenita</t>
  </si>
  <si>
    <t>La Libertad, cabecera cantonal</t>
  </si>
  <si>
    <t>Plan Piloto</t>
  </si>
  <si>
    <t>La Villegas</t>
  </si>
  <si>
    <t>Monterrey</t>
  </si>
  <si>
    <t>La Concordia, cabecera cantonal</t>
  </si>
  <si>
    <t>Santa María del Toachi</t>
  </si>
  <si>
    <t>El Esfuerzo</t>
  </si>
  <si>
    <t>Valle Hermoso</t>
  </si>
  <si>
    <t>San Jacinto del Búa</t>
  </si>
  <si>
    <t>Luz de América</t>
  </si>
  <si>
    <t>Puerto Limón</t>
  </si>
  <si>
    <t>Alluriquín</t>
  </si>
  <si>
    <t>Santo Domingo de los Colorados, cabecera cantonal y capital provincial</t>
  </si>
  <si>
    <t>Zaracay</t>
  </si>
  <si>
    <t>Santo Domingo de los Coloradoss</t>
  </si>
  <si>
    <t>Río Verde</t>
  </si>
  <si>
    <t>Río Toachi</t>
  </si>
  <si>
    <t>Chiguilpe</t>
  </si>
  <si>
    <t>Bombolí</t>
  </si>
  <si>
    <t>Abraham Calazacón</t>
  </si>
  <si>
    <t>San Vicente de Huaticocha</t>
  </si>
  <si>
    <t>San José de Dahuano</t>
  </si>
  <si>
    <t>San José de Payamino</t>
  </si>
  <si>
    <t>Puerto Murialdo</t>
  </si>
  <si>
    <t>Avila (Cab. en Huiruno)</t>
  </si>
  <si>
    <t>Loreto, cabecera cantonal</t>
  </si>
  <si>
    <t>San Luis de Armenia</t>
  </si>
  <si>
    <t>San José de Guayusa</t>
  </si>
  <si>
    <t>Nuevo Paraíso (Cab. en Unión Chimborazo)</t>
  </si>
  <si>
    <t>La Belleza</t>
  </si>
  <si>
    <t>Inés Arango (Cab. en Western)</t>
  </si>
  <si>
    <t>García Moreno</t>
  </si>
  <si>
    <t>El Edén</t>
  </si>
  <si>
    <t>El Dorado</t>
  </si>
  <si>
    <t>Alejandro Labaka</t>
  </si>
  <si>
    <t>Taracoa (Nueva Esperanza: Yuca)</t>
  </si>
  <si>
    <t>Dayuma</t>
  </si>
  <si>
    <t>Puerto Francisco de Orellana (El Coca)</t>
  </si>
  <si>
    <t>Unión Milagreña</t>
  </si>
  <si>
    <t>Tres de Noviembre</t>
  </si>
  <si>
    <t>Rumipamba</t>
  </si>
  <si>
    <t>Lago San Pedro</t>
  </si>
  <si>
    <t>San Sebastián del Coca</t>
  </si>
  <si>
    <t>San Carlos</t>
  </si>
  <si>
    <t>Pompeya</t>
  </si>
  <si>
    <t>Enokanqui</t>
  </si>
  <si>
    <t>La Joya de los Sachas, cabecera cantonal</t>
  </si>
  <si>
    <t>Yasuní</t>
  </si>
  <si>
    <t>Tiputini</t>
  </si>
  <si>
    <t>Santa María de Huiririma</t>
  </si>
  <si>
    <t>Cononaco</t>
  </si>
  <si>
    <t>Capitán Augusto Rivadeneyra</t>
  </si>
  <si>
    <t>Nuevo Rocafuerte, cabecera cantonal</t>
  </si>
  <si>
    <t>Nuevo Rocafuerte</t>
  </si>
  <si>
    <t>Aguas Negras</t>
  </si>
  <si>
    <t>Tarapoa , cabecera cantonal</t>
  </si>
  <si>
    <t>10 de Agosto</t>
  </si>
  <si>
    <t>Santa Cecilia</t>
  </si>
  <si>
    <t>Jambelí</t>
  </si>
  <si>
    <t>Pacayacu</t>
  </si>
  <si>
    <t>El Eno</t>
  </si>
  <si>
    <t>General Farfán</t>
  </si>
  <si>
    <t>Dureno</t>
  </si>
  <si>
    <t>Nueva Loja, cabecera cantonal y capital provincial</t>
  </si>
  <si>
    <t>Nueva Troncal</t>
  </si>
  <si>
    <t>Sevilla</t>
  </si>
  <si>
    <t>Santa Rosa de Sucumbíos</t>
  </si>
  <si>
    <t>El Dorado de Cascales, cabecera cantonal</t>
  </si>
  <si>
    <t>Santa Bárbara</t>
  </si>
  <si>
    <t>Rosa Florida</t>
  </si>
  <si>
    <t>El Playón de San Francisco</t>
  </si>
  <si>
    <t>La Bonita, cabecera cantonal</t>
  </si>
  <si>
    <t>La Primavera</t>
  </si>
  <si>
    <t>La Magdalena</t>
  </si>
  <si>
    <t>Siete de Julio</t>
  </si>
  <si>
    <t>San Pedro de Los Cofanes</t>
  </si>
  <si>
    <t>San Roque (Cab. en San Vicente)</t>
  </si>
  <si>
    <t>Pañacocha</t>
  </si>
  <si>
    <t>Limoncocha</t>
  </si>
  <si>
    <t>Shushufindi, cabecera cantonal</t>
  </si>
  <si>
    <t>Sansahuari</t>
  </si>
  <si>
    <t>Puerto Rodríguez</t>
  </si>
  <si>
    <t>Puerto Bolívar (Puerto Montúfar)</t>
  </si>
  <si>
    <t>Palma Roja</t>
  </si>
  <si>
    <t>Puerto El Carmen del Putumayo, cabecera cantonal</t>
  </si>
  <si>
    <t>Puerto Libre</t>
  </si>
  <si>
    <t>El Reventador</t>
  </si>
  <si>
    <t>Lumbaquí, cabecera cantonal</t>
  </si>
  <si>
    <t>Santa Rosa (Incluye La Isla Baltra)</t>
  </si>
  <si>
    <t>Bellavista</t>
  </si>
  <si>
    <t>Puerto Ayora, cabecera cantonal</t>
  </si>
  <si>
    <t>Isla Santa María (Floreana) (Cab. en  Pto. Velasco Ibarra)</t>
  </si>
  <si>
    <t>El Progreso</t>
  </si>
  <si>
    <t>Puerto Baquerizo Moreno, cabecera cantonal y capital provincial</t>
  </si>
  <si>
    <t>Puerto Villamil, cabecera cantonal</t>
  </si>
  <si>
    <t>Nuevo Quito</t>
  </si>
  <si>
    <t>Paquisha, cabecera cantonal</t>
  </si>
  <si>
    <t>San Carlos de las Minas</t>
  </si>
  <si>
    <t>Timbara</t>
  </si>
  <si>
    <t>Sabanilla</t>
  </si>
  <si>
    <t>Imbana (La Victoria de Imbana)</t>
  </si>
  <si>
    <t>Guadalupe</t>
  </si>
  <si>
    <t>Cumbaratza</t>
  </si>
  <si>
    <t>Zamora, cabecera cantonal y capital provincial</t>
  </si>
  <si>
    <t>El Limón</t>
  </si>
  <si>
    <t>La Canela</t>
  </si>
  <si>
    <t>Valladolid</t>
  </si>
  <si>
    <t>San Francisco del Vergel</t>
  </si>
  <si>
    <t>El Porvenir del Carmen</t>
  </si>
  <si>
    <t>Palanda, cabecera cantonal</t>
  </si>
  <si>
    <t>Panguintza</t>
  </si>
  <si>
    <t>Triunfo - Dorado</t>
  </si>
  <si>
    <t>Zumbi, cabecera cantonal</t>
  </si>
  <si>
    <t>Tundayme</t>
  </si>
  <si>
    <t>Pachicutza</t>
  </si>
  <si>
    <t>El Guisme</t>
  </si>
  <si>
    <t>El Pangui, cabecera cantonal</t>
  </si>
  <si>
    <t>Los Encuentros</t>
  </si>
  <si>
    <t>Chicaña</t>
  </si>
  <si>
    <t>Yantzaza (Yanzatza), cabecera cantonal</t>
  </si>
  <si>
    <t>Tutupali</t>
  </si>
  <si>
    <t>La Paz</t>
  </si>
  <si>
    <t>28 de Mayo (San José de Yacuambi), cabecera cantonal</t>
  </si>
  <si>
    <t>Nankais</t>
  </si>
  <si>
    <t>Nuevo Paraíso</t>
  </si>
  <si>
    <t>Zurmi</t>
  </si>
  <si>
    <t>Guayzimi, cabecera cantonal</t>
  </si>
  <si>
    <t>San Andrés</t>
  </si>
  <si>
    <t>La Chonta</t>
  </si>
  <si>
    <t>El Chorro</t>
  </si>
  <si>
    <t>Chito</t>
  </si>
  <si>
    <t xml:space="preserve"> Zumba, cabecera cantonal</t>
  </si>
  <si>
    <t>Quinchicoto</t>
  </si>
  <si>
    <t>Tisaleo, cabecera cantonal</t>
  </si>
  <si>
    <t>Unamuncho</t>
  </si>
  <si>
    <t>Cunchibamba</t>
  </si>
  <si>
    <t>Totoras</t>
  </si>
  <si>
    <t>San Fernando (Pasa San Fernando)</t>
  </si>
  <si>
    <t>San Bartolomé de Pinllog</t>
  </si>
  <si>
    <t>Quisapincha (Quizapincha)</t>
  </si>
  <si>
    <t>Pilagüín (Pilahüín)</t>
  </si>
  <si>
    <t>Picaigua</t>
  </si>
  <si>
    <t>Pasa</t>
  </si>
  <si>
    <t>Juan Benigno Vela</t>
  </si>
  <si>
    <t>Izamba</t>
  </si>
  <si>
    <t>Huachi Grande</t>
  </si>
  <si>
    <t>Constantino Fernández (Cab. en Cullitahua)</t>
  </si>
  <si>
    <t>Augusto N. Martínez (Mundugleo)</t>
  </si>
  <si>
    <t>Atahualpa (Chisalata)</t>
  </si>
  <si>
    <t>Ambatillo</t>
  </si>
  <si>
    <t>Ambato, cabecera cantonal y capital provincial</t>
  </si>
  <si>
    <t>San Francisco</t>
  </si>
  <si>
    <t>Pishilata</t>
  </si>
  <si>
    <t>Matriz</t>
  </si>
  <si>
    <t>La Península</t>
  </si>
  <si>
    <t>La Merced</t>
  </si>
  <si>
    <t>Huachi Loreto</t>
  </si>
  <si>
    <t>Huachi Chico</t>
  </si>
  <si>
    <t>Celiano Monge</t>
  </si>
  <si>
    <t>Atocha - Ficoa</t>
  </si>
  <si>
    <t>San Miguelito</t>
  </si>
  <si>
    <t>San José de Poaló</t>
  </si>
  <si>
    <t>Presidente Urbina (Chagrapamba -Patzucul)</t>
  </si>
  <si>
    <t>Marcos Espinel (Chacata)</t>
  </si>
  <si>
    <t>Emilio María Terán (Rumipamba)</t>
  </si>
  <si>
    <t>Baquerizo Moreno</t>
  </si>
  <si>
    <t>Píllaro, cabecera cantonal</t>
  </si>
  <si>
    <t>Píllaro</t>
  </si>
  <si>
    <t>Ciudad Nueva</t>
  </si>
  <si>
    <t>Salasaca</t>
  </si>
  <si>
    <t>Guambaló (Huambaló)</t>
  </si>
  <si>
    <t>García Moreno (Chumaqui)</t>
  </si>
  <si>
    <t>El Rosario (Rumichaca)</t>
  </si>
  <si>
    <t>Chiquicha (Cab. en Chiquicha Grande)</t>
  </si>
  <si>
    <t>Cotaló</t>
  </si>
  <si>
    <t>Benítez (Pachanlica)</t>
  </si>
  <si>
    <t>Pelileo, cabecera cantonal</t>
  </si>
  <si>
    <t>Pelileo Grande</t>
  </si>
  <si>
    <t>Pelileo</t>
  </si>
  <si>
    <t>Yanayacu - Mochapata (Cab. en Yanayacu)</t>
  </si>
  <si>
    <t>Quero, cabecera cantonal</t>
  </si>
  <si>
    <t>Sucre (Cab. en Sucre-Patate Urcu)</t>
  </si>
  <si>
    <t>Los Andes (Cab. en Poatug)</t>
  </si>
  <si>
    <t>Patate, cabecera cantonal</t>
  </si>
  <si>
    <t>Pinguilí</t>
  </si>
  <si>
    <t>Mocha, cabecera cantonal</t>
  </si>
  <si>
    <t>Cevallos, cabecera cantonal</t>
  </si>
  <si>
    <t>Ulba</t>
  </si>
  <si>
    <t>Río Negro</t>
  </si>
  <si>
    <t>Lligua</t>
  </si>
  <si>
    <t>Baños de Agua Santa, cabecera cantonal</t>
  </si>
  <si>
    <t>Puerto Quito, cabecera cantonal</t>
  </si>
  <si>
    <t>Zámbiza</t>
  </si>
  <si>
    <t>Yaruquí</t>
  </si>
  <si>
    <t>Tumbaco</t>
  </si>
  <si>
    <t>Tababela</t>
  </si>
  <si>
    <t>San José de Minas</t>
  </si>
  <si>
    <t>San Antonio</t>
  </si>
  <si>
    <t>Puembo</t>
  </si>
  <si>
    <t>Puéllaro</t>
  </si>
  <si>
    <t>Pomasqui</t>
  </si>
  <si>
    <t>Píntag</t>
  </si>
  <si>
    <t>Pifo</t>
  </si>
  <si>
    <t>Perucho</t>
  </si>
  <si>
    <t>Pacto</t>
  </si>
  <si>
    <t>Nono</t>
  </si>
  <si>
    <t>Nayón</t>
  </si>
  <si>
    <t>Nanegalito</t>
  </si>
  <si>
    <t>Nanegal</t>
  </si>
  <si>
    <t>Lloa</t>
  </si>
  <si>
    <t>Llano Chico</t>
  </si>
  <si>
    <t>Guayllabamba</t>
  </si>
  <si>
    <t>Guangopolo</t>
  </si>
  <si>
    <t>Gualea</t>
  </si>
  <si>
    <t>El Quinche</t>
  </si>
  <si>
    <t>Checa (Chilpa)</t>
  </si>
  <si>
    <t>Chavezpamba</t>
  </si>
  <si>
    <t>Cumbayá</t>
  </si>
  <si>
    <t>Conocoto</t>
  </si>
  <si>
    <t>Calderón</t>
  </si>
  <si>
    <t>Calacalí</t>
  </si>
  <si>
    <t>Amaguaña</t>
  </si>
  <si>
    <t>Alangasí</t>
  </si>
  <si>
    <t>Quito Distrito Metropolitano, cabecera cantonal, capital provincial</t>
  </si>
  <si>
    <t>Turubamba</t>
  </si>
  <si>
    <t>Solanda</t>
  </si>
  <si>
    <t>San Juan</t>
  </si>
  <si>
    <t>San Isidro del Inca</t>
  </si>
  <si>
    <t>San Bartolo</t>
  </si>
  <si>
    <t>Quitumbe</t>
  </si>
  <si>
    <t>Puengasí</t>
  </si>
  <si>
    <t>Ponceano</t>
  </si>
  <si>
    <t>Mariscal Sucre</t>
  </si>
  <si>
    <t>La Mena</t>
  </si>
  <si>
    <t>La Magadalena</t>
  </si>
  <si>
    <t>La Ferroviaria</t>
  </si>
  <si>
    <t>La Ecuatoriana</t>
  </si>
  <si>
    <t>La Concepción</t>
  </si>
  <si>
    <t>La Argelia</t>
  </si>
  <si>
    <t>Kennedy</t>
  </si>
  <si>
    <t>Itchimbía</t>
  </si>
  <si>
    <t>Iñaquito</t>
  </si>
  <si>
    <t>Guamaní</t>
  </si>
  <si>
    <t>El Condado</t>
  </si>
  <si>
    <t>Chimbacalle</t>
  </si>
  <si>
    <t>Chillogallo</t>
  </si>
  <si>
    <t>Chilibulo</t>
  </si>
  <si>
    <t>Cotocollao</t>
  </si>
  <si>
    <t>Comité del Pueblo</t>
  </si>
  <si>
    <t>Cochapamba</t>
  </si>
  <si>
    <t>Centro Histórico</t>
  </si>
  <si>
    <t>Carcelén</t>
  </si>
  <si>
    <t>Belisario Quevedo</t>
  </si>
  <si>
    <t>Pedro Vicente Maldonado, cabecera cantonal</t>
  </si>
  <si>
    <t>Mindo</t>
  </si>
  <si>
    <t>San Miguel de los Bancos, cabecera cantonal</t>
  </si>
  <si>
    <t>Cotogchoa</t>
  </si>
  <si>
    <t>Sangolquí, cabecera cantonal</t>
  </si>
  <si>
    <t>Fajardo</t>
  </si>
  <si>
    <t>San Rafael</t>
  </si>
  <si>
    <t>San Pedro de Taboada</t>
  </si>
  <si>
    <t>Sangolquí</t>
  </si>
  <si>
    <t>Tupigachi</t>
  </si>
  <si>
    <t>Tocachi</t>
  </si>
  <si>
    <t>Malchinguí</t>
  </si>
  <si>
    <t>La Esperanza</t>
  </si>
  <si>
    <t>Tabacundo, cabecera cantonal</t>
  </si>
  <si>
    <t>Uyumbicho</t>
  </si>
  <si>
    <t>Tambillo</t>
  </si>
  <si>
    <t>Manuel Cornejo Astorga (Tandapi)</t>
  </si>
  <si>
    <t>El Chaupi</t>
  </si>
  <si>
    <t>Cutuglahua</t>
  </si>
  <si>
    <t>Aloasí</t>
  </si>
  <si>
    <t>Alóag</t>
  </si>
  <si>
    <t>Machachi, cabecera cantonal</t>
  </si>
  <si>
    <t>Juan Montalvo</t>
  </si>
  <si>
    <t>San José de Ayora</t>
  </si>
  <si>
    <t>Santa Rosa de Cuzubamba</t>
  </si>
  <si>
    <t>Otón</t>
  </si>
  <si>
    <t>Olmedo (Pesillo)</t>
  </si>
  <si>
    <t>Cangahua</t>
  </si>
  <si>
    <t>Ascázubi</t>
  </si>
  <si>
    <t>Cayambe, cabecera cantonal</t>
  </si>
  <si>
    <t>Curaray</t>
  </si>
  <si>
    <t>Arajuno, cabecera cantonal</t>
  </si>
  <si>
    <t>Veracruz  (Cab. en Indillama)</t>
  </si>
  <si>
    <t>Teniente Hugo Ortiz</t>
  </si>
  <si>
    <t>Tarqui</t>
  </si>
  <si>
    <t>Simón Bolívar  (Cab. en Mushullacta)</t>
  </si>
  <si>
    <t>Sarayacu</t>
  </si>
  <si>
    <t>Río Tigre</t>
  </si>
  <si>
    <t>Río Corrientes</t>
  </si>
  <si>
    <t>Pomona</t>
  </si>
  <si>
    <t>Montalvo (Andoas)</t>
  </si>
  <si>
    <t>Fátima</t>
  </si>
  <si>
    <t>Diez de Agosto</t>
  </si>
  <si>
    <t>Canelos</t>
  </si>
  <si>
    <t>Puyo, cabecera cantonal y capital provincial</t>
  </si>
  <si>
    <t>San José</t>
  </si>
  <si>
    <t>Santa Clara, cabecera cantonal</t>
  </si>
  <si>
    <t>Shell</t>
  </si>
  <si>
    <t>Madre Tierra</t>
  </si>
  <si>
    <t>Mera, cabecera cantonal</t>
  </si>
  <si>
    <t>Carlos Julio Arosemena Tola, cabecera cantonal</t>
  </si>
  <si>
    <t>San Juan de Muyuna</t>
  </si>
  <si>
    <t>Tálag</t>
  </si>
  <si>
    <t>Puerto Napo</t>
  </si>
  <si>
    <t>Puerto Misahualli</t>
  </si>
  <si>
    <t>Pano</t>
  </si>
  <si>
    <t>Chontapunta</t>
  </si>
  <si>
    <t>Ahuano</t>
  </si>
  <si>
    <t>Tena, cabecera cantonal y capital provincial</t>
  </si>
  <si>
    <t>Sumaco</t>
  </si>
  <si>
    <t>San Francisco de Borja (Virgilio Dávila)</t>
  </si>
  <si>
    <t>Papallacta</t>
  </si>
  <si>
    <t>Cuyuja</t>
  </si>
  <si>
    <t>Cosanga</t>
  </si>
  <si>
    <t>Baeza, cabecera cantonal</t>
  </si>
  <si>
    <t>Sardinas</t>
  </si>
  <si>
    <t>Oyacachi</t>
  </si>
  <si>
    <t>Linares</t>
  </si>
  <si>
    <t>Gonzalo Díaz de Pineda (El Bombón)</t>
  </si>
  <si>
    <t>El Chaco, cabecera cantonal</t>
  </si>
  <si>
    <t>Hatun Sumaku</t>
  </si>
  <si>
    <t>San Pablo de Ushpayacu</t>
  </si>
  <si>
    <t>Cotundo</t>
  </si>
  <si>
    <t>Archidona, cabecera cantonal</t>
  </si>
  <si>
    <t>Río Blanco</t>
  </si>
  <si>
    <t>Cuchaentza</t>
  </si>
  <si>
    <t>Sinaí</t>
  </si>
  <si>
    <t>San Isidro</t>
  </si>
  <si>
    <t>General Proaño</t>
  </si>
  <si>
    <t>Alshi (Cab. en 9 de Octubre)</t>
  </si>
  <si>
    <t>Macas, cabecera cantonal y capital provincial</t>
  </si>
  <si>
    <t>San José de Morona</t>
  </si>
  <si>
    <t>Santiago, cabecera cantonal</t>
  </si>
  <si>
    <t>Pablo Sexto, cabecera cantonal</t>
  </si>
  <si>
    <t>Shimpis</t>
  </si>
  <si>
    <t>Yaupi</t>
  </si>
  <si>
    <t>Logroño, cabecera cantonal</t>
  </si>
  <si>
    <t>Pumpuentsa</t>
  </si>
  <si>
    <t>Tuutinentza</t>
  </si>
  <si>
    <t>Macuma</t>
  </si>
  <si>
    <t>Huasaga (Cab. en Wampuik)</t>
  </si>
  <si>
    <t>Taisha, cabecera cantonal</t>
  </si>
  <si>
    <t>Santiago de Pananza</t>
  </si>
  <si>
    <t>San Carlos de Limón</t>
  </si>
  <si>
    <t>Pan de Azúcar</t>
  </si>
  <si>
    <t>San Juan Bosco, cabecera cantonal</t>
  </si>
  <si>
    <t>Chiguaza</t>
  </si>
  <si>
    <t>Huamboya, cabecera cantonal</t>
  </si>
  <si>
    <t>Santa Marianita de Jesús</t>
  </si>
  <si>
    <t>Huambi</t>
  </si>
  <si>
    <t>Asunción</t>
  </si>
  <si>
    <t>Sucúa, cabecera cantonal</t>
  </si>
  <si>
    <t>San Francisco de Chinimbimi</t>
  </si>
  <si>
    <t>Tayuza</t>
  </si>
  <si>
    <t>San Luis de El Acho (Cab. en El Acho)</t>
  </si>
  <si>
    <t>Patuca</t>
  </si>
  <si>
    <t>Chupianza</t>
  </si>
  <si>
    <t>Copal</t>
  </si>
  <si>
    <t>Santiago de Méndez, cabecera cantonal</t>
  </si>
  <si>
    <t>16 de Agosto</t>
  </si>
  <si>
    <t>Sangay (Cab. en Nayamanaca)</t>
  </si>
  <si>
    <t>Cumandá (Cab. en Colonia Agrícola Sevilla del Oro)</t>
  </si>
  <si>
    <t>Arapicos</t>
  </si>
  <si>
    <t>Palora (Metzera),cabecera cantonal</t>
  </si>
  <si>
    <t>Yunganza (Cab. en El Rosario)</t>
  </si>
  <si>
    <t>Santa Susana de Chiviaza (Cab. en Chiviaza)</t>
  </si>
  <si>
    <t>San Miguel de Conchay</t>
  </si>
  <si>
    <t>San Antonio (Cab. en San Antonio Centro)</t>
  </si>
  <si>
    <t>Indanza</t>
  </si>
  <si>
    <t>General Leonidas Plaza Gutiérrez (Limón), cabecera cantonal</t>
  </si>
  <si>
    <t>El Ideal</t>
  </si>
  <si>
    <t>Nueva Tarqui</t>
  </si>
  <si>
    <t>El Rosario</t>
  </si>
  <si>
    <t>Chiguinda</t>
  </si>
  <si>
    <t>Bomboiza</t>
  </si>
  <si>
    <t>Bermejos</t>
  </si>
  <si>
    <t>Amazonas (Rosario de Cuyes)</t>
  </si>
  <si>
    <t>Gualaquiza, cabecera cantonal</t>
  </si>
  <si>
    <t>Mercedes Molina</t>
  </si>
  <si>
    <t>Canoa</t>
  </si>
  <si>
    <t>San Vicente, cabecera cantonal</t>
  </si>
  <si>
    <t>Chirijos</t>
  </si>
  <si>
    <t>San Plácido</t>
  </si>
  <si>
    <t>Riochico (Río Chico)</t>
  </si>
  <si>
    <t>Pueblo Nuevo</t>
  </si>
  <si>
    <t>Crucita</t>
  </si>
  <si>
    <t>Alhajuela (Bajo Grande)</t>
  </si>
  <si>
    <t>Abdón Calderón (San Francisco)</t>
  </si>
  <si>
    <t>Portoviejo, cabecera cantonal y capital provincial</t>
  </si>
  <si>
    <t>18 de Octubre</t>
  </si>
  <si>
    <t>Francisco Pacheco</t>
  </si>
  <si>
    <t>Andrés de Vera</t>
  </si>
  <si>
    <t>San Pablo</t>
  </si>
  <si>
    <t>Picoazá</t>
  </si>
  <si>
    <t>Colón</t>
  </si>
  <si>
    <t>12 de Marzo</t>
  </si>
  <si>
    <t>Jaramijó, cabecera cantonal</t>
  </si>
  <si>
    <t>Jama, cabecera cantonal</t>
  </si>
  <si>
    <t>Salango</t>
  </si>
  <si>
    <t>Machalilla</t>
  </si>
  <si>
    <t>Puerto López, cabecera cantonal</t>
  </si>
  <si>
    <t>Olmedo, cabecera cantonal</t>
  </si>
  <si>
    <t>Cojimíes</t>
  </si>
  <si>
    <t>Pedernales, cabecera cantonal</t>
  </si>
  <si>
    <t>Arq. Sixto Durán Ballén</t>
  </si>
  <si>
    <t>Noboa</t>
  </si>
  <si>
    <t>Sucre, cabecera cantonal</t>
  </si>
  <si>
    <t>Ángel Pedro Giler (La Estancilla)</t>
  </si>
  <si>
    <t>Bachillero</t>
  </si>
  <si>
    <t>Tosagua, cabecera cantonal</t>
  </si>
  <si>
    <t>Charapotó</t>
  </si>
  <si>
    <t>Bahía de Caráquez, cabecera cantonal</t>
  </si>
  <si>
    <t>Leonidas Plaza Gutiérrez</t>
  </si>
  <si>
    <t>Bahía de Caráquez</t>
  </si>
  <si>
    <t>San Pablo (Cab. en Pueblo Nuevo)</t>
  </si>
  <si>
    <t>La Unión</t>
  </si>
  <si>
    <t>Honorato Vásquez (Cab. en Vásquez)</t>
  </si>
  <si>
    <t>Ayacucho</t>
  </si>
  <si>
    <t>Santa Ana de Vuelta Larga, cabecera cantonal</t>
  </si>
  <si>
    <t>Lodana</t>
  </si>
  <si>
    <t>Sosote</t>
  </si>
  <si>
    <t>Rocafuerte, cabecera cantonal</t>
  </si>
  <si>
    <t>San Sebastián</t>
  </si>
  <si>
    <t>Barraganete</t>
  </si>
  <si>
    <t>Pichincha, cabecera cantonal</t>
  </si>
  <si>
    <t>Lascano</t>
  </si>
  <si>
    <t>Guale</t>
  </si>
  <si>
    <t>Cascol</t>
  </si>
  <si>
    <t>Campozano (La Palma de Paján)</t>
  </si>
  <si>
    <t>Paján, cabecera cantonal</t>
  </si>
  <si>
    <t>La Pila</t>
  </si>
  <si>
    <t>Montecristi, cabecera cantonal</t>
  </si>
  <si>
    <t>Isla Muentes</t>
  </si>
  <si>
    <t>Leonidas Proaño</t>
  </si>
  <si>
    <t>General Eloy Alfaro</t>
  </si>
  <si>
    <t>El Colorado</t>
  </si>
  <si>
    <t>Anibal San Andrés</t>
  </si>
  <si>
    <t>Santa Marianita (Boca de Pacoche)</t>
  </si>
  <si>
    <t>Manta, cabecera cantonal</t>
  </si>
  <si>
    <t>San Mateo</t>
  </si>
  <si>
    <t>Los Esteros</t>
  </si>
  <si>
    <t>Junín, cabecera cantonal</t>
  </si>
  <si>
    <t>Puerto de Cayo</t>
  </si>
  <si>
    <t>Pedro Pablo Gómez</t>
  </si>
  <si>
    <t>Membrillal</t>
  </si>
  <si>
    <t>Julcuy</t>
  </si>
  <si>
    <t>El Anegado (Cab. en Eloy Alfaro)</t>
  </si>
  <si>
    <t>América</t>
  </si>
  <si>
    <t>Jipijapa, cabecera cantonal</t>
  </si>
  <si>
    <t>San Lorenzo de Jipijapa</t>
  </si>
  <si>
    <t>Manuel Inocencio Parrales y Guale</t>
  </si>
  <si>
    <t>Dr. Miguel Morán Lucio</t>
  </si>
  <si>
    <t>Zapallo</t>
  </si>
  <si>
    <t>San Francisco de Novillo (Cab. en Novillo)</t>
  </si>
  <si>
    <t>Flavio Alfaro, cabecera cantonal</t>
  </si>
  <si>
    <t>El Paraíso La 14</t>
  </si>
  <si>
    <t>Santa María</t>
  </si>
  <si>
    <t>San Pedro de Suma</t>
  </si>
  <si>
    <t>Wilfrido Loor Moreira (Maicito)</t>
  </si>
  <si>
    <t>El Carmen, cabecera cantonal</t>
  </si>
  <si>
    <t>4 de Diciembre</t>
  </si>
  <si>
    <t>Ricaurte</t>
  </si>
  <si>
    <t>Chibunga</t>
  </si>
  <si>
    <t>Convento</t>
  </si>
  <si>
    <t>Canuto</t>
  </si>
  <si>
    <t>Boyacá</t>
  </si>
  <si>
    <t>Chone, cabecera cantonal</t>
  </si>
  <si>
    <t>Santa Rita</t>
  </si>
  <si>
    <t>Quiroga</t>
  </si>
  <si>
    <t>Membrillo</t>
  </si>
  <si>
    <t>Calceta, cabecera cantonal</t>
  </si>
  <si>
    <t>Quinsaloma, cabecera cantonal</t>
  </si>
  <si>
    <t>Pimocha</t>
  </si>
  <si>
    <t>Febres Cordero (Las Juntas) (Cab. en Mata de Cacao)</t>
  </si>
  <si>
    <t>Caracol</t>
  </si>
  <si>
    <t>Babahoyo, cabecera cantonal y capital provincial</t>
  </si>
  <si>
    <t>El Salto</t>
  </si>
  <si>
    <t>Barreiro</t>
  </si>
  <si>
    <t>Dr. Camilo Ponce</t>
  </si>
  <si>
    <t>Clemente Baquerizo</t>
  </si>
  <si>
    <t>Mocache, cabecera cantonal</t>
  </si>
  <si>
    <t>Valencia, cabecera cantonal</t>
  </si>
  <si>
    <t>La Nueva Unión</t>
  </si>
  <si>
    <t>Patricia Pilar</t>
  </si>
  <si>
    <t>San Jacinto de Buena Fe, cabecera cantonal</t>
  </si>
  <si>
    <t>11 de Octubre</t>
  </si>
  <si>
    <t>San Jacinto de Buena Fe</t>
  </si>
  <si>
    <t>Palenque, cabecera cantonal</t>
  </si>
  <si>
    <t>Antonio Sotomayor (Cab. en Playas de Vinces)</t>
  </si>
  <si>
    <t>Vinces, cabecera cantonal</t>
  </si>
  <si>
    <t>San Lorenzo de Vinces</t>
  </si>
  <si>
    <t>Vinces Central</t>
  </si>
  <si>
    <t>Balzar de Vinces</t>
  </si>
  <si>
    <t>Los Ángeles</t>
  </si>
  <si>
    <t>Chacarita</t>
  </si>
  <si>
    <t>Zapotal</t>
  </si>
  <si>
    <t>Ventanas, cabecera cantonal</t>
  </si>
  <si>
    <t>10 de Noviembre</t>
  </si>
  <si>
    <t>Catarama, cabecera cantonal</t>
  </si>
  <si>
    <t>Quevedo, cabecera cantonal</t>
  </si>
  <si>
    <t>Viva Alfaro</t>
  </si>
  <si>
    <t>Venus del Río Quevedo</t>
  </si>
  <si>
    <t>Siete de Octubre</t>
  </si>
  <si>
    <t>Nicolás Infante Díaz</t>
  </si>
  <si>
    <t>Guayacán</t>
  </si>
  <si>
    <t>San Camilo</t>
  </si>
  <si>
    <t>Puerto Pechiche</t>
  </si>
  <si>
    <t>Puebloviejo, cabecera cantonal</t>
  </si>
  <si>
    <t>La Esmeralda</t>
  </si>
  <si>
    <t>Montalvo, cabecera cantonal</t>
  </si>
  <si>
    <t>Isla de Bejuca</t>
  </si>
  <si>
    <t>Guare</t>
  </si>
  <si>
    <t>Baba, cabecera cantonal</t>
  </si>
  <si>
    <t>La Tingue</t>
  </si>
  <si>
    <t>Quinara</t>
  </si>
  <si>
    <t>Yangana (Arsenio Castillo)</t>
  </si>
  <si>
    <t>Vilcabamba  (Victoria)</t>
  </si>
  <si>
    <t>Taquil (Miguel Riofrío)</t>
  </si>
  <si>
    <t>San Pedro de Vilcabamba</t>
  </si>
  <si>
    <t>San Lucas</t>
  </si>
  <si>
    <t>Malacatos (Valladolid)</t>
  </si>
  <si>
    <t>Jimbilla</t>
  </si>
  <si>
    <t>Gualel</t>
  </si>
  <si>
    <t>El Cisne</t>
  </si>
  <si>
    <t>Chuquiribamba</t>
  </si>
  <si>
    <t>Chantaco</t>
  </si>
  <si>
    <t>Loja, cabecera cantonal y capital provincial</t>
  </si>
  <si>
    <t>Punzara</t>
  </si>
  <si>
    <t>Carigán</t>
  </si>
  <si>
    <t>Valle</t>
  </si>
  <si>
    <t>El Sagrario</t>
  </si>
  <si>
    <t>San Antonio de Las Aradas (Cab. en Las Aradas)</t>
  </si>
  <si>
    <t>Fundochamba</t>
  </si>
  <si>
    <t>Quilanga, cabecera cantonal</t>
  </si>
  <si>
    <t>Milagros</t>
  </si>
  <si>
    <t>12 de Diciembre (Cab. en Achiotes)</t>
  </si>
  <si>
    <t>Chaquinal</t>
  </si>
  <si>
    <t>Pindal, cabecera cantonal</t>
  </si>
  <si>
    <t>Cazaderos</t>
  </si>
  <si>
    <t>Bolaspamba</t>
  </si>
  <si>
    <t>Paletillas</t>
  </si>
  <si>
    <t>Limones</t>
  </si>
  <si>
    <t>Garzareal</t>
  </si>
  <si>
    <t>Mangahurco</t>
  </si>
  <si>
    <t>Zapotillo, cabecera cantonal</t>
  </si>
  <si>
    <t>Tacamoros</t>
  </si>
  <si>
    <t>Nueva Fátima</t>
  </si>
  <si>
    <t>Sozoranga, cabecera cantonal</t>
  </si>
  <si>
    <t>Sumaypamba</t>
  </si>
  <si>
    <t>Urdaneta (Paquishapa)</t>
  </si>
  <si>
    <t>Selva Alegre</t>
  </si>
  <si>
    <t>San Sebastián de Yúluc</t>
  </si>
  <si>
    <t>San Pablo de Tenta</t>
  </si>
  <si>
    <t>San Antonio de Qumbe (Cumbe)</t>
  </si>
  <si>
    <t>Manú</t>
  </si>
  <si>
    <t>Lluzhapa</t>
  </si>
  <si>
    <t>El Tablón</t>
  </si>
  <si>
    <t>El Paraíso de Celén</t>
  </si>
  <si>
    <t>Saraguro, cabecera cantonal</t>
  </si>
  <si>
    <t>Vicentino</t>
  </si>
  <si>
    <t>Mercadillo</t>
  </si>
  <si>
    <t>El Limo (Mariana de Jesús)</t>
  </si>
  <si>
    <t>El Arenal</t>
  </si>
  <si>
    <t>Ciano</t>
  </si>
  <si>
    <t>Alamor, cabecera cantonal</t>
  </si>
  <si>
    <t>Yamana</t>
  </si>
  <si>
    <t>Casanga</t>
  </si>
  <si>
    <t>Orianga</t>
  </si>
  <si>
    <t>Lauro Guerrero</t>
  </si>
  <si>
    <t>Guachanamá</t>
  </si>
  <si>
    <t>Cangonamá</t>
  </si>
  <si>
    <t>Lourdes</t>
  </si>
  <si>
    <t>Catacocha</t>
  </si>
  <si>
    <t>Sabiango (La Capilla)</t>
  </si>
  <si>
    <t>La Victoria</t>
  </si>
  <si>
    <t>Larama</t>
  </si>
  <si>
    <t>Macará, cabecera cantonal</t>
  </si>
  <si>
    <t>Macará  (Manuel Enrique Rengel Suquilanda)</t>
  </si>
  <si>
    <t>General Eloy Alfaro (San Sebastián)</t>
  </si>
  <si>
    <t>Sacapalca</t>
  </si>
  <si>
    <t>Purunuma (Eguiguren)</t>
  </si>
  <si>
    <t>Nambacola</t>
  </si>
  <si>
    <t>Changaimina (La Libertad)</t>
  </si>
  <si>
    <t>Gonzanamá, cabecera cantonal</t>
  </si>
  <si>
    <t>El Airo</t>
  </si>
  <si>
    <t>El Ingenio</t>
  </si>
  <si>
    <t>27 de Abril (Cab. en La Naranja)</t>
  </si>
  <si>
    <t>Santa Teresita</t>
  </si>
  <si>
    <t>Jimbura</t>
  </si>
  <si>
    <t>Amaluza, cabecera cantonal</t>
  </si>
  <si>
    <t>Amarillos</t>
  </si>
  <si>
    <t>Santa Rufina</t>
  </si>
  <si>
    <t>Buenavista</t>
  </si>
  <si>
    <t>Pozul (San Juan de Pozul)</t>
  </si>
  <si>
    <t>Cruzpamba (Cab. en Carlos Bustamante)</t>
  </si>
  <si>
    <t>Celica, cabecera cantonal</t>
  </si>
  <si>
    <t>Zambi</t>
  </si>
  <si>
    <t>San Pedro de la Bendita</t>
  </si>
  <si>
    <t>Catamayo (La Toma), cabecera cantonal</t>
  </si>
  <si>
    <t>Sanguillín</t>
  </si>
  <si>
    <t>Utuana</t>
  </si>
  <si>
    <t>El Lucero</t>
  </si>
  <si>
    <t>Colaisaca</t>
  </si>
  <si>
    <t>Cariamanga, cabecera cantonal</t>
  </si>
  <si>
    <t>Chile</t>
  </si>
  <si>
    <t>Cariamanga</t>
  </si>
  <si>
    <t>Tumbabiro</t>
  </si>
  <si>
    <t>San Blas</t>
  </si>
  <si>
    <t>Pablo Arenas</t>
  </si>
  <si>
    <t>La Merced de Buenos Aires</t>
  </si>
  <si>
    <t>Cahuasquí</t>
  </si>
  <si>
    <t>Urcuquí cabecera cantonal</t>
  </si>
  <si>
    <t>Lita</t>
  </si>
  <si>
    <t>Carolina</t>
  </si>
  <si>
    <t>Angochagua</t>
  </si>
  <si>
    <t>Ambuquí</t>
  </si>
  <si>
    <t>San Miguel de Ibarra, cabecera cantonal y capital provincial</t>
  </si>
  <si>
    <t>La Dolorosa del Priorato</t>
  </si>
  <si>
    <t>Sagrario</t>
  </si>
  <si>
    <t>Guayaquil de Alpachaca</t>
  </si>
  <si>
    <t>Caranqui</t>
  </si>
  <si>
    <t>San Francisco de Sigsipamba</t>
  </si>
  <si>
    <t>Mariano Acosta</t>
  </si>
  <si>
    <t>Chugá</t>
  </si>
  <si>
    <t>Selva Alegre (Cab. en San Miguel de Pamplona)</t>
  </si>
  <si>
    <t>San Juan de Ilumán</t>
  </si>
  <si>
    <t>San José de Quichinche</t>
  </si>
  <si>
    <t>Pataquí</t>
  </si>
  <si>
    <t>González Suárez</t>
  </si>
  <si>
    <t>Eugenio Espejo (Calpaquí)</t>
  </si>
  <si>
    <t>Dr. Miguel Egas Cabezas (Peguche)</t>
  </si>
  <si>
    <t>Otavalo, cabecera cantonal</t>
  </si>
  <si>
    <t>San Luis</t>
  </si>
  <si>
    <t>Jordán</t>
  </si>
  <si>
    <t>Vacas Galindo (El Churo) (Cab.en San Miguel Alto)</t>
  </si>
  <si>
    <t>6 de Julio de Cuellaje (Cab. en Cuellaje)</t>
  </si>
  <si>
    <t>Plaza Gutiérrez (Calvario)</t>
  </si>
  <si>
    <t>Peñaherrera</t>
  </si>
  <si>
    <t>Imantag</t>
  </si>
  <si>
    <t>García Moreno (Llurimagua)</t>
  </si>
  <si>
    <t>Apuela</t>
  </si>
  <si>
    <t>Cotacachi, cabecera cantonal</t>
  </si>
  <si>
    <t>San Roque</t>
  </si>
  <si>
    <t>San José de Chaltura</t>
  </si>
  <si>
    <t>San Francisco de Natabuela</t>
  </si>
  <si>
    <t>Imbaya (San Luis de Cobuendo)</t>
  </si>
  <si>
    <t>Atuntaqui, cabecera cantonal</t>
  </si>
  <si>
    <t>Atuntaqui</t>
  </si>
  <si>
    <t>Andrade Marín (Lourdes)</t>
  </si>
  <si>
    <t>Isidro Ayora, cabecera cantonal</t>
  </si>
  <si>
    <t>Tenguel</t>
  </si>
  <si>
    <t>Puná</t>
  </si>
  <si>
    <t>Posorja</t>
  </si>
  <si>
    <t>Morro</t>
  </si>
  <si>
    <t>Juan Gómez Rendón (Progreso)</t>
  </si>
  <si>
    <t>Chongón</t>
  </si>
  <si>
    <t>Guayaquil, cabecera cantonal y capital provincial</t>
  </si>
  <si>
    <t>Pascuales</t>
  </si>
  <si>
    <t>Ximena</t>
  </si>
  <si>
    <t>Roca</t>
  </si>
  <si>
    <t>Olmedo (San Alejo)</t>
  </si>
  <si>
    <t>Nueve de Octubre</t>
  </si>
  <si>
    <t>Letamendi</t>
  </si>
  <si>
    <t>Febres Cordero</t>
  </si>
  <si>
    <t>Carbo (Concepción)</t>
  </si>
  <si>
    <t>Bolívar (Sagrario)</t>
  </si>
  <si>
    <t>General Antonio Elizalde (Bucay), cabecera cantonal</t>
  </si>
  <si>
    <t>Narcisa de Jesús (Nobol), cabecera cantonal</t>
  </si>
  <si>
    <t>Lomas de Sargentillo, cabecera cantonal</t>
  </si>
  <si>
    <t>Coronel Marcelino Maridueña (San Carlos), cabecera cantonal</t>
  </si>
  <si>
    <t>Crnel.Lorenzo de Garaicoa (Pedregal)</t>
  </si>
  <si>
    <t>Simón Bolívar, cabecera cantonal</t>
  </si>
  <si>
    <t>General Villamil (Playas), cabecera cantonal</t>
  </si>
  <si>
    <t>Virgen de Fátima</t>
  </si>
  <si>
    <t>Yaguachi Viejo (Cone)</t>
  </si>
  <si>
    <t>Gral. Pedro J. Montero (Boliche)</t>
  </si>
  <si>
    <t>San Jacinto de Yaguachi, cabecera cantonal</t>
  </si>
  <si>
    <t>Junquillal</t>
  </si>
  <si>
    <t>La Victoria (Ñauza)</t>
  </si>
  <si>
    <t>Gral. Vernaza (Dos Esteros)</t>
  </si>
  <si>
    <t>El Salitre (Las Ramas),  cabecera cantonal</t>
  </si>
  <si>
    <t>Central</t>
  </si>
  <si>
    <t>Candilejos</t>
  </si>
  <si>
    <t>Bocana</t>
  </si>
  <si>
    <t>Santa Lucía, cabecera cantonal</t>
  </si>
  <si>
    <t>Tarifa</t>
  </si>
  <si>
    <t>Samborondón, cabecera cantonal</t>
  </si>
  <si>
    <t>La Puntilla (Satélite)</t>
  </si>
  <si>
    <t>Valle de la Virgen</t>
  </si>
  <si>
    <t>Pedro Carbo, cabecera cantonal</t>
  </si>
  <si>
    <t>Palestina,cabecera cantonal</t>
  </si>
  <si>
    <t>Naranjito, cabecera cantonal</t>
  </si>
  <si>
    <t>Taura</t>
  </si>
  <si>
    <t>Santa Rosa de Flandes</t>
  </si>
  <si>
    <t>Jesús María</t>
  </si>
  <si>
    <t>Naranjal, cabecera cantonal</t>
  </si>
  <si>
    <t>Roberto Astudillo (Cab. en Cruce de Venecia)</t>
  </si>
  <si>
    <t>Mariscal Sucre (Huaques)</t>
  </si>
  <si>
    <t>Chobo</t>
  </si>
  <si>
    <t>Milagro, cabecera cantonal</t>
  </si>
  <si>
    <t>Las Piñas</t>
  </si>
  <si>
    <t xml:space="preserve"> Ernesto Seminario</t>
  </si>
  <si>
    <t>José María Velasco Ibarra</t>
  </si>
  <si>
    <t>Rosa María</t>
  </si>
  <si>
    <t>Coronel Enrique Valdez</t>
  </si>
  <si>
    <t>Camilo Andrade</t>
  </si>
  <si>
    <t>El Triunfo, cabecera cantonal</t>
  </si>
  <si>
    <t>090904</t>
  </si>
  <si>
    <t>Guayas (Pueblo Nuevo)</t>
  </si>
  <si>
    <t>Velasco Ibarra (El Empalme), cabecera cantonal</t>
  </si>
  <si>
    <t>Eloy Alfaro (Durán), cabecera cantonal</t>
  </si>
  <si>
    <t>Divino Niño</t>
  </si>
  <si>
    <t>El Recreo</t>
  </si>
  <si>
    <t>Eloy Alfaro (Durán)</t>
  </si>
  <si>
    <t>Los Lojas (Enrique Baquerizo Moreno)</t>
  </si>
  <si>
    <t>Limonal</t>
  </si>
  <si>
    <t>Laurel</t>
  </si>
  <si>
    <t>Juan Bautista Aguirre (Los Tintos)</t>
  </si>
  <si>
    <t>Daule, cabecera cantonal</t>
  </si>
  <si>
    <t>Padre Juan Bautista Aguirre</t>
  </si>
  <si>
    <t>Magro</t>
  </si>
  <si>
    <t>Emiliano Caicedo Marcos</t>
  </si>
  <si>
    <t>Banife</t>
  </si>
  <si>
    <t>La Aurora (Satélite)</t>
  </si>
  <si>
    <t>San Jacinto</t>
  </si>
  <si>
    <t>Colimes, cabecera cantonal</t>
  </si>
  <si>
    <t>Balzar, cabecera cantonal</t>
  </si>
  <si>
    <t>Balao, cabecera cantonal</t>
  </si>
  <si>
    <t>Alfredo Baquerizo Moreno (Juján), cabecera cantonal</t>
  </si>
  <si>
    <t>Montalvo (Cab. en Horqueta)</t>
  </si>
  <si>
    <t>Lagarto</t>
  </si>
  <si>
    <t>Chumundé</t>
  </si>
  <si>
    <t>Chontaduro</t>
  </si>
  <si>
    <t>Rioverde, cabecera cantonal</t>
  </si>
  <si>
    <t>Vuelta Larga</t>
  </si>
  <si>
    <t>Tachina</t>
  </si>
  <si>
    <t>Tabiazo</t>
  </si>
  <si>
    <t>Majua</t>
  </si>
  <si>
    <t>Chinca</t>
  </si>
  <si>
    <t>Crnel. Carlos Concha Torres (Cab. en Huele)</t>
  </si>
  <si>
    <t>Camarones (Cab. en San Vicente)</t>
  </si>
  <si>
    <t>Esmeraldas, cabecera cantonal y capital provincial</t>
  </si>
  <si>
    <t>Simón Plata Torres</t>
  </si>
  <si>
    <t>Luis Tello (Las Palmas)</t>
  </si>
  <si>
    <t>5 de Agosto</t>
  </si>
  <si>
    <t>Bartolomé Ruiz (César Franco Carrión)</t>
  </si>
  <si>
    <t>Tonsupa</t>
  </si>
  <si>
    <t>Tonchigue</t>
  </si>
  <si>
    <t>Súa  (Cab. en La Bocana)</t>
  </si>
  <si>
    <t>Atacames, cabecera cantonal</t>
  </si>
  <si>
    <t>Urbina</t>
  </si>
  <si>
    <t>Tululbí (Cab. en Ricaurte)</t>
  </si>
  <si>
    <t>San Javier de Cachaví (Cab. en San Javier)</t>
  </si>
  <si>
    <t>Mataje (Cab. en Santander)</t>
  </si>
  <si>
    <t>Concepción</t>
  </si>
  <si>
    <t>5 de Junio (Cab. en Uimbi)</t>
  </si>
  <si>
    <t>Carondelet</t>
  </si>
  <si>
    <t>Ancón (Pichangal) (Cab. en Palma Real)</t>
  </si>
  <si>
    <t>Alto Tambo (Cab. en Guadual)</t>
  </si>
  <si>
    <t>San Lorenzo, cabecera cantonal</t>
  </si>
  <si>
    <t>Viche</t>
  </si>
  <si>
    <t>Malimpia</t>
  </si>
  <si>
    <t>Chura (Chancama) (Cab. en El Yerbero)</t>
  </si>
  <si>
    <t>Cube</t>
  </si>
  <si>
    <t>Rosa Zárate (Quinindé), cabecera cantonal</t>
  </si>
  <si>
    <t>San José de Chamanga (Cab. en Chamanga)</t>
  </si>
  <si>
    <t>San Gregorio</t>
  </si>
  <si>
    <t>Salima</t>
  </si>
  <si>
    <t>Quingue (Olmedo Perdomo Franco)</t>
  </si>
  <si>
    <t>Galera</t>
  </si>
  <si>
    <t>Muisne, cabecera cantonal</t>
  </si>
  <si>
    <t>Santa Lucía de las Peñas</t>
  </si>
  <si>
    <t>Timbire</t>
  </si>
  <si>
    <t>San José de Cayapas</t>
  </si>
  <si>
    <t>Colón Eloy del María</t>
  </si>
  <si>
    <t>Telembi</t>
  </si>
  <si>
    <t>Santo Domingo de Onzole</t>
  </si>
  <si>
    <t>San Francisco de Onzole</t>
  </si>
  <si>
    <t>Pampanal de Bolívar</t>
  </si>
  <si>
    <t>Maldonado</t>
  </si>
  <si>
    <t>Luis Vargas Torres (Cab. en Playa de Oro)</t>
  </si>
  <si>
    <t>La Tola</t>
  </si>
  <si>
    <t>Borbon</t>
  </si>
  <si>
    <t>Atahualpa (Cab. en Camarones)</t>
  </si>
  <si>
    <t>Anchayacu</t>
  </si>
  <si>
    <t>Valdez (Limones), cabecera cantonal</t>
  </si>
  <si>
    <t>Platanillos</t>
  </si>
  <si>
    <t>El Paraíso</t>
  </si>
  <si>
    <t>El Retiro</t>
  </si>
  <si>
    <t>Machala, cabecera cantonal y capital provincial</t>
  </si>
  <si>
    <t>El Cambio</t>
  </si>
  <si>
    <t>Nueve de Mayo</t>
  </si>
  <si>
    <t>Puerto Bolívar</t>
  </si>
  <si>
    <t>La Providencia</t>
  </si>
  <si>
    <t>Salvias</t>
  </si>
  <si>
    <t>Sinsao</t>
  </si>
  <si>
    <t>Muluncay Grande</t>
  </si>
  <si>
    <t>Malvas</t>
  </si>
  <si>
    <t>Huertas</t>
  </si>
  <si>
    <t>Guizhaguiña</t>
  </si>
  <si>
    <t>Guanazán</t>
  </si>
  <si>
    <t>Arcapamba</t>
  </si>
  <si>
    <t>Abañín</t>
  </si>
  <si>
    <t>Zaruma, cabecera cantonal</t>
  </si>
  <si>
    <t>Bellamaría</t>
  </si>
  <si>
    <t>Victoria</t>
  </si>
  <si>
    <t>Torata</t>
  </si>
  <si>
    <t>La Avanzada</t>
  </si>
  <si>
    <t>Santa Rosa, cabecera cantonal</t>
  </si>
  <si>
    <t>Nuevo Santa Rosa</t>
  </si>
  <si>
    <t>Jumón (Satélite)</t>
  </si>
  <si>
    <t>Balnerio Jambelí (Satélite)</t>
  </si>
  <si>
    <t>Puerto Jelí</t>
  </si>
  <si>
    <t>Salatí</t>
  </si>
  <si>
    <t>Morales</t>
  </si>
  <si>
    <t>Curtincapa</t>
  </si>
  <si>
    <t>Portovelo, cabecera cantonal</t>
  </si>
  <si>
    <t>Saracay</t>
  </si>
  <si>
    <t>San Roque (Ambrosio Maldonado)</t>
  </si>
  <si>
    <t>Piedras</t>
  </si>
  <si>
    <t>Moromoro (Cab. en El Vado)</t>
  </si>
  <si>
    <t>La Bocana</t>
  </si>
  <si>
    <t>Capiro (Cab. en La Capilla de Capiro)</t>
  </si>
  <si>
    <t>Piñas, cabecera cantonal</t>
  </si>
  <si>
    <t>Piñas Grande</t>
  </si>
  <si>
    <t>La Susaya</t>
  </si>
  <si>
    <t>La Matriz</t>
  </si>
  <si>
    <t>Cañaquemada</t>
  </si>
  <si>
    <t>Uzhcurrumi</t>
  </si>
  <si>
    <t>Progreso</t>
  </si>
  <si>
    <t>La Peaña</t>
  </si>
  <si>
    <t>Casacay</t>
  </si>
  <si>
    <t>Pasaje, cabecera cantonal</t>
  </si>
  <si>
    <t>Tres Cerritos</t>
  </si>
  <si>
    <t>Ochoa León (Matriz)</t>
  </si>
  <si>
    <t>Loma de Franco</t>
  </si>
  <si>
    <t>Marcabelí, cabecera cantonal</t>
  </si>
  <si>
    <t>Huaquillas, cabecera cantonal</t>
  </si>
  <si>
    <t>Unión Lojana</t>
  </si>
  <si>
    <t>Milton Reyes</t>
  </si>
  <si>
    <t>Hualtaco</t>
  </si>
  <si>
    <t>Ecuador</t>
  </si>
  <si>
    <t>Río Bonito</t>
  </si>
  <si>
    <t>Tendales (Cab. en Puerto Tendales)</t>
  </si>
  <si>
    <t>La Iberia</t>
  </si>
  <si>
    <t>Barbones (Sucre)</t>
  </si>
  <si>
    <t>El Guabo, cabecera cantonal</t>
  </si>
  <si>
    <t>Chilla, cabecera cantonal</t>
  </si>
  <si>
    <t>Balsas, cabecera cantonal</t>
  </si>
  <si>
    <t>San Juan de Cerro Azul</t>
  </si>
  <si>
    <t>Cordoncillo</t>
  </si>
  <si>
    <t>Ayapamba</t>
  </si>
  <si>
    <t>Paccha, cabecera cantonal</t>
  </si>
  <si>
    <t>La Cuca</t>
  </si>
  <si>
    <t>Carcabón</t>
  </si>
  <si>
    <t>Palmales</t>
  </si>
  <si>
    <t>Chacras</t>
  </si>
  <si>
    <t>Arenillas, cabecera cantonal</t>
  </si>
  <si>
    <t>Cumandá, cabecera cantonal</t>
  </si>
  <si>
    <t>Quimiag</t>
  </si>
  <si>
    <t>Punín</t>
  </si>
  <si>
    <t>Pungalá</t>
  </si>
  <si>
    <t>Licto</t>
  </si>
  <si>
    <t>Licán</t>
  </si>
  <si>
    <t>Flores</t>
  </si>
  <si>
    <t>Cubijíes</t>
  </si>
  <si>
    <t>Calpi</t>
  </si>
  <si>
    <t>Cacha (Cab. en Machángara)</t>
  </si>
  <si>
    <t>Riobamba, cabecera cantonal y capital provincial</t>
  </si>
  <si>
    <t>Yaruquíes</t>
  </si>
  <si>
    <t>Veloz</t>
  </si>
  <si>
    <t>Velasco</t>
  </si>
  <si>
    <t>Lizarzaburu</t>
  </si>
  <si>
    <t>Bilbao (Cab. en Quilluyacu)</t>
  </si>
  <si>
    <t>La Candelaria</t>
  </si>
  <si>
    <t>San Antonio de Bayushig</t>
  </si>
  <si>
    <t>Puela</t>
  </si>
  <si>
    <t>Matus</t>
  </si>
  <si>
    <t>El Altar</t>
  </si>
  <si>
    <t>Penipe, cabecera cantonal</t>
  </si>
  <si>
    <t>Pallatanga, cabecera cantonal</t>
  </si>
  <si>
    <t>Valparaíso</t>
  </si>
  <si>
    <t>Santa Fe de Galán</t>
  </si>
  <si>
    <t>San José del Chazo</t>
  </si>
  <si>
    <t>San Isidro de Patulú</t>
  </si>
  <si>
    <t>San Gerardo de Pacaicaguán</t>
  </si>
  <si>
    <t>Ilapo</t>
  </si>
  <si>
    <t>Guanando</t>
  </si>
  <si>
    <t>Guano, cabecera cantonal</t>
  </si>
  <si>
    <t>Palmira</t>
  </si>
  <si>
    <t>Cebadas</t>
  </si>
  <si>
    <t>Guamote, cabecera cantonal</t>
  </si>
  <si>
    <t>Llagos</t>
  </si>
  <si>
    <t>Gonzol</t>
  </si>
  <si>
    <t>Compud</t>
  </si>
  <si>
    <t>Capzol</t>
  </si>
  <si>
    <t>Chunchi, cabecera cantonal</t>
  </si>
  <si>
    <t>Chambo, cabecera cantonal</t>
  </si>
  <si>
    <t>Santiago de Quito (Cab. en San Antonio de Quito)</t>
  </si>
  <si>
    <t>Juan de Velasco (Pangor)</t>
  </si>
  <si>
    <t>Columbe</t>
  </si>
  <si>
    <t>Cañi</t>
  </si>
  <si>
    <t>Villa La Unión (Cajabamba), cabecera cantonal</t>
  </si>
  <si>
    <t>Sicalpa</t>
  </si>
  <si>
    <t>Cajabamba</t>
  </si>
  <si>
    <t>Tixán</t>
  </si>
  <si>
    <t>Sibambe</t>
  </si>
  <si>
    <t>Pumallacta</t>
  </si>
  <si>
    <t>Pistishí (Nariz del Diablo)</t>
  </si>
  <si>
    <t>Multitud</t>
  </si>
  <si>
    <t>Huigra</t>
  </si>
  <si>
    <t>Guasuntos</t>
  </si>
  <si>
    <t>Achupallas</t>
  </si>
  <si>
    <t>Alausí, cabecera cantonal</t>
  </si>
  <si>
    <t>Palo Quemado</t>
  </si>
  <si>
    <t>Las Pampas</t>
  </si>
  <si>
    <t>Isinliví</t>
  </si>
  <si>
    <t>Chugchillán</t>
  </si>
  <si>
    <t>Sigchos, cabecera cantonal</t>
  </si>
  <si>
    <t>Toacaso</t>
  </si>
  <si>
    <t>Tanicuchí</t>
  </si>
  <si>
    <t>San Juan de Pastocalle</t>
  </si>
  <si>
    <t>Poaló</t>
  </si>
  <si>
    <t>11 de Noviembre (Ilinchisi)</t>
  </si>
  <si>
    <t>Mulaló</t>
  </si>
  <si>
    <t>Joseguango Bajo</t>
  </si>
  <si>
    <t>Guaitacama (Guaytacama)</t>
  </si>
  <si>
    <t>Belisario Quevedo (Guanailín)</t>
  </si>
  <si>
    <t>Alaques (Aláquez)</t>
  </si>
  <si>
    <t>Latacunga, cabecera cantonal y capital provincial</t>
  </si>
  <si>
    <t>San Buenaventura</t>
  </si>
  <si>
    <t>Juan Montalvo (San Sebastián)</t>
  </si>
  <si>
    <t>Ignacio Flores (parque Flores)</t>
  </si>
  <si>
    <t>Eloy Alfaro (San Felipe)</t>
  </si>
  <si>
    <t>Chantilín</t>
  </si>
  <si>
    <t>Canchagua</t>
  </si>
  <si>
    <t>Saquisilí, cabecera cantonal</t>
  </si>
  <si>
    <t>Pansaleo</t>
  </si>
  <si>
    <t>Mulliquindil (Santa Ana)</t>
  </si>
  <si>
    <t>Mulalillo</t>
  </si>
  <si>
    <t>Cusubamba</t>
  </si>
  <si>
    <t>Antonio José Holguín  (Santa Lucía)</t>
  </si>
  <si>
    <t>San Miguel, cabecera cantonal</t>
  </si>
  <si>
    <t>Zumbahua</t>
  </si>
  <si>
    <t>Tingo</t>
  </si>
  <si>
    <t>Pilaló</t>
  </si>
  <si>
    <t>Guangaje</t>
  </si>
  <si>
    <t>Angamarca</t>
  </si>
  <si>
    <t>Pujilí, cabecera cantonal</t>
  </si>
  <si>
    <t>Ramón Campaña</t>
  </si>
  <si>
    <t>Pinllopata</t>
  </si>
  <si>
    <t>Moraspungo</t>
  </si>
  <si>
    <t>El Corazón</t>
  </si>
  <si>
    <t>Pucayacu</t>
  </si>
  <si>
    <t>Guasaganda (Cab. en Guasaganda Centro)</t>
  </si>
  <si>
    <t>La Maná, cabecera cantonal</t>
  </si>
  <si>
    <t>Huaca, cabecera cantonal</t>
  </si>
  <si>
    <t>Santa Martha de Cuba</t>
  </si>
  <si>
    <t>El Chical</t>
  </si>
  <si>
    <t>Urbina (Taya)</t>
  </si>
  <si>
    <t>Tufiño</t>
  </si>
  <si>
    <t>Tobar Donoso (La Bocana de Camumbí)</t>
  </si>
  <si>
    <t>Pioter</t>
  </si>
  <si>
    <t>Julio Andrade (Orejuela)</t>
  </si>
  <si>
    <t>El Carmelo (El Pun)</t>
  </si>
  <si>
    <t>Tulcán, cabecera cantonal y capital provincial</t>
  </si>
  <si>
    <t>Piartal</t>
  </si>
  <si>
    <t>Fernández Salvador</t>
  </si>
  <si>
    <t>Chitán de Navarrete</t>
  </si>
  <si>
    <t>Cristóbal Colón</t>
  </si>
  <si>
    <t>San Gabriel, cabecera cantonal</t>
  </si>
  <si>
    <t>Juan Montalvo (San Ignacio de Quil)</t>
  </si>
  <si>
    <t>Jijón y Caamaño (Cab. en Río Blanco)</t>
  </si>
  <si>
    <t>Mira (Chontahuasi), cabecera cantonal</t>
  </si>
  <si>
    <t>La Libertad (Alizo)</t>
  </si>
  <si>
    <t>El Goaltal</t>
  </si>
  <si>
    <t>El Ángel, cabecera cantonal</t>
  </si>
  <si>
    <t>27 de Septiembre</t>
  </si>
  <si>
    <t>El Ángel</t>
  </si>
  <si>
    <t>San Vicente de Pusir</t>
  </si>
  <si>
    <t>Monte Olivo</t>
  </si>
  <si>
    <t>Los Andes</t>
  </si>
  <si>
    <t>Bolívar, cabecera cantonal</t>
  </si>
  <si>
    <t>Suscal, cabecera cantonal</t>
  </si>
  <si>
    <t>Taday</t>
  </si>
  <si>
    <t>Rivera</t>
  </si>
  <si>
    <t>Pindilig</t>
  </si>
  <si>
    <t>Luis Cordero</t>
  </si>
  <si>
    <t>Javier Loyola (Chuquipata)</t>
  </si>
  <si>
    <t>Guapán</t>
  </si>
  <si>
    <t>Cojitambo</t>
  </si>
  <si>
    <t>Borrero</t>
  </si>
  <si>
    <t>Aurelio Bayas Martínez</t>
  </si>
  <si>
    <t>Solano</t>
  </si>
  <si>
    <t>Déleg, cabecera cantonal</t>
  </si>
  <si>
    <t>El Tambo, cabecera cantonal</t>
  </si>
  <si>
    <t>Pancho Negro</t>
  </si>
  <si>
    <t>Manuel J. Calle</t>
  </si>
  <si>
    <t>Ducur</t>
  </si>
  <si>
    <t>Ventura</t>
  </si>
  <si>
    <t>Zhud</t>
  </si>
  <si>
    <t>Juncal</t>
  </si>
  <si>
    <t>Ingapirca</t>
  </si>
  <si>
    <t>Honorato Vásquez (Tambo Viejo)</t>
  </si>
  <si>
    <t>Gualleturo</t>
  </si>
  <si>
    <t>General Morales (Socarte)</t>
  </si>
  <si>
    <t>Chorocopte</t>
  </si>
  <si>
    <t>Chontamarca</t>
  </si>
  <si>
    <t>Cañar, cabecera cantonal</t>
  </si>
  <si>
    <t>Jerusalén</t>
  </si>
  <si>
    <t>Turupamba</t>
  </si>
  <si>
    <t>San Francisco de Sageo</t>
  </si>
  <si>
    <t>Nazón (Cab. en Pampa de Domínguez)</t>
  </si>
  <si>
    <t>Biblián, cabecera cantonal</t>
  </si>
  <si>
    <t>Las Naves, cabecera cantonal</t>
  </si>
  <si>
    <t>Las Mercedes</t>
  </si>
  <si>
    <t>San Luis de Pambil</t>
  </si>
  <si>
    <t>Simiátug</t>
  </si>
  <si>
    <t>Santa Fe (Santa Fe)</t>
  </si>
  <si>
    <t>San Simón (Yacoto)</t>
  </si>
  <si>
    <t>Julio E. Moreno (Catanahuán Grande)</t>
  </si>
  <si>
    <t>Facundo Vela</t>
  </si>
  <si>
    <t>Guaranda, cabecera cantonal y capital provincial</t>
  </si>
  <si>
    <t>Guanujo</t>
  </si>
  <si>
    <t>Gabriel Ignacio Veintimilla</t>
  </si>
  <si>
    <t>Ángel Polibio Cháves</t>
  </si>
  <si>
    <t>Caluma, cabecera cantonal</t>
  </si>
  <si>
    <t>San Pablo  (San Pablo de Atenas)</t>
  </si>
  <si>
    <t>Régulo de Mora</t>
  </si>
  <si>
    <t>Bilován</t>
  </si>
  <si>
    <t>Balsapamba</t>
  </si>
  <si>
    <t>Echeandía, cabecera cantonal</t>
  </si>
  <si>
    <t>Telimbela</t>
  </si>
  <si>
    <t>Magdalena (Chapacoto)</t>
  </si>
  <si>
    <t>Asunción (Asancoto)</t>
  </si>
  <si>
    <t>San José de Chimbo, cabecera cantonal</t>
  </si>
  <si>
    <t>San José del Tambo (Tambopamba)</t>
  </si>
  <si>
    <t>Chillanes, cabecera cantonal</t>
  </si>
  <si>
    <t>Camilo Ponce Enríquez, cabecera cantonal</t>
  </si>
  <si>
    <t>Principal</t>
  </si>
  <si>
    <t>Victoria del Portete (Irquis)</t>
  </si>
  <si>
    <t>Turi</t>
  </si>
  <si>
    <t>Sinincay</t>
  </si>
  <si>
    <t>Sidcay</t>
  </si>
  <si>
    <t>Sayausí</t>
  </si>
  <si>
    <t>San Joaquín</t>
  </si>
  <si>
    <t>Quingeo</t>
  </si>
  <si>
    <t>Paccha</t>
  </si>
  <si>
    <t>Octavio Cordero Palacios (Santa Rosa)</t>
  </si>
  <si>
    <t>Nulti</t>
  </si>
  <si>
    <t>Molleturo</t>
  </si>
  <si>
    <t>Llacao</t>
  </si>
  <si>
    <t>Chiquintad</t>
  </si>
  <si>
    <t>Checa (Jidcay)</t>
  </si>
  <si>
    <t>Chaucha</t>
  </si>
  <si>
    <t>Cumbe</t>
  </si>
  <si>
    <t>Baños</t>
  </si>
  <si>
    <t>Cuenca, cabecera cantonal y capital provincial</t>
  </si>
  <si>
    <t>Hermano Miguel</t>
  </si>
  <si>
    <t>Yanuncay</t>
  </si>
  <si>
    <t>Totoracocha</t>
  </si>
  <si>
    <t>Monay</t>
  </si>
  <si>
    <t>Machángara</t>
  </si>
  <si>
    <t>Huaynacápac</t>
  </si>
  <si>
    <t>Gil Ramírez Dávalos</t>
  </si>
  <si>
    <t>El Vecino</t>
  </si>
  <si>
    <t>El Batán</t>
  </si>
  <si>
    <t>Cañaribamba</t>
  </si>
  <si>
    <t>Guachapala, cabecera cantonal</t>
  </si>
  <si>
    <t>Palmas</t>
  </si>
  <si>
    <t>Amaluza</t>
  </si>
  <si>
    <t>Sevilla de Oro, cabecera cantonal</t>
  </si>
  <si>
    <t>El Pan, cabecera cantonal</t>
  </si>
  <si>
    <t>San Martín de Puzhio</t>
  </si>
  <si>
    <t>Luis Galarza Orellana (Cab. en Delegsol)</t>
  </si>
  <si>
    <t>Chordeleg, cabecera cantonal</t>
  </si>
  <si>
    <t>Susudel</t>
  </si>
  <si>
    <t>San Felipe de Oña, cabecera cantonal</t>
  </si>
  <si>
    <t>San José de Raranga</t>
  </si>
  <si>
    <t>San Bartolomé</t>
  </si>
  <si>
    <t>Ludo</t>
  </si>
  <si>
    <t>Guel</t>
  </si>
  <si>
    <t>Gima</t>
  </si>
  <si>
    <t>Cuchil (Cutchil)</t>
  </si>
  <si>
    <t>Sigsig, cabecera cantonal</t>
  </si>
  <si>
    <t>San Salvador de Cañaribamba</t>
  </si>
  <si>
    <t>Zhaglli (Shaglli)</t>
  </si>
  <si>
    <t>El Carmen de Pijilí</t>
  </si>
  <si>
    <t>Abdón Calderón  (La Unión)</t>
  </si>
  <si>
    <t>Santa Isabel (Chaguarurco), cabecera cantonal</t>
  </si>
  <si>
    <t>Chumblín</t>
  </si>
  <si>
    <t>San Fernando, cabecera cantonal</t>
  </si>
  <si>
    <t>San Rafael de Shurug</t>
  </si>
  <si>
    <t>Pucará, cabecera cantonal</t>
  </si>
  <si>
    <t>Dug Dug</t>
  </si>
  <si>
    <t>Tomebamba</t>
  </si>
  <si>
    <t>San Cristóbal (Carlos Ordóñez Lazo)</t>
  </si>
  <si>
    <t>Guarainag</t>
  </si>
  <si>
    <t>El Cabo</t>
  </si>
  <si>
    <t>Chicán (Guillermo Ortega)</t>
  </si>
  <si>
    <t>Bulán (José Víctor Izquierdo)</t>
  </si>
  <si>
    <t>Paute, cabecera cantonal</t>
  </si>
  <si>
    <t>Las Nieves (Chaya)</t>
  </si>
  <si>
    <t>El Progreso (Cab. en Zhota)</t>
  </si>
  <si>
    <t>Cochapata</t>
  </si>
  <si>
    <t>Nabón, cabecera cantonal</t>
  </si>
  <si>
    <t>Simón Bolívar (Cab. en Gañanzol)</t>
  </si>
  <si>
    <t>Luis Cordero Vega</t>
  </si>
  <si>
    <t>Zhidmad</t>
  </si>
  <si>
    <t>Remigio Crespo Toral (Gúlag)</t>
  </si>
  <si>
    <t>Mariano Moreno</t>
  </si>
  <si>
    <t>Jadán</t>
  </si>
  <si>
    <t>Daniel Córdova Toral (El Oriente)</t>
  </si>
  <si>
    <t>Gualaceo, cabecera cantonal</t>
  </si>
  <si>
    <t>San Gerardo</t>
  </si>
  <si>
    <t>Girón, cabecera cantonal</t>
  </si>
  <si>
    <r>
      <rPr>
        <b/>
        <sz val="8"/>
        <color rgb="FF646482"/>
        <rFont val="Century Gothic"/>
        <family val="2"/>
      </rPr>
      <t>3/</t>
    </r>
    <r>
      <rPr>
        <sz val="8"/>
        <color rgb="FF646482"/>
        <rFont val="Century Gothic"/>
        <family val="2"/>
      </rPr>
      <t>La variable etnia se recolecta desde el año 2013</t>
    </r>
  </si>
  <si>
    <t>Cuadro No. 3.2.1
Defunciones fetales oportunas por mes de ocurrencia, según provincia y área de residencia habitual de la madre. Año 2024</t>
  </si>
  <si>
    <t>10 a 14 años</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</si>
  <si>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</si>
  <si>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</si>
  <si>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</si>
  <si>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</si>
  <si>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</si>
  <si>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</si>
  <si>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</si>
  <si>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</si>
  <si>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</si>
  <si>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</si>
  <si>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</si>
  <si>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</si>
  <si>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</si>
  <si>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</si>
  <si>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</si>
  <si>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</si>
  <si>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</si>
  <si>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</si>
  <si>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</si>
  <si>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</si>
  <si>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</si>
  <si>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</si>
  <si>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</si>
  <si>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</si>
  <si>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</si>
  <si>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</si>
  <si>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</si>
  <si>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</si>
  <si>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</si>
  <si>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</si>
  <si>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</si>
  <si>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</si>
  <si>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</si>
  <si>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</si>
  <si>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</si>
  <si>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</si>
  <si>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</si>
  <si>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</si>
  <si>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</si>
  <si>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</si>
  <si>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SERIE DE NACIDOS VIVOS REGISTRADOS (t+1) A NIVEL NACIONAL</t>
  </si>
  <si>
    <t xml:space="preserve">SERIE DE NACIDOS VIVOS (t+1) A NIVEL DE PROVINCIA DE RESIDENCIA HABITUAL DE LA MADRE. </t>
  </si>
  <si>
    <t>Los informes estadísticos recibidos por las oficinas del Registro Civil son criticados en las Coordinaciones Zonales del Instituto Nacional de Estadística y Censos, a través del manual de crítica y codificación para el año 2024.</t>
  </si>
  <si>
    <t>Los informes estadísticos recibidos por las oficinas del Registro Civil son criticados en las Coordinaciones Zonales del Instituto Nacional de Estadística y Censos, utilizando el manual de crítica y codificación del año 2024.</t>
  </si>
  <si>
    <t>SERIES HISTÓRICAS DE DEFUNCIONES FETALES PERIODO</t>
  </si>
  <si>
    <t>SERIE DE NACIDOS VIVOS REGISTRADOS (t+n) A NIVEL NACIONAL PERIODO</t>
  </si>
  <si>
    <t>2023(sd*)</t>
  </si>
  <si>
    <r>
      <rPr>
        <b/>
        <sz val="8"/>
        <color rgb="FF646482"/>
        <rFont val="Century Gothic"/>
        <family val="2"/>
      </rPr>
      <t xml:space="preserve">4/ </t>
    </r>
    <r>
      <rPr>
        <sz val="8"/>
        <color rgb="FF646482"/>
        <rFont val="Century Gothic"/>
        <family val="2"/>
      </rPr>
      <t xml:space="preserve">Nacidos vivos registrados (t+n): corresponden a los nacidos vivos en el periodo de estudio t e inscritos en cualquier periodo posterior, hasta el 31 de marzo de 2025.
</t>
    </r>
  </si>
  <si>
    <r>
      <rPr>
        <b/>
        <sz val="8"/>
        <color rgb="FF646482"/>
        <rFont val="Century Gothic"/>
        <family val="2"/>
      </rPr>
      <t xml:space="preserve">3/ </t>
    </r>
    <r>
      <rPr>
        <sz val="8"/>
        <color rgb="FF646482"/>
        <rFont val="Century Gothic"/>
        <family val="2"/>
      </rPr>
      <t xml:space="preserve">Nacidos vivos registrados (t+1): corresponden a los nacidos vivos ocurridos en el año de estudio, e inscritos hasta el 31 de diciembre del año siguiente. 
</t>
    </r>
  </si>
  <si>
    <t>Número de nacidos vivos registrados (t+n), por provincia de nacimiento. Periodo 1990 - 2024</t>
  </si>
  <si>
    <r>
      <rPr>
        <b/>
        <sz val="8"/>
        <color rgb="FF646482"/>
        <rFont val="Century Gothic"/>
        <family val="2"/>
      </rPr>
      <t>1/ Nacidos vivos registrados (t+n):</t>
    </r>
    <r>
      <rPr>
        <sz val="8"/>
        <color rgb="FF646482"/>
        <rFont val="Century Gothic"/>
        <family val="2"/>
      </rPr>
      <t xml:space="preserve"> corresponden a los nacidos vivos en el periodo de estudio t e inscritos en cualquier periodo posterior, hasta el 31 de marzo de 2025
</t>
    </r>
  </si>
  <si>
    <r>
      <rPr>
        <b/>
        <sz val="8"/>
        <color rgb="FF646482"/>
        <rFont val="Century Gothic"/>
        <family val="2"/>
      </rPr>
      <t xml:space="preserve">Fuente: </t>
    </r>
    <r>
      <rPr>
        <sz val="8"/>
        <color rgb="FF646482"/>
        <rFont val="Century Gothic"/>
        <family val="2"/>
      </rPr>
      <t>Registro Estadístico de Nacido Vivo, años 1990 - 2024.</t>
    </r>
  </si>
  <si>
    <r>
      <rPr>
        <b/>
        <sz val="8"/>
        <color rgb="FF646482"/>
        <rFont val="Century Gothic"/>
        <family val="2"/>
      </rPr>
      <t xml:space="preserve">p**) </t>
    </r>
    <r>
      <rPr>
        <sz val="8"/>
        <color rgb="FF646482"/>
        <rFont val="Century Gothic"/>
        <family val="2"/>
      </rPr>
      <t>cifras provisionales: corresponden a los datos o indicadores que se generan con información de los nacidos vivos ocurridos en el 2024, y que están sujetos a ajustes por registros posteriores.</t>
    </r>
  </si>
  <si>
    <t>En esta fase se definen los códigos para cada categoría de respuesta. Para el caso de las variables de ubicación geográfica se utilizó el Clasificador Geográfico Estadístico 2024. (Actualizado al 31 de Diciembre del 2023).</t>
  </si>
  <si>
    <t>En esta fase se definen los códigos para cada categoría de respuesta. Para el caso de las variables de ubicación geográfica se utiliza El Clasificador Geográfico Estadístico 2024(Actualizado al 31 de Diciembre de 2023) y en el caso de la causa que ocasionó la defunción fetal se utiliza la Clasificación Estadística Internacional de Enfermedades y Problemas Relacionados con la Salud - Décima Revisión - CIE-10, edición 2018_VOL2_REV62019 (CIE-10).</t>
  </si>
  <si>
    <t>Para el año 2024, los nacidos vivos utilizados para la publicación (tabulados e indicadores), corresponden a los nacidos vivos en el año 2024 e inscritos hasta el 31 de marzo del año 2025, nacidos vivos ajustados a 15 meses calendario para su publicación.</t>
  </si>
  <si>
    <t>10-14 años</t>
  </si>
  <si>
    <t>De 10 a 14 años</t>
  </si>
  <si>
    <r>
      <rPr>
        <b/>
        <sz val="8"/>
        <color rgb="FF646482"/>
        <rFont val="Century Gothic"/>
        <family val="2"/>
      </rPr>
      <t>1/ Nacidos vivos registrados (t+1):</t>
    </r>
    <r>
      <rPr>
        <sz val="8"/>
        <color rgb="FF646482"/>
        <rFont val="Century Gothic"/>
        <family val="2"/>
      </rPr>
      <t xml:space="preserve"> Desde 1990-2014 corresponden a los nacidos vivos ocurridos en el año de estudio, e inscritos hasta el 31 de diciembre del año siguiente. A partir del año 2015 corresponden a los nacidos vivos ocurridos en el año de estudio e inscritos hasta el 31 de marzo del siguiente año.
</t>
    </r>
  </si>
  <si>
    <r>
      <rPr>
        <b/>
        <sz val="8"/>
        <color rgb="FF646482"/>
        <rFont val="Century Gothic"/>
        <family val="2"/>
      </rPr>
      <t>Fuente:</t>
    </r>
    <r>
      <rPr>
        <sz val="8"/>
        <color rgb="FF646482"/>
        <rFont val="Century Gothic"/>
        <family val="2"/>
      </rPr>
      <t xml:space="preserve"> Registro Estadístico de Nacidos Vivos, años 1990 - 2024.</t>
    </r>
  </si>
  <si>
    <r>
      <rPr>
        <b/>
        <sz val="8"/>
        <color rgb="FF646482"/>
        <rFont val="Century Gothic"/>
        <family val="2"/>
      </rPr>
      <t xml:space="preserve">Fuente: </t>
    </r>
    <r>
      <rPr>
        <sz val="8"/>
        <color rgb="FF646482"/>
        <rFont val="Century Gothic"/>
        <family val="2"/>
      </rPr>
      <t>Registro Estadístico de Nacidos Vivos, años 1990 - 2024.</t>
    </r>
  </si>
  <si>
    <r>
      <rPr>
        <b/>
        <sz val="8"/>
        <color rgb="FF646482"/>
        <rFont val="Century Gothic"/>
        <family val="2"/>
      </rPr>
      <t xml:space="preserve">1/ </t>
    </r>
    <r>
      <rPr>
        <sz val="8"/>
        <color rgb="FF646482"/>
        <rFont val="Century Gothic"/>
        <family val="2"/>
      </rPr>
      <t xml:space="preserve">Nacidos vivos registrados (t+1): Desde 1990-2014 corresponden a los nacidos vivos ocurridos en el año de estudio, e inscritos hasta el 31 de diciembre del año siguiente. A partir del año 2015 corresponden a los nacidos vivos ocurridos en el año de estudio e inscritos hasta el 31 de marzo del siguiente año.
</t>
    </r>
  </si>
  <si>
    <r>
      <rPr>
        <b/>
        <sz val="8"/>
        <color rgb="FF646482"/>
        <rFont val="Century Gothic"/>
        <family val="2"/>
      </rPr>
      <t>1/</t>
    </r>
    <r>
      <rPr>
        <sz val="8"/>
        <color rgb="FF646482"/>
        <rFont val="Century Gothic"/>
        <family val="2"/>
      </rPr>
      <t xml:space="preserve"> Nacidos vivos registrados (t+1): Desde 1990-2014 corresponden a los nacidos vivos ocurridos en el año de estudio, e inscritos hasta el 31 de diciembre del año siguiente. A partir del año 2015 corresponden a los nacidos vivos ocurridos en el año de estudio e inscritos hasta el 31 de marzo del siguiente año.
</t>
    </r>
  </si>
  <si>
    <t>Número de nacidos vivos registrados en t, (t+1) y (t+n). Tasa de natalidad (t+n) por sexo a nivel nacional. Periodo 1990 - 2024</t>
  </si>
  <si>
    <t>Número de nacidos vivos registrados (t+1), por edades simples de la madre a nivel nacional. Periodo 1990 - 2024</t>
  </si>
  <si>
    <t>Número de nacidos vivos registrados (t+1), por nivel de instrucción de la madre. Periodo 1990 - 2024</t>
  </si>
  <si>
    <t>Número de nacidos vivos registrados (t+1), por producto de embarazo de la madre. Periodo 1990 - 2024</t>
  </si>
  <si>
    <t>Número de nacidos vivos registrados (t+1), por lugar de ocurrencia a nivel nacional. Periodo 1993 - 2024</t>
  </si>
  <si>
    <t>Número de nacidos vivos registrados (t+1), según región y provincia de residencia habitual de la madre. Periodo 2008 - 2024</t>
  </si>
  <si>
    <t>Número de nacidos vivos registrados (t+1) por sexo, según región y provincia de residencia habitual de la madre. Período 2008 - 2024</t>
  </si>
  <si>
    <t>Número de nacidos vivos registrados (t+1) y tasa de natalidad por grupos de edad de la madre. Período 2010 - 2024</t>
  </si>
  <si>
    <t>Número de nacidos vivos registrados (t+1) registrados por etnia de la madre.Período 2009-2024</t>
  </si>
  <si>
    <t>Número de nacidos vivos registrados (t+1) por tipo de parto.Período 2011-2024</t>
  </si>
  <si>
    <t>Serie No. 1.2.2
Número de nacidos vivos registrados (t+1) por nivel de instrucción de la madre.
Periodo 1990 - 2024</t>
  </si>
  <si>
    <t>Serie No. 1.2.3
Número de nacidos vivos registrados (t+1) por producto de embarazo de la madre. 
Periodo 1990 - 2024.</t>
  </si>
  <si>
    <t>Serie No. 1.2.5
Nacidos vivos registrados (t+1), por lugar de ocurrencia a nivel nacional.
Periodo 1993 - 2024.</t>
  </si>
  <si>
    <t>Serie No. 1.2.6
Número de nacidos vivos registrados (t+1) y tasa específica de madres adolescentes a nivel nacional.
Periodo 1990 - 2024.</t>
  </si>
  <si>
    <r>
      <rPr>
        <b/>
        <sz val="8"/>
        <color rgb="FF646482"/>
        <rFont val="Century Gothic"/>
        <family val="2"/>
      </rPr>
      <t>Fuente:</t>
    </r>
    <r>
      <rPr>
        <sz val="8"/>
        <color rgb="FF646482"/>
        <rFont val="Century Gothic"/>
        <family val="2"/>
      </rPr>
      <t xml:space="preserve"> Registro Estadístico de Nacidos Vivos, años 1993 - 2024.</t>
    </r>
  </si>
  <si>
    <t>Serie No.1.3.7
Número de nacidos vivos registrados (t+1) por tipo de parto.
Periodo 2011- 2024</t>
  </si>
  <si>
    <r>
      <rPr>
        <b/>
        <sz val="8"/>
        <color rgb="FF646482"/>
        <rFont val="Century Gothic"/>
        <family val="2"/>
      </rPr>
      <t xml:space="preserve">Fuente: </t>
    </r>
    <r>
      <rPr>
        <sz val="8"/>
        <color rgb="FF646482"/>
        <rFont val="Century Gothic"/>
        <family val="2"/>
      </rPr>
      <t>Registro Estadístico de Nacidos Vivos, años 2011 - 2024.</t>
    </r>
  </si>
  <si>
    <r>
      <rPr>
        <b/>
        <sz val="8"/>
        <color rgb="FF646482"/>
        <rFont val="Century Gothic"/>
        <family val="2"/>
      </rPr>
      <t>Fuente:</t>
    </r>
    <r>
      <rPr>
        <sz val="8"/>
        <color rgb="FF646482"/>
        <rFont val="Century Gothic"/>
        <family val="2"/>
      </rPr>
      <t xml:space="preserve"> Registro Estadístico de Nacidos Vivos 2024</t>
    </r>
  </si>
  <si>
    <r>
      <t>Proyecciones de población</t>
    </r>
    <r>
      <rPr>
        <b/>
        <vertAlign val="superscript"/>
        <sz val="9"/>
        <color rgb="FF646482"/>
        <rFont val="Century Gothic"/>
        <family val="2"/>
      </rPr>
      <t xml:space="preserve"> 2/</t>
    </r>
  </si>
  <si>
    <r>
      <t>Tasa de natalidad 3</t>
    </r>
    <r>
      <rPr>
        <b/>
        <vertAlign val="superscript"/>
        <sz val="9"/>
        <color rgb="FF646482"/>
        <rFont val="Century Gothic"/>
        <family val="2"/>
      </rPr>
      <t>/</t>
    </r>
  </si>
  <si>
    <r>
      <rPr>
        <b/>
        <sz val="8"/>
        <color rgb="FF646482"/>
        <rFont val="Century Gothic"/>
        <family val="2"/>
      </rPr>
      <t xml:space="preserve">3/ </t>
    </r>
    <r>
      <rPr>
        <sz val="8"/>
        <color rgb="FF646482"/>
        <rFont val="Century Gothic"/>
        <family val="2"/>
      </rPr>
      <t>Tasa por 1.000 habitantes.</t>
    </r>
  </si>
  <si>
    <r>
      <rPr>
        <b/>
        <sz val="8"/>
        <color rgb="FF646482"/>
        <rFont val="Century Gothic"/>
        <family val="2"/>
      </rPr>
      <t xml:space="preserve">4/ </t>
    </r>
    <r>
      <rPr>
        <sz val="8"/>
        <color rgb="FF646482"/>
        <rFont val="Century Gothic"/>
        <family val="2"/>
      </rPr>
      <t>La información no contiene los datos que corresponden a la categoría Sin Información de los grupos de edad de la madre.</t>
    </r>
  </si>
  <si>
    <t>Cuádruple</t>
  </si>
  <si>
    <t>Sin informacion</t>
  </si>
  <si>
    <t xml:space="preserve">1/ Nacidos vivos registrados (t+1): Desde 1993-2014 corresponden a los nacidos vivos ocurridos en el año de estudio, e inscritos hasta el 31 de diciembre del año siguiente. A partir del año 2015 corresponden a los nacidos vivos ocurridos en el año de estudio e inscritos hasta el 31 de marzo del siguiente año.
</t>
  </si>
  <si>
    <r>
      <rPr>
        <b/>
        <sz val="8"/>
        <color rgb="FF646482"/>
        <rFont val="Century Gothic"/>
        <family val="2"/>
      </rPr>
      <t>2/ sd*)</t>
    </r>
    <r>
      <rPr>
        <sz val="8"/>
        <color rgb="FF646482"/>
        <rFont val="Century Gothic"/>
        <family val="2"/>
      </rPr>
      <t xml:space="preserve"> cifras semidefinitivas: corresponden a los datos o indicadores que se generan con información de los nacidos vivos ocurridos en el año de estudio e inscritos entre uno y tres años posteriores a la ocurrencia del hecho</t>
    </r>
  </si>
  <si>
    <r>
      <rPr>
        <b/>
        <sz val="8"/>
        <color rgb="FF646482"/>
        <rFont val="Century Gothic"/>
        <family val="2"/>
      </rPr>
      <t>3/ p**)</t>
    </r>
    <r>
      <rPr>
        <sz val="8"/>
        <color rgb="FF646482"/>
        <rFont val="Century Gothic"/>
        <family val="2"/>
      </rPr>
      <t xml:space="preserve"> cifras provisionales: corresponden a los datos o indicadores que se generan con información de los nacidos vivos ocurridos en el 2024, y que están sujetos a ajustes por registros posteriores.</t>
    </r>
  </si>
  <si>
    <t>Semanas de Gestación</t>
  </si>
  <si>
    <r>
      <rPr>
        <b/>
        <sz val="8"/>
        <color rgb="FF646482"/>
        <rFont val="Century Gothic"/>
        <family val="2"/>
      </rPr>
      <t>Fuente:</t>
    </r>
    <r>
      <rPr>
        <sz val="8"/>
        <color rgb="FF646482"/>
        <rFont val="Century Gothic"/>
        <family val="2"/>
      </rPr>
      <t xml:space="preserve"> Registro estadístico de defunciones fetales, año 2024.</t>
    </r>
  </si>
  <si>
    <r>
      <rPr>
        <b/>
        <sz val="8"/>
        <color rgb="FF646482"/>
        <rFont val="Century Gothic"/>
        <family val="2"/>
      </rPr>
      <t xml:space="preserve">Fuente: </t>
    </r>
    <r>
      <rPr>
        <sz val="8"/>
        <color rgb="FF646482"/>
        <rFont val="Century Gothic"/>
        <family val="2"/>
      </rPr>
      <t>Registro estadístico de defunciones fetales, año 2024.</t>
    </r>
  </si>
  <si>
    <r>
      <rPr>
        <b/>
        <sz val="8"/>
        <color rgb="FF646482"/>
        <rFont val="Century Gothic"/>
        <family val="2"/>
      </rPr>
      <t xml:space="preserve">Fuente: </t>
    </r>
    <r>
      <rPr>
        <sz val="8"/>
        <color rgb="FF646482"/>
        <rFont val="Century Gothic"/>
        <family val="2"/>
      </rPr>
      <t>Registro Estadístico de Defunciones Fetales, año 2024.</t>
    </r>
  </si>
  <si>
    <r>
      <rPr>
        <b/>
        <sz val="8"/>
        <color rgb="FF646482"/>
        <rFont val="Century Gothic"/>
        <family val="2"/>
      </rPr>
      <t>2/</t>
    </r>
    <r>
      <rPr>
        <sz val="8"/>
        <color rgb="FF646482"/>
        <rFont val="Century Gothic"/>
        <family val="2"/>
      </rPr>
      <t xml:space="preserve">  Las causas descritas están de acuerdo a la Clasificación Estadística Internacional de Enfermedades y Problemas Relacionados con la Salud. (CIE-10 versión 2018).</t>
    </r>
  </si>
  <si>
    <r>
      <rPr>
        <b/>
        <sz val="8"/>
        <color rgb="FF646482"/>
        <rFont val="Century Gothic"/>
        <family val="2"/>
      </rPr>
      <t xml:space="preserve">Fuente: </t>
    </r>
    <r>
      <rPr>
        <sz val="8"/>
        <color rgb="FF646482"/>
        <rFont val="Century Gothic"/>
        <family val="2"/>
      </rPr>
      <t>Registro Estadístico de Nacidos Vivos, año 2024.</t>
    </r>
  </si>
  <si>
    <r>
      <rPr>
        <b/>
        <sz val="8"/>
        <color rgb="FF646482"/>
        <rFont val="Century Gothic"/>
        <family val="2"/>
      </rPr>
      <t xml:space="preserve">Fuente: </t>
    </r>
    <r>
      <rPr>
        <sz val="8"/>
        <color rgb="FF646482"/>
        <rFont val="Century Gothic"/>
        <family val="2"/>
      </rPr>
      <t>Registro Estadístico de Nacidos Vivos 2024</t>
    </r>
  </si>
  <si>
    <r>
      <rPr>
        <b/>
        <sz val="8"/>
        <color rgb="FF646482"/>
        <rFont val="Century Gothic"/>
        <family val="2"/>
      </rPr>
      <t>1/ Lugar de ocurrencia otros:</t>
    </r>
    <r>
      <rPr>
        <sz val="8"/>
        <color rgb="FF646482"/>
        <rFont val="Century Gothic"/>
        <family val="2"/>
      </rPr>
      <t xml:space="preserve"> Se refiere a lugares como vía pública, parque, centros comerciales, etc.
</t>
    </r>
  </si>
  <si>
    <r>
      <rPr>
        <b/>
        <sz val="8"/>
        <color rgb="FF646482"/>
        <rFont val="Century Gothic"/>
        <family val="2"/>
      </rPr>
      <t>Nota</t>
    </r>
    <r>
      <rPr>
        <sz val="8"/>
        <color rgb="FF646482"/>
        <rFont val="Century Gothic"/>
        <family val="2"/>
      </rPr>
      <t>: Nacidos vivos con asistencia profesional (médico, obsteriz, enfermera, partero(a) calificado(a)) durante el parto y los sin asistencia profesional (auxiliar de enfermería, partero(a) no calificado(a), otros) durante el parto.</t>
    </r>
  </si>
  <si>
    <r>
      <rPr>
        <b/>
        <sz val="9"/>
        <color rgb="FF646482"/>
        <rFont val="Century Gothic"/>
        <family val="2"/>
      </rPr>
      <t xml:space="preserve">Fuente: </t>
    </r>
    <r>
      <rPr>
        <sz val="9"/>
        <color rgb="FF646482"/>
        <rFont val="Century Gothic"/>
        <family val="2"/>
      </rPr>
      <t>Registro Estadístico de Nacidos Vivos 2024</t>
    </r>
  </si>
  <si>
    <r>
      <t xml:space="preserve">Fuente: </t>
    </r>
    <r>
      <rPr>
        <sz val="8"/>
        <color rgb="FF646482"/>
        <rFont val="Century Gothic"/>
        <family val="2"/>
      </rPr>
      <t>Registro Estadístico de Defunciones Fetales, años 1997-2024.</t>
    </r>
  </si>
  <si>
    <t>ANUARIO DE ESTADÍSTICAS VITALES: NACIDOS VIVOS Y DEFUNCIONES FETALES 1990-2024</t>
  </si>
  <si>
    <r>
      <rPr>
        <b/>
        <sz val="8"/>
        <color rgb="FF646482"/>
        <rFont val="Century Gothic"/>
        <family val="2"/>
      </rPr>
      <t>p**)</t>
    </r>
    <r>
      <rPr>
        <sz val="8"/>
        <color rgb="FF646482"/>
        <rFont val="Century Gothic"/>
        <family val="2"/>
      </rPr>
      <t xml:space="preserve"> cifras provisionales: corresponden a los datos o indicadores que se generan con información de los nacidos vivos ocurridos en el 2024, y que están sujetos a 
ajustes por registros posteriores.</t>
    </r>
  </si>
  <si>
    <r>
      <rPr>
        <b/>
        <sz val="8"/>
        <color rgb="FF646482"/>
        <rFont val="Century Gothic"/>
        <family val="2"/>
      </rPr>
      <t>2/</t>
    </r>
    <r>
      <rPr>
        <sz val="8"/>
        <color rgb="FF646482"/>
        <rFont val="Century Gothic"/>
        <family val="2"/>
      </rPr>
      <t xml:space="preserve"> Se incorpora la categoría sin información.</t>
    </r>
  </si>
  <si>
    <r>
      <rPr>
        <b/>
        <sz val="8"/>
        <color rgb="FF646482"/>
        <rFont val="Century Gothic"/>
        <family val="2"/>
      </rPr>
      <t>Fuente:</t>
    </r>
    <r>
      <rPr>
        <sz val="8"/>
        <color rgb="FF646482"/>
        <rFont val="Century Gothic"/>
        <family val="2"/>
      </rPr>
      <t xml:space="preserve"> Registro Estadístico de Nacidos Vivos, años 2008 - 2024.</t>
    </r>
  </si>
  <si>
    <r>
      <rPr>
        <b/>
        <sz val="8"/>
        <color rgb="FF646482"/>
        <rFont val="Century Gothic"/>
        <family val="2"/>
      </rPr>
      <t>1/</t>
    </r>
    <r>
      <rPr>
        <sz val="8"/>
        <color rgb="FF646482"/>
        <rFont val="Century Gothic"/>
        <family val="2"/>
      </rPr>
      <t xml:space="preserve"> Nacidos vivos registrados (t+1): Desde 2008-2014 corresponden a los nacidos vivos ocurridos en el año de estudio, e inscritos hasta el 31 de diciembre del año siguiente. A partir del año 2015 corresponden a los nacidos vivos ocurridos en el año de estudio e inscritos hasta el 31 de marzo del siguiente año.
</t>
    </r>
  </si>
  <si>
    <r>
      <rPr>
        <b/>
        <sz val="8"/>
        <color rgb="FF646482"/>
        <rFont val="Century Gothic"/>
        <family val="2"/>
      </rPr>
      <t xml:space="preserve">Fuente: </t>
    </r>
    <r>
      <rPr>
        <sz val="8"/>
        <color rgb="FF646482"/>
        <rFont val="Century Gothic"/>
        <family val="2"/>
      </rPr>
      <t>Registro Estadístico de Nacidos Vivos, años 2010 - 2024.</t>
    </r>
  </si>
  <si>
    <r>
      <rPr>
        <b/>
        <sz val="8"/>
        <color rgb="FF646482"/>
        <rFont val="Century Gothic"/>
        <family val="2"/>
      </rPr>
      <t xml:space="preserve">1/ </t>
    </r>
    <r>
      <rPr>
        <sz val="8"/>
        <color rgb="FF646482"/>
        <rFont val="Century Gothic"/>
        <family val="2"/>
      </rPr>
      <t xml:space="preserve">Nacidos vivos registrados (t+1): Desde 2010-2014 corresponden a los nacidos vivos ocurridos en el año de estudio, e inscritos hasta el 31 de diciembre del año siguiente. A partir del año 2015 corresponden a los nacidos vivos ocurridos en el año de estudio e inscritos hasta el 31 de marzo del siguiente año.
</t>
    </r>
  </si>
  <si>
    <t>Las semanas de gestación son registradas por los establecimientos de salud, desde el año 2013  se mejoró el registro de esta información.</t>
  </si>
  <si>
    <r>
      <rPr>
        <b/>
        <sz val="8"/>
        <color rgb="FF646482"/>
        <rFont val="Century Gothic"/>
        <family val="2"/>
      </rPr>
      <t xml:space="preserve">Criterios de notificación de Información.- </t>
    </r>
    <r>
      <rPr>
        <sz val="8"/>
        <color rgb="FF646482"/>
        <rFont val="Century Gothic"/>
        <family val="2"/>
      </rPr>
      <t>Según (CIE-10, edición 2018, volumen 2 página 196). Los requerimientos legales para el registro de las muertes fetales y de los nacimientos vivos varían de un país a otro e incluso dentro de un mismo país. De ser posible, deben incluirse en las estadísticas todos los fetos y recién nacidos que pesen al menos 500 g al nacer, ya sean vivos o muertos. Cuando no puede obtenerse información sobre el peso al nacer deben utilizarse los criterios correspondientes para la edad gestacional (22 semanas completas) o la talla (25 cm de la coronilla al talón). Los criterios para decidir si un evento ha ocurrido dentro del período perinatal deben aplicarse según el orden siguiente: 1) peso al nacer, 2) edad gestacional, 3) talla (de la coronilla al talón). La inclusión de los fetos y recién nacidos que pesan entre 500 g y 1000 g en las estadísticas nacionales es recomendable por su propio valor y también porque mejora la información de los registros de los casos que pesan 1000 g y más .</t>
    </r>
  </si>
  <si>
    <r>
      <rPr>
        <b/>
        <sz val="8"/>
        <color rgb="FF646482"/>
        <rFont val="Century Gothic"/>
        <family val="2"/>
      </rPr>
      <t>Fuente:</t>
    </r>
    <r>
      <rPr>
        <sz val="8"/>
        <color rgb="FF646482"/>
        <rFont val="Century Gothic"/>
        <family val="2"/>
      </rPr>
      <t xml:space="preserve"> Registro Estadístico de Defunciones Fetales, años 1997-2024.</t>
    </r>
  </si>
  <si>
    <r>
      <rPr>
        <b/>
        <sz val="8"/>
        <color rgb="FF646482"/>
        <rFont val="Century Gothic"/>
        <family val="2"/>
      </rPr>
      <t xml:space="preserve">Fuente: </t>
    </r>
    <r>
      <rPr>
        <sz val="8"/>
        <color rgb="FF646482"/>
        <rFont val="Century Gothic"/>
        <family val="2"/>
      </rPr>
      <t>Registro Estadístico de Defunciones Fetales, años 1997-2024.</t>
    </r>
  </si>
  <si>
    <r>
      <rPr>
        <b/>
        <sz val="8"/>
        <color rgb="FF646482"/>
        <rFont val="Century Gothic"/>
        <family val="2"/>
      </rPr>
      <t>Fuente:</t>
    </r>
    <r>
      <rPr>
        <sz val="8"/>
        <color rgb="FF646482"/>
        <rFont val="Century Gothic"/>
        <family val="2"/>
      </rPr>
      <t xml:space="preserve"> Registro Estadístico de Defunciones Fetales, años 2008-2024.</t>
    </r>
  </si>
  <si>
    <r>
      <rPr>
        <b/>
        <sz val="8"/>
        <color rgb="FF646482"/>
        <rFont val="Century Gothic"/>
        <family val="2"/>
      </rPr>
      <t xml:space="preserve">2/ </t>
    </r>
    <r>
      <rPr>
        <sz val="8"/>
        <color rgb="FF646482"/>
        <rFont val="Century Gothic"/>
        <family val="2"/>
      </rPr>
      <t>A partir del año 2014 se registran las defunciones fetales tardías, entendiéndose a aquellas que ocurren en el año de investigación pero que se registran en el año subsiguiente</t>
    </r>
  </si>
  <si>
    <r>
      <rPr>
        <b/>
        <sz val="8"/>
        <color rgb="FF646482"/>
        <rFont val="Century Gothic"/>
        <family val="2"/>
      </rPr>
      <t xml:space="preserve">Fuente: </t>
    </r>
    <r>
      <rPr>
        <sz val="8"/>
        <color rgb="FF646482"/>
        <rFont val="Century Gothic"/>
        <family val="2"/>
      </rPr>
      <t>Registro Estadístico de Defunciones Fetales, años 2011-2024.</t>
    </r>
  </si>
  <si>
    <r>
      <rPr>
        <b/>
        <sz val="8"/>
        <color rgb="FF646482"/>
        <rFont val="Century Gothic"/>
        <family val="2"/>
      </rPr>
      <t xml:space="preserve">Fuente: </t>
    </r>
    <r>
      <rPr>
        <sz val="8"/>
        <color rgb="FF646482"/>
        <rFont val="Century Gothic"/>
        <family val="2"/>
      </rPr>
      <t>Registro Estadístico de Defunciones Fetales, años 2013-2024.</t>
    </r>
  </si>
  <si>
    <r>
      <rPr>
        <b/>
        <sz val="8"/>
        <color rgb="FF646482"/>
        <rFont val="Century Gothic"/>
        <family val="2"/>
      </rPr>
      <t xml:space="preserve">Fuente: </t>
    </r>
    <r>
      <rPr>
        <sz val="8"/>
        <color rgb="FF646482"/>
        <rFont val="Century Gothic"/>
        <family val="2"/>
      </rPr>
      <t>Registro Estadístico de Defunciones Fetales, años 2020-2024.</t>
    </r>
  </si>
  <si>
    <r>
      <rPr>
        <b/>
        <sz val="8"/>
        <color rgb="FF646482"/>
        <rFont val="Century Gothic"/>
        <family val="2"/>
      </rPr>
      <t xml:space="preserve">3/ </t>
    </r>
    <r>
      <rPr>
        <sz val="8"/>
        <color rgb="FF646482"/>
        <rFont val="Century Gothic"/>
        <family val="2"/>
      </rPr>
      <t>A partir del año 2017 se incorpora la categoría sin información.</t>
    </r>
  </si>
  <si>
    <r>
      <rPr>
        <b/>
        <sz val="8"/>
        <color rgb="FF646482"/>
        <rFont val="Century Gothic"/>
        <family val="2"/>
      </rPr>
      <t xml:space="preserve">1/ </t>
    </r>
    <r>
      <rPr>
        <sz val="8"/>
        <color rgb="FF646482"/>
        <rFont val="Century Gothic"/>
        <family val="2"/>
      </rPr>
      <t>Nacidos vivos registrados (t+1): Desde 2009-2014 corresponden a los nacidos vivos ocurridos en el año de estudio, e inscritos hasta el 31 de diciembre del año siguiente. A partir del año 2015 corresponden a los nacidos vivos ocurridos en el año de estudio e inscritos hasta el 31 de marzo del siguiente año.</t>
    </r>
  </si>
  <si>
    <r>
      <rPr>
        <b/>
        <sz val="8"/>
        <color rgb="FF646482"/>
        <rFont val="Century Gothic"/>
        <family val="2"/>
      </rPr>
      <t xml:space="preserve">1/ </t>
    </r>
    <r>
      <rPr>
        <sz val="8"/>
        <color rgb="FF646482"/>
        <rFont val="Century Gothic"/>
        <family val="2"/>
      </rPr>
      <t>Nacidos vivos registrados (t+1): Desde 2011-2014 corresponden a los nacidos vivos ocurridos en el año de estudio, e inscritos hasta el 31 de diciembre del año siguiente. A partir del año 2015 corresponden a los nacidos vivos ocurridos en el año de estudio e inscritos hasta el 31 de marzo del siguiente año.</t>
    </r>
  </si>
  <si>
    <r>
      <rPr>
        <b/>
        <sz val="8"/>
        <color rgb="FF646482"/>
        <rFont val="Century Gothic"/>
        <family val="2"/>
      </rPr>
      <t>1/</t>
    </r>
    <r>
      <rPr>
        <sz val="8"/>
        <color rgb="FF646482"/>
        <rFont val="Century Gothic"/>
        <family val="2"/>
      </rPr>
      <t xml:space="preserve"> Nacidos vivos registrados (t+1): Desde 2009-2014 corresponden a los nacidos vivos ocurridos en el año de estudio, e inscritos hasta el 31 de diciembre del año siguiente. A partir del año 2015 corresponden a los nacidos vivos ocurridos en el año de estudio e inscritos hasta el 31 de marzo del siguiente año.
</t>
    </r>
  </si>
  <si>
    <r>
      <t xml:space="preserve">                                                                                                                                                                                                                                  Serie No. 1.2.4
                                                                                                              Número y porcentaje de nacidos vivos registrados (t+1)</t>
    </r>
    <r>
      <rPr>
        <b/>
        <i/>
        <vertAlign val="superscript"/>
        <sz val="10"/>
        <color rgb="FF646482"/>
        <rFont val="Century Gothic"/>
        <family val="2"/>
      </rPr>
      <t>1/</t>
    </r>
    <r>
      <rPr>
        <b/>
        <i/>
        <sz val="10"/>
        <color rgb="FF646482"/>
        <rFont val="Century Gothic"/>
        <family val="2"/>
      </rPr>
      <t>, según asistencia de personal médico en el parto por grupos de edad de la madre.
                                                                                                                                                                                                                  Periodo 1990 - 2024.</t>
    </r>
  </si>
  <si>
    <r>
      <rPr>
        <b/>
        <sz val="8"/>
        <color rgb="FF646482"/>
        <rFont val="Century Gothic"/>
        <family val="2"/>
      </rPr>
      <t xml:space="preserve">1/ </t>
    </r>
    <r>
      <rPr>
        <sz val="8"/>
        <color rgb="FF646482"/>
        <rFont val="Century Gothic"/>
        <family val="2"/>
      </rPr>
      <t xml:space="preserve">Nacidos vivos registrados (t+1): Desde 2008-2014 corresponden a los nacidos vivos ocurridos en el año de estudio, e inscritos hasta el 31 de diciembre del año siguiente. A partir del año 2015 corresponden a los nacidos vivos ocurridos en el año de estudio e inscritos hasta el 31 de marzo del siguiente año.
</t>
    </r>
  </si>
  <si>
    <r>
      <rPr>
        <b/>
        <sz val="8"/>
        <color rgb="FF646482"/>
        <rFont val="Century Gothic"/>
        <family val="2"/>
      </rPr>
      <t xml:space="preserve">Fuente: </t>
    </r>
    <r>
      <rPr>
        <sz val="8"/>
        <color rgb="FF646482"/>
        <rFont val="Century Gothic"/>
        <family val="2"/>
      </rPr>
      <t>Registro Estadístico de Nacidos Vivos, años 1992 - 2024.</t>
    </r>
  </si>
  <si>
    <r>
      <rPr>
        <b/>
        <sz val="8"/>
        <color rgb="FF646482"/>
        <rFont val="Century Gothic"/>
        <family val="2"/>
      </rPr>
      <t xml:space="preserve">1/ </t>
    </r>
    <r>
      <rPr>
        <sz val="8"/>
        <color rgb="FF646482"/>
        <rFont val="Century Gothic"/>
        <family val="2"/>
      </rPr>
      <t xml:space="preserve">Nacidos vivos registrados (t+1): Desde 1992-2014 corresponden a los nacidos vivos ocurridos en el año de estudio, e inscritos hasta el 31 de diciembre del año siguiente. A partir del año 2015 corresponden a los nacidos vivos ocurridos en el año de estudio e inscritos hasta el 31 de marzo del siguiente año.
</t>
    </r>
  </si>
  <si>
    <r>
      <rPr>
        <b/>
        <sz val="8"/>
        <color rgb="FF646482"/>
        <rFont val="Century Gothic"/>
        <family val="2"/>
      </rPr>
      <t xml:space="preserve">2/ </t>
    </r>
    <r>
      <rPr>
        <sz val="8"/>
        <color rgb="FF646482"/>
        <rFont val="Century Gothic"/>
        <family val="2"/>
      </rPr>
      <t>La variable talla se recolecta desde 1992 sin embargo la calidad de información mejoró desde el año 2017</t>
    </r>
  </si>
  <si>
    <r>
      <rPr>
        <b/>
        <sz val="8"/>
        <color rgb="FF646482"/>
        <rFont val="Century Gothic"/>
        <family val="2"/>
      </rPr>
      <t>Fuente:</t>
    </r>
    <r>
      <rPr>
        <sz val="8"/>
        <color rgb="FF646482"/>
        <rFont val="Century Gothic"/>
        <family val="2"/>
      </rPr>
      <t xml:space="preserve"> Registro Estadístico de Nacidos Vivos, años 2017 - 2024.</t>
    </r>
  </si>
  <si>
    <t>Se recolecta desde 1992, sin embargo la calidad de la recolección mejoró desde el 2011.</t>
  </si>
  <si>
    <r>
      <rPr>
        <b/>
        <sz val="8"/>
        <color rgb="FF646482"/>
        <rFont val="Century Gothic"/>
        <family val="2"/>
      </rPr>
      <t>Fuente:</t>
    </r>
    <r>
      <rPr>
        <sz val="8"/>
        <color rgb="FF646482"/>
        <rFont val="Century Gothic"/>
        <family val="2"/>
      </rPr>
      <t xml:space="preserve"> Registro Estadístico de Nacidos Vivos, años 2011 - 2024.</t>
    </r>
  </si>
  <si>
    <r>
      <rPr>
        <b/>
        <sz val="8"/>
        <color rgb="FF646482"/>
        <rFont val="Century Gothic"/>
        <family val="2"/>
      </rPr>
      <t xml:space="preserve">1/ </t>
    </r>
    <r>
      <rPr>
        <sz val="8"/>
        <color rgb="FF646482"/>
        <rFont val="Century Gothic"/>
        <family val="2"/>
      </rPr>
      <t xml:space="preserve">Nacidos vivos registrados (t+1): Desde 2011-2014 corresponden a los nacidos vivos ocurridos en el año de estudio, e inscritos hasta el 31 de diciembre del año siguiente. A partir del año 2015 corresponden a los nacidos vivos ocurridos en el año de estudio e inscritos hasta el 31 de marzo del siguiente año.
</t>
    </r>
    <r>
      <rPr>
        <b/>
        <sz val="8"/>
        <color rgb="FF646482"/>
        <rFont val="Century Gothic"/>
        <family val="2"/>
      </rPr>
      <t/>
    </r>
  </si>
  <si>
    <r>
      <t xml:space="preserve">2/ </t>
    </r>
    <r>
      <rPr>
        <sz val="8"/>
        <color rgb="FF646482"/>
        <rFont val="Century Gothic"/>
        <family val="2"/>
      </rPr>
      <t>Los datos presentados se registran de acuerdo al Clasificador Geográfico Estadístico del año 2024.</t>
    </r>
  </si>
  <si>
    <r>
      <t>1/</t>
    </r>
    <r>
      <rPr>
        <sz val="8"/>
        <color rgb="FF646482"/>
        <rFont val="Century Gothic"/>
        <family val="2"/>
      </rPr>
      <t>Los datos presentados se registran de acuerdo al Clasificador Geográfico Estadístico del año 2024.</t>
    </r>
  </si>
  <si>
    <r>
      <t xml:space="preserve">1/ </t>
    </r>
    <r>
      <rPr>
        <sz val="8"/>
        <color rgb="FF646482"/>
        <rFont val="Century Gothic"/>
        <family val="2"/>
      </rPr>
      <t>Los datos presentados se registran de acuerdo al Clasificador Geográfico Estadístico del año 2024.</t>
    </r>
  </si>
  <si>
    <r>
      <t>2/</t>
    </r>
    <r>
      <rPr>
        <sz val="8"/>
        <color rgb="FF646482"/>
        <rFont val="Century Gothic"/>
        <family val="2"/>
      </rPr>
      <t>Los datos presentados se registran de acuerdo al Clasificador Geográfico Estadístico del año 2024.</t>
    </r>
  </si>
  <si>
    <r>
      <t>1</t>
    </r>
    <r>
      <rPr>
        <sz val="8"/>
        <color rgb="FF646482"/>
        <rFont val="Century Gothic"/>
        <family val="2"/>
      </rPr>
      <t>/Los datos presentados se registran de acuerdo al Clasificador Geográfico Estadístico del año 2024.</t>
    </r>
  </si>
  <si>
    <t>Serie No. 1.1.1
Número de nacidos vivos registrados en (t), (t+1), y (t+n) y tasa de natalidad (t+n), por sexo a nivel nacional 
Periodo 1990 - 2024.</t>
  </si>
  <si>
    <t>Defunciones fetales en el año (t) a nivel nacional. Periodo 1997 - 2024</t>
  </si>
  <si>
    <t>Defunciones fetales en el año (t) según semanas de gestación. Periodo 1997 - 2024</t>
  </si>
  <si>
    <t>Defunciones fetales en el año (t) por edades simples de la madre a nivel nacional. Periodo 1997-2024</t>
  </si>
  <si>
    <t>Defunciones fetales en el año (t), según región y provincia de residencia habitual de la madre. Período 2008 - 2024</t>
  </si>
  <si>
    <t>Serie No. 1.4.1
Defunciones fetales en el año (t) a nivel nacional
Periodo 1997 - 2024</t>
  </si>
  <si>
    <t>Serie No. 1.4.2
Defunciones fetales en el año (t) según semanas de gestación
Periodo 1997 - 2024</t>
  </si>
  <si>
    <t>Defunciones fetales en el año (t), según lugar de ocurrencia Periodo 1997 - 2024</t>
  </si>
  <si>
    <t>Gráfico No. 2.1.1
Nacidos vivos oportunos en el año (t), según región de residencia habitual de la madre 
Año 2024 (p**)</t>
  </si>
  <si>
    <t>Nacidos vivos (t), de madre residente y no residente, según región, provincia y cantón de nacimiento por tipo de atención. Año 2024</t>
  </si>
  <si>
    <t xml:space="preserve">Cuadro No. 3.1.1
Nacidos vivos  (t), por área y sexo, según región y provincia de residencia habitual de la madre
Año 2024 (p**) </t>
  </si>
  <si>
    <t>Cuadro No. 3.1.2
Nacidos vivos (t), por área y tipo de asistencia, según región y provincia de residencia habitual de la madre
Año 2024 (p**)</t>
  </si>
  <si>
    <t>Cuadro No. 3.1.3
Nacidos vivos (t), por sexo y tipo de asistencia, según región, provincia y cantón de residencia habitual de la madre
Año 2024 (p**)</t>
  </si>
  <si>
    <t>Cuadro No. 3.1.4
Nacidos vivos (t), de madre residente y no residente, según región, provincia y cantón de nacimiento por tipo de atención
Año 2024 (p**)</t>
  </si>
  <si>
    <t>Cuadro No. 3.1.5
Nacidos vivos (t), por número de hijos que tuvo la madre, según región y provincia de residencia habitual
Año 2024 (p**)</t>
  </si>
  <si>
    <t>Cuadro No. 3.1.6
Nacidos vivos (t), por número de hijos que tuvo la madre, según región de residencia habitual y grupos de edad
Año 2024 (p**)</t>
  </si>
  <si>
    <t>Cuadro No. 3.1.7A
Nacidos vivos (t), por grupos de edad de la madre y sexo del nacido vivo, según región, provincia y área de residencia habitual de la madre
Año 2024 (p**)</t>
  </si>
  <si>
    <t>Cuadro No. 3.1.7B   
Nacidos vivos (t), por grupos de edad de la madre y sexo del nacido vivo, según región, provincia y área de residencia habitual de la madre
Año 2024 (p**)</t>
  </si>
  <si>
    <t>Cuadro No. 3.1.8
Nacidos vivos (t), por producto del embarazo, según región y provincia de residencia habitual de la madre
Año 2024 (p**)</t>
  </si>
  <si>
    <t>Cuadro No. 3.1.9
Nacidos vivos (t), por mes de ocurrencia, según provincia de residencia habitual de la madre y sexo del nacido vivo
Año 2024 (p**)</t>
  </si>
  <si>
    <t>Cuadro No. 3.1.10
Nacidos vivos (t), por nivel de instrucción de la madre, según provincia de residencia habitual de la madre y tipo de asistencia 
Año 2024 (p**)</t>
  </si>
  <si>
    <t>Cuadro No. 3.1.11
 Nacidos vivos (t), por número de hijos que tuvo la madre, según región de residencia habitual y nivel de instrucción
Año 2024 (p**)</t>
  </si>
  <si>
    <t>Cuadro No. 3.1.12
Nacidos vivos (t), por autoidentificación étnica de la madre, según región y provincia de residencia habitual
Año 2024 (p**)</t>
  </si>
  <si>
    <t>Cuadro No. 3.1.13
Nacidos vivos (t), por estado civil de la madre, según región y provincia de residencia habitual de la madre
Año 2024 (p**)</t>
  </si>
  <si>
    <t>Cuadro No. 3.1.14
Nacidos vivos (t), por provincia de nacimiento y sexo del nacido vivo 
Año 2024 (p**)</t>
  </si>
  <si>
    <t>Cuadro No. 3.1.15
Nacidos vivos (t), por provincia de nacimiento y provincia de residencia habitual de la madre
Año 2024 (p**)</t>
  </si>
  <si>
    <t>Cuadro No. 3.1.16
Nacidos vivos (t), por provincia de nacimiento y mes de nacimiento
Año 2024 (p**)</t>
  </si>
  <si>
    <t>Cuadro No. 3.1.17
Nacidos vivos (t), por provincia de residencia habitual, grupos de edad y nivel de instrucción de la madre
Año 2024 (p**)</t>
  </si>
  <si>
    <t>Cuadro No. 3.1.18
Nacidos vivos (t), por provincia de residencia habitual, grupos de edad y sexo del nacido vivo 
Año 2024 (p**)</t>
  </si>
  <si>
    <t>Cuadro No. 3.1.19
Nacidos vivos (t), por provincia de nacimiento, lugar de ocurrencia y persona que asistió durante el parto
Año 2024 (p**)</t>
  </si>
  <si>
    <t>Cuadro No. 3.1.20
Nacidos vivos (t), por provincia de residencia habitual de la madre, semanas de gestación y peso del nacido vivo (en gramos)
Año 2024 (p**)</t>
  </si>
  <si>
    <t>Cuadro No. 3.1.24
Nacidos vivos (t), por provincia y cantón de residencia según estado civil y/o conyugal de la madre
Año 2024 (p**)</t>
  </si>
  <si>
    <t>Cuadro No. 3.1.25
Nacidos vivos (t), por provincia, cantón y parroquia de residencia según edades simples de la madre
Año 2024 (p**)</t>
  </si>
  <si>
    <t xml:space="preserve">Nacidos vivos (t), por nivel de instrucción de la madre, según provincia de residencia habitual de la madre y tipo de asistencia. Año 2024 </t>
  </si>
  <si>
    <t>Nacidos vivos (t), por provincia y cantón de residencia según etnia de la madre. Año 2024</t>
  </si>
  <si>
    <t>Nacidos vivos (t), por provincia y cantón de residencia según estado civil y/o conyugal de la madre. Año 2024</t>
  </si>
  <si>
    <t>Nacidos vivos(t), por provincia, cantón y parroquia de residencia según edades simples de la madre.Año 2024</t>
  </si>
  <si>
    <t>Defunciones fetales, por lugar de residencia de la madre según grupos de edad de la madre y sexo del feto. Año 2024</t>
  </si>
  <si>
    <r>
      <rPr>
        <b/>
        <sz val="8"/>
        <color rgb="FF646482"/>
        <rFont val="Century Gothic"/>
        <family val="2"/>
      </rPr>
      <t>4/</t>
    </r>
    <r>
      <rPr>
        <sz val="8"/>
        <color rgb="FF646482"/>
        <rFont val="Century Gothic"/>
        <family val="2"/>
      </rPr>
      <t xml:space="preserve"> Los datos presentados se registran de acuerdo al Clasificador Geográfico Estadístico del año 2024.</t>
    </r>
  </si>
  <si>
    <r>
      <rPr>
        <b/>
        <sz val="8"/>
        <color rgb="FF646482"/>
        <rFont val="Century Gothic"/>
        <family val="2"/>
      </rPr>
      <t xml:space="preserve">2/ </t>
    </r>
    <r>
      <rPr>
        <sz val="8"/>
        <color rgb="FF646482"/>
        <rFont val="Century Gothic"/>
        <family val="2"/>
      </rPr>
      <t>Los datos presentados se registran de acuerdo al Clasificador Geográfico Estadístico del año 2024.</t>
    </r>
  </si>
  <si>
    <r>
      <t>2/</t>
    </r>
    <r>
      <rPr>
        <sz val="8"/>
        <color rgb="FF646482"/>
        <rFont val="Century Gothic"/>
        <family val="2"/>
      </rPr>
      <t xml:space="preserve"> Los datos presentados se registran de acuerdo al Clasificador Geográfico Estadístico del año 2024.</t>
    </r>
  </si>
  <si>
    <r>
      <t>2</t>
    </r>
    <r>
      <rPr>
        <sz val="8"/>
        <color rgb="FF646482"/>
        <rFont val="Century Gothic"/>
        <family val="2"/>
      </rPr>
      <t>/ Los datos presentados se registran de acuerdo al Clasificador Geográfico Estadístico del año 2024.</t>
    </r>
  </si>
  <si>
    <r>
      <t xml:space="preserve">3/ </t>
    </r>
    <r>
      <rPr>
        <sz val="8"/>
        <color rgb="FF646482"/>
        <rFont val="Century Gothic"/>
        <family val="2"/>
      </rPr>
      <t>Los datos presentados se registran de acuerdo al Clasificador Geográfico Estadístico del año 2024.</t>
    </r>
  </si>
  <si>
    <r>
      <t xml:space="preserve">1/ </t>
    </r>
    <r>
      <rPr>
        <sz val="8"/>
        <color rgb="FF646482"/>
        <rFont val="Century Gothic"/>
        <family val="2"/>
      </rPr>
      <t xml:space="preserve"> Los datos presentados se registran de acuerdo al Clasificador Geográfico Estadístico del año 2024.</t>
    </r>
  </si>
  <si>
    <t>Desde el 2014 se recolecta la información de todas las categorías de la variable estado civil</t>
  </si>
  <si>
    <r>
      <rPr>
        <b/>
        <sz val="8"/>
        <color rgb="FF646482"/>
        <rFont val="Century Gothic"/>
        <family val="2"/>
      </rPr>
      <t xml:space="preserve">Fuente: </t>
    </r>
    <r>
      <rPr>
        <sz val="8"/>
        <color rgb="FF646482"/>
        <rFont val="Century Gothic"/>
        <family val="2"/>
      </rPr>
      <t>Registro Estadístico de Nacidos Vivos, años 2014 - 2024.</t>
    </r>
  </si>
  <si>
    <r>
      <rPr>
        <b/>
        <sz val="8"/>
        <color rgb="FF646482"/>
        <rFont val="Century Gothic"/>
        <family val="2"/>
      </rPr>
      <t xml:space="preserve">1/ </t>
    </r>
    <r>
      <rPr>
        <sz val="8"/>
        <color rgb="FF646482"/>
        <rFont val="Century Gothic"/>
        <family val="2"/>
      </rPr>
      <t>Nacidos vivos registrados (t+1): Hasta el 2014 corresponden a los nacidos vivos ocurridos en el año de estudio, e inscritos hasta el 31 de diciembre del año siguiente. A partir del año 2015 corresponden a los nacidos vivos ocurridos en el año de estudio e inscritos hasta el 31 de marzo del siguiente año.</t>
    </r>
  </si>
  <si>
    <t>Número de nacidos vivos registrados (t+1) por estado civil de la madre.Período 2014-2024.</t>
  </si>
  <si>
    <t>Número de nacidos vivos registrados (t+1) por peso.Periodo 2011-2024</t>
  </si>
  <si>
    <r>
      <rPr>
        <b/>
        <sz val="8"/>
        <color rgb="FF646482"/>
        <rFont val="Century Gothic"/>
        <family val="2"/>
      </rPr>
      <t>2/</t>
    </r>
    <r>
      <rPr>
        <sz val="8"/>
        <color rgb="FF646482"/>
        <rFont val="Century Gothic"/>
        <family val="2"/>
      </rPr>
      <t xml:space="preserve"> A partir del año 2020 se recolecta la variable talla de acuerdo a los Criterios de notificación de Información, según (CIE-10, edición 2015, volumen 2 página 175)</t>
    </r>
  </si>
  <si>
    <r>
      <rPr>
        <b/>
        <sz val="8"/>
        <color rgb="FF646482"/>
        <rFont val="Century Gothic"/>
        <family val="2"/>
      </rPr>
      <t>Fuente:</t>
    </r>
    <r>
      <rPr>
        <sz val="8"/>
        <color rgb="FF646482"/>
        <rFont val="Century Gothic"/>
        <family val="2"/>
      </rPr>
      <t xml:space="preserve"> Registro Estadístico de Nacidos Vivos, años 2009 - 2024.</t>
    </r>
  </si>
  <si>
    <t>Número de nacidos vivos registrados (t+1) por personal de asistencia.Período 2009-2024</t>
  </si>
  <si>
    <r>
      <rPr>
        <b/>
        <sz val="8"/>
        <color rgb="FF646482"/>
        <rFont val="Century Gothic"/>
        <family val="2"/>
      </rPr>
      <t xml:space="preserve">Fuente: </t>
    </r>
    <r>
      <rPr>
        <sz val="8"/>
        <color rgb="FF646482"/>
        <rFont val="Century Gothic"/>
        <family val="2"/>
      </rPr>
      <t>Registro Estadístico de Nacidos Vivos, años 2013 - 2024.</t>
    </r>
  </si>
  <si>
    <r>
      <rPr>
        <b/>
        <sz val="8"/>
        <color rgb="FF646482"/>
        <rFont val="Century Gothic"/>
        <family val="2"/>
      </rPr>
      <t xml:space="preserve">1/ </t>
    </r>
    <r>
      <rPr>
        <sz val="8"/>
        <color rgb="FF646482"/>
        <rFont val="Century Gothic"/>
        <family val="2"/>
      </rPr>
      <t xml:space="preserve">Nacidos vivos registrados (t+1): Desde 2013-2014 corresponden a los nacidos vivos ocurridos en el año de estudio, e inscritos hasta el 31 de diciembre del año siguiente. A partir del año 2015 corresponden a los nacidos vivos ocurridos en el año de estudio e inscritos hasta el 31 de marzo del siguiente año.
</t>
    </r>
  </si>
  <si>
    <r>
      <rPr>
        <b/>
        <sz val="8"/>
        <color rgb="FF646482"/>
        <rFont val="Century Gothic"/>
        <family val="2"/>
      </rPr>
      <t xml:space="preserve">1/ </t>
    </r>
    <r>
      <rPr>
        <sz val="8"/>
        <color rgb="FF646482"/>
        <rFont val="Century Gothic"/>
        <family val="2"/>
      </rPr>
      <t xml:space="preserve">Nacidos vivos registrados (t+1): Corresponden a los nacidos vivos ocurridos en el año de estudio e inscritos hasta el 31 de marzo del siguiente año.
</t>
    </r>
  </si>
  <si>
    <t>Número de nacidos vivos registrados (t+1) por talla.Período 2017-2024</t>
  </si>
  <si>
    <t>Número de nacidos vivos registrados (t+1) por semanas de gestación.Período 2013-2024</t>
  </si>
  <si>
    <r>
      <t xml:space="preserve">
</t>
    </r>
    <r>
      <rPr>
        <b/>
        <sz val="8"/>
        <color rgb="FF646482"/>
        <rFont val="Century Gothic"/>
        <family val="2"/>
      </rPr>
      <t>1/ Nacidos vivos registrados (t+1):</t>
    </r>
    <r>
      <rPr>
        <sz val="8"/>
        <color rgb="FF646482"/>
        <rFont val="Century Gothic"/>
        <family val="2"/>
      </rPr>
      <t xml:space="preserve"> Desde 1990-2014 corresponden a los nacidos vivos ocurridos en el año de estudio, e inscritos hasta el 31 de diciembre del año siguiente. A partir del año 2015 corresponden a los nacidos vivos ocurridos en el año de estudio e inscritos hasta el 31 de marzo del siguiente año. 
p**) cifras provisionales: corresponden a los datos o indicadores que se generan con información de los nacidos vivos ocurridos en el 2024, y que están sujetos a ajustes por registros posteriores.
</t>
    </r>
  </si>
  <si>
    <t>La categoría partera calificada se recolecta desde el año 2009 y sin información desde el 2016.</t>
  </si>
  <si>
    <r>
      <t>Número de nacidos vivos registrados (t+1) 1</t>
    </r>
    <r>
      <rPr>
        <b/>
        <vertAlign val="superscript"/>
        <sz val="9"/>
        <color rgb="FF646482"/>
        <rFont val="Century Gothic"/>
        <family val="2"/>
      </rPr>
      <t>/</t>
    </r>
  </si>
  <si>
    <t>Número de nacidos vivos registrados (t+1) por mes de nacimiento.Período 1992-2024</t>
  </si>
  <si>
    <r>
      <rPr>
        <b/>
        <sz val="8"/>
        <color rgb="FF646482"/>
        <rFont val="Century Gothic"/>
        <family val="2"/>
      </rPr>
      <t>1/</t>
    </r>
    <r>
      <rPr>
        <sz val="8"/>
        <color rgb="FF646482"/>
        <rFont val="Century Gothic"/>
        <family val="2"/>
      </rPr>
      <t xml:space="preserve"> Corresponde a los datos de defunciones fetales oportunas, ya que la información de defunciones fetales tardías no tienen un peso significativo respecto al total</t>
    </r>
  </si>
  <si>
    <r>
      <rPr>
        <b/>
        <sz val="8"/>
        <color rgb="FF646482"/>
        <rFont val="Century Gothic"/>
        <family val="2"/>
      </rPr>
      <t>3/</t>
    </r>
    <r>
      <rPr>
        <sz val="8"/>
        <color rgb="FF646482"/>
        <rFont val="Century Gothic"/>
        <family val="2"/>
      </rPr>
      <t xml:space="preserve"> A partir del año 2020 se establece los Criterios de notificación de Información, según (CIE-10, edición 2018, volumen 2 página 196), en el cual se detalla que a partir de las 22 semanas de gestación es considerada una defunción fetal.</t>
    </r>
  </si>
  <si>
    <r>
      <rPr>
        <b/>
        <sz val="8"/>
        <color rgb="FF646482"/>
        <rFont val="Century Gothic"/>
        <family val="2"/>
      </rPr>
      <t>4/</t>
    </r>
    <r>
      <rPr>
        <sz val="8"/>
        <color rgb="FF646482"/>
        <rFont val="Century Gothic"/>
        <family val="2"/>
      </rPr>
      <t xml:space="preserve"> A partir del año 2020 se establece los Criterios de notificación de Información, según (CIE-10, edición 2018, volumen 2 página 196), en el cual se detalla que a partir de las 22 semanas de gestación es considerada una defunción fetal.</t>
    </r>
  </si>
  <si>
    <r>
      <rPr>
        <b/>
        <sz val="8"/>
        <color rgb="FF646482"/>
        <rFont val="Century Gothic"/>
        <family val="2"/>
      </rPr>
      <t>3/</t>
    </r>
    <r>
      <rPr>
        <sz val="8"/>
        <color rgb="FF646482"/>
        <rFont val="Century Gothic"/>
        <family val="2"/>
      </rPr>
      <t xml:space="preserve"> Los datos presentados se registran de acuerdo al Clasificador Geográfico Estadístico el año 2024.</t>
    </r>
  </si>
  <si>
    <t>Cuadro No. 3.1.22
Nacidos vivos (t), por bajo peso al nacer según región y provincia de residencia habitual de la madre
Año 2024 (p**)</t>
  </si>
  <si>
    <t>Nacidos vivos (t), por bajo peso al nacer según región y provincia de residencia habitual de la madre. Año 2024</t>
  </si>
  <si>
    <t>Cuadro No. 3.1.23
Nacidos vivos (t), por provincia y cantón de residencia según etnia de la madre
Año 2024 (p**)</t>
  </si>
  <si>
    <r>
      <rPr>
        <b/>
        <sz val="8"/>
        <color rgb="FF646482"/>
        <rFont val="Century Gothic"/>
        <family val="2"/>
      </rPr>
      <t>1/</t>
    </r>
    <r>
      <rPr>
        <sz val="8"/>
        <color rgb="FF646482"/>
        <rFont val="Century Gothic"/>
        <family val="2"/>
      </rPr>
      <t xml:space="preserve"> Nacidos vivos registrados (t): corresponden a los nacidos vivos ocurridos en el año de estudio, e inscritos hasta el 31 de marzo de 2025.</t>
    </r>
  </si>
  <si>
    <t xml:space="preserve">                                                                                                                                                                                                                         Serie No.1.3.1
                                                                                                                                                                               Número de nacidos vivos registrados (t+1) por mes de nacimiento
                                                                                                                                                                                                                     Periodo 1992 - 2024
</t>
  </si>
  <si>
    <r>
      <t>Serie No. 1.3.2
Número de nacidos vivos registrados (t+1)</t>
    </r>
    <r>
      <rPr>
        <b/>
        <vertAlign val="superscript"/>
        <sz val="10"/>
        <color rgb="FF646482"/>
        <rFont val="Century Gothic"/>
        <family val="2"/>
      </rPr>
      <t>1/</t>
    </r>
    <r>
      <rPr>
        <b/>
        <sz val="10"/>
        <color rgb="FF646482"/>
        <rFont val="Century Gothic"/>
        <family val="2"/>
      </rPr>
      <t xml:space="preserve">, según región y provincia de residencia habitual de la madre
</t>
    </r>
    <r>
      <rPr>
        <b/>
        <i/>
        <sz val="10"/>
        <color rgb="FF646482"/>
        <rFont val="Century Gothic"/>
        <family val="2"/>
      </rPr>
      <t>Periodo 2008 - 2024</t>
    </r>
  </si>
  <si>
    <r>
      <t xml:space="preserve">Serie No. 1.3.3
Número de nacidos vivos registrados (t+1) </t>
    </r>
    <r>
      <rPr>
        <b/>
        <i/>
        <vertAlign val="superscript"/>
        <sz val="10"/>
        <color rgb="FF646482"/>
        <rFont val="Century Gothic"/>
        <family val="2"/>
      </rPr>
      <t>1/</t>
    </r>
    <r>
      <rPr>
        <b/>
        <i/>
        <sz val="10"/>
        <color rgb="FF646482"/>
        <rFont val="Century Gothic"/>
        <family val="2"/>
      </rPr>
      <t xml:space="preserve"> por sexo, según región y provincia de residencia habitual de la madre
Periodo 2008 - 2024</t>
    </r>
  </si>
  <si>
    <t>Serie No.1.3.4
Número de nacidos vivos registrados (t+1) por personal de asistencia.
Periodo 2009 - 2024</t>
  </si>
  <si>
    <t>Serie No.1.3.5
Número de nacidos vivos registrados (t+1) por etnia de la madre.
Periodo 2009- 2024</t>
  </si>
  <si>
    <t>Serie No. 1.3.6
Número de nacidos vivos registrados (t+1) y tasa de natalidad, por grupos de edad de la madre.
Periodo 2010- 2024</t>
  </si>
  <si>
    <t xml:space="preserve">Serie No. 1.3.8
Número de nacidos vivos registrados (t+1) por peso
Periodo 2011 - 2024
</t>
  </si>
  <si>
    <t>Serie No.1.3.9
Número de nacidos vivos registrados (t+1) por semanas de gestación
Período 2013- 2024</t>
  </si>
  <si>
    <t>Serie No.1.3.10
Número de nacidos vivos registrados (t+1) por estado civil de la madre
Periodo 2014 - 2024</t>
  </si>
  <si>
    <t>Serie No.1.3.11
Número de nacidos vivos registrados (t+1) por talla.
Periodo 2017- 2024</t>
  </si>
  <si>
    <t>Serie No. 1.4.7
Defunciones fetales en el año (t), según región y provincia de residencia habitual de la madre
Periodo 2008 - 2024</t>
  </si>
  <si>
    <t>Serie No. 1.4.3
Defunciones fetales en el año (t) por edades simples de la madre a nivel nacional
Periodo 1997 - 2024</t>
  </si>
  <si>
    <t>Serie No. 1.4.4
Defunciones fetales en el año (t), según mes de ocurrencia 
Periodo 1997 - 2024</t>
  </si>
  <si>
    <t>Serie No. 1.4.5
Defunciones fetales en el año (t), según personal de asistencia de la defunción fetal 
Periodo  1997-2024</t>
  </si>
  <si>
    <t>Serie No. 1.4.6
Defunciones fetales en el año (t), según lugar de ocurrencia
Periodo 1997 - 2024</t>
  </si>
  <si>
    <t>Serie No. 1.4.9
Defunciones fetales en el año (t), según etnia de la madre
Periodo 2013- 2024</t>
  </si>
  <si>
    <t>Serie No.1.4.10
Defunciones fetales en el año (t), según talla.
Periodo 2020 - 2024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</si>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</sst>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1" formatCode="_ * #,##0_ ;_ * \-#,##0_ ;_ * &quot;-&quot;_ ;_ @_ "/>
    <numFmt numFmtId="164" formatCode="_(* #,##0_);_(* \(#,##0\);_(* &quot;-&quot;_);_(@_)"/>
    <numFmt numFmtId="165" formatCode="_(* #,##0.00_);_(* \(#,##0.00\);_(* &quot;-&quot;??_);_(@_)"/>
    <numFmt numFmtId="166" formatCode="###0"/>
    <numFmt numFmtId="167" formatCode="0.0%"/>
    <numFmt numFmtId="168" formatCode="0_ ;\-0\ "/>
    <numFmt numFmtId="169" formatCode="_(* #,##0.0_);_(* \(#,##0.0\);_(* &quot;-&quot;_);_(@_)"/>
    <numFmt numFmtId="170" formatCode="0.0"/>
    <numFmt numFmtId="171" formatCode="_ * #,##0.0_ ;_ * \-#,##0.0_ ;_ * &quot;-&quot;_ ;_ @_ "/>
    <numFmt numFmtId="172" formatCode="_(* #,##0.00_);_(* \(#,##0.00\);_(* &quot;-&quot;_);_(@_)"/>
    <numFmt numFmtId="173" formatCode="_ * #,##0.00_ ;_ * \-#,##0.00_ ;_ * &quot;-&quot;_ ;_ @_ "/>
  </numFmts>
  <fonts count="48"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1"/>
      <color indexed="8"/>
      <name val="Calibri"/>
      <family val="2"/>
    </font>
    <font>
      <sz val="11"/>
      <color theme="1" tint="0.34998626667073579"/>
      <name val="Century Gothic"/>
      <family val="2"/>
    </font>
    <font>
      <sz val="9"/>
      <color theme="1" tint="0.34998626667073579"/>
      <name val="Century Gothic"/>
      <family val="2"/>
    </font>
    <font>
      <sz val="9"/>
      <color rgb="FF646482"/>
      <name val="Century Gothic"/>
      <family val="2"/>
    </font>
    <font>
      <sz val="9"/>
      <color rgb="FF646482"/>
      <name val="Arial"/>
      <family val="2"/>
    </font>
    <font>
      <b/>
      <sz val="9"/>
      <color rgb="FF646482"/>
      <name val="Century Gothic"/>
      <family val="2"/>
    </font>
    <font>
      <u/>
      <sz val="11"/>
      <color rgb="FF646482"/>
      <name val="Calibri"/>
      <family val="2"/>
      <scheme val="minor"/>
    </font>
    <font>
      <sz val="11"/>
      <color theme="1" tint="0.34998626667073579"/>
      <name val="Calibri"/>
      <family val="2"/>
      <scheme val="minor"/>
    </font>
    <font>
      <u/>
      <sz val="10"/>
      <color theme="1" tint="0.499984740745262"/>
      <name val="Century Gothic"/>
      <family val="2"/>
    </font>
    <font>
      <sz val="10"/>
      <color rgb="FF646482"/>
      <name val="Century Gothic"/>
      <family val="2"/>
    </font>
    <font>
      <b/>
      <sz val="10"/>
      <color rgb="FF646482"/>
      <name val="Century Gothic"/>
      <family val="2"/>
    </font>
    <font>
      <b/>
      <sz val="8"/>
      <color rgb="FF646482"/>
      <name val="Century Gothic"/>
      <family val="2"/>
    </font>
    <font>
      <b/>
      <i/>
      <sz val="10"/>
      <color rgb="FF646482"/>
      <name val="Century Gothic"/>
      <family val="2"/>
    </font>
    <font>
      <sz val="8"/>
      <color rgb="FF646482"/>
      <name val="Century Gothic"/>
      <family val="2"/>
    </font>
    <font>
      <b/>
      <vertAlign val="superscript"/>
      <sz val="10"/>
      <color rgb="FF646482"/>
      <name val="Century Gothic"/>
      <family val="2"/>
    </font>
    <font>
      <b/>
      <i/>
      <vertAlign val="superscript"/>
      <sz val="10"/>
      <color rgb="FF646482"/>
      <name val="Century Gothic"/>
      <family val="2"/>
    </font>
    <font>
      <b/>
      <i/>
      <sz val="9"/>
      <color rgb="FF646482"/>
      <name val="Calibri"/>
      <family val="2"/>
      <scheme val="minor"/>
    </font>
    <font>
      <b/>
      <sz val="11"/>
      <color rgb="FF646482"/>
      <name val="Century Gothic"/>
      <family val="2"/>
    </font>
    <font>
      <b/>
      <i/>
      <sz val="11"/>
      <color rgb="FF646482"/>
      <name val="Century Gothic"/>
      <family val="2"/>
    </font>
    <font>
      <u/>
      <sz val="11"/>
      <color rgb="FF646482"/>
      <name val="Century Gothic"/>
      <family val="2"/>
    </font>
    <font>
      <sz val="11"/>
      <color rgb="FF646482"/>
      <name val="Calibri"/>
      <family val="2"/>
      <scheme val="minor"/>
    </font>
    <font>
      <sz val="11"/>
      <color rgb="FF646482"/>
      <name val="Century Gothic"/>
      <family val="2"/>
    </font>
    <font>
      <b/>
      <sz val="11"/>
      <color rgb="FF646482"/>
      <name val="Calibri"/>
      <family val="2"/>
      <scheme val="minor"/>
    </font>
    <font>
      <b/>
      <sz val="9"/>
      <color rgb="FF646482"/>
      <name val="Arial"/>
      <family val="2"/>
    </font>
    <font>
      <b/>
      <vertAlign val="superscript"/>
      <sz val="9"/>
      <color rgb="FF646482"/>
      <name val="Century Gothic"/>
      <family val="2"/>
    </font>
    <font>
      <b/>
      <u/>
      <sz val="11"/>
      <color rgb="FF646482"/>
      <name val="Century Gothic"/>
      <family val="2"/>
    </font>
    <font>
      <u/>
      <sz val="10"/>
      <color rgb="FF646482"/>
      <name val="Century Gothic"/>
      <family val="2"/>
    </font>
    <font>
      <b/>
      <i/>
      <sz val="12"/>
      <color rgb="FF646482"/>
      <name val="Century Gothic"/>
      <family val="2"/>
    </font>
    <font>
      <b/>
      <sz val="12"/>
      <color rgb="FF646482"/>
      <name val="Century Gothic"/>
      <family val="2"/>
    </font>
    <font>
      <u/>
      <sz val="8"/>
      <color rgb="FF646482"/>
      <name val="Century Gothic"/>
      <family val="2"/>
    </font>
    <font>
      <u/>
      <sz val="10"/>
      <color rgb="FF646482"/>
      <name val="Calibri"/>
      <family val="2"/>
      <scheme val="minor"/>
    </font>
    <font>
      <b/>
      <sz val="10"/>
      <color rgb="FF646482"/>
      <name val="Arial"/>
      <family val="2"/>
    </font>
    <font>
      <sz val="8"/>
      <color rgb="FF646482"/>
      <name val="Arial"/>
      <family val="2"/>
    </font>
    <font>
      <sz val="10"/>
      <color rgb="FF646482"/>
      <name val="Arial"/>
      <family val="2"/>
    </font>
    <font>
      <b/>
      <sz val="11"/>
      <color rgb="FF646482"/>
      <name val="Calibri"/>
      <family val="2"/>
    </font>
    <font>
      <b/>
      <i/>
      <sz val="8"/>
      <color rgb="FF646482"/>
      <name val="Century Gothic"/>
      <family val="2"/>
    </font>
    <font>
      <b/>
      <i/>
      <sz val="11"/>
      <color rgb="FF646482"/>
      <name val="Calibri"/>
      <family val="2"/>
    </font>
    <font>
      <sz val="11"/>
      <color theme="2" tint="-0.499984740745262"/>
      <name val="Calibri"/>
      <family val="2"/>
      <scheme val="minor"/>
    </font>
    <font>
      <sz val="9"/>
      <color theme="2" tint="-0.499984740745262"/>
      <name val="Century Gothic"/>
      <family val="2"/>
    </font>
    <font>
      <sz val="9"/>
      <color indexed="60"/>
      <name val="Arial"/>
      <family val="2"/>
    </font>
    <font>
      <sz val="9"/>
      <color indexed="8"/>
      <name val="Arial"/>
      <family val="2"/>
    </font>
    <font>
      <sz val="11"/>
      <color theme="1"/>
      <name val="Century Gothic"/>
      <family val="2"/>
    </font>
    <font>
      <sz val="10"/>
      <name val="Arial"/>
      <family val="2"/>
    </font>
    <font>
      <b/>
      <i/>
      <sz val="9"/>
      <color rgb="FF646482"/>
      <name val="Century Gothic"/>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bgColor indexed="44"/>
      </patternFill>
    </fill>
    <fill>
      <patternFill patternType="solid">
        <fgColor rgb="FFE5BFBD"/>
        <bgColor indexed="64"/>
      </patternFill>
    </fill>
    <fill>
      <patternFill patternType="solid">
        <fgColor rgb="FFD79C99"/>
        <bgColor indexed="64"/>
      </patternFill>
    </fill>
  </fills>
  <borders count="17">
    <border>
      <left/>
      <right/>
      <top/>
      <bottom/>
      <diagonal/>
    </border>
    <border>
      <left style="thin">
        <color rgb="FFF4B084"/>
      </left>
      <right/>
      <top style="thin">
        <color rgb="FFF4B084"/>
      </top>
      <bottom style="thin">
        <color rgb="FFF4B084"/>
      </bottom>
      <diagonal/>
    </border>
    <border>
      <left style="thin">
        <color rgb="FFD18E8B"/>
      </left>
      <right style="thin">
        <color rgb="FFD18E8B"/>
      </right>
      <top style="thin">
        <color rgb="FFD18E8B"/>
      </top>
      <bottom style="thin">
        <color rgb="FFD18E8B"/>
      </bottom>
      <diagonal/>
    </border>
    <border>
      <left style="thin">
        <color rgb="FFD18E8B"/>
      </left>
      <right/>
      <top style="thin">
        <color rgb="FFD18E8B"/>
      </top>
      <bottom style="thin">
        <color rgb="FFD18E8B"/>
      </bottom>
      <diagonal/>
    </border>
    <border>
      <left/>
      <right/>
      <top style="thin">
        <color rgb="FFD18E8B"/>
      </top>
      <bottom style="thin">
        <color rgb="FFD18E8B"/>
      </bottom>
      <diagonal/>
    </border>
    <border>
      <left/>
      <right style="thin">
        <color rgb="FFD18E8B"/>
      </right>
      <top style="thin">
        <color rgb="FFD18E8B"/>
      </top>
      <bottom style="thin">
        <color rgb="FFD18E8B"/>
      </bottom>
      <diagonal/>
    </border>
    <border>
      <left style="thin">
        <color rgb="FFD18E8B"/>
      </left>
      <right style="thin">
        <color rgb="FFD18E8B"/>
      </right>
      <top style="thin">
        <color rgb="FFD18E8B"/>
      </top>
      <bottom/>
      <diagonal/>
    </border>
    <border>
      <left style="thin">
        <color rgb="FFD18E8B"/>
      </left>
      <right style="thin">
        <color rgb="FFD18E8B"/>
      </right>
      <top/>
      <bottom style="thin">
        <color rgb="FFD18E8B"/>
      </bottom>
      <diagonal/>
    </border>
    <border>
      <left style="thin">
        <color rgb="FFD18E8B"/>
      </left>
      <right style="thin">
        <color rgb="FFD18E8B"/>
      </right>
      <top style="thin">
        <color rgb="FFD18E8B"/>
      </top>
      <bottom style="thin">
        <color rgb="FFCD85CD"/>
      </bottom>
      <diagonal/>
    </border>
    <border>
      <left style="thin">
        <color rgb="FFD18E8B"/>
      </left>
      <right/>
      <top/>
      <bottom style="thin">
        <color rgb="FFD18E8B"/>
      </bottom>
      <diagonal/>
    </border>
    <border>
      <left/>
      <right/>
      <top/>
      <bottom style="thin">
        <color rgb="FFD18E8B"/>
      </bottom>
      <diagonal/>
    </border>
    <border>
      <left/>
      <right style="thin">
        <color indexed="63"/>
      </right>
      <top style="thin">
        <color indexed="22"/>
      </top>
      <bottom style="thin">
        <color indexed="22"/>
      </bottom>
      <diagonal/>
    </border>
    <border>
      <left style="thin">
        <color rgb="FFD18E8B"/>
      </left>
      <right style="thin">
        <color rgb="FFD18E8B"/>
      </right>
      <top style="thin">
        <color rgb="FFCD85CD"/>
      </top>
      <bottom style="thin">
        <color rgb="FFCD85CD"/>
      </bottom>
      <diagonal/>
    </border>
    <border>
      <left style="thin">
        <color rgb="FFD18E8B"/>
      </left>
      <right style="thin">
        <color rgb="FFD18E8B"/>
      </right>
      <top style="thin">
        <color rgb="FFCD85CD"/>
      </top>
      <bottom style="thin">
        <color rgb="FFD18E8B"/>
      </bottom>
      <diagonal/>
    </border>
    <border>
      <left style="thin">
        <color rgb="FFD18E8B"/>
      </left>
      <right style="thin">
        <color rgb="FFD18E8B"/>
      </right>
      <top/>
      <bottom/>
      <diagonal/>
    </border>
    <border>
      <left/>
      <right style="thin">
        <color rgb="FFD18E8B"/>
      </right>
      <top/>
      <bottom/>
      <diagonal/>
    </border>
    <border>
      <left/>
      <right style="thin">
        <color rgb="FFD18E8B"/>
      </right>
      <top/>
      <bottom style="thin">
        <color rgb="FFD18E8B"/>
      </bottom>
      <diagonal/>
    </border>
  </borders>
  <cellStyleXfs count="99">
    <xf numFmtId="0" fontId="0" fillId="0" borderId="0"/>
    <xf numFmtId="0" fontId="2" fillId="0" borderId="0" applyNumberFormat="0" applyFill="0" applyBorder="0" applyAlignment="0" applyProtection="0"/>
    <xf numFmtId="0" fontId="3" fillId="0" borderId="0"/>
    <xf numFmtId="165" fontId="4" fillId="0" borderId="0" applyFont="0" applyFill="0" applyBorder="0" applyAlignment="0" applyProtection="0"/>
    <xf numFmtId="0" fontId="3" fillId="0" borderId="0"/>
    <xf numFmtId="0" fontId="1" fillId="0" borderId="0"/>
    <xf numFmtId="0" fontId="3" fillId="0" borderId="0"/>
    <xf numFmtId="0" fontId="3" fillId="0" borderId="0"/>
    <xf numFmtId="9"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14">
    <xf numFmtId="0" fontId="0" fillId="0" borderId="0" xfId="0"/>
    <xf numFmtId="0" fontId="2" fillId="3" borderId="0" xfId="1" applyFill="1" applyBorder="1" applyAlignment="1">
      <alignment horizontal="center" vertical="center"/>
    </xf>
    <xf numFmtId="0" fontId="5" fillId="0" borderId="0" xfId="0" applyFont="1"/>
    <xf numFmtId="0" fontId="11" fillId="0" borderId="0" xfId="0" applyFont="1"/>
    <xf numFmtId="0" fontId="12" fillId="3" borderId="0" xfId="1" applyFont="1" applyFill="1" applyBorder="1" applyAlignment="1">
      <alignment horizontal="center" vertical="center"/>
    </xf>
    <xf numFmtId="0" fontId="5" fillId="3" borderId="0" xfId="0" applyFont="1" applyFill="1"/>
    <xf numFmtId="0" fontId="13" fillId="3" borderId="0" xfId="0" applyFont="1" applyFill="1" applyAlignment="1">
      <alignment vertical="center" wrapText="1"/>
    </xf>
    <xf numFmtId="0" fontId="13" fillId="3" borderId="0" xfId="0" applyFont="1" applyFill="1"/>
    <xf numFmtId="0" fontId="14" fillId="2" borderId="0" xfId="0" applyFont="1" applyFill="1"/>
    <xf numFmtId="0" fontId="15" fillId="2" borderId="0" xfId="0" applyFont="1" applyFill="1"/>
    <xf numFmtId="0" fontId="13" fillId="2" borderId="0" xfId="0" applyFont="1" applyFill="1" applyAlignment="1">
      <alignment vertical="center"/>
    </xf>
    <xf numFmtId="0" fontId="13" fillId="3" borderId="0" xfId="0" applyFont="1" applyFill="1" applyAlignment="1">
      <alignment horizontal="center" vertical="center"/>
    </xf>
    <xf numFmtId="0" fontId="7" fillId="2" borderId="0" xfId="0" applyFont="1" applyFill="1" applyAlignment="1">
      <alignment vertical="center"/>
    </xf>
    <xf numFmtId="0" fontId="14" fillId="2" borderId="0" xfId="0" applyFont="1" applyFill="1" applyAlignment="1">
      <alignment vertical="center"/>
    </xf>
    <xf numFmtId="0" fontId="17" fillId="0" borderId="0" xfId="0" applyFont="1"/>
    <xf numFmtId="0" fontId="7" fillId="2" borderId="0" xfId="0" applyFont="1" applyFill="1" applyAlignment="1">
      <alignment horizontal="left" vertical="center"/>
    </xf>
    <xf numFmtId="0" fontId="21" fillId="0" borderId="0" xfId="0" applyFont="1"/>
    <xf numFmtId="0" fontId="16" fillId="0" borderId="0" xfId="0" applyFont="1" applyAlignment="1">
      <alignment vertical="center"/>
    </xf>
    <xf numFmtId="0" fontId="17" fillId="0" borderId="0" xfId="0" applyFont="1" applyAlignment="1">
      <alignment wrapText="1"/>
    </xf>
    <xf numFmtId="0" fontId="7" fillId="3" borderId="0" xfId="0" applyFont="1" applyFill="1" applyAlignment="1">
      <alignment vertical="center"/>
    </xf>
    <xf numFmtId="0" fontId="10" fillId="3" borderId="0" xfId="1" applyFont="1" applyFill="1" applyBorder="1" applyAlignment="1">
      <alignment horizontal="center" vertical="center" wrapText="1"/>
    </xf>
    <xf numFmtId="0" fontId="24" fillId="0" borderId="0" xfId="0" applyFont="1"/>
    <xf numFmtId="0" fontId="17" fillId="3" borderId="0" xfId="0" applyFont="1" applyFill="1" applyAlignment="1">
      <alignment vertical="center"/>
    </xf>
    <xf numFmtId="0" fontId="25" fillId="0" borderId="0" xfId="0" applyFont="1" applyAlignment="1">
      <alignment vertical="center"/>
    </xf>
    <xf numFmtId="0" fontId="17" fillId="0" borderId="0" xfId="0" applyFont="1" applyAlignment="1">
      <alignment vertical="center"/>
    </xf>
    <xf numFmtId="0" fontId="14" fillId="0" borderId="0" xfId="0" applyFont="1"/>
    <xf numFmtId="0" fontId="26" fillId="0" borderId="0" xfId="0" applyFont="1"/>
    <xf numFmtId="0" fontId="25" fillId="0" borderId="0" xfId="0" applyFont="1"/>
    <xf numFmtId="0" fontId="14" fillId="0" borderId="0" xfId="0" applyFont="1" applyAlignment="1">
      <alignment vertical="center"/>
    </xf>
    <xf numFmtId="0" fontId="23" fillId="0" borderId="0" xfId="1" applyFont="1" applyFill="1" applyAlignment="1">
      <alignment horizontal="left" vertical="center" wrapText="1"/>
    </xf>
    <xf numFmtId="0" fontId="17" fillId="3" borderId="0" xfId="0" applyFont="1" applyFill="1" applyAlignment="1">
      <alignment horizontal="left" vertical="center"/>
    </xf>
    <xf numFmtId="0" fontId="17" fillId="0" borderId="0" xfId="0" applyFont="1" applyAlignment="1">
      <alignment horizontal="left" vertical="center"/>
    </xf>
    <xf numFmtId="0" fontId="15" fillId="0" borderId="0" xfId="0" applyFont="1" applyAlignment="1">
      <alignment wrapText="1"/>
    </xf>
    <xf numFmtId="0" fontId="16" fillId="0" borderId="0" xfId="0" applyFont="1" applyAlignment="1">
      <alignment horizontal="center" vertical="center" wrapText="1"/>
    </xf>
    <xf numFmtId="0" fontId="14" fillId="2" borderId="0" xfId="0" applyFont="1" applyFill="1" applyAlignment="1">
      <alignment horizontal="center" vertical="center"/>
    </xf>
    <xf numFmtId="0" fontId="9" fillId="3" borderId="0" xfId="0" applyFont="1" applyFill="1" applyAlignment="1">
      <alignment vertical="center"/>
    </xf>
    <xf numFmtId="0" fontId="17" fillId="3" borderId="0" xfId="0" applyFont="1" applyFill="1"/>
    <xf numFmtId="0" fontId="7" fillId="3" borderId="0" xfId="11" applyFont="1" applyFill="1" applyAlignment="1">
      <alignment vertical="center"/>
    </xf>
    <xf numFmtId="0" fontId="23" fillId="3" borderId="0" xfId="1" applyFont="1" applyFill="1" applyBorder="1" applyAlignment="1">
      <alignment horizontal="center" vertical="center" wrapText="1"/>
    </xf>
    <xf numFmtId="41" fontId="9" fillId="3" borderId="0" xfId="0" applyNumberFormat="1" applyFont="1" applyFill="1" applyAlignment="1">
      <alignment vertical="center"/>
    </xf>
    <xf numFmtId="41" fontId="14" fillId="3" borderId="0" xfId="0" applyNumberFormat="1" applyFont="1" applyFill="1" applyAlignment="1">
      <alignment vertical="center"/>
    </xf>
    <xf numFmtId="0" fontId="14" fillId="3" borderId="0" xfId="0" applyFont="1" applyFill="1" applyAlignment="1">
      <alignment vertical="center"/>
    </xf>
    <xf numFmtId="41" fontId="13" fillId="0" borderId="0" xfId="0" applyNumberFormat="1" applyFont="1" applyAlignment="1">
      <alignment vertical="center"/>
    </xf>
    <xf numFmtId="0" fontId="13" fillId="0" borderId="0" xfId="0" applyFont="1" applyAlignment="1">
      <alignment vertical="center"/>
    </xf>
    <xf numFmtId="41" fontId="13" fillId="3" borderId="0" xfId="0" applyNumberFormat="1" applyFont="1" applyFill="1" applyAlignment="1">
      <alignment vertical="center"/>
    </xf>
    <xf numFmtId="0" fontId="13" fillId="3" borderId="0" xfId="0" applyFont="1" applyFill="1" applyAlignment="1">
      <alignment vertical="center"/>
    </xf>
    <xf numFmtId="41" fontId="25" fillId="0" borderId="0" xfId="0" applyNumberFormat="1" applyFont="1" applyAlignment="1">
      <alignment vertical="center"/>
    </xf>
    <xf numFmtId="0" fontId="9" fillId="3" borderId="0" xfId="19" applyFont="1" applyFill="1" applyAlignment="1">
      <alignment vertical="center" wrapText="1"/>
    </xf>
    <xf numFmtId="0" fontId="9" fillId="3" borderId="0" xfId="20" applyFont="1" applyFill="1" applyAlignment="1">
      <alignment vertical="center" wrapText="1"/>
    </xf>
    <xf numFmtId="0" fontId="7" fillId="3" borderId="0" xfId="20" applyFont="1" applyFill="1" applyAlignment="1">
      <alignment vertical="center"/>
    </xf>
    <xf numFmtId="0" fontId="9" fillId="3" borderId="0" xfId="20" applyFont="1" applyFill="1" applyAlignment="1">
      <alignment horizontal="center" vertical="center" wrapText="1"/>
    </xf>
    <xf numFmtId="0" fontId="7" fillId="3" borderId="0" xfId="20" applyFont="1" applyFill="1" applyAlignment="1">
      <alignment vertical="center" wrapText="1"/>
    </xf>
    <xf numFmtId="0" fontId="9" fillId="3" borderId="0" xfId="20" applyFont="1" applyFill="1" applyAlignment="1">
      <alignment vertical="center"/>
    </xf>
    <xf numFmtId="0" fontId="7" fillId="0" borderId="0" xfId="0" applyFont="1" applyAlignment="1">
      <alignment vertical="center"/>
    </xf>
    <xf numFmtId="0" fontId="8" fillId="0" borderId="0" xfId="9" applyFont="1" applyAlignment="1">
      <alignment horizontal="left" vertical="top" wrapText="1"/>
    </xf>
    <xf numFmtId="0" fontId="29" fillId="3" borderId="0" xfId="1" applyFont="1" applyFill="1" applyBorder="1" applyAlignment="1">
      <alignment horizontal="center" vertical="center" wrapText="1"/>
    </xf>
    <xf numFmtId="0" fontId="21" fillId="0" borderId="0" xfId="0" applyFont="1" applyAlignment="1">
      <alignment vertical="center"/>
    </xf>
    <xf numFmtId="0" fontId="17" fillId="3" borderId="0" xfId="0" applyFont="1" applyFill="1" applyAlignment="1">
      <alignment horizontal="left"/>
    </xf>
    <xf numFmtId="0" fontId="9" fillId="0" borderId="0" xfId="0" applyFont="1" applyAlignment="1">
      <alignment vertical="center"/>
    </xf>
    <xf numFmtId="0" fontId="9" fillId="3" borderId="0" xfId="0" applyFont="1" applyFill="1" applyAlignment="1">
      <alignment horizontal="left" vertical="center"/>
    </xf>
    <xf numFmtId="0" fontId="7" fillId="3" borderId="0" xfId="0" applyFont="1" applyFill="1" applyAlignment="1">
      <alignment horizontal="left" vertical="center"/>
    </xf>
    <xf numFmtId="0" fontId="13" fillId="0" borderId="0" xfId="0" applyFont="1"/>
    <xf numFmtId="0" fontId="17" fillId="0" borderId="0" xfId="0" applyFont="1" applyAlignment="1">
      <alignment horizontal="center" vertical="center"/>
    </xf>
    <xf numFmtId="0" fontId="17" fillId="3" borderId="0" xfId="0" applyFont="1" applyFill="1" applyAlignment="1">
      <alignment horizontal="center" vertical="center"/>
    </xf>
    <xf numFmtId="0" fontId="7" fillId="2" borderId="0" xfId="0" applyFont="1" applyFill="1" applyAlignment="1">
      <alignment horizontal="center" vertical="center"/>
    </xf>
    <xf numFmtId="0" fontId="9" fillId="2" borderId="0" xfId="0" applyFont="1" applyFill="1" applyAlignment="1">
      <alignment horizontal="center" vertical="center"/>
    </xf>
    <xf numFmtId="166" fontId="7" fillId="2" borderId="0" xfId="0" applyNumberFormat="1" applyFont="1" applyFill="1" applyAlignment="1">
      <alignment horizontal="center" vertical="center"/>
    </xf>
    <xf numFmtId="0" fontId="17" fillId="2" borderId="0" xfId="0" applyFont="1" applyFill="1" applyAlignment="1">
      <alignment horizontal="left" vertical="center"/>
    </xf>
    <xf numFmtId="0" fontId="17" fillId="2" borderId="0" xfId="0" applyFont="1" applyFill="1" applyAlignment="1">
      <alignment vertical="center"/>
    </xf>
    <xf numFmtId="0" fontId="13" fillId="2" borderId="0" xfId="0" applyFont="1" applyFill="1" applyAlignment="1">
      <alignment horizontal="right" vertical="center"/>
    </xf>
    <xf numFmtId="0" fontId="7" fillId="4" borderId="0" xfId="11" applyFont="1" applyFill="1" applyAlignment="1">
      <alignment horizontal="left" vertical="center"/>
    </xf>
    <xf numFmtId="0" fontId="13" fillId="2" borderId="0" xfId="0" applyFont="1" applyFill="1" applyAlignment="1">
      <alignment horizontal="center" vertical="center"/>
    </xf>
    <xf numFmtId="0" fontId="10" fillId="3" borderId="0" xfId="1" applyFont="1" applyFill="1" applyBorder="1" applyAlignment="1">
      <alignment horizontal="center" vertical="center"/>
    </xf>
    <xf numFmtId="0" fontId="17" fillId="2" borderId="0" xfId="0" applyFont="1" applyFill="1" applyAlignment="1">
      <alignment horizontal="left"/>
    </xf>
    <xf numFmtId="0" fontId="17" fillId="2" borderId="0" xfId="0" applyFont="1" applyFill="1" applyAlignment="1">
      <alignment horizontal="left" wrapText="1"/>
    </xf>
    <xf numFmtId="0" fontId="7" fillId="2" borderId="0" xfId="0" applyFont="1" applyFill="1" applyAlignment="1">
      <alignment horizontal="left" vertical="center" wrapText="1"/>
    </xf>
    <xf numFmtId="0" fontId="23" fillId="3" borderId="0" xfId="1" applyFont="1" applyFill="1" applyBorder="1" applyAlignment="1">
      <alignment horizontal="center" vertical="center"/>
    </xf>
    <xf numFmtId="0" fontId="9" fillId="2" borderId="0" xfId="0" applyFont="1" applyFill="1" applyAlignment="1">
      <alignment vertical="center"/>
    </xf>
    <xf numFmtId="0" fontId="9" fillId="2" borderId="0" xfId="0" applyFont="1" applyFill="1" applyAlignment="1">
      <alignment horizontal="left" vertical="center"/>
    </xf>
    <xf numFmtId="3" fontId="13" fillId="2" borderId="0" xfId="36" applyNumberFormat="1" applyFont="1" applyFill="1" applyAlignment="1">
      <alignment horizontal="right" vertical="center"/>
    </xf>
    <xf numFmtId="3" fontId="25" fillId="0" borderId="0" xfId="0" applyNumberFormat="1" applyFont="1"/>
    <xf numFmtId="3" fontId="13" fillId="2" borderId="0" xfId="0" applyNumberFormat="1" applyFont="1" applyFill="1" applyAlignment="1">
      <alignment horizontal="right" vertical="center"/>
    </xf>
    <xf numFmtId="0" fontId="13" fillId="0" borderId="0" xfId="5" applyFont="1" applyAlignment="1">
      <alignment horizontal="left" vertical="center"/>
    </xf>
    <xf numFmtId="0" fontId="13" fillId="0" borderId="0" xfId="5" applyFont="1"/>
    <xf numFmtId="0" fontId="14" fillId="3" borderId="0" xfId="5" applyFont="1" applyFill="1" applyAlignment="1">
      <alignment vertical="center" wrapText="1"/>
    </xf>
    <xf numFmtId="0" fontId="13" fillId="2" borderId="0" xfId="5" applyFont="1" applyFill="1"/>
    <xf numFmtId="0" fontId="23" fillId="0" borderId="0" xfId="1" applyFont="1" applyFill="1"/>
    <xf numFmtId="0" fontId="23" fillId="0" borderId="0" xfId="1" applyFont="1"/>
    <xf numFmtId="0" fontId="13" fillId="0" borderId="0" xfId="0" applyFont="1" applyAlignment="1">
      <alignment horizontal="right"/>
    </xf>
    <xf numFmtId="0" fontId="30" fillId="0" borderId="0" xfId="1" applyFont="1" applyAlignment="1">
      <alignment horizontal="left" vertical="center" wrapText="1"/>
    </xf>
    <xf numFmtId="0" fontId="10" fillId="0" borderId="0" xfId="1" applyFont="1"/>
    <xf numFmtId="0" fontId="21" fillId="0" borderId="0" xfId="0" applyFont="1" applyAlignment="1">
      <alignment horizontal="justify" vertical="center"/>
    </xf>
    <xf numFmtId="49" fontId="25" fillId="0" borderId="0" xfId="0" applyNumberFormat="1" applyFont="1" applyAlignment="1">
      <alignment horizontal="left" vertical="center"/>
    </xf>
    <xf numFmtId="0" fontId="25" fillId="0" borderId="0" xfId="0" applyFont="1" applyAlignment="1">
      <alignment horizontal="left" vertical="center"/>
    </xf>
    <xf numFmtId="0" fontId="21" fillId="0" borderId="0" xfId="0" applyFont="1" applyAlignment="1">
      <alignment horizontal="left" vertical="center"/>
    </xf>
    <xf numFmtId="0" fontId="25" fillId="0" borderId="0" xfId="0" applyFont="1" applyAlignment="1">
      <alignment horizontal="left" vertical="center" wrapText="1"/>
    </xf>
    <xf numFmtId="0" fontId="14" fillId="0" borderId="0" xfId="0" applyFont="1" applyAlignment="1">
      <alignment horizontal="justify"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justify" vertical="center" wrapText="1"/>
    </xf>
    <xf numFmtId="0" fontId="25" fillId="0" borderId="0" xfId="0" applyFont="1" applyAlignment="1">
      <alignment horizontal="justify" vertical="center" wrapText="1"/>
    </xf>
    <xf numFmtId="0" fontId="21" fillId="0" borderId="0" xfId="0" applyFont="1" applyAlignment="1">
      <alignment horizontal="justify" vertical="center" wrapText="1"/>
    </xf>
    <xf numFmtId="0" fontId="21" fillId="0" borderId="0" xfId="0" applyFont="1" applyAlignment="1">
      <alignment horizontal="center" vertical="center"/>
    </xf>
    <xf numFmtId="0" fontId="8" fillId="0" borderId="0" xfId="4" applyFont="1" applyAlignment="1">
      <alignment horizontal="left" vertical="top" wrapText="1"/>
    </xf>
    <xf numFmtId="166" fontId="8" fillId="0" borderId="0" xfId="4" applyNumberFormat="1" applyFont="1" applyAlignment="1">
      <alignment horizontal="right" vertical="top"/>
    </xf>
    <xf numFmtId="164" fontId="25" fillId="2" borderId="0" xfId="0" applyNumberFormat="1" applyFont="1" applyFill="1"/>
    <xf numFmtId="0" fontId="25" fillId="2" borderId="0" xfId="0" applyFont="1" applyFill="1"/>
    <xf numFmtId="0" fontId="17" fillId="0" borderId="0" xfId="1" applyFont="1" applyAlignment="1">
      <alignment vertical="center"/>
    </xf>
    <xf numFmtId="0" fontId="33" fillId="0" borderId="0" xfId="1" applyFont="1" applyAlignment="1">
      <alignment vertical="center"/>
    </xf>
    <xf numFmtId="0" fontId="34" fillId="0" borderId="0" xfId="1" applyFont="1" applyAlignment="1">
      <alignment vertical="center"/>
    </xf>
    <xf numFmtId="0" fontId="7" fillId="0" borderId="0" xfId="0" applyFont="1"/>
    <xf numFmtId="0" fontId="25" fillId="0" borderId="0" xfId="0" applyFont="1" applyAlignment="1">
      <alignment horizontal="center" vertical="center"/>
    </xf>
    <xf numFmtId="0" fontId="16" fillId="0" borderId="0" xfId="0" applyFont="1" applyAlignment="1">
      <alignment vertical="center" wrapText="1"/>
    </xf>
    <xf numFmtId="0" fontId="9" fillId="0" borderId="0" xfId="0" applyFont="1" applyAlignment="1">
      <alignment vertical="center" wrapText="1"/>
    </xf>
    <xf numFmtId="0" fontId="25" fillId="0" borderId="0" xfId="0" applyFont="1" applyAlignment="1">
      <alignment horizontal="center" vertical="center" wrapText="1"/>
    </xf>
    <xf numFmtId="0" fontId="7" fillId="0" borderId="0" xfId="0" applyFont="1" applyAlignment="1">
      <alignment horizontal="center"/>
    </xf>
    <xf numFmtId="0" fontId="7" fillId="0" borderId="0" xfId="0" applyFont="1" applyAlignment="1">
      <alignment horizontal="center" vertical="center" wrapText="1"/>
    </xf>
    <xf numFmtId="0" fontId="17" fillId="0" borderId="0" xfId="2" applyFont="1" applyAlignment="1">
      <alignment vertical="justify" wrapText="1"/>
    </xf>
    <xf numFmtId="164" fontId="7" fillId="0" borderId="0" xfId="0" applyNumberFormat="1" applyFont="1"/>
    <xf numFmtId="0" fontId="24" fillId="0" borderId="0" xfId="0" applyFont="1" applyAlignment="1">
      <alignment vertical="center"/>
    </xf>
    <xf numFmtId="0" fontId="24" fillId="0" borderId="0" xfId="0" applyFont="1" applyAlignment="1">
      <alignment vertical="center" wrapText="1"/>
    </xf>
    <xf numFmtId="0" fontId="36" fillId="0" borderId="0" xfId="2" applyFont="1" applyAlignment="1">
      <alignment vertical="justify" wrapText="1"/>
    </xf>
    <xf numFmtId="0" fontId="17" fillId="0" borderId="0" xfId="2" applyFont="1" applyAlignment="1">
      <alignment horizontal="left" vertical="justify" wrapText="1"/>
    </xf>
    <xf numFmtId="0" fontId="35" fillId="0" borderId="0" xfId="0" applyFont="1"/>
    <xf numFmtId="0" fontId="24" fillId="0" borderId="0" xfId="0" applyFont="1" applyAlignment="1">
      <alignment horizontal="center" vertical="center" wrapText="1"/>
    </xf>
    <xf numFmtId="0" fontId="24" fillId="2" borderId="0" xfId="0" applyFont="1" applyFill="1"/>
    <xf numFmtId="0" fontId="36" fillId="2" borderId="0" xfId="0" applyFont="1" applyFill="1"/>
    <xf numFmtId="0" fontId="36" fillId="2" borderId="0" xfId="0" applyFont="1" applyFill="1" applyAlignment="1">
      <alignment horizontal="center" vertical="center"/>
    </xf>
    <xf numFmtId="0" fontId="36" fillId="2" borderId="0" xfId="0" applyFont="1" applyFill="1" applyAlignment="1">
      <alignment vertical="center"/>
    </xf>
    <xf numFmtId="0" fontId="17" fillId="0" borderId="0" xfId="2" applyFont="1" applyAlignment="1">
      <alignment horizontal="left" vertical="center" wrapText="1"/>
    </xf>
    <xf numFmtId="0" fontId="17" fillId="0" borderId="0" xfId="2" applyFont="1" applyAlignment="1">
      <alignment horizontal="center" vertical="center" wrapText="1"/>
    </xf>
    <xf numFmtId="0" fontId="24" fillId="0" borderId="0" xfId="0" applyFont="1" applyAlignment="1">
      <alignment horizontal="center" vertical="center"/>
    </xf>
    <xf numFmtId="0" fontId="17" fillId="0" borderId="0" xfId="0" applyFont="1" applyAlignment="1">
      <alignment horizontal="center"/>
    </xf>
    <xf numFmtId="0" fontId="24" fillId="0" borderId="0" xfId="0" applyFont="1" applyAlignment="1">
      <alignment horizontal="center"/>
    </xf>
    <xf numFmtId="0" fontId="35" fillId="0" borderId="0" xfId="0" applyFont="1" applyAlignment="1">
      <alignment vertical="center" wrapText="1"/>
    </xf>
    <xf numFmtId="0" fontId="37" fillId="0" borderId="0" xfId="0" applyFont="1" applyAlignment="1">
      <alignment vertical="center"/>
    </xf>
    <xf numFmtId="0" fontId="35" fillId="0" borderId="0" xfId="0" applyFont="1" applyAlignment="1">
      <alignment horizontal="center" vertical="center"/>
    </xf>
    <xf numFmtId="0" fontId="37" fillId="0" borderId="0" xfId="0" applyFont="1"/>
    <xf numFmtId="0" fontId="37" fillId="0" borderId="0" xfId="7" applyFont="1"/>
    <xf numFmtId="0" fontId="26" fillId="0" borderId="1" xfId="0" applyFont="1" applyBorder="1"/>
    <xf numFmtId="0" fontId="36" fillId="0" borderId="0" xfId="0" applyFont="1" applyAlignment="1">
      <alignment vertical="center"/>
    </xf>
    <xf numFmtId="0" fontId="8" fillId="0" borderId="0" xfId="0" applyFont="1" applyAlignment="1">
      <alignment vertical="center" wrapText="1"/>
    </xf>
    <xf numFmtId="0" fontId="36" fillId="2" borderId="0" xfId="0" applyFont="1" applyFill="1" applyAlignment="1">
      <alignment horizontal="left"/>
    </xf>
    <xf numFmtId="41" fontId="25" fillId="0" borderId="0" xfId="0" applyNumberFormat="1" applyFont="1"/>
    <xf numFmtId="41" fontId="17" fillId="0" borderId="0" xfId="0" applyNumberFormat="1" applyFont="1"/>
    <xf numFmtId="41" fontId="25" fillId="0" borderId="0" xfId="0" applyNumberFormat="1" applyFont="1" applyAlignment="1">
      <alignment horizontal="center" vertical="center" wrapText="1"/>
    </xf>
    <xf numFmtId="41" fontId="25" fillId="2" borderId="0" xfId="0" applyNumberFormat="1" applyFont="1" applyFill="1"/>
    <xf numFmtId="41" fontId="17" fillId="0" borderId="0" xfId="2" applyNumberFormat="1" applyFont="1" applyAlignment="1">
      <alignment vertical="justify" wrapText="1"/>
    </xf>
    <xf numFmtId="41" fontId="17" fillId="0" borderId="0" xfId="0" applyNumberFormat="1" applyFont="1" applyAlignment="1">
      <alignment wrapText="1"/>
    </xf>
    <xf numFmtId="41" fontId="17" fillId="2" borderId="0" xfId="0" applyNumberFormat="1" applyFont="1" applyFill="1" applyAlignment="1">
      <alignment horizontal="left" vertical="center"/>
    </xf>
    <xf numFmtId="41" fontId="25" fillId="0" borderId="0" xfId="0" applyNumberFormat="1" applyFont="1" applyAlignment="1">
      <alignment horizontal="center"/>
    </xf>
    <xf numFmtId="0" fontId="15" fillId="0" borderId="0" xfId="0" applyFont="1" applyAlignment="1">
      <alignment horizontal="center" vertical="center"/>
    </xf>
    <xf numFmtId="0" fontId="15" fillId="0" borderId="0" xfId="0" applyFont="1" applyAlignment="1">
      <alignment horizontal="center" vertical="center" wrapText="1"/>
    </xf>
    <xf numFmtId="164" fontId="17" fillId="2" borderId="0" xfId="0" applyNumberFormat="1" applyFont="1" applyFill="1" applyAlignment="1">
      <alignment horizontal="center" vertical="center"/>
    </xf>
    <xf numFmtId="0" fontId="15" fillId="0" borderId="0" xfId="0" applyFont="1" applyAlignment="1">
      <alignment vertical="center"/>
    </xf>
    <xf numFmtId="0" fontId="10" fillId="3" borderId="0" xfId="1" applyFont="1" applyFill="1" applyAlignment="1">
      <alignment horizontal="center" vertical="center"/>
    </xf>
    <xf numFmtId="1" fontId="17" fillId="0" borderId="0" xfId="0" applyNumberFormat="1" applyFont="1" applyAlignment="1">
      <alignment vertical="center"/>
    </xf>
    <xf numFmtId="1" fontId="17" fillId="0" borderId="0" xfId="0" applyNumberFormat="1" applyFont="1"/>
    <xf numFmtId="0" fontId="15" fillId="0" borderId="0" xfId="0" applyFont="1" applyAlignment="1">
      <alignment horizontal="center"/>
    </xf>
    <xf numFmtId="0" fontId="17" fillId="0" borderId="0" xfId="2" applyFont="1" applyAlignment="1">
      <alignment vertical="center"/>
    </xf>
    <xf numFmtId="0" fontId="15" fillId="0" borderId="0" xfId="0" applyFont="1"/>
    <xf numFmtId="9" fontId="17" fillId="3" borderId="0" xfId="8" applyFont="1" applyFill="1" applyAlignment="1">
      <alignment vertical="center"/>
    </xf>
    <xf numFmtId="0" fontId="17" fillId="3" borderId="0" xfId="9" applyFont="1" applyFill="1" applyAlignment="1">
      <alignment vertical="center"/>
    </xf>
    <xf numFmtId="0" fontId="17" fillId="3" borderId="0" xfId="9" applyFont="1" applyFill="1" applyAlignment="1">
      <alignment horizontal="center" vertical="center"/>
    </xf>
    <xf numFmtId="0" fontId="15" fillId="3" borderId="0" xfId="9" applyFont="1" applyFill="1" applyAlignment="1">
      <alignment vertical="center"/>
    </xf>
    <xf numFmtId="0" fontId="15" fillId="3" borderId="0" xfId="0" applyFont="1" applyFill="1" applyAlignment="1">
      <alignment vertical="center"/>
    </xf>
    <xf numFmtId="0" fontId="17" fillId="3" borderId="0" xfId="0" applyFont="1" applyFill="1" applyAlignment="1">
      <alignment vertical="center" wrapText="1"/>
    </xf>
    <xf numFmtId="2" fontId="17" fillId="3" borderId="0" xfId="8" applyNumberFormat="1" applyFont="1" applyFill="1" applyAlignment="1">
      <alignment vertical="center"/>
    </xf>
    <xf numFmtId="0" fontId="24" fillId="3" borderId="0" xfId="0" applyFont="1" applyFill="1" applyAlignment="1">
      <alignment vertical="center"/>
    </xf>
    <xf numFmtId="0" fontId="17" fillId="0" borderId="0" xfId="9" applyFont="1" applyAlignment="1">
      <alignment vertical="center"/>
    </xf>
    <xf numFmtId="0" fontId="24" fillId="3" borderId="0" xfId="0" applyFont="1" applyFill="1" applyAlignment="1">
      <alignment horizontal="center" vertical="center"/>
    </xf>
    <xf numFmtId="0" fontId="35" fillId="0" borderId="0" xfId="37" applyFont="1"/>
    <xf numFmtId="0" fontId="38" fillId="3" borderId="0" xfId="0" applyFont="1" applyFill="1" applyAlignment="1">
      <alignment vertical="center"/>
    </xf>
    <xf numFmtId="9" fontId="39" fillId="3" borderId="0" xfId="8" applyFont="1" applyFill="1" applyAlignment="1">
      <alignment vertical="center"/>
    </xf>
    <xf numFmtId="9" fontId="40" fillId="3" borderId="0" xfId="8" applyFont="1" applyFill="1" applyAlignment="1">
      <alignment vertical="center"/>
    </xf>
    <xf numFmtId="0" fontId="37" fillId="0" borderId="0" xfId="10" applyFont="1"/>
    <xf numFmtId="0" fontId="24" fillId="3" borderId="0" xfId="0" applyFont="1" applyFill="1" applyAlignment="1">
      <alignment vertical="center" wrapText="1"/>
    </xf>
    <xf numFmtId="167" fontId="39" fillId="3" borderId="0" xfId="8" applyNumberFormat="1" applyFont="1" applyFill="1" applyAlignment="1">
      <alignment vertical="center"/>
    </xf>
    <xf numFmtId="167" fontId="40" fillId="3" borderId="0" xfId="8" applyNumberFormat="1" applyFont="1" applyFill="1" applyAlignment="1">
      <alignment vertical="center"/>
    </xf>
    <xf numFmtId="3" fontId="17" fillId="3" borderId="0" xfId="0" applyNumberFormat="1" applyFont="1" applyFill="1" applyAlignment="1">
      <alignment vertical="center"/>
    </xf>
    <xf numFmtId="167" fontId="17" fillId="3" borderId="0" xfId="8" applyNumberFormat="1" applyFont="1" applyFill="1" applyAlignment="1">
      <alignment vertical="center"/>
    </xf>
    <xf numFmtId="3" fontId="17" fillId="3" borderId="0" xfId="8" applyNumberFormat="1" applyFont="1" applyFill="1" applyAlignment="1">
      <alignment vertical="center"/>
    </xf>
    <xf numFmtId="10" fontId="17" fillId="3" borderId="0" xfId="0" applyNumberFormat="1" applyFont="1" applyFill="1" applyAlignment="1">
      <alignment vertical="center"/>
    </xf>
    <xf numFmtId="10" fontId="24" fillId="0" borderId="0" xfId="38" applyNumberFormat="1" applyFont="1" applyFill="1" applyAlignment="1">
      <alignment vertical="center"/>
    </xf>
    <xf numFmtId="9" fontId="40" fillId="0" borderId="0" xfId="8" applyFont="1" applyFill="1" applyAlignment="1">
      <alignment vertical="center"/>
    </xf>
    <xf numFmtId="0" fontId="7" fillId="3" borderId="0" xfId="0" applyFont="1" applyFill="1"/>
    <xf numFmtId="0" fontId="7" fillId="3" borderId="0" xfId="0" applyFont="1" applyFill="1" applyAlignment="1">
      <alignment vertical="center" wrapText="1"/>
    </xf>
    <xf numFmtId="0" fontId="13" fillId="0" borderId="0" xfId="4" applyFont="1" applyAlignment="1">
      <alignment vertical="center"/>
    </xf>
    <xf numFmtId="164" fontId="13" fillId="0" borderId="0" xfId="4" applyNumberFormat="1" applyFont="1" applyAlignment="1">
      <alignment vertical="center"/>
    </xf>
    <xf numFmtId="165" fontId="25" fillId="0" borderId="0" xfId="0" applyNumberFormat="1" applyFont="1" applyAlignment="1">
      <alignment vertical="center"/>
    </xf>
    <xf numFmtId="165" fontId="21" fillId="0" borderId="0" xfId="0" applyNumberFormat="1" applyFont="1" applyAlignment="1">
      <alignment vertical="center"/>
    </xf>
    <xf numFmtId="0" fontId="7" fillId="3" borderId="0" xfId="0" applyFont="1" applyFill="1" applyAlignment="1">
      <alignment horizontal="center" vertical="center"/>
    </xf>
    <xf numFmtId="0" fontId="7" fillId="3" borderId="0" xfId="15" applyFont="1" applyFill="1" applyAlignment="1">
      <alignment vertical="center"/>
    </xf>
    <xf numFmtId="0" fontId="7" fillId="3" borderId="0" xfId="17" applyFont="1" applyFill="1" applyAlignment="1">
      <alignment vertical="center"/>
    </xf>
    <xf numFmtId="0" fontId="9" fillId="3" borderId="0" xfId="17" applyFont="1" applyFill="1" applyAlignment="1">
      <alignment vertical="center"/>
    </xf>
    <xf numFmtId="164" fontId="9" fillId="3" borderId="0" xfId="17" applyNumberFormat="1" applyFont="1" applyFill="1" applyAlignment="1">
      <alignment vertical="center"/>
    </xf>
    <xf numFmtId="0" fontId="9" fillId="2" borderId="0" xfId="17" applyFont="1" applyFill="1" applyAlignment="1">
      <alignment vertical="center"/>
    </xf>
    <xf numFmtId="0" fontId="9" fillId="0" borderId="0" xfId="17" applyFont="1" applyAlignment="1">
      <alignment vertical="center"/>
    </xf>
    <xf numFmtId="166" fontId="7" fillId="0" borderId="0" xfId="6" applyNumberFormat="1" applyFont="1" applyAlignment="1">
      <alignment horizontal="right" vertical="center"/>
    </xf>
    <xf numFmtId="0" fontId="17" fillId="0" borderId="0" xfId="0" applyFont="1" applyAlignment="1">
      <alignment horizontal="left"/>
    </xf>
    <xf numFmtId="170" fontId="25" fillId="0" borderId="0" xfId="0" applyNumberFormat="1" applyFont="1"/>
    <xf numFmtId="0" fontId="6" fillId="0" borderId="0" xfId="0" applyFont="1"/>
    <xf numFmtId="0" fontId="6" fillId="2" borderId="0" xfId="0" applyFont="1" applyFill="1"/>
    <xf numFmtId="0" fontId="6" fillId="3" borderId="0" xfId="0" applyFont="1" applyFill="1"/>
    <xf numFmtId="0" fontId="41" fillId="0" borderId="0" xfId="0" applyFont="1"/>
    <xf numFmtId="166" fontId="24" fillId="0" borderId="0" xfId="0" applyNumberFormat="1" applyFont="1"/>
    <xf numFmtId="164" fontId="3" fillId="0" borderId="0" xfId="0" applyNumberFormat="1" applyFont="1"/>
    <xf numFmtId="166" fontId="44" fillId="0" borderId="0" xfId="67" applyNumberFormat="1" applyFont="1" applyAlignment="1">
      <alignment horizontal="right" vertical="top"/>
    </xf>
    <xf numFmtId="0" fontId="43" fillId="0" borderId="0" xfId="67" applyFont="1" applyAlignment="1">
      <alignment horizontal="center" wrapText="1"/>
    </xf>
    <xf numFmtId="0" fontId="9" fillId="5" borderId="2" xfId="0" applyFont="1" applyFill="1" applyBorder="1" applyAlignment="1">
      <alignment horizontal="center"/>
    </xf>
    <xf numFmtId="0" fontId="7" fillId="0" borderId="2" xfId="0" applyFont="1" applyBorder="1" applyAlignment="1">
      <alignment horizontal="left"/>
    </xf>
    <xf numFmtId="164" fontId="7" fillId="0" borderId="2" xfId="0" applyNumberFormat="1" applyFont="1" applyBorder="1" applyAlignment="1">
      <alignment horizontal="center"/>
    </xf>
    <xf numFmtId="164" fontId="7" fillId="0" borderId="2" xfId="0" applyNumberFormat="1" applyFont="1" applyBorder="1" applyAlignment="1">
      <alignment horizontal="left"/>
    </xf>
    <xf numFmtId="164" fontId="9" fillId="0" borderId="2" xfId="0" applyNumberFormat="1" applyFont="1" applyBorder="1" applyAlignment="1">
      <alignment horizontal="center"/>
    </xf>
    <xf numFmtId="0" fontId="9" fillId="5" borderId="2" xfId="0" applyFont="1" applyFill="1" applyBorder="1" applyAlignment="1">
      <alignment horizontal="center" vertical="center"/>
    </xf>
    <xf numFmtId="0" fontId="9" fillId="5" borderId="2" xfId="0" applyFont="1" applyFill="1" applyBorder="1" applyAlignment="1">
      <alignment horizontal="center" vertical="center" wrapText="1"/>
    </xf>
    <xf numFmtId="0" fontId="7" fillId="0" borderId="2" xfId="0" applyFont="1" applyBorder="1" applyAlignment="1">
      <alignment horizontal="center"/>
    </xf>
    <xf numFmtId="164" fontId="7" fillId="0" borderId="2" xfId="0" applyNumberFormat="1" applyFont="1" applyBorder="1" applyAlignment="1">
      <alignment horizontal="center" vertical="center"/>
    </xf>
    <xf numFmtId="168" fontId="7" fillId="0" borderId="2" xfId="0" applyNumberFormat="1" applyFont="1" applyBorder="1" applyAlignment="1">
      <alignment horizontal="center"/>
    </xf>
    <xf numFmtId="164" fontId="7" fillId="0" borderId="2" xfId="0" applyNumberFormat="1" applyFont="1" applyBorder="1" applyAlignment="1">
      <alignment horizontal="right" vertical="center"/>
    </xf>
    <xf numFmtId="168" fontId="7" fillId="0" borderId="2" xfId="0" applyNumberFormat="1" applyFont="1" applyBorder="1" applyAlignment="1">
      <alignment horizontal="center" vertical="center"/>
    </xf>
    <xf numFmtId="41" fontId="7" fillId="0" borderId="2" xfId="0" applyNumberFormat="1" applyFont="1" applyBorder="1" applyAlignment="1">
      <alignment horizontal="right" vertical="center"/>
    </xf>
    <xf numFmtId="0" fontId="9" fillId="5" borderId="0" xfId="0" applyFont="1" applyFill="1" applyAlignment="1">
      <alignment horizontal="left"/>
    </xf>
    <xf numFmtId="0" fontId="9" fillId="6" borderId="0" xfId="0" applyFont="1" applyFill="1" applyAlignment="1">
      <alignment horizontal="left"/>
    </xf>
    <xf numFmtId="0" fontId="13" fillId="6" borderId="0" xfId="5" applyFont="1" applyFill="1"/>
    <xf numFmtId="1" fontId="7" fillId="0" borderId="2" xfId="0" applyNumberFormat="1" applyFont="1" applyBorder="1" applyAlignment="1">
      <alignment horizontal="center"/>
    </xf>
    <xf numFmtId="164" fontId="7" fillId="0" borderId="8" xfId="0" applyNumberFormat="1" applyFont="1" applyBorder="1" applyAlignment="1">
      <alignment horizontal="center"/>
    </xf>
    <xf numFmtId="41" fontId="7" fillId="0" borderId="2" xfId="0" applyNumberFormat="1" applyFont="1" applyBorder="1" applyAlignment="1">
      <alignment horizontal="center"/>
    </xf>
    <xf numFmtId="41" fontId="7" fillId="0" borderId="2" xfId="0" applyNumberFormat="1" applyFont="1" applyBorder="1" applyAlignment="1">
      <alignment horizontal="right"/>
    </xf>
    <xf numFmtId="164" fontId="9" fillId="0" borderId="2" xfId="0" applyNumberFormat="1" applyFont="1" applyBorder="1" applyAlignment="1">
      <alignment horizontal="left"/>
    </xf>
    <xf numFmtId="41" fontId="9" fillId="5" borderId="2" xfId="0" applyNumberFormat="1" applyFont="1" applyFill="1" applyBorder="1" applyAlignment="1">
      <alignment horizontal="center" vertical="center" wrapText="1"/>
    </xf>
    <xf numFmtId="1" fontId="7" fillId="0" borderId="2" xfId="0" applyNumberFormat="1" applyFont="1" applyBorder="1" applyAlignment="1">
      <alignment horizontal="left"/>
    </xf>
    <xf numFmtId="41" fontId="9"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10" fontId="7" fillId="0" borderId="2" xfId="38" applyNumberFormat="1" applyFont="1" applyFill="1" applyBorder="1" applyAlignment="1">
      <alignment horizontal="right"/>
    </xf>
    <xf numFmtId="41" fontId="9" fillId="0" borderId="2" xfId="0" applyNumberFormat="1" applyFont="1" applyBorder="1" applyAlignment="1">
      <alignment horizontal="right"/>
    </xf>
    <xf numFmtId="10" fontId="7" fillId="0" borderId="2" xfId="38" applyNumberFormat="1" applyFont="1" applyBorder="1" applyAlignment="1">
      <alignment horizontal="right"/>
    </xf>
    <xf numFmtId="9" fontId="9" fillId="0" borderId="2" xfId="8" applyFont="1" applyBorder="1" applyAlignment="1">
      <alignment horizontal="right"/>
    </xf>
    <xf numFmtId="10" fontId="9" fillId="0" borderId="2" xfId="8" applyNumberFormat="1" applyFont="1" applyBorder="1" applyAlignment="1">
      <alignment horizontal="right"/>
    </xf>
    <xf numFmtId="10" fontId="7" fillId="0" borderId="2" xfId="8" applyNumberFormat="1" applyFont="1" applyBorder="1" applyAlignment="1">
      <alignment horizontal="right"/>
    </xf>
    <xf numFmtId="0" fontId="9" fillId="5" borderId="2" xfId="0" applyFont="1" applyFill="1" applyBorder="1" applyAlignment="1">
      <alignment vertical="center" wrapText="1"/>
    </xf>
    <xf numFmtId="0" fontId="9" fillId="5" borderId="6" xfId="0" applyFont="1" applyFill="1" applyBorder="1" applyAlignment="1">
      <alignment horizontal="center" vertical="center" wrapText="1"/>
    </xf>
    <xf numFmtId="0" fontId="3" fillId="0" borderId="0" xfId="68"/>
    <xf numFmtId="0" fontId="43" fillId="0" borderId="0" xfId="68" applyFont="1" applyAlignment="1">
      <alignment horizontal="center"/>
    </xf>
    <xf numFmtId="0" fontId="43" fillId="0" borderId="0" xfId="68" applyFont="1" applyAlignment="1">
      <alignment horizontal="center" wrapText="1"/>
    </xf>
    <xf numFmtId="166" fontId="44" fillId="0" borderId="0" xfId="68" applyNumberFormat="1" applyFont="1" applyAlignment="1">
      <alignment horizontal="right" vertical="top"/>
    </xf>
    <xf numFmtId="0" fontId="43" fillId="0" borderId="0" xfId="69" applyFont="1" applyAlignment="1">
      <alignment horizontal="center" wrapText="1"/>
    </xf>
    <xf numFmtId="0" fontId="3" fillId="0" borderId="0" xfId="69"/>
    <xf numFmtId="0" fontId="43" fillId="0" borderId="0" xfId="69" applyFont="1" applyAlignment="1">
      <alignment horizontal="left" vertical="top" wrapText="1"/>
    </xf>
    <xf numFmtId="166" fontId="44" fillId="0" borderId="0" xfId="69" applyNumberFormat="1" applyFont="1" applyAlignment="1">
      <alignment horizontal="right" vertical="top"/>
    </xf>
    <xf numFmtId="41" fontId="7" fillId="2" borderId="2" xfId="0" applyNumberFormat="1" applyFont="1" applyFill="1" applyBorder="1" applyAlignment="1">
      <alignment horizontal="center"/>
    </xf>
    <xf numFmtId="0" fontId="2" fillId="3" borderId="0" xfId="1" applyFill="1" applyAlignment="1">
      <alignment horizontal="center" vertical="center"/>
    </xf>
    <xf numFmtId="0" fontId="2" fillId="0" borderId="0" xfId="1"/>
    <xf numFmtId="41" fontId="7" fillId="0" borderId="11" xfId="4" applyNumberFormat="1" applyFont="1" applyBorder="1" applyAlignment="1">
      <alignment vertical="top"/>
    </xf>
    <xf numFmtId="41" fontId="7" fillId="0" borderId="2" xfId="0" applyNumberFormat="1" applyFont="1" applyBorder="1"/>
    <xf numFmtId="41" fontId="7" fillId="0" borderId="2" xfId="0" applyNumberFormat="1" applyFont="1" applyBorder="1" applyAlignment="1">
      <alignment horizontal="left"/>
    </xf>
    <xf numFmtId="0" fontId="25" fillId="0" borderId="0" xfId="0" applyFont="1" applyAlignment="1">
      <alignment horizontal="center"/>
    </xf>
    <xf numFmtId="0" fontId="45" fillId="0" borderId="0" xfId="0" applyFont="1"/>
    <xf numFmtId="0" fontId="43" fillId="0" borderId="0" xfId="69" applyFont="1" applyAlignment="1">
      <alignment horizontal="left" vertical="center" wrapText="1"/>
    </xf>
    <xf numFmtId="0" fontId="24" fillId="0" borderId="0" xfId="0" applyFont="1" applyAlignment="1">
      <alignment horizontal="left" vertical="center"/>
    </xf>
    <xf numFmtId="166" fontId="44" fillId="0" borderId="0" xfId="69" applyNumberFormat="1" applyFont="1" applyAlignment="1">
      <alignment horizontal="left" vertical="center"/>
    </xf>
    <xf numFmtId="0" fontId="3" fillId="0" borderId="0" xfId="69" applyAlignment="1">
      <alignment horizontal="left" vertical="center"/>
    </xf>
    <xf numFmtId="0" fontId="7" fillId="0" borderId="2" xfId="11" applyFont="1" applyBorder="1" applyAlignment="1">
      <alignment horizontal="left" vertical="top" wrapText="1"/>
    </xf>
    <xf numFmtId="0" fontId="9" fillId="0" borderId="2" xfId="11" applyFont="1" applyBorder="1" applyAlignment="1">
      <alignment horizontal="left" vertical="top" wrapText="1"/>
    </xf>
    <xf numFmtId="166" fontId="9" fillId="2" borderId="0" xfId="0" applyNumberFormat="1" applyFont="1" applyFill="1" applyAlignment="1">
      <alignment horizontal="center" vertical="center"/>
    </xf>
    <xf numFmtId="0" fontId="7" fillId="0" borderId="0" xfId="0" applyFont="1" applyAlignment="1">
      <alignment horizontal="center" vertical="center"/>
    </xf>
    <xf numFmtId="0" fontId="7" fillId="0" borderId="2" xfId="11" applyFont="1" applyBorder="1" applyAlignment="1">
      <alignment horizontal="left" vertical="center" wrapText="1"/>
    </xf>
    <xf numFmtId="41" fontId="7" fillId="0" borderId="2" xfId="11" applyNumberFormat="1" applyFont="1" applyBorder="1" applyAlignment="1">
      <alignment vertical="center"/>
    </xf>
    <xf numFmtId="41" fontId="9" fillId="0" borderId="2" xfId="11" applyNumberFormat="1" applyFont="1" applyBorder="1" applyAlignment="1">
      <alignment horizontal="right" vertical="center"/>
    </xf>
    <xf numFmtId="41" fontId="7" fillId="0" borderId="2" xfId="11" applyNumberFormat="1" applyFont="1" applyBorder="1" applyAlignment="1">
      <alignment horizontal="right" vertical="center"/>
    </xf>
    <xf numFmtId="41" fontId="9" fillId="0" borderId="2" xfId="11" applyNumberFormat="1" applyFont="1" applyBorder="1" applyAlignment="1">
      <alignment vertical="center"/>
    </xf>
    <xf numFmtId="41" fontId="7" fillId="0" borderId="2" xfId="0" applyNumberFormat="1" applyFont="1" applyBorder="1" applyAlignment="1">
      <alignment horizontal="center" vertical="center" wrapText="1"/>
    </xf>
    <xf numFmtId="41" fontId="9" fillId="0" borderId="2" xfId="0" applyNumberFormat="1" applyFont="1" applyBorder="1" applyAlignment="1">
      <alignment horizontal="left" vertical="center"/>
    </xf>
    <xf numFmtId="0" fontId="7" fillId="0" borderId="2" xfId="70" applyFont="1" applyBorder="1" applyAlignment="1">
      <alignment horizontal="left" vertical="top" wrapText="1"/>
    </xf>
    <xf numFmtId="41" fontId="7" fillId="0" borderId="2" xfId="70" applyNumberFormat="1" applyFont="1" applyBorder="1" applyAlignment="1">
      <alignment horizontal="right" vertical="top"/>
    </xf>
    <xf numFmtId="41" fontId="7" fillId="0" borderId="2" xfId="70" applyNumberFormat="1" applyFont="1" applyBorder="1" applyAlignment="1">
      <alignment horizontal="left" vertical="top" wrapText="1"/>
    </xf>
    <xf numFmtId="0" fontId="7" fillId="0" borderId="2" xfId="71" applyFont="1" applyBorder="1" applyAlignment="1">
      <alignment horizontal="left" vertical="top" wrapText="1"/>
    </xf>
    <xf numFmtId="41" fontId="7" fillId="0" borderId="2" xfId="71" applyNumberFormat="1" applyFont="1" applyBorder="1" applyAlignment="1">
      <alignment horizontal="right" vertical="top"/>
    </xf>
    <xf numFmtId="41" fontId="7" fillId="0" borderId="2" xfId="71" applyNumberFormat="1" applyFont="1" applyBorder="1" applyAlignment="1">
      <alignment horizontal="left" vertical="top" wrapText="1"/>
    </xf>
    <xf numFmtId="164" fontId="9" fillId="0" borderId="2" xfId="21" applyNumberFormat="1" applyFont="1" applyBorder="1" applyAlignment="1">
      <alignment horizontal="left" vertical="center"/>
    </xf>
    <xf numFmtId="41" fontId="9" fillId="0" borderId="2" xfId="21" applyNumberFormat="1" applyFont="1" applyBorder="1" applyAlignment="1">
      <alignment horizontal="right" vertical="center"/>
    </xf>
    <xf numFmtId="164" fontId="7" fillId="0" borderId="2" xfId="21" applyNumberFormat="1" applyFont="1" applyBorder="1" applyAlignment="1">
      <alignment horizontal="left" vertical="center"/>
    </xf>
    <xf numFmtId="41" fontId="7" fillId="0" borderId="2" xfId="21" applyNumberFormat="1" applyFont="1" applyBorder="1" applyAlignment="1">
      <alignment horizontal="right" vertical="center"/>
    </xf>
    <xf numFmtId="164" fontId="7" fillId="0" borderId="2" xfId="21" applyNumberFormat="1" applyFont="1" applyBorder="1" applyAlignment="1">
      <alignment horizontal="left" vertical="center" wrapText="1"/>
    </xf>
    <xf numFmtId="0" fontId="42" fillId="0" borderId="2" xfId="0" applyFont="1" applyBorder="1" applyAlignment="1">
      <alignment horizontal="left" vertical="center" wrapText="1"/>
    </xf>
    <xf numFmtId="41" fontId="42" fillId="0" borderId="2" xfId="0" applyNumberFormat="1" applyFont="1" applyBorder="1" applyAlignment="1">
      <alignment horizontal="left" vertical="center"/>
    </xf>
    <xf numFmtId="41" fontId="7" fillId="0" borderId="2" xfId="0" applyNumberFormat="1" applyFont="1" applyBorder="1" applyAlignment="1">
      <alignment horizontal="left" vertical="center"/>
    </xf>
    <xf numFmtId="164" fontId="9" fillId="0" borderId="12" xfId="0" applyNumberFormat="1" applyFont="1" applyBorder="1" applyAlignment="1">
      <alignment horizontal="left"/>
    </xf>
    <xf numFmtId="164" fontId="7" fillId="0" borderId="12" xfId="0" applyNumberFormat="1" applyFont="1" applyBorder="1" applyAlignment="1">
      <alignment horizontal="left"/>
    </xf>
    <xf numFmtId="164" fontId="9" fillId="0" borderId="13" xfId="0" applyNumberFormat="1" applyFont="1" applyBorder="1" applyAlignment="1">
      <alignment horizontal="left"/>
    </xf>
    <xf numFmtId="41" fontId="9" fillId="0" borderId="2" xfId="0" applyNumberFormat="1" applyFont="1" applyBorder="1" applyAlignment="1">
      <alignment horizontal="center"/>
    </xf>
    <xf numFmtId="164" fontId="9" fillId="0" borderId="2" xfId="0" applyNumberFormat="1" applyFont="1" applyBorder="1" applyAlignment="1">
      <alignment horizontal="left" vertical="center"/>
    </xf>
    <xf numFmtId="164" fontId="7" fillId="0" borderId="2" xfId="0" applyNumberFormat="1" applyFont="1" applyBorder="1" applyAlignment="1">
      <alignment horizontal="left" vertical="center"/>
    </xf>
    <xf numFmtId="41" fontId="7" fillId="3" borderId="2" xfId="15" applyNumberFormat="1" applyFont="1" applyFill="1" applyBorder="1" applyAlignment="1">
      <alignment horizontal="right" vertical="center"/>
    </xf>
    <xf numFmtId="41" fontId="7" fillId="3" borderId="2" xfId="0" applyNumberFormat="1" applyFont="1" applyFill="1" applyBorder="1" applyAlignment="1">
      <alignment horizontal="right" vertical="center"/>
    </xf>
    <xf numFmtId="41" fontId="9" fillId="0" borderId="2" xfId="0" applyNumberFormat="1" applyFont="1" applyBorder="1" applyAlignment="1">
      <alignment horizontal="right" vertical="center"/>
    </xf>
    <xf numFmtId="41" fontId="9" fillId="3" borderId="2" xfId="0" applyNumberFormat="1" applyFont="1" applyFill="1" applyBorder="1" applyAlignment="1">
      <alignment horizontal="right" vertical="center"/>
    </xf>
    <xf numFmtId="164" fontId="9" fillId="2" borderId="2" xfId="0" applyNumberFormat="1" applyFont="1" applyFill="1" applyBorder="1" applyAlignment="1">
      <alignment horizontal="left"/>
    </xf>
    <xf numFmtId="164" fontId="9" fillId="2" borderId="2" xfId="0" applyNumberFormat="1" applyFont="1" applyFill="1" applyBorder="1" applyAlignment="1">
      <alignment horizontal="center"/>
    </xf>
    <xf numFmtId="41" fontId="9" fillId="0" borderId="2" xfId="41" applyNumberFormat="1" applyFont="1" applyBorder="1" applyAlignment="1">
      <alignment horizontal="right" vertical="top"/>
    </xf>
    <xf numFmtId="41" fontId="9" fillId="0" borderId="2" xfId="41" applyNumberFormat="1" applyFont="1" applyBorder="1" applyAlignment="1">
      <alignment horizontal="left" vertical="top" wrapText="1"/>
    </xf>
    <xf numFmtId="0" fontId="9" fillId="0" borderId="2" xfId="15" applyFont="1" applyBorder="1" applyAlignment="1">
      <alignment horizontal="left" vertical="top" wrapText="1"/>
    </xf>
    <xf numFmtId="41" fontId="9" fillId="0" borderId="2" xfId="15" applyNumberFormat="1" applyFont="1" applyBorder="1" applyAlignment="1">
      <alignment horizontal="right" vertical="top"/>
    </xf>
    <xf numFmtId="0" fontId="7" fillId="0" borderId="2" xfId="15" applyFont="1" applyBorder="1" applyAlignment="1">
      <alignment horizontal="left" vertical="top" wrapText="1"/>
    </xf>
    <xf numFmtId="41" fontId="7" fillId="0" borderId="2" xfId="15" applyNumberFormat="1" applyFont="1" applyBorder="1" applyAlignment="1">
      <alignment horizontal="right" vertical="top"/>
    </xf>
    <xf numFmtId="41" fontId="7" fillId="0" borderId="2" xfId="15" applyNumberFormat="1" applyFont="1" applyBorder="1" applyAlignment="1">
      <alignment horizontal="left" vertical="top" wrapText="1"/>
    </xf>
    <xf numFmtId="0" fontId="9" fillId="0" borderId="2" xfId="15" applyFont="1" applyBorder="1" applyAlignment="1">
      <alignment vertical="top" wrapText="1"/>
    </xf>
    <xf numFmtId="164" fontId="7" fillId="2" borderId="2" xfId="0" applyNumberFormat="1" applyFont="1" applyFill="1" applyBorder="1" applyAlignment="1">
      <alignment horizontal="center"/>
    </xf>
    <xf numFmtId="41" fontId="9" fillId="0" borderId="2" xfId="0" applyNumberFormat="1" applyFont="1" applyBorder="1" applyAlignment="1">
      <alignment horizontal="left"/>
    </xf>
    <xf numFmtId="0" fontId="9" fillId="0" borderId="2" xfId="18" applyFont="1" applyBorder="1" applyAlignment="1">
      <alignment horizontal="left" vertical="top" wrapText="1"/>
    </xf>
    <xf numFmtId="41" fontId="9" fillId="0" borderId="2" xfId="18" applyNumberFormat="1" applyFont="1" applyBorder="1" applyAlignment="1">
      <alignment horizontal="right" vertical="top"/>
    </xf>
    <xf numFmtId="0" fontId="7" fillId="0" borderId="2" xfId="18" applyFont="1" applyBorder="1" applyAlignment="1">
      <alignment horizontal="left" vertical="top" wrapText="1"/>
    </xf>
    <xf numFmtId="41" fontId="7" fillId="0" borderId="2" xfId="18" applyNumberFormat="1" applyFont="1" applyBorder="1" applyAlignment="1">
      <alignment horizontal="right" vertical="top"/>
    </xf>
    <xf numFmtId="41" fontId="7" fillId="0" borderId="2" xfId="18" applyNumberFormat="1" applyFont="1" applyBorder="1" applyAlignment="1">
      <alignment horizontal="left" vertical="top" wrapText="1"/>
    </xf>
    <xf numFmtId="3" fontId="9" fillId="0" borderId="2" xfId="0" applyNumberFormat="1" applyFont="1" applyBorder="1" applyAlignment="1">
      <alignment vertical="center"/>
    </xf>
    <xf numFmtId="0" fontId="9" fillId="0" borderId="2" xfId="14" applyFont="1" applyBorder="1" applyAlignment="1">
      <alignment horizontal="left" vertical="center" wrapText="1"/>
    </xf>
    <xf numFmtId="0" fontId="7" fillId="0" borderId="2" xfId="14" applyFont="1" applyBorder="1" applyAlignment="1">
      <alignment horizontal="left" vertical="center" wrapText="1"/>
    </xf>
    <xf numFmtId="3" fontId="9" fillId="0" borderId="2" xfId="0" applyNumberFormat="1" applyFont="1" applyBorder="1" applyAlignment="1">
      <alignment vertical="center" wrapText="1"/>
    </xf>
    <xf numFmtId="41" fontId="9" fillId="0" borderId="2" xfId="0" applyNumberFormat="1" applyFont="1" applyBorder="1" applyAlignment="1">
      <alignment horizontal="left" vertical="center" wrapText="1"/>
    </xf>
    <xf numFmtId="3" fontId="7" fillId="0" borderId="2" xfId="0" applyNumberFormat="1" applyFont="1" applyBorder="1" applyAlignment="1">
      <alignment horizontal="left" vertical="center"/>
    </xf>
    <xf numFmtId="41" fontId="7" fillId="0" borderId="2" xfId="0" applyNumberFormat="1" applyFont="1" applyBorder="1" applyAlignment="1">
      <alignment horizontal="left" vertical="center" wrapText="1"/>
    </xf>
    <xf numFmtId="0" fontId="17" fillId="0" borderId="2" xfId="0" applyFont="1" applyBorder="1"/>
    <xf numFmtId="3" fontId="7" fillId="0" borderId="2" xfId="0" applyNumberFormat="1" applyFont="1" applyBorder="1" applyAlignment="1">
      <alignment horizontal="left" vertical="center" wrapText="1"/>
    </xf>
    <xf numFmtId="41" fontId="8" fillId="0" borderId="2" xfId="15" applyNumberFormat="1" applyFont="1" applyBorder="1" applyAlignment="1">
      <alignment horizontal="right" vertical="top"/>
    </xf>
    <xf numFmtId="0" fontId="9" fillId="0" borderId="2" xfId="0" applyFont="1" applyBorder="1" applyAlignment="1">
      <alignment horizontal="left" wrapText="1"/>
    </xf>
    <xf numFmtId="164" fontId="9" fillId="0" borderId="2" xfId="0" applyNumberFormat="1" applyFont="1" applyBorder="1" applyAlignment="1">
      <alignment horizontal="left" wrapText="1"/>
    </xf>
    <xf numFmtId="164" fontId="9" fillId="0" borderId="2" xfId="0" applyNumberFormat="1" applyFont="1" applyBorder="1" applyAlignment="1">
      <alignment horizontal="right" wrapText="1"/>
    </xf>
    <xf numFmtId="3" fontId="7" fillId="0" borderId="2" xfId="0" applyNumberFormat="1" applyFont="1" applyBorder="1" applyAlignment="1">
      <alignment horizontal="left"/>
    </xf>
    <xf numFmtId="164" fontId="7" fillId="0" borderId="2" xfId="0" applyNumberFormat="1" applyFont="1" applyBorder="1" applyAlignment="1">
      <alignment horizontal="left" wrapText="1"/>
    </xf>
    <xf numFmtId="164" fontId="7" fillId="0" borderId="2" xfId="0" applyNumberFormat="1" applyFont="1" applyBorder="1" applyAlignment="1">
      <alignment horizontal="right"/>
    </xf>
    <xf numFmtId="166" fontId="9" fillId="0" borderId="2" xfId="0" applyNumberFormat="1" applyFont="1" applyBorder="1" applyAlignment="1">
      <alignment horizontal="right" vertical="center" wrapText="1"/>
    </xf>
    <xf numFmtId="41" fontId="9" fillId="0" borderId="2" xfId="0" applyNumberFormat="1" applyFont="1" applyBorder="1" applyAlignment="1">
      <alignment horizontal="right" vertical="center" wrapText="1"/>
    </xf>
    <xf numFmtId="3" fontId="7" fillId="0" borderId="2" xfId="0" applyNumberFormat="1" applyFont="1" applyBorder="1" applyAlignment="1">
      <alignment horizontal="right" vertical="center"/>
    </xf>
    <xf numFmtId="0" fontId="7" fillId="0" borderId="2" xfId="40" applyFont="1" applyBorder="1" applyAlignment="1">
      <alignment horizontal="left" vertical="top" wrapText="1"/>
    </xf>
    <xf numFmtId="41" fontId="27" fillId="0" borderId="2" xfId="40" applyNumberFormat="1" applyFont="1" applyBorder="1" applyAlignment="1">
      <alignment horizontal="right" vertical="top"/>
    </xf>
    <xf numFmtId="41" fontId="8" fillId="0" borderId="2" xfId="40" applyNumberFormat="1" applyFont="1" applyBorder="1" applyAlignment="1">
      <alignment horizontal="right" vertical="top"/>
    </xf>
    <xf numFmtId="41" fontId="8" fillId="0" borderId="2" xfId="40" applyNumberFormat="1" applyFont="1" applyBorder="1" applyAlignment="1">
      <alignment horizontal="left" vertical="top" wrapText="1"/>
    </xf>
    <xf numFmtId="0" fontId="9" fillId="5" borderId="12" xfId="0" applyFont="1" applyFill="1" applyBorder="1" applyAlignment="1">
      <alignment horizontal="center" vertical="center" wrapText="1"/>
    </xf>
    <xf numFmtId="0" fontId="17" fillId="0" borderId="0" xfId="0" applyFont="1" applyAlignment="1">
      <alignment vertical="center" wrapText="1"/>
    </xf>
    <xf numFmtId="0" fontId="9" fillId="3" borderId="0" xfId="0" applyFont="1" applyFill="1" applyAlignment="1">
      <alignment horizontal="center" vertical="center"/>
    </xf>
    <xf numFmtId="3" fontId="9" fillId="0" borderId="2" xfId="0" applyNumberFormat="1" applyFont="1" applyBorder="1" applyAlignment="1">
      <alignment horizontal="center" vertical="center"/>
    </xf>
    <xf numFmtId="41" fontId="0" fillId="0" borderId="0" xfId="0" applyNumberFormat="1"/>
    <xf numFmtId="0" fontId="3" fillId="0" borderId="0" xfId="72"/>
    <xf numFmtId="164" fontId="7" fillId="0" borderId="0" xfId="0" applyNumberFormat="1" applyFont="1" applyAlignment="1">
      <alignment horizontal="left"/>
    </xf>
    <xf numFmtId="41" fontId="13" fillId="0" borderId="0" xfId="41" applyNumberFormat="1" applyFont="1" applyAlignment="1">
      <alignment horizontal="right" vertical="top"/>
    </xf>
    <xf numFmtId="41" fontId="13" fillId="0" borderId="0" xfId="41" applyNumberFormat="1" applyFont="1" applyAlignment="1">
      <alignment horizontal="left" vertical="top" wrapText="1"/>
    </xf>
    <xf numFmtId="41" fontId="7" fillId="0" borderId="2" xfId="15" applyNumberFormat="1" applyFont="1" applyBorder="1" applyAlignment="1">
      <alignment horizontal="center" vertical="top" wrapText="1"/>
    </xf>
    <xf numFmtId="41" fontId="24" fillId="3" borderId="0" xfId="0" applyNumberFormat="1" applyFont="1" applyFill="1" applyAlignment="1">
      <alignment vertical="center"/>
    </xf>
    <xf numFmtId="164" fontId="24" fillId="3" borderId="0" xfId="0" applyNumberFormat="1" applyFont="1" applyFill="1" applyAlignment="1">
      <alignment vertical="center"/>
    </xf>
    <xf numFmtId="164" fontId="9" fillId="3" borderId="0" xfId="0" applyNumberFormat="1" applyFont="1" applyFill="1" applyAlignment="1">
      <alignment vertical="center"/>
    </xf>
    <xf numFmtId="164" fontId="9" fillId="0" borderId="0" xfId="0" applyNumberFormat="1" applyFont="1" applyAlignment="1">
      <alignment vertical="center"/>
    </xf>
    <xf numFmtId="41" fontId="7" fillId="3" borderId="0" xfId="0" applyNumberFormat="1" applyFont="1" applyFill="1" applyAlignment="1">
      <alignment vertical="center"/>
    </xf>
    <xf numFmtId="41" fontId="17" fillId="0" borderId="0" xfId="0" applyNumberFormat="1" applyFont="1" applyAlignment="1">
      <alignment vertical="center"/>
    </xf>
    <xf numFmtId="41" fontId="13" fillId="0" borderId="2" xfId="40" applyNumberFormat="1" applyFont="1" applyBorder="1" applyAlignment="1">
      <alignment horizontal="right" vertical="top"/>
    </xf>
    <xf numFmtId="41" fontId="14" fillId="0" borderId="2" xfId="40" applyNumberFormat="1" applyFont="1" applyBorder="1" applyAlignment="1">
      <alignment horizontal="right" vertical="top"/>
    </xf>
    <xf numFmtId="41" fontId="9" fillId="3" borderId="0" xfId="0" applyNumberFormat="1" applyFont="1" applyFill="1" applyAlignment="1">
      <alignment horizontal="center" vertical="center"/>
    </xf>
    <xf numFmtId="41" fontId="9" fillId="0" borderId="2" xfId="18" applyNumberFormat="1" applyFont="1" applyBorder="1" applyAlignment="1">
      <alignment horizontal="left" vertical="top" wrapText="1"/>
    </xf>
    <xf numFmtId="41" fontId="21" fillId="0" borderId="0" xfId="0" applyNumberFormat="1" applyFont="1"/>
    <xf numFmtId="3" fontId="9" fillId="0" borderId="2" xfId="0" applyNumberFormat="1" applyFont="1" applyBorder="1" applyAlignment="1">
      <alignment horizontal="center" vertical="center" wrapText="1"/>
    </xf>
    <xf numFmtId="41" fontId="9" fillId="0" borderId="2" xfId="0" applyNumberFormat="1" applyFont="1" applyBorder="1" applyAlignment="1">
      <alignment horizontal="right" wrapText="1"/>
    </xf>
    <xf numFmtId="41" fontId="9" fillId="0" borderId="2" xfId="8" applyNumberFormat="1" applyFont="1" applyBorder="1" applyAlignment="1">
      <alignment horizontal="center"/>
    </xf>
    <xf numFmtId="9" fontId="9" fillId="0" borderId="2" xfId="38" applyFont="1" applyBorder="1" applyAlignment="1">
      <alignment horizontal="center"/>
    </xf>
    <xf numFmtId="41" fontId="7" fillId="0" borderId="2" xfId="8" applyNumberFormat="1" applyFont="1" applyBorder="1" applyAlignment="1">
      <alignment horizontal="center"/>
    </xf>
    <xf numFmtId="167" fontId="7" fillId="0" borderId="2" xfId="38" applyNumberFormat="1" applyFont="1" applyBorder="1" applyAlignment="1">
      <alignment horizontal="center"/>
    </xf>
    <xf numFmtId="164" fontId="9" fillId="0" borderId="12" xfId="0" applyNumberFormat="1" applyFont="1" applyBorder="1" applyAlignment="1">
      <alignment horizontal="center"/>
    </xf>
    <xf numFmtId="164" fontId="7" fillId="0" borderId="12" xfId="0" applyNumberFormat="1" applyFont="1" applyBorder="1" applyAlignment="1">
      <alignment horizontal="center"/>
    </xf>
    <xf numFmtId="164" fontId="9" fillId="0" borderId="13" xfId="0" applyNumberFormat="1" applyFont="1" applyBorder="1" applyAlignment="1">
      <alignment horizontal="center"/>
    </xf>
    <xf numFmtId="164" fontId="9" fillId="0" borderId="0" xfId="0" applyNumberFormat="1" applyFont="1" applyAlignment="1">
      <alignment horizontal="center"/>
    </xf>
    <xf numFmtId="164" fontId="21" fillId="0" borderId="0" xfId="0" applyNumberFormat="1" applyFont="1" applyAlignment="1">
      <alignment vertical="center"/>
    </xf>
    <xf numFmtId="0" fontId="25" fillId="0" borderId="0" xfId="0" applyFont="1" applyAlignment="1">
      <alignment vertical="center" wrapText="1"/>
    </xf>
    <xf numFmtId="41" fontId="7" fillId="0" borderId="0" xfId="0" applyNumberFormat="1" applyFont="1" applyAlignment="1">
      <alignment horizontal="center"/>
    </xf>
    <xf numFmtId="41" fontId="9" fillId="0" borderId="0" xfId="0" applyNumberFormat="1" applyFont="1" applyAlignment="1">
      <alignment horizontal="center"/>
    </xf>
    <xf numFmtId="41" fontId="9" fillId="0" borderId="0" xfId="0" applyNumberFormat="1" applyFont="1" applyAlignment="1">
      <alignment horizontal="right"/>
    </xf>
    <xf numFmtId="0" fontId="9" fillId="5" borderId="5" xfId="0" applyFont="1" applyFill="1" applyBorder="1" applyAlignment="1">
      <alignment vertical="center" wrapText="1"/>
    </xf>
    <xf numFmtId="0" fontId="9" fillId="5" borderId="5" xfId="0" applyFont="1" applyFill="1" applyBorder="1" applyAlignment="1">
      <alignment horizontal="center" vertical="center" wrapText="1"/>
    </xf>
    <xf numFmtId="0" fontId="46" fillId="0" borderId="0" xfId="73"/>
    <xf numFmtId="0" fontId="9" fillId="5" borderId="2" xfId="49" applyFont="1" applyFill="1" applyBorder="1" applyAlignment="1">
      <alignment horizontal="center" vertical="center" wrapText="1"/>
    </xf>
    <xf numFmtId="0" fontId="9" fillId="0" borderId="0" xfId="52" applyFont="1" applyAlignment="1">
      <alignment vertical="center" wrapText="1"/>
    </xf>
    <xf numFmtId="0" fontId="9" fillId="0" borderId="0" xfId="0" applyFont="1"/>
    <xf numFmtId="41" fontId="9" fillId="0" borderId="0" xfId="0" applyNumberFormat="1" applyFont="1" applyAlignment="1">
      <alignment vertical="center"/>
    </xf>
    <xf numFmtId="0" fontId="7" fillId="0" borderId="2" xfId="85" applyFont="1" applyBorder="1" applyAlignment="1">
      <alignment horizontal="left" vertical="top" wrapText="1"/>
    </xf>
    <xf numFmtId="41" fontId="7" fillId="0" borderId="2" xfId="86" applyNumberFormat="1" applyFont="1" applyBorder="1" applyAlignment="1">
      <alignment horizontal="right" vertical="top"/>
    </xf>
    <xf numFmtId="41" fontId="7" fillId="0" borderId="2" xfId="87" applyNumberFormat="1" applyFont="1" applyBorder="1" applyAlignment="1">
      <alignment horizontal="right" vertical="top"/>
    </xf>
    <xf numFmtId="41" fontId="7" fillId="0" borderId="2" xfId="88" applyNumberFormat="1" applyFont="1" applyBorder="1" applyAlignment="1">
      <alignment horizontal="right" vertical="top"/>
    </xf>
    <xf numFmtId="0" fontId="7" fillId="0" borderId="2" xfId="90" applyFont="1" applyBorder="1" applyAlignment="1">
      <alignment horizontal="left" vertical="top" wrapText="1"/>
    </xf>
    <xf numFmtId="41" fontId="7" fillId="0" borderId="2" xfId="91" applyNumberFormat="1" applyFont="1" applyBorder="1" applyAlignment="1">
      <alignment horizontal="right" vertical="top"/>
    </xf>
    <xf numFmtId="41" fontId="7" fillId="0" borderId="2" xfId="92" applyNumberFormat="1" applyFont="1" applyBorder="1" applyAlignment="1">
      <alignment horizontal="right" vertical="top"/>
    </xf>
    <xf numFmtId="41" fontId="7" fillId="0" borderId="2" xfId="93" applyNumberFormat="1" applyFont="1" applyBorder="1" applyAlignment="1">
      <alignment horizontal="right" vertical="top"/>
    </xf>
    <xf numFmtId="0" fontId="7" fillId="0" borderId="2" xfId="89" applyFont="1" applyBorder="1" applyAlignment="1">
      <alignment horizontal="left" vertical="center" wrapText="1"/>
    </xf>
    <xf numFmtId="0" fontId="7" fillId="0" borderId="2" xfId="94" applyFont="1" applyBorder="1" applyAlignment="1">
      <alignment horizontal="left" vertical="center" wrapText="1"/>
    </xf>
    <xf numFmtId="0" fontId="7" fillId="0" borderId="2" xfId="95" applyFont="1" applyBorder="1" applyAlignment="1">
      <alignment horizontal="left" vertical="top" wrapText="1"/>
    </xf>
    <xf numFmtId="41" fontId="7" fillId="0" borderId="2" xfId="96" applyNumberFormat="1" applyFont="1" applyBorder="1" applyAlignment="1">
      <alignment horizontal="right" vertical="top"/>
    </xf>
    <xf numFmtId="41" fontId="7" fillId="0" borderId="2" xfId="97" applyNumberFormat="1" applyFont="1" applyBorder="1" applyAlignment="1">
      <alignment horizontal="right" vertical="top"/>
    </xf>
    <xf numFmtId="0" fontId="2" fillId="0" borderId="0" xfId="1" applyAlignment="1">
      <alignment vertical="center" wrapText="1"/>
    </xf>
    <xf numFmtId="0" fontId="2" fillId="0" borderId="0" xfId="1" applyFill="1" applyBorder="1" applyAlignment="1">
      <alignment horizontal="center" vertical="center"/>
    </xf>
    <xf numFmtId="0" fontId="17" fillId="0" borderId="0" xfId="0" applyFont="1" applyAlignment="1">
      <alignment horizontal="left" vertical="center" wrapText="1"/>
    </xf>
    <xf numFmtId="41" fontId="14" fillId="0" borderId="0" xfId="2" applyNumberFormat="1" applyFont="1" applyAlignment="1">
      <alignment horizontal="center"/>
    </xf>
    <xf numFmtId="0" fontId="17" fillId="3" borderId="0" xfId="0" applyFont="1" applyFill="1" applyAlignment="1">
      <alignment horizontal="left" vertical="center" wrapText="1"/>
    </xf>
    <xf numFmtId="171" fontId="7" fillId="0" borderId="2" xfId="0" applyNumberFormat="1" applyFont="1" applyBorder="1" applyAlignment="1">
      <alignment horizontal="center"/>
    </xf>
    <xf numFmtId="164" fontId="7" fillId="0" borderId="0" xfId="0" applyNumberFormat="1" applyFont="1" applyAlignment="1">
      <alignment horizontal="center"/>
    </xf>
    <xf numFmtId="169" fontId="7" fillId="0" borderId="0" xfId="0" applyNumberFormat="1" applyFont="1" applyAlignment="1">
      <alignment horizontal="center"/>
    </xf>
    <xf numFmtId="0" fontId="17" fillId="0" borderId="0" xfId="2" applyFont="1" applyAlignment="1">
      <alignment horizontal="left" vertical="center"/>
    </xf>
    <xf numFmtId="164" fontId="7" fillId="0" borderId="0" xfId="0" applyNumberFormat="1" applyFont="1" applyAlignment="1">
      <alignment horizontal="center" vertical="center"/>
    </xf>
    <xf numFmtId="164" fontId="7" fillId="0" borderId="0" xfId="0" applyNumberFormat="1" applyFont="1" applyAlignment="1">
      <alignment horizontal="right" vertical="center"/>
    </xf>
    <xf numFmtId="0" fontId="10" fillId="0" borderId="0" xfId="1" applyFont="1" applyAlignment="1">
      <alignment vertical="center"/>
    </xf>
    <xf numFmtId="41" fontId="7" fillId="0" borderId="2" xfId="0" applyNumberFormat="1" applyFont="1" applyBorder="1" applyAlignment="1">
      <alignment horizontal="right" wrapText="1"/>
    </xf>
    <xf numFmtId="168" fontId="7" fillId="0" borderId="0" xfId="0" applyNumberFormat="1" applyFont="1" applyAlignment="1">
      <alignment horizontal="center" vertical="center"/>
    </xf>
    <xf numFmtId="41" fontId="7" fillId="0" borderId="0" xfId="0" applyNumberFormat="1" applyFont="1" applyAlignment="1">
      <alignment horizontal="right" vertical="center"/>
    </xf>
    <xf numFmtId="168" fontId="17" fillId="0" borderId="0" xfId="0" applyNumberFormat="1" applyFont="1" applyAlignment="1">
      <alignment horizontal="left" vertical="center"/>
    </xf>
    <xf numFmtId="164" fontId="7" fillId="0" borderId="0" xfId="0" applyNumberFormat="1" applyFont="1" applyAlignment="1">
      <alignment horizontal="right"/>
    </xf>
    <xf numFmtId="1" fontId="7" fillId="0" borderId="0" xfId="0" applyNumberFormat="1" applyFont="1" applyAlignment="1">
      <alignment horizontal="center"/>
    </xf>
    <xf numFmtId="171" fontId="7" fillId="0" borderId="0" xfId="0" applyNumberFormat="1" applyFont="1" applyAlignment="1">
      <alignment horizontal="center"/>
    </xf>
    <xf numFmtId="1" fontId="7" fillId="0" borderId="0" xfId="0" applyNumberFormat="1" applyFont="1" applyAlignment="1">
      <alignment horizontal="left"/>
    </xf>
    <xf numFmtId="1" fontId="17" fillId="0" borderId="0" xfId="0" applyNumberFormat="1" applyFont="1" applyAlignment="1">
      <alignment horizontal="left"/>
    </xf>
    <xf numFmtId="168" fontId="7" fillId="0" borderId="0" xfId="0" applyNumberFormat="1" applyFont="1" applyAlignment="1">
      <alignment horizontal="center"/>
    </xf>
    <xf numFmtId="1" fontId="7" fillId="0" borderId="2" xfId="0" applyNumberFormat="1" applyFont="1" applyBorder="1" applyAlignment="1">
      <alignment horizontal="right"/>
    </xf>
    <xf numFmtId="41" fontId="25" fillId="0" borderId="0" xfId="0" applyNumberFormat="1" applyFont="1" applyAlignment="1">
      <alignment horizontal="left" vertical="center"/>
    </xf>
    <xf numFmtId="41" fontId="17" fillId="0" borderId="0" xfId="0" applyNumberFormat="1" applyFont="1" applyAlignment="1">
      <alignment horizontal="left" vertical="center"/>
    </xf>
    <xf numFmtId="41" fontId="7" fillId="0" borderId="0" xfId="0" applyNumberFormat="1" applyFont="1" applyAlignment="1">
      <alignment horizontal="right"/>
    </xf>
    <xf numFmtId="41" fontId="7" fillId="0" borderId="2" xfId="11" applyNumberFormat="1" applyFont="1" applyBorder="1" applyAlignment="1">
      <alignment horizontal="left" vertical="center" wrapText="1"/>
    </xf>
    <xf numFmtId="41" fontId="9" fillId="0" borderId="2" xfId="11" applyNumberFormat="1" applyFont="1" applyBorder="1" applyAlignment="1">
      <alignment horizontal="left" vertical="center" wrapText="1"/>
    </xf>
    <xf numFmtId="0" fontId="7" fillId="0" borderId="0" xfId="11" applyFont="1" applyAlignment="1">
      <alignment horizontal="left" vertical="top" wrapText="1"/>
    </xf>
    <xf numFmtId="0" fontId="7" fillId="0" borderId="0" xfId="0" applyFont="1" applyAlignment="1">
      <alignment horizontal="left" vertical="center"/>
    </xf>
    <xf numFmtId="0" fontId="7" fillId="0" borderId="0" xfId="70" applyFont="1" applyAlignment="1">
      <alignment horizontal="left" vertical="center" wrapText="1"/>
    </xf>
    <xf numFmtId="0" fontId="7" fillId="0" borderId="0" xfId="70" applyFont="1" applyAlignment="1">
      <alignment horizontal="left" vertical="top" wrapText="1"/>
    </xf>
    <xf numFmtId="41" fontId="7" fillId="0" borderId="0" xfId="70" applyNumberFormat="1" applyFont="1" applyAlignment="1">
      <alignment horizontal="right" vertical="top"/>
    </xf>
    <xf numFmtId="41" fontId="7" fillId="0" borderId="0" xfId="70" applyNumberFormat="1" applyFont="1" applyAlignment="1">
      <alignment horizontal="left" vertical="top" wrapText="1"/>
    </xf>
    <xf numFmtId="0" fontId="7" fillId="0" borderId="0" xfId="71" applyFont="1" applyAlignment="1">
      <alignment horizontal="left" vertical="center" wrapText="1"/>
    </xf>
    <xf numFmtId="0" fontId="7" fillId="0" borderId="0" xfId="71" applyFont="1" applyAlignment="1">
      <alignment horizontal="left" vertical="top" wrapText="1"/>
    </xf>
    <xf numFmtId="41" fontId="7" fillId="0" borderId="0" xfId="71" applyNumberFormat="1" applyFont="1" applyAlignment="1">
      <alignment horizontal="right" vertical="top"/>
    </xf>
    <xf numFmtId="41" fontId="7" fillId="0" borderId="0" xfId="71" applyNumberFormat="1" applyFont="1" applyAlignment="1">
      <alignment horizontal="left" vertical="top" wrapText="1"/>
    </xf>
    <xf numFmtId="41" fontId="7" fillId="0" borderId="0" xfId="11" applyNumberFormat="1" applyFont="1" applyAlignment="1">
      <alignment vertical="center"/>
    </xf>
    <xf numFmtId="0" fontId="7" fillId="0" borderId="0" xfId="40" applyFont="1" applyAlignment="1">
      <alignment horizontal="left" vertical="center" wrapText="1"/>
    </xf>
    <xf numFmtId="0" fontId="7" fillId="0" borderId="0" xfId="40" applyFont="1" applyAlignment="1">
      <alignment horizontal="left" vertical="top" wrapText="1"/>
    </xf>
    <xf numFmtId="41" fontId="8" fillId="0" borderId="0" xfId="40" applyNumberFormat="1" applyFont="1" applyAlignment="1">
      <alignment horizontal="right" vertical="top"/>
    </xf>
    <xf numFmtId="41" fontId="8" fillId="0" borderId="0" xfId="40" applyNumberFormat="1" applyFont="1" applyAlignment="1">
      <alignment horizontal="left" vertical="top" wrapText="1"/>
    </xf>
    <xf numFmtId="3" fontId="7" fillId="0" borderId="0" xfId="0" applyNumberFormat="1" applyFont="1" applyAlignment="1">
      <alignment horizontal="left" vertical="center"/>
    </xf>
    <xf numFmtId="41" fontId="7" fillId="0" borderId="0" xfId="0" applyNumberFormat="1" applyFont="1" applyAlignment="1">
      <alignment horizontal="left" vertical="center" wrapText="1"/>
    </xf>
    <xf numFmtId="41" fontId="7" fillId="0" borderId="0" xfId="0" applyNumberFormat="1" applyFont="1" applyAlignment="1">
      <alignment horizontal="left" vertical="center"/>
    </xf>
    <xf numFmtId="3" fontId="9" fillId="0" borderId="0" xfId="0" applyNumberFormat="1" applyFont="1" applyAlignment="1">
      <alignment horizontal="center" vertical="center" wrapText="1"/>
    </xf>
    <xf numFmtId="0" fontId="7" fillId="0" borderId="0" xfId="14" applyFont="1" applyAlignment="1">
      <alignment horizontal="left" vertical="center" wrapText="1"/>
    </xf>
    <xf numFmtId="0" fontId="9" fillId="0" borderId="0" xfId="39" applyFont="1" applyAlignment="1">
      <alignment horizontal="center" vertical="center" wrapText="1"/>
    </xf>
    <xf numFmtId="41" fontId="7" fillId="0" borderId="0" xfId="0" applyNumberFormat="1" applyFont="1" applyAlignment="1">
      <alignment horizontal="left"/>
    </xf>
    <xf numFmtId="41" fontId="13" fillId="0" borderId="0" xfId="40" applyNumberFormat="1" applyFont="1" applyAlignment="1">
      <alignment horizontal="right" vertical="top"/>
    </xf>
    <xf numFmtId="0" fontId="7" fillId="0" borderId="0" xfId="22" applyFont="1" applyAlignment="1">
      <alignment horizontal="center" vertical="center" wrapText="1"/>
    </xf>
    <xf numFmtId="0" fontId="8" fillId="0" borderId="0" xfId="11" applyFont="1" applyAlignment="1">
      <alignment horizontal="left" vertical="center" wrapText="1"/>
    </xf>
    <xf numFmtId="164" fontId="7" fillId="2" borderId="0" xfId="0" applyNumberFormat="1" applyFont="1" applyFill="1" applyAlignment="1">
      <alignment horizontal="center"/>
    </xf>
    <xf numFmtId="0" fontId="7" fillId="0" borderId="0" xfId="15" applyFont="1" applyAlignment="1">
      <alignment horizontal="left" vertical="top" wrapText="1"/>
    </xf>
    <xf numFmtId="41" fontId="7" fillId="0" borderId="0" xfId="15" applyNumberFormat="1" applyFont="1" applyAlignment="1">
      <alignment horizontal="right" vertical="top"/>
    </xf>
    <xf numFmtId="41" fontId="7" fillId="0" borderId="0" xfId="15" applyNumberFormat="1" applyFont="1" applyAlignment="1">
      <alignment horizontal="left" vertical="top" wrapText="1"/>
    </xf>
    <xf numFmtId="164" fontId="9" fillId="0" borderId="0" xfId="0" applyNumberFormat="1" applyFont="1" applyAlignment="1">
      <alignment horizontal="left"/>
    </xf>
    <xf numFmtId="41" fontId="14" fillId="0" borderId="0" xfId="41" applyNumberFormat="1" applyFont="1" applyAlignment="1">
      <alignment horizontal="right" vertical="top"/>
    </xf>
    <xf numFmtId="41" fontId="14" fillId="0" borderId="0" xfId="41" applyNumberFormat="1" applyFont="1" applyAlignment="1">
      <alignment horizontal="left" vertical="top" wrapText="1"/>
    </xf>
    <xf numFmtId="164" fontId="9" fillId="0" borderId="0" xfId="0" applyNumberFormat="1" applyFont="1" applyAlignment="1">
      <alignment horizontal="left" vertical="center"/>
    </xf>
    <xf numFmtId="41" fontId="9" fillId="0" borderId="0" xfId="0" applyNumberFormat="1" applyFont="1" applyAlignment="1">
      <alignment horizontal="right" vertical="center"/>
    </xf>
    <xf numFmtId="41" fontId="9" fillId="3" borderId="0" xfId="0" applyNumberFormat="1" applyFont="1" applyFill="1" applyAlignment="1">
      <alignment horizontal="right" vertical="center"/>
    </xf>
    <xf numFmtId="164" fontId="17" fillId="0" borderId="0" xfId="0" applyNumberFormat="1" applyFont="1" applyAlignment="1">
      <alignment horizontal="center"/>
    </xf>
    <xf numFmtId="0" fontId="17" fillId="0" borderId="0" xfId="2" applyFont="1" applyAlignment="1">
      <alignment vertical="justify"/>
    </xf>
    <xf numFmtId="0" fontId="17" fillId="0" borderId="0" xfId="2" applyFont="1" applyAlignment="1">
      <alignment vertical="center" wrapText="1"/>
    </xf>
    <xf numFmtId="1" fontId="7" fillId="0" borderId="0" xfId="0" applyNumberFormat="1" applyFont="1" applyAlignment="1">
      <alignment horizontal="right"/>
    </xf>
    <xf numFmtId="0" fontId="17" fillId="0" borderId="0" xfId="0" applyFont="1" applyAlignment="1">
      <alignment vertical="justify"/>
    </xf>
    <xf numFmtId="41" fontId="7" fillId="2" borderId="0" xfId="0" applyNumberFormat="1" applyFont="1" applyFill="1" applyAlignment="1">
      <alignment horizontal="center"/>
    </xf>
    <xf numFmtId="0" fontId="42" fillId="0" borderId="0" xfId="0" applyFont="1" applyAlignment="1">
      <alignment horizontal="left" vertical="center" wrapText="1"/>
    </xf>
    <xf numFmtId="41" fontId="42" fillId="0" borderId="0" xfId="0" applyNumberFormat="1" applyFont="1" applyAlignment="1">
      <alignment horizontal="left" vertical="center"/>
    </xf>
    <xf numFmtId="0" fontId="15" fillId="0" borderId="0" xfId="0" applyFont="1" applyAlignment="1">
      <alignment horizontal="left" vertical="center"/>
    </xf>
    <xf numFmtId="0" fontId="9" fillId="0" borderId="0" xfId="0" applyFont="1" applyAlignment="1">
      <alignment horizontal="center" vertical="center" wrapText="1"/>
    </xf>
    <xf numFmtId="0" fontId="31" fillId="3" borderId="0" xfId="5" applyFont="1" applyFill="1" applyAlignment="1">
      <alignment horizontal="center" vertical="center" wrapText="1"/>
    </xf>
    <xf numFmtId="172" fontId="7" fillId="0" borderId="2" xfId="0" applyNumberFormat="1" applyFont="1" applyBorder="1" applyAlignment="1">
      <alignment horizontal="center"/>
    </xf>
    <xf numFmtId="0" fontId="7" fillId="0" borderId="2" xfId="0" applyFont="1" applyBorder="1" applyAlignment="1">
      <alignment horizontal="center" wrapText="1"/>
    </xf>
    <xf numFmtId="41" fontId="7" fillId="0" borderId="2" xfId="0" applyNumberFormat="1" applyFont="1" applyBorder="1" applyAlignment="1">
      <alignment horizontal="center" wrapText="1"/>
    </xf>
    <xf numFmtId="0" fontId="2" fillId="0" borderId="0" xfId="1" applyFill="1"/>
    <xf numFmtId="49" fontId="25" fillId="0" borderId="0" xfId="5" applyNumberFormat="1" applyFont="1" applyAlignment="1">
      <alignment horizontal="left" vertical="center"/>
    </xf>
    <xf numFmtId="0" fontId="22" fillId="3" borderId="0" xfId="5" applyFont="1" applyFill="1" applyAlignment="1">
      <alignment horizontal="center" vertical="center" wrapText="1"/>
    </xf>
    <xf numFmtId="0" fontId="21" fillId="6" borderId="0" xfId="0" applyFont="1" applyFill="1" applyAlignment="1">
      <alignment horizontal="left"/>
    </xf>
    <xf numFmtId="0" fontId="21" fillId="5" borderId="0" xfId="0" applyFont="1" applyFill="1" applyAlignment="1">
      <alignment horizontal="left"/>
    </xf>
    <xf numFmtId="49" fontId="25" fillId="0" borderId="0" xfId="5" applyNumberFormat="1" applyFont="1" applyAlignment="1">
      <alignment horizontal="left" vertical="center" wrapText="1"/>
    </xf>
    <xf numFmtId="49" fontId="25" fillId="0" borderId="0" xfId="0" applyNumberFormat="1" applyFont="1" applyAlignment="1">
      <alignment horizontal="left"/>
    </xf>
    <xf numFmtId="49" fontId="25" fillId="3" borderId="0" xfId="5" applyNumberFormat="1" applyFont="1" applyFill="1" applyAlignment="1">
      <alignment horizontal="left" vertical="center" wrapText="1"/>
    </xf>
    <xf numFmtId="49" fontId="21" fillId="0" borderId="0" xfId="5" applyNumberFormat="1" applyFont="1" applyAlignment="1">
      <alignment horizontal="left"/>
    </xf>
    <xf numFmtId="49" fontId="25" fillId="0" borderId="0" xfId="5" applyNumberFormat="1" applyFont="1" applyAlignment="1">
      <alignment horizontal="left"/>
    </xf>
    <xf numFmtId="0" fontId="2" fillId="0" borderId="0" xfId="1" applyFill="1" applyBorder="1" applyAlignment="1">
      <alignment vertical="center" wrapText="1"/>
    </xf>
    <xf numFmtId="0" fontId="2" fillId="3" borderId="0" xfId="1" applyFill="1" applyBorder="1" applyAlignment="1">
      <alignment horizontal="center" vertical="center" wrapText="1"/>
    </xf>
    <xf numFmtId="0" fontId="2" fillId="0" borderId="0" xfId="1" applyAlignment="1">
      <alignment vertical="center"/>
    </xf>
    <xf numFmtId="0" fontId="2" fillId="2" borderId="0" xfId="1" applyFill="1" applyBorder="1" applyAlignment="1">
      <alignment horizontal="center" vertical="center"/>
    </xf>
    <xf numFmtId="173" fontId="7" fillId="0" borderId="2" xfId="0" applyNumberFormat="1" applyFont="1" applyBorder="1" applyAlignment="1">
      <alignment horizontal="center"/>
    </xf>
    <xf numFmtId="41" fontId="7" fillId="0" borderId="2" xfId="21" applyNumberFormat="1" applyFont="1" applyBorder="1" applyAlignment="1">
      <alignment horizontal="right" vertical="top"/>
    </xf>
    <xf numFmtId="41" fontId="7" fillId="0" borderId="2" xfId="21" applyNumberFormat="1" applyFont="1" applyBorder="1" applyAlignment="1">
      <alignment horizontal="left" vertical="top" wrapText="1"/>
    </xf>
    <xf numFmtId="164" fontId="24" fillId="0" borderId="0" xfId="0" applyNumberFormat="1" applyFont="1"/>
    <xf numFmtId="164" fontId="26" fillId="0" borderId="0" xfId="0" applyNumberFormat="1" applyFont="1"/>
    <xf numFmtId="0" fontId="9" fillId="5" borderId="2" xfId="0" applyFont="1" applyFill="1" applyBorder="1" applyAlignment="1">
      <alignment horizontal="center" vertical="center" wrapText="1"/>
    </xf>
    <xf numFmtId="0" fontId="31" fillId="3" borderId="0" xfId="5" applyFont="1" applyFill="1" applyAlignment="1">
      <alignment horizontal="center" vertical="center" wrapText="1"/>
    </xf>
    <xf numFmtId="0" fontId="25" fillId="0" borderId="0" xfId="0" applyFont="1" applyAlignment="1">
      <alignment horizontal="justify" vertical="center" wrapText="1"/>
    </xf>
    <xf numFmtId="0" fontId="25" fillId="0" borderId="0" xfId="0" applyFont="1" applyAlignment="1">
      <alignment horizontal="left" vertical="center" wrapText="1"/>
    </xf>
    <xf numFmtId="0" fontId="32" fillId="0" borderId="0" xfId="0" applyFont="1" applyAlignment="1">
      <alignment horizontal="center" vertical="center"/>
    </xf>
    <xf numFmtId="0" fontId="21" fillId="0" borderId="0" xfId="0" applyFont="1" applyAlignment="1">
      <alignment horizontal="left" vertical="center"/>
    </xf>
    <xf numFmtId="0" fontId="25" fillId="0" borderId="0" xfId="0" applyFont="1" applyAlignment="1">
      <alignment horizontal="left" vertical="center"/>
    </xf>
    <xf numFmtId="0" fontId="14" fillId="0" borderId="0" xfId="0" applyFont="1" applyAlignment="1">
      <alignment horizontal="justify" vertical="center" wrapText="1"/>
    </xf>
    <xf numFmtId="0" fontId="13" fillId="0" borderId="0" xfId="0" applyFont="1" applyAlignment="1">
      <alignment horizontal="left" vertical="center"/>
    </xf>
    <xf numFmtId="0" fontId="14" fillId="0" borderId="0" xfId="0" applyFont="1" applyAlignment="1">
      <alignment horizontal="justify" vertical="justify" wrapText="1"/>
    </xf>
    <xf numFmtId="0" fontId="13" fillId="0" borderId="0" xfId="0" applyFont="1" applyAlignment="1">
      <alignment horizontal="left" vertical="center" wrapText="1"/>
    </xf>
    <xf numFmtId="0" fontId="13" fillId="0" borderId="0" xfId="0" applyFont="1" applyAlignment="1">
      <alignment horizontal="justify" vertical="center" wrapText="1"/>
    </xf>
    <xf numFmtId="0" fontId="17" fillId="2" borderId="0" xfId="0" applyFont="1" applyFill="1" applyAlignment="1">
      <alignment vertical="top" wrapText="1"/>
    </xf>
    <xf numFmtId="0" fontId="17" fillId="2" borderId="0" xfId="0" applyFont="1" applyFill="1" applyAlignment="1">
      <alignment vertical="top"/>
    </xf>
    <xf numFmtId="0" fontId="17" fillId="0" borderId="0" xfId="2" applyFont="1" applyAlignment="1">
      <alignment horizontal="left" vertical="center" wrapText="1"/>
    </xf>
    <xf numFmtId="0" fontId="17" fillId="2" borderId="0" xfId="0" applyFont="1" applyFill="1" applyAlignment="1">
      <alignment horizontal="left"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9" fillId="5" borderId="2" xfId="0" applyFont="1" applyFill="1" applyBorder="1" applyAlignment="1">
      <alignment horizontal="center" vertical="center"/>
    </xf>
    <xf numFmtId="49" fontId="14" fillId="5" borderId="2" xfId="5" applyNumberFormat="1" applyFont="1" applyFill="1" applyBorder="1" applyAlignment="1">
      <alignment horizontal="center" vertical="center" wrapText="1"/>
    </xf>
    <xf numFmtId="0" fontId="17" fillId="0" borderId="0" xfId="2" applyFont="1" applyAlignment="1">
      <alignment horizontal="left" vertical="justify" wrapText="1"/>
    </xf>
    <xf numFmtId="0" fontId="17" fillId="0" borderId="0" xfId="0" applyFont="1" applyAlignment="1">
      <alignment horizontal="left" vertical="center" wrapText="1"/>
    </xf>
    <xf numFmtId="0" fontId="9" fillId="5" borderId="6"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xf>
    <xf numFmtId="0" fontId="17" fillId="0" borderId="0" xfId="0" applyFont="1" applyAlignment="1">
      <alignment horizontal="left" vertical="center"/>
    </xf>
    <xf numFmtId="0" fontId="17" fillId="0" borderId="0" xfId="2" applyFont="1" applyAlignment="1">
      <alignment horizontal="left" vertical="justify"/>
    </xf>
    <xf numFmtId="0" fontId="9" fillId="0" borderId="0" xfId="0" applyFont="1" applyAlignment="1">
      <alignment horizontal="center" vertical="center"/>
    </xf>
    <xf numFmtId="0" fontId="9" fillId="5" borderId="2" xfId="0" applyFont="1" applyFill="1" applyBorder="1" applyAlignment="1">
      <alignment horizontal="center" vertical="center" wrapText="1"/>
    </xf>
    <xf numFmtId="0" fontId="17" fillId="0" borderId="0" xfId="0" applyFont="1" applyAlignment="1">
      <alignment horizontal="left"/>
    </xf>
    <xf numFmtId="0" fontId="16" fillId="0" borderId="0" xfId="0" applyFont="1" applyAlignment="1">
      <alignment horizontal="left" vertical="center" wrapText="1"/>
    </xf>
    <xf numFmtId="0" fontId="20" fillId="0" borderId="0" xfId="0" applyFont="1" applyAlignment="1">
      <alignment horizontal="left" vertical="center"/>
    </xf>
    <xf numFmtId="0" fontId="35" fillId="0" borderId="0" xfId="0" applyFont="1" applyAlignment="1">
      <alignment horizont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7" fillId="0" borderId="0" xfId="2" applyFont="1" applyAlignment="1">
      <alignment vertical="justify" wrapText="1"/>
    </xf>
    <xf numFmtId="0" fontId="17" fillId="0" borderId="0" xfId="0" applyFont="1" applyAlignment="1">
      <alignment horizontal="left" wrapText="1"/>
    </xf>
    <xf numFmtId="41" fontId="14" fillId="0" borderId="0" xfId="2" applyNumberFormat="1" applyFont="1" applyAlignment="1">
      <alignment horizontal="center"/>
    </xf>
    <xf numFmtId="41" fontId="16" fillId="0" borderId="0" xfId="0" applyNumberFormat="1" applyFont="1" applyAlignment="1">
      <alignment horizontal="center" vertical="center" wrapText="1"/>
    </xf>
    <xf numFmtId="41" fontId="9" fillId="5" borderId="2" xfId="0" applyNumberFormat="1" applyFont="1" applyFill="1" applyBorder="1" applyAlignment="1">
      <alignment horizontal="center" vertical="center" wrapText="1"/>
    </xf>
    <xf numFmtId="41" fontId="9" fillId="5" borderId="3" xfId="0" applyNumberFormat="1" applyFont="1" applyFill="1" applyBorder="1" applyAlignment="1">
      <alignment horizontal="center" vertical="center" wrapText="1"/>
    </xf>
    <xf numFmtId="41" fontId="9" fillId="5" borderId="4" xfId="0" applyNumberFormat="1" applyFont="1" applyFill="1" applyBorder="1" applyAlignment="1">
      <alignment horizontal="center" vertical="center" wrapText="1"/>
    </xf>
    <xf numFmtId="41" fontId="9" fillId="5" borderId="5" xfId="0" applyNumberFormat="1" applyFont="1" applyFill="1" applyBorder="1" applyAlignment="1">
      <alignment horizontal="center" vertical="center" wrapText="1"/>
    </xf>
    <xf numFmtId="0" fontId="16" fillId="0" borderId="10" xfId="0" applyFont="1" applyBorder="1" applyAlignment="1">
      <alignment horizontal="center" vertical="center" wrapText="1"/>
    </xf>
    <xf numFmtId="0" fontId="17" fillId="0" borderId="0" xfId="0" applyFont="1" applyAlignment="1">
      <alignment horizontal="left" vertical="justify"/>
    </xf>
    <xf numFmtId="1" fontId="17" fillId="0" borderId="0" xfId="0" applyNumberFormat="1"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xf>
    <xf numFmtId="0" fontId="43" fillId="0" borderId="0" xfId="68" applyFont="1" applyAlignment="1">
      <alignment horizontal="center" wrapText="1"/>
    </xf>
    <xf numFmtId="0" fontId="17" fillId="0" borderId="0" xfId="0" applyFont="1" applyAlignment="1">
      <alignment vertical="center" wrapText="1"/>
    </xf>
    <xf numFmtId="0" fontId="15" fillId="0" borderId="0" xfId="0" applyFont="1" applyAlignment="1">
      <alignment horizontal="center" vertical="center"/>
    </xf>
    <xf numFmtId="1" fontId="9" fillId="5" borderId="2" xfId="0" applyNumberFormat="1" applyFont="1" applyFill="1" applyBorder="1" applyAlignment="1">
      <alignment horizontal="center" vertical="center" wrapText="1"/>
    </xf>
    <xf numFmtId="1" fontId="17" fillId="0" borderId="0" xfId="0" applyNumberFormat="1" applyFont="1" applyAlignment="1">
      <alignment vertical="center"/>
    </xf>
    <xf numFmtId="1" fontId="17" fillId="0" borderId="0" xfId="0" applyNumberFormat="1" applyFont="1"/>
    <xf numFmtId="0" fontId="17" fillId="0" borderId="0" xfId="0" applyFont="1" applyAlignment="1">
      <alignment vertical="justify"/>
    </xf>
    <xf numFmtId="0" fontId="15" fillId="0" borderId="0" xfId="0" applyFont="1" applyAlignment="1">
      <alignment horizontal="left" vertical="center" wrapText="1"/>
    </xf>
    <xf numFmtId="0" fontId="9" fillId="5" borderId="3"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9" fillId="5" borderId="16"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43" fillId="0" borderId="0" xfId="69" applyFont="1" applyAlignment="1">
      <alignment horizontal="left" wrapText="1"/>
    </xf>
    <xf numFmtId="0" fontId="16" fillId="3" borderId="0" xfId="0" applyFont="1" applyFill="1" applyAlignment="1">
      <alignment horizontal="center" vertical="center" wrapText="1"/>
    </xf>
    <xf numFmtId="0" fontId="15" fillId="3" borderId="0" xfId="9" applyFont="1" applyFill="1" applyAlignment="1">
      <alignment horizontal="center" vertical="center" wrapText="1"/>
    </xf>
    <xf numFmtId="0" fontId="9" fillId="5" borderId="8"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17" fillId="3" borderId="0" xfId="0" applyFont="1" applyFill="1" applyAlignment="1">
      <alignment horizontal="left" vertical="center" wrapText="1"/>
    </xf>
    <xf numFmtId="0" fontId="9" fillId="3" borderId="0" xfId="0" applyFont="1" applyFill="1" applyAlignment="1">
      <alignment horizontal="center" vertical="center"/>
    </xf>
    <xf numFmtId="0" fontId="16" fillId="3" borderId="0" xfId="12" applyFont="1" applyFill="1" applyAlignment="1">
      <alignment horizontal="center" vertical="center" wrapText="1"/>
    </xf>
    <xf numFmtId="0" fontId="14" fillId="3" borderId="0" xfId="0" applyFont="1" applyFill="1" applyAlignment="1">
      <alignment horizontal="center" vertical="center"/>
    </xf>
    <xf numFmtId="0" fontId="16" fillId="3" borderId="0" xfId="13" applyFont="1" applyFill="1" applyAlignment="1">
      <alignment horizontal="center" vertical="center" wrapText="1"/>
    </xf>
    <xf numFmtId="0" fontId="14" fillId="0" borderId="0" xfId="0" applyFont="1" applyAlignment="1">
      <alignment horizontal="center" vertical="center"/>
    </xf>
    <xf numFmtId="0" fontId="16" fillId="0" borderId="0" xfId="14" applyFont="1" applyAlignment="1">
      <alignment horizontal="center" vertical="center" wrapText="1"/>
    </xf>
    <xf numFmtId="0" fontId="16" fillId="3" borderId="0" xfId="15" applyFont="1" applyFill="1" applyAlignment="1">
      <alignment horizontal="center" vertical="center" wrapText="1"/>
    </xf>
    <xf numFmtId="0" fontId="16" fillId="3" borderId="0" xfId="16" applyFont="1" applyFill="1" applyAlignment="1">
      <alignment horizontal="center" vertical="center" wrapText="1"/>
    </xf>
    <xf numFmtId="0" fontId="16" fillId="3" borderId="0" xfId="17" applyFont="1" applyFill="1" applyAlignment="1">
      <alignment horizontal="center" vertical="center" wrapText="1"/>
    </xf>
    <xf numFmtId="0" fontId="16" fillId="3" borderId="0" xfId="11" applyFont="1" applyFill="1" applyAlignment="1">
      <alignment horizontal="center" vertical="center" wrapText="1"/>
    </xf>
    <xf numFmtId="0" fontId="16" fillId="3" borderId="0" xfId="18" applyFont="1" applyFill="1" applyAlignment="1">
      <alignment horizontal="center" vertical="center" wrapText="1"/>
    </xf>
    <xf numFmtId="0" fontId="16" fillId="3" borderId="0" xfId="19" applyFont="1" applyFill="1" applyAlignment="1">
      <alignment horizontal="center" vertical="center" wrapText="1"/>
    </xf>
    <xf numFmtId="0" fontId="16" fillId="3" borderId="0" xfId="20" applyFont="1" applyFill="1" applyAlignment="1">
      <alignment horizontal="center" vertical="center" wrapText="1"/>
    </xf>
    <xf numFmtId="0" fontId="8" fillId="0" borderId="2" xfId="11" applyFont="1" applyBorder="1" applyAlignment="1">
      <alignment horizontal="left" vertical="center" wrapText="1"/>
    </xf>
    <xf numFmtId="0" fontId="7" fillId="0" borderId="2" xfId="22" applyFont="1" applyBorder="1" applyAlignment="1">
      <alignment horizontal="center" vertical="center" wrapText="1"/>
    </xf>
    <xf numFmtId="0" fontId="7" fillId="0" borderId="2" xfId="11" applyFont="1" applyBorder="1" applyAlignment="1">
      <alignment horizontal="left" vertical="center" wrapText="1"/>
    </xf>
    <xf numFmtId="41" fontId="9" fillId="5" borderId="6" xfId="0" applyNumberFormat="1" applyFont="1" applyFill="1" applyBorder="1" applyAlignment="1">
      <alignment horizontal="center" vertical="center" wrapText="1"/>
    </xf>
    <xf numFmtId="0" fontId="9" fillId="0" borderId="3" xfId="18" applyFont="1" applyBorder="1" applyAlignment="1">
      <alignment horizontal="center" vertical="center" wrapText="1"/>
    </xf>
    <xf numFmtId="0" fontId="9" fillId="0" borderId="5" xfId="18" applyFont="1" applyBorder="1" applyAlignment="1">
      <alignment horizontal="center" vertical="center" wrapText="1"/>
    </xf>
    <xf numFmtId="0" fontId="7" fillId="0" borderId="6" xfId="18" applyFont="1" applyBorder="1" applyAlignment="1">
      <alignment horizontal="center" vertical="center" wrapText="1"/>
    </xf>
    <xf numFmtId="0" fontId="7" fillId="0" borderId="14" xfId="18" applyFont="1" applyBorder="1" applyAlignment="1">
      <alignment horizontal="center" vertical="center" wrapText="1"/>
    </xf>
    <xf numFmtId="0" fontId="7" fillId="0" borderId="7" xfId="18" applyFont="1" applyBorder="1" applyAlignment="1">
      <alignment horizontal="center" vertical="center" wrapText="1"/>
    </xf>
    <xf numFmtId="0" fontId="9" fillId="0" borderId="6" xfId="39" applyFont="1" applyBorder="1" applyAlignment="1">
      <alignment horizontal="center" vertical="center" wrapText="1"/>
    </xf>
    <xf numFmtId="0" fontId="9" fillId="0" borderId="14" xfId="39" applyFont="1" applyBorder="1" applyAlignment="1">
      <alignment horizontal="center" vertical="center" wrapText="1"/>
    </xf>
    <xf numFmtId="0" fontId="9" fillId="0" borderId="7" xfId="39" applyFont="1" applyBorder="1" applyAlignment="1">
      <alignment horizontal="center" vertical="center" wrapText="1"/>
    </xf>
    <xf numFmtId="3" fontId="9" fillId="0" borderId="6"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0" fontId="7" fillId="3" borderId="0" xfId="0" applyFont="1" applyFill="1" applyAlignment="1">
      <alignment horizontal="center" vertical="center"/>
    </xf>
    <xf numFmtId="0" fontId="9" fillId="0" borderId="6" xfId="14" applyFont="1" applyBorder="1" applyAlignment="1">
      <alignment horizontal="center" vertical="center" wrapText="1"/>
    </xf>
    <xf numFmtId="0" fontId="9" fillId="0" borderId="14" xfId="14" applyFont="1" applyBorder="1" applyAlignment="1">
      <alignment horizontal="center" vertical="center" wrapText="1"/>
    </xf>
    <xf numFmtId="0" fontId="9" fillId="0" borderId="7" xfId="14" applyFont="1" applyBorder="1" applyAlignment="1">
      <alignment horizontal="center" vertical="center" wrapText="1"/>
    </xf>
    <xf numFmtId="0" fontId="7" fillId="0" borderId="2" xfId="89" applyFont="1" applyBorder="1" applyAlignment="1">
      <alignment horizontal="left" vertical="center" wrapText="1"/>
    </xf>
    <xf numFmtId="0" fontId="9" fillId="5" borderId="3" xfId="49" applyFont="1" applyFill="1" applyBorder="1" applyAlignment="1">
      <alignment horizontal="center" vertical="center" wrapText="1"/>
    </xf>
    <xf numFmtId="0" fontId="9" fillId="5" borderId="4" xfId="49" applyFont="1" applyFill="1" applyBorder="1" applyAlignment="1">
      <alignment horizontal="center" vertical="center" wrapText="1"/>
    </xf>
    <xf numFmtId="0" fontId="9" fillId="5" borderId="5" xfId="49" applyFont="1" applyFill="1" applyBorder="1" applyAlignment="1">
      <alignment horizontal="center" vertical="center" wrapText="1"/>
    </xf>
    <xf numFmtId="0" fontId="47" fillId="3" borderId="10" xfId="20" applyFont="1" applyFill="1" applyBorder="1" applyAlignment="1">
      <alignment horizontal="center" vertical="center" wrapText="1"/>
    </xf>
    <xf numFmtId="0" fontId="7" fillId="0" borderId="2" xfId="84" applyFont="1" applyBorder="1" applyAlignment="1">
      <alignment horizontal="lef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2" borderId="0" xfId="0" applyFont="1" applyFill="1" applyAlignment="1">
      <alignment horizontal="center" vertical="center"/>
    </xf>
    <xf numFmtId="0" fontId="16" fillId="2" borderId="0" xfId="9" applyFont="1" applyFill="1" applyAlignment="1">
      <alignment horizontal="center" vertical="center" wrapText="1"/>
    </xf>
    <xf numFmtId="0" fontId="16" fillId="2" borderId="0" xfId="13" applyFont="1" applyFill="1" applyAlignment="1">
      <alignment horizontal="center" vertical="center" wrapText="1"/>
    </xf>
    <xf numFmtId="0" fontId="7" fillId="0" borderId="2" xfId="40" applyFont="1" applyBorder="1" applyAlignment="1">
      <alignment horizontal="left" vertical="center" wrapText="1"/>
    </xf>
    <xf numFmtId="0" fontId="9" fillId="0" borderId="2" xfId="40" applyFont="1" applyBorder="1" applyAlignment="1">
      <alignment horizontal="center" vertical="top" wrapText="1"/>
    </xf>
    <xf numFmtId="0" fontId="16" fillId="3" borderId="0" xfId="9" applyFont="1" applyFill="1" applyAlignment="1">
      <alignment horizontal="center" vertical="center" wrapText="1"/>
    </xf>
    <xf numFmtId="0" fontId="14" fillId="2" borderId="0" xfId="0" applyFont="1" applyFill="1" applyAlignment="1">
      <alignment horizontal="center" vertical="center"/>
    </xf>
    <xf numFmtId="0" fontId="7" fillId="0" borderId="2" xfId="70" applyFont="1" applyBorder="1" applyAlignment="1">
      <alignment horizontal="left" vertical="center" wrapText="1"/>
    </xf>
    <xf numFmtId="3" fontId="9" fillId="0" borderId="2" xfId="0" applyNumberFormat="1" applyFont="1" applyBorder="1" applyAlignment="1">
      <alignment horizontal="center" vertical="center"/>
    </xf>
    <xf numFmtId="0" fontId="7" fillId="0" borderId="2" xfId="71" applyFont="1" applyBorder="1" applyAlignment="1">
      <alignment horizontal="left" vertical="center" wrapText="1"/>
    </xf>
    <xf numFmtId="0" fontId="22" fillId="0" borderId="0" xfId="0" applyFont="1" applyAlignment="1">
      <alignment horizontal="center" vertical="center" wrapText="1"/>
    </xf>
    <xf numFmtId="0" fontId="22" fillId="0" borderId="0" xfId="0" applyFont="1" applyAlignment="1">
      <alignment horizontal="center" vertical="center"/>
    </xf>
    <xf numFmtId="0" fontId="17" fillId="0" borderId="0" xfId="0" applyFont="1" applyAlignment="1">
      <alignment horizontal="justify" vertical="center" wrapText="1"/>
    </xf>
  </cellXfs>
  <cellStyles count="99">
    <cellStyle name="Hipervínculo" xfId="1" builtinId="8"/>
    <cellStyle name="Millares 2" xfId="3"/>
    <cellStyle name="Normal" xfId="0" builtinId="0"/>
    <cellStyle name="Normal 2" xfId="2"/>
    <cellStyle name="Normal 4" xfId="36"/>
    <cellStyle name="Normal 5" xfId="5"/>
    <cellStyle name="Normal_1.1.4" xfId="6"/>
    <cellStyle name="Normal_1.3.11" xfId="72"/>
    <cellStyle name="Normal_1.4.2" xfId="68"/>
    <cellStyle name="Normal_1.4.6" xfId="69"/>
    <cellStyle name="Normal_2.1.2" xfId="37"/>
    <cellStyle name="Normal_2.1.3" xfId="73"/>
    <cellStyle name="Normal_2.1.5" xfId="10"/>
    <cellStyle name="Normal_4.2.2" xfId="7"/>
    <cellStyle name="Normal_Hoja1" xfId="9"/>
    <cellStyle name="Normal_Hoja11" xfId="70"/>
    <cellStyle name="Normal_Hoja12" xfId="71"/>
    <cellStyle name="Normal_Hoja16" xfId="16"/>
    <cellStyle name="Normal_Hoja17" xfId="12"/>
    <cellStyle name="Normal_Hoja17_1" xfId="17"/>
    <cellStyle name="Normal_Hoja19" xfId="13"/>
    <cellStyle name="Normal_Hoja2" xfId="4"/>
    <cellStyle name="Normal_Hoja20" xfId="14"/>
    <cellStyle name="Normal_Hoja22" xfId="39"/>
    <cellStyle name="Normal_Hoja3" xfId="11"/>
    <cellStyle name="Normal_Hoja4" xfId="22"/>
    <cellStyle name="Normal_Hoja5" xfId="40"/>
    <cellStyle name="Normal_Hoja6" xfId="18"/>
    <cellStyle name="Normal_Hoja7" xfId="21"/>
    <cellStyle name="Normal_Hoja8" xfId="41"/>
    <cellStyle name="Normal_Hoja9" xfId="15"/>
    <cellStyle name="Normal_N13" xfId="19"/>
    <cellStyle name="Normal_N14" xfId="20"/>
    <cellStyle name="Normal_PESO" xfId="67"/>
    <cellStyle name="Porcentaje" xfId="38" builtinId="5"/>
    <cellStyle name="Porcentaje 2" xfId="8"/>
    <cellStyle name="style1683747602787" xfId="35"/>
    <cellStyle name="style1683747602927" xfId="34"/>
    <cellStyle name="style1683747603328" xfId="32"/>
    <cellStyle name="style1683747603628" xfId="27"/>
    <cellStyle name="style1683747603860" xfId="31"/>
    <cellStyle name="style1683747603913" xfId="30"/>
    <cellStyle name="style1683747603960" xfId="29"/>
    <cellStyle name="style1683747603994" xfId="28"/>
    <cellStyle name="style1683747604063" xfId="33"/>
    <cellStyle name="style1683747604263" xfId="26"/>
    <cellStyle name="style1683747604308" xfId="25"/>
    <cellStyle name="style1683747604349" xfId="24"/>
    <cellStyle name="style1683747604378" xfId="23"/>
    <cellStyle name="style1718718216827" xfId="42"/>
    <cellStyle name="style1718718216874" xfId="43"/>
    <cellStyle name="style1718718216953" xfId="47"/>
    <cellStyle name="style1718718216984" xfId="48"/>
    <cellStyle name="style1718718217141" xfId="44"/>
    <cellStyle name="style1718718217172" xfId="45"/>
    <cellStyle name="style1718718217219" xfId="46"/>
    <cellStyle name="style1718718217282" xfId="49"/>
    <cellStyle name="style1718718217345" xfId="50"/>
    <cellStyle name="style1718718217392" xfId="51"/>
    <cellStyle name="style1718718217721" xfId="52"/>
    <cellStyle name="style1718718217768" xfId="57"/>
    <cellStyle name="style1718718217815" xfId="53"/>
    <cellStyle name="style1718718217847" xfId="58"/>
    <cellStyle name="style1718718218129" xfId="62"/>
    <cellStyle name="style1718718218160" xfId="63"/>
    <cellStyle name="style1718718218192" xfId="54"/>
    <cellStyle name="style1718718218239" xfId="55"/>
    <cellStyle name="style1718718218270" xfId="56"/>
    <cellStyle name="style1718718218301" xfId="59"/>
    <cellStyle name="style1718718218333" xfId="60"/>
    <cellStyle name="style1718718218364" xfId="61"/>
    <cellStyle name="style1718718219857" xfId="64"/>
    <cellStyle name="style1718718219888" xfId="65"/>
    <cellStyle name="style1718718219920" xfId="66"/>
    <cellStyle name="style1750179329790" xfId="74"/>
    <cellStyle name="style1750179329821" xfId="75"/>
    <cellStyle name="style1750179329884" xfId="79"/>
    <cellStyle name="style1750179329930" xfId="80"/>
    <cellStyle name="style1750179330056" xfId="76"/>
    <cellStyle name="style1750179330087" xfId="77"/>
    <cellStyle name="style1750179330134" xfId="78"/>
    <cellStyle name="style1750179330212" xfId="81"/>
    <cellStyle name="style1750179330291" xfId="82"/>
    <cellStyle name="style1750179330353" xfId="83"/>
    <cellStyle name="style1750179330619" xfId="84"/>
    <cellStyle name="style1750179330666" xfId="89"/>
    <cellStyle name="style1750179330697" xfId="85"/>
    <cellStyle name="style1750179330744" xfId="90"/>
    <cellStyle name="style1750179330978" xfId="94"/>
    <cellStyle name="style1750179331009" xfId="95"/>
    <cellStyle name="style1750179331041" xfId="86"/>
    <cellStyle name="style1750179331072" xfId="87"/>
    <cellStyle name="style1750179331103" xfId="88"/>
    <cellStyle name="style1750179331134" xfId="91"/>
    <cellStyle name="style1750179331166" xfId="92"/>
    <cellStyle name="style1750179331197" xfId="93"/>
    <cellStyle name="style1750179332384" xfId="96"/>
    <cellStyle name="style1750179332416" xfId="97"/>
    <cellStyle name="style1750179332463" xfId="98"/>
  </cellStyles>
  <dxfs count="0"/>
  <tableStyles count="0" defaultTableStyle="TableStyleMedium2" defaultPivotStyle="PivotStyleLight16"/>
  <colors>
    <mruColors>
      <color rgb="FF646482"/>
      <color rgb="FFE5BFBD"/>
      <color rgb="FFD18E8B"/>
      <color rgb="FFD79C99"/>
      <color rgb="FFCD8581"/>
      <color rgb="FF918AAA"/>
      <color rgb="FFBB5651"/>
      <color rgb="FFCCA6D2"/>
      <color rgb="FFD692CB"/>
      <color rgb="FFAD71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294011635642315E-2"/>
          <c:y val="0.10741657292838395"/>
          <c:w val="0.80126758348754779"/>
          <c:h val="0.5926363258646723"/>
        </c:manualLayout>
      </c:layout>
      <c:pieChart>
        <c:varyColors val="1"/>
        <c:ser>
          <c:idx val="0"/>
          <c:order val="0"/>
          <c:dPt>
            <c:idx val="0"/>
            <c:bubble3D val="0"/>
            <c:spPr>
              <a:solidFill>
                <a:schemeClr val="accent5">
                  <a:lumMod val="20000"/>
                  <a:lumOff val="8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EB5E-4BEE-A94B-7C371F61F757}"/>
              </c:ext>
            </c:extLst>
          </c:dPt>
          <c:dPt>
            <c:idx val="1"/>
            <c:bubble3D val="0"/>
            <c:spPr>
              <a:solidFill>
                <a:srgbClr val="FFDDFF"/>
              </a:solidFill>
              <a:ln w="25400">
                <a:solidFill>
                  <a:schemeClr val="lt1"/>
                </a:solidFill>
              </a:ln>
              <a:effectLst/>
              <a:sp3d contourW="25400">
                <a:contourClr>
                  <a:schemeClr val="lt1"/>
                </a:contourClr>
              </a:sp3d>
            </c:spPr>
            <c:extLst>
              <c:ext xmlns:c16="http://schemas.microsoft.com/office/drawing/2014/chart" uri="{C3380CC4-5D6E-409C-BE32-E72D297353CC}">
                <c16:uniqueId val="{00000003-EB5E-4BEE-A94B-7C371F61F75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EB5E-4BEE-A94B-7C371F61F757}"/>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EB5E-4BEE-A94B-7C371F61F757}"/>
              </c:ext>
            </c:extLst>
          </c:dPt>
          <c:dPt>
            <c:idx val="4"/>
            <c:bubble3D val="0"/>
            <c:spPr>
              <a:solidFill>
                <a:schemeClr val="accent4">
                  <a:lumMod val="60000"/>
                  <a:lumOff val="4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9-EB5E-4BEE-A94B-7C371F61F757}"/>
              </c:ext>
            </c:extLst>
          </c:dPt>
          <c:dPt>
            <c:idx val="5"/>
            <c:bubble3D val="0"/>
            <c:spPr>
              <a:solidFill>
                <a:schemeClr val="accent6"/>
              </a:solidFill>
              <a:ln w="25400">
                <a:solidFill>
                  <a:schemeClr val="lt1"/>
                </a:solidFill>
              </a:ln>
              <a:effectLst/>
              <a:sp3d contourW="25400">
                <a:contourClr>
                  <a:schemeClr val="lt1"/>
                </a:contourClr>
              </a:sp3d>
            </c:spPr>
            <c:extLst>
              <c:ext xmlns:c16="http://schemas.microsoft.com/office/drawing/2014/chart" uri="{C3380CC4-5D6E-409C-BE32-E72D297353CC}">
                <c16:uniqueId val="{0000000B-EB5E-4BEE-A94B-7C371F61F757}"/>
              </c:ext>
            </c:extLst>
          </c:dPt>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entury Gothic" panose="020B0502020202020204" pitchFamily="34" charset="0"/>
                    <a:ea typeface="+mn-ea"/>
                    <a:cs typeface="Arial" panose="020B0604020202020204" pitchFamily="34" charset="0"/>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'2.1.1'!$B$6:$B$10</c:f>
              <c:strCache>
                <c:ptCount val="5"/>
                <c:pt idx="0">
                  <c:v>Región Sierra</c:v>
                </c:pt>
                <c:pt idx="1">
                  <c:v>Región Costa</c:v>
                </c:pt>
                <c:pt idx="2">
                  <c:v>Región Amazónica</c:v>
                </c:pt>
                <c:pt idx="3">
                  <c:v>Región Insular </c:v>
                </c:pt>
                <c:pt idx="4">
                  <c:v>Exterior</c:v>
                </c:pt>
              </c:strCache>
            </c:strRef>
          </c:cat>
          <c:val>
            <c:numRef>
              <c:f>'2.1.1'!$D$6:$D$10</c:f>
              <c:numCache>
                <c:formatCode>0.0%</c:formatCode>
                <c:ptCount val="5"/>
                <c:pt idx="0">
                  <c:v>0.38600183576402086</c:v>
                </c:pt>
                <c:pt idx="1">
                  <c:v>0.53271924863476638</c:v>
                </c:pt>
                <c:pt idx="2">
                  <c:v>7.9165005516563594E-2</c:v>
                </c:pt>
                <c:pt idx="3">
                  <c:v>1.6178829375932948E-3</c:v>
                </c:pt>
                <c:pt idx="4">
                  <c:v>4.9602714705582391E-4</c:v>
                </c:pt>
              </c:numCache>
            </c:numRef>
          </c:val>
          <c:extLst>
            <c:ext xmlns:c16="http://schemas.microsoft.com/office/drawing/2014/chart" uri="{C3380CC4-5D6E-409C-BE32-E72D297353CC}">
              <c16:uniqueId val="{0000000C-EB5E-4BEE-A94B-7C371F61F757}"/>
            </c:ext>
          </c:extLst>
        </c:ser>
        <c:dLbls>
          <c:dLblPos val="bestFit"/>
          <c:showLegendKey val="0"/>
          <c:showVal val="1"/>
          <c:showCatName val="0"/>
          <c:showSerName val="0"/>
          <c:showPercent val="0"/>
          <c:showBubbleSize val="0"/>
          <c:showLeaderLines val="1"/>
        </c:dLbls>
        <c:firstSliceAng val="0"/>
      </c:pieChart>
      <c:spPr>
        <a:noFill/>
        <a:ln>
          <a:noFill/>
        </a:ln>
        <a:effectLst/>
        <a:sp3d/>
      </c:spPr>
    </c:plotArea>
    <c:legend>
      <c:legendPos val="b"/>
      <c:layout>
        <c:manualLayout>
          <c:xMode val="edge"/>
          <c:yMode val="edge"/>
          <c:x val="0"/>
          <c:y val="0.81261747686944541"/>
          <c:w val="0.89999991516213784"/>
          <c:h val="7.2704386081721764E-2"/>
        </c:manualLayout>
      </c:layout>
      <c:overlay val="0"/>
      <c:spPr>
        <a:noFill/>
        <a:ln>
          <a:noFill/>
        </a:ln>
        <a:effectLst/>
      </c:spPr>
      <c:txPr>
        <a:bodyPr rot="0" spcFirstLastPara="1" vertOverflow="ellipsis" vert="horz" wrap="square" anchor="ctr" anchorCtr="1"/>
        <a:lstStyle/>
        <a:p>
          <a:pPr rtl="0">
            <a:defRPr sz="900" b="1" i="0" u="none" strike="noStrike" kern="1200" baseline="0">
              <a:solidFill>
                <a:schemeClr val="tx1">
                  <a:lumMod val="65000"/>
                  <a:lumOff val="35000"/>
                </a:schemeClr>
              </a:solidFill>
              <a:latin typeface="Century Gothic" panose="020B0502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0"/>
    </mc:Choice>
    <mc:Fallback>
      <c:style val="20"/>
    </mc:Fallback>
  </mc:AlternateContent>
  <c:chart>
    <c:title>
      <c:tx>
        <c:rich>
          <a:bodyPr/>
          <a:lstStyle/>
          <a:p>
            <a:pPr>
              <a:defRPr b="1"/>
            </a:pPr>
            <a:r>
              <a:rPr lang="es-EC" b="1"/>
              <a:t>Área</a:t>
            </a:r>
          </a:p>
          <a:p>
            <a:pPr>
              <a:defRPr b="1"/>
            </a:pPr>
            <a:r>
              <a:rPr lang="es-EC" b="1"/>
              <a:t>urbana</a:t>
            </a:r>
          </a:p>
        </c:rich>
      </c:tx>
      <c:layout>
        <c:manualLayout>
          <c:xMode val="edge"/>
          <c:yMode val="edge"/>
          <c:x val="0.73487473156764493"/>
          <c:y val="4.1666666666666664E-2"/>
        </c:manualLayout>
      </c:layout>
      <c:overlay val="0"/>
    </c:title>
    <c:autoTitleDeleted val="0"/>
    <c:plotArea>
      <c:layout>
        <c:manualLayout>
          <c:layoutTarget val="inner"/>
          <c:xMode val="edge"/>
          <c:yMode val="edge"/>
          <c:x val="9.7222222222222224E-3"/>
          <c:y val="0.24991287547390484"/>
          <c:w val="0.97862986227845128"/>
          <c:h val="0.71759842519685035"/>
        </c:manualLayout>
      </c:layout>
      <c:pieChart>
        <c:varyColors val="1"/>
        <c:ser>
          <c:idx val="0"/>
          <c:order val="0"/>
          <c:spPr>
            <a:solidFill>
              <a:schemeClr val="accent2">
                <a:lumMod val="60000"/>
                <a:lumOff val="40000"/>
              </a:schemeClr>
            </a:solidFill>
          </c:spPr>
          <c:dPt>
            <c:idx val="0"/>
            <c:bubble3D val="0"/>
            <c:spPr>
              <a:solidFill>
                <a:srgbClr val="FFB496"/>
              </a:solidFill>
            </c:spPr>
            <c:extLst>
              <c:ext xmlns:c16="http://schemas.microsoft.com/office/drawing/2014/chart" uri="{C3380CC4-5D6E-409C-BE32-E72D297353CC}">
                <c16:uniqueId val="{00000001-02BE-4178-90A6-008C23616097}"/>
              </c:ext>
            </c:extLst>
          </c:dPt>
          <c:dPt>
            <c:idx val="1"/>
            <c:bubble3D val="0"/>
            <c:spPr>
              <a:solidFill>
                <a:schemeClr val="accent1">
                  <a:lumMod val="75000"/>
                </a:schemeClr>
              </a:solidFill>
            </c:spPr>
            <c:extLst>
              <c:ext xmlns:c16="http://schemas.microsoft.com/office/drawing/2014/chart" uri="{C3380CC4-5D6E-409C-BE32-E72D297353CC}">
                <c16:uniqueId val="{00000003-02BE-4178-90A6-008C23616097}"/>
              </c:ext>
            </c:extLst>
          </c:dPt>
          <c:dLbls>
            <c:dLbl>
              <c:idx val="1"/>
              <c:layout>
                <c:manualLayout>
                  <c:x val="-0.1017519543725376"/>
                  <c:y val="5.4557514549811708E-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BE-4178-90A6-008C23616097}"/>
                </c:ext>
              </c:extLst>
            </c:dLbl>
            <c:dLbl>
              <c:idx val="2"/>
              <c:layout>
                <c:manualLayout>
                  <c:x val="0.11543680155558445"/>
                  <c:y val="1.29827114002054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555-4CFD-A911-FAA29699DFD1}"/>
                </c:ext>
              </c:extLst>
            </c:dLbl>
            <c:spPr>
              <a:noFill/>
              <a:ln>
                <a:noFill/>
              </a:ln>
              <a:effectLst/>
            </c:spPr>
            <c:showLegendKey val="0"/>
            <c:showVal val="1"/>
            <c:showCatName val="1"/>
            <c:showSerName val="0"/>
            <c:showPercent val="0"/>
            <c:showBubbleSize val="0"/>
            <c:showLeaderLines val="1"/>
            <c:extLst>
              <c:ext xmlns:c15="http://schemas.microsoft.com/office/drawing/2012/chart" uri="{CE6537A1-D6FC-4f65-9D91-7224C49458BB}"/>
            </c:extLst>
          </c:dLbls>
          <c:cat>
            <c:strRef>
              <c:f>'2.1.2'!$H$4:$J$4</c:f>
              <c:strCache>
                <c:ptCount val="3"/>
                <c:pt idx="0">
                  <c:v>Con asistencia profesional</c:v>
                </c:pt>
                <c:pt idx="1">
                  <c:v>Sin asistencia profesional</c:v>
                </c:pt>
                <c:pt idx="2">
                  <c:v>Sin información</c:v>
                </c:pt>
              </c:strCache>
            </c:strRef>
          </c:cat>
          <c:val>
            <c:numRef>
              <c:f>'2.1.2'!$H$6:$J$6</c:f>
              <c:numCache>
                <c:formatCode>0.00%</c:formatCode>
                <c:ptCount val="3"/>
                <c:pt idx="0">
                  <c:v>0.98241209122573814</c:v>
                </c:pt>
                <c:pt idx="1">
                  <c:v>2.6400324927076026E-3</c:v>
                </c:pt>
                <c:pt idx="2">
                  <c:v>1.4947876281554235E-2</c:v>
                </c:pt>
              </c:numCache>
            </c:numRef>
          </c:val>
          <c:extLst>
            <c:ext xmlns:c16="http://schemas.microsoft.com/office/drawing/2014/chart" uri="{C3380CC4-5D6E-409C-BE32-E72D297353CC}">
              <c16:uniqueId val="{00000004-02BE-4178-90A6-008C23616097}"/>
            </c:ext>
          </c:extLst>
        </c:ser>
        <c:dLbls>
          <c:showLegendKey val="0"/>
          <c:showVal val="0"/>
          <c:showCatName val="0"/>
          <c:showSerName val="0"/>
          <c:showPercent val="0"/>
          <c:showBubbleSize val="0"/>
          <c:showLeaderLines val="1"/>
        </c:dLbls>
        <c:firstSliceAng val="0"/>
      </c:pieChart>
    </c:plotArea>
    <c:plotVisOnly val="1"/>
    <c:dispBlanksAs val="zero"/>
    <c:showDLblsOverMax val="0"/>
  </c:chart>
  <c:spPr>
    <a:noFill/>
    <a:ln>
      <a:noFill/>
    </a:ln>
  </c:spPr>
  <c:txPr>
    <a:bodyPr/>
    <a:lstStyle/>
    <a:p>
      <a:pPr>
        <a:defRPr sz="900" b="0" i="0" u="none" strike="noStrike" baseline="0">
          <a:solidFill>
            <a:srgbClr val="000000"/>
          </a:solidFill>
          <a:latin typeface="Century Gothic" panose="020B0502020202020204" pitchFamily="34" charset="0"/>
          <a:ea typeface="Arial"/>
          <a:cs typeface="Arial"/>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Century Gothic" panose="020B0502020202020204" pitchFamily="34" charset="0"/>
                <a:ea typeface="Arial"/>
                <a:cs typeface="Arial"/>
              </a:defRPr>
            </a:pPr>
            <a:r>
              <a:rPr lang="es-EC" sz="1080" b="1" i="0" u="none" strike="noStrike" baseline="0">
                <a:solidFill>
                  <a:srgbClr val="000000"/>
                </a:solidFill>
                <a:latin typeface="Century Gothic" panose="020B0502020202020204" pitchFamily="34" charset="0"/>
                <a:cs typeface="Arial"/>
              </a:rPr>
              <a:t>Área</a:t>
            </a:r>
          </a:p>
          <a:p>
            <a:pPr>
              <a:defRPr sz="900" b="0" i="0" u="none" strike="noStrike" baseline="0">
                <a:solidFill>
                  <a:srgbClr val="000000"/>
                </a:solidFill>
                <a:latin typeface="Century Gothic" panose="020B0502020202020204" pitchFamily="34" charset="0"/>
                <a:ea typeface="Arial"/>
                <a:cs typeface="Arial"/>
              </a:defRPr>
            </a:pPr>
            <a:r>
              <a:rPr lang="es-EC" sz="1080" b="1" i="0" u="none" strike="noStrike" baseline="0">
                <a:solidFill>
                  <a:srgbClr val="000000"/>
                </a:solidFill>
                <a:latin typeface="Century Gothic" panose="020B0502020202020204" pitchFamily="34" charset="0"/>
                <a:cs typeface="Arial"/>
              </a:rPr>
              <a:t>rural</a:t>
            </a:r>
          </a:p>
        </c:rich>
      </c:tx>
      <c:layout>
        <c:manualLayout>
          <c:xMode val="edge"/>
          <c:yMode val="edge"/>
          <c:x val="0.73487475750313824"/>
          <c:y val="4.1666828683451604E-2"/>
        </c:manualLayout>
      </c:layout>
      <c:overlay val="0"/>
    </c:title>
    <c:autoTitleDeleted val="0"/>
    <c:plotArea>
      <c:layout>
        <c:manualLayout>
          <c:layoutTarget val="inner"/>
          <c:xMode val="edge"/>
          <c:yMode val="edge"/>
          <c:x val="9.7222222222222224E-3"/>
          <c:y val="0.24991287547390484"/>
          <c:w val="0.94866718249814164"/>
          <c:h val="0.6953762746869756"/>
        </c:manualLayout>
      </c:layout>
      <c:pieChart>
        <c:varyColors val="1"/>
        <c:ser>
          <c:idx val="0"/>
          <c:order val="0"/>
          <c:spPr>
            <a:solidFill>
              <a:srgbClr val="558ED5"/>
            </a:solidFill>
          </c:spPr>
          <c:dPt>
            <c:idx val="0"/>
            <c:bubble3D val="0"/>
            <c:spPr>
              <a:solidFill>
                <a:schemeClr val="accent5">
                  <a:lumMod val="20000"/>
                  <a:lumOff val="80000"/>
                </a:schemeClr>
              </a:solidFill>
            </c:spPr>
            <c:extLst>
              <c:ext xmlns:c16="http://schemas.microsoft.com/office/drawing/2014/chart" uri="{C3380CC4-5D6E-409C-BE32-E72D297353CC}">
                <c16:uniqueId val="{00000000-27F7-4CD4-830E-E6DA090400DA}"/>
              </c:ext>
            </c:extLst>
          </c:dPt>
          <c:dPt>
            <c:idx val="1"/>
            <c:bubble3D val="0"/>
            <c:spPr>
              <a:solidFill>
                <a:schemeClr val="accent5">
                  <a:lumMod val="75000"/>
                </a:schemeClr>
              </a:solidFill>
            </c:spPr>
            <c:extLst>
              <c:ext xmlns:c16="http://schemas.microsoft.com/office/drawing/2014/chart" uri="{C3380CC4-5D6E-409C-BE32-E72D297353CC}">
                <c16:uniqueId val="{00000002-27F7-4CD4-830E-E6DA090400DA}"/>
              </c:ext>
            </c:extLst>
          </c:dPt>
          <c:dLbls>
            <c:dLbl>
              <c:idx val="2"/>
              <c:layout>
                <c:manualLayout>
                  <c:x val="0.18854083975197924"/>
                  <c:y val="1.70373596917406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CF7-4E00-9FC8-D4FB459317BE}"/>
                </c:ext>
              </c:extLst>
            </c:dLbl>
            <c:spPr>
              <a:noFill/>
              <a:ln>
                <a:noFill/>
              </a:ln>
              <a:effectLst/>
            </c:spPr>
            <c:showLegendKey val="0"/>
            <c:showVal val="1"/>
            <c:showCatName val="1"/>
            <c:showSerName val="0"/>
            <c:showPercent val="0"/>
            <c:showBubbleSize val="0"/>
            <c:showLeaderLines val="1"/>
            <c:extLst>
              <c:ext xmlns:c15="http://schemas.microsoft.com/office/drawing/2012/chart" uri="{CE6537A1-D6FC-4f65-9D91-7224C49458BB}"/>
            </c:extLst>
          </c:dLbls>
          <c:cat>
            <c:strRef>
              <c:f>'2.1.2'!$L$4:$N$4</c:f>
              <c:strCache>
                <c:ptCount val="3"/>
                <c:pt idx="0">
                  <c:v>Con asistencia profesional</c:v>
                </c:pt>
                <c:pt idx="1">
                  <c:v>Sin asistencia profesional</c:v>
                </c:pt>
                <c:pt idx="2">
                  <c:v>Sin información</c:v>
                </c:pt>
              </c:strCache>
            </c:strRef>
          </c:cat>
          <c:val>
            <c:numRef>
              <c:f>'2.1.2'!$L$6:$N$6</c:f>
              <c:numCache>
                <c:formatCode>0.00%</c:formatCode>
                <c:ptCount val="3"/>
                <c:pt idx="0">
                  <c:v>0.94013078773301262</c:v>
                </c:pt>
                <c:pt idx="1">
                  <c:v>1.0278863499699338E-2</c:v>
                </c:pt>
                <c:pt idx="2">
                  <c:v>4.9590348767288031E-2</c:v>
                </c:pt>
              </c:numCache>
            </c:numRef>
          </c:val>
          <c:extLst>
            <c:ext xmlns:c16="http://schemas.microsoft.com/office/drawing/2014/chart" uri="{C3380CC4-5D6E-409C-BE32-E72D297353CC}">
              <c16:uniqueId val="{00000003-27F7-4CD4-830E-E6DA090400DA}"/>
            </c:ext>
          </c:extLst>
        </c:ser>
        <c:dLbls>
          <c:showLegendKey val="0"/>
          <c:showVal val="0"/>
          <c:showCatName val="0"/>
          <c:showSerName val="0"/>
          <c:showPercent val="0"/>
          <c:showBubbleSize val="0"/>
          <c:showLeaderLines val="1"/>
        </c:dLbls>
        <c:firstSliceAng val="0"/>
      </c:pieChart>
    </c:plotArea>
    <c:plotVisOnly val="1"/>
    <c:dispBlanksAs val="zero"/>
    <c:showDLblsOverMax val="0"/>
  </c:chart>
  <c:spPr>
    <a:noFill/>
    <a:ln>
      <a:noFill/>
    </a:ln>
  </c:spPr>
  <c:txPr>
    <a:bodyPr/>
    <a:lstStyle/>
    <a:p>
      <a:pPr>
        <a:defRPr sz="9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0"/>
    </mc:Choice>
    <mc:Fallback>
      <c:style val="20"/>
    </mc:Fallback>
  </mc:AlternateContent>
  <c:chart>
    <c:title>
      <c:tx>
        <c:rich>
          <a:bodyPr/>
          <a:lstStyle/>
          <a:p>
            <a:pPr>
              <a:defRPr b="1"/>
            </a:pPr>
            <a:r>
              <a:rPr lang="es-EC" b="1"/>
              <a:t>Total Nacional</a:t>
            </a:r>
          </a:p>
        </c:rich>
      </c:tx>
      <c:layout>
        <c:manualLayout>
          <c:xMode val="edge"/>
          <c:yMode val="edge"/>
          <c:x val="0.73487473156764493"/>
          <c:y val="4.1666666666666664E-2"/>
        </c:manualLayout>
      </c:layout>
      <c:overlay val="0"/>
    </c:title>
    <c:autoTitleDeleted val="0"/>
    <c:plotArea>
      <c:layout>
        <c:manualLayout>
          <c:layoutTarget val="inner"/>
          <c:xMode val="edge"/>
          <c:yMode val="edge"/>
          <c:x val="9.7222222222222224E-3"/>
          <c:y val="0.24991287547390484"/>
          <c:w val="0.97862986227845128"/>
          <c:h val="0.71759842519685035"/>
        </c:manualLayout>
      </c:layout>
      <c:pieChart>
        <c:varyColors val="1"/>
        <c:ser>
          <c:idx val="0"/>
          <c:order val="0"/>
          <c:spPr>
            <a:solidFill>
              <a:srgbClr val="FFDDFF"/>
            </a:solidFill>
          </c:spPr>
          <c:dPt>
            <c:idx val="0"/>
            <c:bubble3D val="0"/>
            <c:spPr>
              <a:solidFill>
                <a:schemeClr val="bg1">
                  <a:lumMod val="85000"/>
                </a:schemeClr>
              </a:solidFill>
            </c:spPr>
            <c:extLst>
              <c:ext xmlns:c16="http://schemas.microsoft.com/office/drawing/2014/chart" uri="{C3380CC4-5D6E-409C-BE32-E72D297353CC}">
                <c16:uniqueId val="{00000002-1D41-4993-94DD-6E54E0C25084}"/>
              </c:ext>
            </c:extLst>
          </c:dPt>
          <c:dPt>
            <c:idx val="1"/>
            <c:bubble3D val="0"/>
            <c:spPr>
              <a:solidFill>
                <a:schemeClr val="accent5">
                  <a:lumMod val="50000"/>
                </a:schemeClr>
              </a:solidFill>
            </c:spPr>
            <c:extLst>
              <c:ext xmlns:c16="http://schemas.microsoft.com/office/drawing/2014/chart" uri="{C3380CC4-5D6E-409C-BE32-E72D297353CC}">
                <c16:uniqueId val="{00000003-02BE-4178-90A6-008C23616097}"/>
              </c:ext>
            </c:extLst>
          </c:dPt>
          <c:dLbls>
            <c:dLbl>
              <c:idx val="1"/>
              <c:layout>
                <c:manualLayout>
                  <c:x val="-8.2858160317899957E-2"/>
                  <c:y val="1.090465593974666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BE-4178-90A6-008C23616097}"/>
                </c:ext>
              </c:extLst>
            </c:dLbl>
            <c:dLbl>
              <c:idx val="2"/>
              <c:layout>
                <c:manualLayout>
                  <c:x val="0.10867317464713901"/>
                  <c:y val="-7.0609380349195483E-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F7F-4386-8D76-8AC71F37ACEE}"/>
                </c:ext>
              </c:extLst>
            </c:dLbl>
            <c:spPr>
              <a:noFill/>
              <a:ln>
                <a:noFill/>
              </a:ln>
              <a:effectLst/>
            </c:spPr>
            <c:showLegendKey val="0"/>
            <c:showVal val="1"/>
            <c:showCatName val="1"/>
            <c:showSerName val="0"/>
            <c:showPercent val="0"/>
            <c:showBubbleSize val="0"/>
            <c:showLeaderLines val="1"/>
            <c:extLst>
              <c:ext xmlns:c15="http://schemas.microsoft.com/office/drawing/2012/chart" uri="{CE6537A1-D6FC-4f65-9D91-7224C49458BB}"/>
            </c:extLst>
          </c:dLbls>
          <c:cat>
            <c:strRef>
              <c:f>'2.1.2'!$D$4:$F$4</c:f>
              <c:strCache>
                <c:ptCount val="3"/>
                <c:pt idx="0">
                  <c:v>Con asistencia profesional</c:v>
                </c:pt>
                <c:pt idx="1">
                  <c:v>Sin asistencia profesional</c:v>
                </c:pt>
                <c:pt idx="2">
                  <c:v>Sin Información</c:v>
                </c:pt>
              </c:strCache>
            </c:strRef>
          </c:cat>
          <c:val>
            <c:numRef>
              <c:f>'2.1.2'!$D$6:$F$6</c:f>
              <c:numCache>
                <c:formatCode>0.00%</c:formatCode>
                <c:ptCount val="3"/>
                <c:pt idx="0">
                  <c:v>0.97198141984294018</c:v>
                </c:pt>
                <c:pt idx="1">
                  <c:v>4.5245093039858334E-3</c:v>
                </c:pt>
                <c:pt idx="2">
                  <c:v>2.3494070853073978E-2</c:v>
                </c:pt>
              </c:numCache>
            </c:numRef>
          </c:val>
          <c:extLst>
            <c:ext xmlns:c16="http://schemas.microsoft.com/office/drawing/2014/chart" uri="{C3380CC4-5D6E-409C-BE32-E72D297353CC}">
              <c16:uniqueId val="{00000004-02BE-4178-90A6-008C23616097}"/>
            </c:ext>
          </c:extLst>
        </c:ser>
        <c:dLbls>
          <c:showLegendKey val="0"/>
          <c:showVal val="0"/>
          <c:showCatName val="0"/>
          <c:showSerName val="0"/>
          <c:showPercent val="0"/>
          <c:showBubbleSize val="0"/>
          <c:showLeaderLines val="1"/>
        </c:dLbls>
        <c:firstSliceAng val="0"/>
      </c:pieChart>
    </c:plotArea>
    <c:plotVisOnly val="1"/>
    <c:dispBlanksAs val="zero"/>
    <c:showDLblsOverMax val="0"/>
  </c:chart>
  <c:spPr>
    <a:noFill/>
    <a:ln>
      <a:noFill/>
    </a:ln>
  </c:spPr>
  <c:txPr>
    <a:bodyPr/>
    <a:lstStyle/>
    <a:p>
      <a:pPr>
        <a:defRPr sz="900" b="0" i="0" u="none" strike="noStrike" baseline="0">
          <a:solidFill>
            <a:srgbClr val="000000"/>
          </a:solidFill>
          <a:latin typeface="Century Gothic" panose="020B0502020202020204" pitchFamily="34" charset="0"/>
          <a:ea typeface="Arial"/>
          <a:cs typeface="Arial"/>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7409684070686682"/>
          <c:y val="5.8015748031496082E-2"/>
          <c:w val="0.76732085115020165"/>
          <c:h val="0.89699444946430873"/>
        </c:manualLayout>
      </c:layout>
      <c:barChart>
        <c:barDir val="bar"/>
        <c:grouping val="clustered"/>
        <c:varyColors val="0"/>
        <c:ser>
          <c:idx val="0"/>
          <c:order val="0"/>
          <c:tx>
            <c:strRef>
              <c:f>'2.1.3'!$D$4:$M$4</c:f>
              <c:strCache>
                <c:ptCount val="10"/>
                <c:pt idx="0">
                  <c:v>10-14 años</c:v>
                </c:pt>
                <c:pt idx="1">
                  <c:v>15 - 19 años</c:v>
                </c:pt>
                <c:pt idx="2">
                  <c:v>20 - 24 años</c:v>
                </c:pt>
                <c:pt idx="3">
                  <c:v>25 - 29 años</c:v>
                </c:pt>
                <c:pt idx="4">
                  <c:v>30 - 34 años</c:v>
                </c:pt>
                <c:pt idx="5">
                  <c:v>35 - 39 años</c:v>
                </c:pt>
                <c:pt idx="6">
                  <c:v>40 - 44 años</c:v>
                </c:pt>
                <c:pt idx="7">
                  <c:v>45 - 49 años</c:v>
                </c:pt>
                <c:pt idx="8">
                  <c:v>50 años y más</c:v>
                </c:pt>
                <c:pt idx="9">
                  <c:v>Sin información</c:v>
                </c:pt>
              </c:strCache>
            </c:strRef>
          </c:tx>
          <c:invertIfNegative val="0"/>
          <c:dLbls>
            <c:spPr>
              <a:noFill/>
              <a:ln w="25400">
                <a:noFill/>
              </a:ln>
            </c:spPr>
            <c:txPr>
              <a:bodyPr wrap="square" lIns="38100" tIns="19050" rIns="38100" bIns="19050" anchor="ctr">
                <a:spAutoFit/>
              </a:bodyPr>
              <a:lstStyle/>
              <a:p>
                <a:pPr>
                  <a:defRPr sz="900" b="0" i="0" u="none" strike="noStrike" baseline="0">
                    <a:solidFill>
                      <a:srgbClr val="646482"/>
                    </a:solidFill>
                    <a:latin typeface="Century Gothic" panose="020B0502020202020204" pitchFamily="34" charset="0"/>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'2.1.3'!$D$4:$M$4</c:f>
              <c:strCache>
                <c:ptCount val="10"/>
                <c:pt idx="0">
                  <c:v>10-14 años</c:v>
                </c:pt>
                <c:pt idx="1">
                  <c:v>15 - 19 años</c:v>
                </c:pt>
                <c:pt idx="2">
                  <c:v>20 - 24 años</c:v>
                </c:pt>
                <c:pt idx="3">
                  <c:v>25 - 29 años</c:v>
                </c:pt>
                <c:pt idx="4">
                  <c:v>30 - 34 años</c:v>
                </c:pt>
                <c:pt idx="5">
                  <c:v>35 - 39 años</c:v>
                </c:pt>
                <c:pt idx="6">
                  <c:v>40 - 44 años</c:v>
                </c:pt>
                <c:pt idx="7">
                  <c:v>45 - 49 años</c:v>
                </c:pt>
                <c:pt idx="8">
                  <c:v>50 años y más</c:v>
                </c:pt>
                <c:pt idx="9">
                  <c:v>Sin información</c:v>
                </c:pt>
              </c:strCache>
            </c:strRef>
          </c:cat>
          <c:val>
            <c:numRef>
              <c:f>'2.1.3'!$D$6:$M$6</c:f>
              <c:numCache>
                <c:formatCode>0.00%</c:formatCode>
                <c:ptCount val="10"/>
                <c:pt idx="0">
                  <c:v>7.5145794895092573E-3</c:v>
                </c:pt>
                <c:pt idx="1">
                  <c:v>0.14176177716791677</c:v>
                </c:pt>
                <c:pt idx="2">
                  <c:v>0.2577950434371436</c:v>
                </c:pt>
                <c:pt idx="3">
                  <c:v>0.25073476918512477</c:v>
                </c:pt>
                <c:pt idx="4">
                  <c:v>0.19678834011700677</c:v>
                </c:pt>
                <c:pt idx="5">
                  <c:v>0.10725775795729531</c:v>
                </c:pt>
                <c:pt idx="6">
                  <c:v>3.0345735557265639E-2</c:v>
                </c:pt>
                <c:pt idx="7">
                  <c:v>1.8357640208794979E-3</c:v>
                </c:pt>
                <c:pt idx="8">
                  <c:v>1.483445673437978E-4</c:v>
                </c:pt>
                <c:pt idx="9">
                  <c:v>5.8178885005145701E-3</c:v>
                </c:pt>
              </c:numCache>
            </c:numRef>
          </c:val>
          <c:extLst>
            <c:ext xmlns:c16="http://schemas.microsoft.com/office/drawing/2014/chart" uri="{C3380CC4-5D6E-409C-BE32-E72D297353CC}">
              <c16:uniqueId val="{00000000-DDBF-4589-AAE9-8787EDE156C8}"/>
            </c:ext>
          </c:extLst>
        </c:ser>
        <c:dLbls>
          <c:showLegendKey val="0"/>
          <c:showVal val="0"/>
          <c:showCatName val="0"/>
          <c:showSerName val="0"/>
          <c:showPercent val="0"/>
          <c:showBubbleSize val="0"/>
        </c:dLbls>
        <c:gapWidth val="82"/>
        <c:axId val="-130883360"/>
        <c:axId val="-130879008"/>
      </c:barChart>
      <c:catAx>
        <c:axId val="-130883360"/>
        <c:scaling>
          <c:orientation val="maxMin"/>
        </c:scaling>
        <c:delete val="0"/>
        <c:axPos val="l"/>
        <c:numFmt formatCode="General" sourceLinked="0"/>
        <c:majorTickMark val="none"/>
        <c:minorTickMark val="none"/>
        <c:tickLblPos val="nextTo"/>
        <c:txPr>
          <a:bodyPr rot="0" vert="horz"/>
          <a:lstStyle/>
          <a:p>
            <a:pPr>
              <a:defRPr sz="900" b="0" i="0" u="none" strike="noStrike" baseline="0">
                <a:solidFill>
                  <a:srgbClr val="646482"/>
                </a:solidFill>
                <a:latin typeface="Century Gothic" panose="020B0502020202020204" pitchFamily="34" charset="0"/>
                <a:ea typeface="Arial"/>
                <a:cs typeface="Arial"/>
              </a:defRPr>
            </a:pPr>
            <a:endParaRPr lang="en-US"/>
          </a:p>
        </c:txPr>
        <c:crossAx val="-130879008"/>
        <c:crosses val="autoZero"/>
        <c:auto val="1"/>
        <c:lblAlgn val="ctr"/>
        <c:lblOffset val="100"/>
        <c:noMultiLvlLbl val="0"/>
      </c:catAx>
      <c:valAx>
        <c:axId val="-130879008"/>
        <c:scaling>
          <c:orientation val="minMax"/>
        </c:scaling>
        <c:delete val="1"/>
        <c:axPos val="t"/>
        <c:numFmt formatCode="0.00%" sourceLinked="1"/>
        <c:majorTickMark val="out"/>
        <c:minorTickMark val="none"/>
        <c:tickLblPos val="nextTo"/>
        <c:crossAx val="-130883360"/>
        <c:crosses val="autoZero"/>
        <c:crossBetween val="between"/>
      </c:valAx>
    </c:plotArea>
    <c:plotVisOnly val="1"/>
    <c:dispBlanksAs val="gap"/>
    <c:showDLblsOverMax val="0"/>
  </c:chart>
  <c:spPr>
    <a:noFill/>
    <a:ln>
      <a:noFill/>
    </a:ln>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barChart>
        <c:barDir val="col"/>
        <c:grouping val="clustered"/>
        <c:varyColors val="0"/>
        <c:ser>
          <c:idx val="0"/>
          <c:order val="0"/>
          <c:tx>
            <c:strRef>
              <c:f>'2.1.4'!$E$4</c:f>
              <c:strCache>
                <c:ptCount val="1"/>
                <c:pt idx="0">
                  <c:v>Con asistencia</c:v>
                </c:pt>
              </c:strCache>
            </c:strRef>
          </c:tx>
          <c:invertIfNegative val="0"/>
          <c:dLbls>
            <c:dLbl>
              <c:idx val="1"/>
              <c:layout>
                <c:manualLayout>
                  <c:x val="0"/>
                  <c:y val="1.0869565217391628E-2"/>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D3-4B32-A2E5-223B3A3D91D2}"/>
                </c:ext>
              </c:extLst>
            </c:dLbl>
            <c:dLbl>
              <c:idx val="8"/>
              <c:layout>
                <c:manualLayout>
                  <c:x val="0"/>
                  <c:y val="-3.6231884057972004E-3"/>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D3-4B32-A2E5-223B3A3D91D2}"/>
                </c:ext>
              </c:extLst>
            </c:dLbl>
            <c:dLbl>
              <c:idx val="9"/>
              <c:layout>
                <c:manualLayout>
                  <c:x val="-1.0691103474608742E-2"/>
                  <c:y val="3.6231884057971015E-3"/>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D3-4B32-A2E5-223B3A3D91D2}"/>
                </c:ext>
              </c:extLst>
            </c:dLbl>
            <c:spPr>
              <a:noFill/>
              <a:ln w="25400">
                <a:noFill/>
              </a:ln>
            </c:spPr>
            <c:txPr>
              <a:bodyPr wrap="square" lIns="38100" tIns="19050" rIns="38100" bIns="19050" anchor="ctr">
                <a:spAutoFit/>
              </a:bodyPr>
              <a:lstStyle/>
              <a:p>
                <a:pPr>
                  <a:defRPr sz="800" b="0" i="0" u="none" strike="noStrike" baseline="0">
                    <a:solidFill>
                      <a:schemeClr val="tx1">
                        <a:lumMod val="65000"/>
                        <a:lumOff val="35000"/>
                      </a:schemeClr>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'2.1.4'!$B$7:$B$16</c:f>
              <c:strCache>
                <c:ptCount val="10"/>
                <c:pt idx="0">
                  <c:v>Ninguno</c:v>
                </c:pt>
                <c:pt idx="1">
                  <c:v>Centro de alfabetización</c:v>
                </c:pt>
                <c:pt idx="2">
                  <c:v>Primaria</c:v>
                </c:pt>
                <c:pt idx="3">
                  <c:v>Educación básica</c:v>
                </c:pt>
                <c:pt idx="4">
                  <c:v>Secundaria</c:v>
                </c:pt>
                <c:pt idx="5">
                  <c:v>Educación media / bachillerato</c:v>
                </c:pt>
                <c:pt idx="6">
                  <c:v>Superior no universitario</c:v>
                </c:pt>
                <c:pt idx="7">
                  <c:v>Superior universitario</c:v>
                </c:pt>
                <c:pt idx="8">
                  <c:v>Postgrado</c:v>
                </c:pt>
                <c:pt idx="9">
                  <c:v>Sin información</c:v>
                </c:pt>
              </c:strCache>
            </c:strRef>
          </c:cat>
          <c:val>
            <c:numRef>
              <c:f>'2.1.4'!$F$7:$F$16</c:f>
              <c:numCache>
                <c:formatCode>0.00%</c:formatCode>
                <c:ptCount val="10"/>
                <c:pt idx="0">
                  <c:v>1.6263652406162065E-3</c:v>
                </c:pt>
                <c:pt idx="1">
                  <c:v>4.2924595793389613E-4</c:v>
                </c:pt>
                <c:pt idx="2">
                  <c:v>5.3627128344541419E-2</c:v>
                </c:pt>
                <c:pt idx="3">
                  <c:v>0.49728144226641868</c:v>
                </c:pt>
                <c:pt idx="4">
                  <c:v>3.1516192111413176E-2</c:v>
                </c:pt>
                <c:pt idx="5">
                  <c:v>0.15249678065531549</c:v>
                </c:pt>
                <c:pt idx="6">
                  <c:v>6.8054561930652929E-2</c:v>
                </c:pt>
                <c:pt idx="7">
                  <c:v>0.18359803500739258</c:v>
                </c:pt>
                <c:pt idx="8">
                  <c:v>7.7788906376687174E-3</c:v>
                </c:pt>
                <c:pt idx="9">
                  <c:v>3.5913578480469307E-3</c:v>
                </c:pt>
              </c:numCache>
            </c:numRef>
          </c:val>
          <c:extLst>
            <c:ext xmlns:c16="http://schemas.microsoft.com/office/drawing/2014/chart" uri="{C3380CC4-5D6E-409C-BE32-E72D297353CC}">
              <c16:uniqueId val="{00000003-EED3-4B32-A2E5-223B3A3D91D2}"/>
            </c:ext>
          </c:extLst>
        </c:ser>
        <c:ser>
          <c:idx val="1"/>
          <c:order val="1"/>
          <c:tx>
            <c:strRef>
              <c:f>'2.1.4'!$G$4</c:f>
              <c:strCache>
                <c:ptCount val="1"/>
                <c:pt idx="0">
                  <c:v>Sin asistencia</c:v>
                </c:pt>
              </c:strCache>
            </c:strRef>
          </c:tx>
          <c:invertIfNegative val="0"/>
          <c:dLbls>
            <c:dLbl>
              <c:idx val="0"/>
              <c:layout>
                <c:manualLayout>
                  <c:x val="1.0691103474608615E-2"/>
                  <c:y val="0"/>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ED3-4B32-A2E5-223B3A3D91D2}"/>
                </c:ext>
              </c:extLst>
            </c:dLbl>
            <c:dLbl>
              <c:idx val="4"/>
              <c:layout>
                <c:manualLayout>
                  <c:x val="4.6457607433218499E-3"/>
                  <c:y val="1.0869565217391628E-2"/>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ED3-4B32-A2E5-223B3A3D91D2}"/>
                </c:ext>
              </c:extLst>
            </c:dLbl>
            <c:dLbl>
              <c:idx val="5"/>
              <c:layout>
                <c:manualLayout>
                  <c:x val="0"/>
                  <c:y val="1.8115942028985508E-2"/>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ED3-4B32-A2E5-223B3A3D91D2}"/>
                </c:ext>
              </c:extLst>
            </c:dLbl>
            <c:dLbl>
              <c:idx val="6"/>
              <c:layout>
                <c:manualLayout>
                  <c:x val="0"/>
                  <c:y val="1.4492753623188409E-2"/>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ED3-4B32-A2E5-223B3A3D91D2}"/>
                </c:ext>
              </c:extLst>
            </c:dLbl>
            <c:dLbl>
              <c:idx val="8"/>
              <c:layout>
                <c:manualLayout>
                  <c:x val="7.7429345722028683E-3"/>
                  <c:y val="7.2463768115944016E-3"/>
                </c:manualLayout>
              </c:layout>
              <c:numFmt formatCode="0.000%" sourceLinked="0"/>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ED3-4B32-A2E5-223B3A3D91D2}"/>
                </c:ext>
              </c:extLst>
            </c:dLbl>
            <c:dLbl>
              <c:idx val="9"/>
              <c:layout>
                <c:manualLayout>
                  <c:x val="1.5485869144406228E-3"/>
                  <c:y val="1.0869565217391628E-2"/>
                </c:manualLayout>
              </c:layout>
              <c:spPr>
                <a:noFill/>
                <a:ln w="25400">
                  <a:noFill/>
                </a:ln>
              </c:spPr>
              <c:txPr>
                <a:bodyPr/>
                <a:lstStyle/>
                <a:p>
                  <a:pPr>
                    <a:defRPr sz="800" b="0" i="0" u="none" strike="noStrike" baseline="0">
                      <a:solidFill>
                        <a:schemeClr val="tx1">
                          <a:lumMod val="65000"/>
                          <a:lumOff val="3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ED3-4B32-A2E5-223B3A3D91D2}"/>
                </c:ext>
              </c:extLst>
            </c:dLbl>
            <c:spPr>
              <a:noFill/>
              <a:ln w="25400">
                <a:noFill/>
              </a:ln>
            </c:spPr>
            <c:txPr>
              <a:bodyPr wrap="square" lIns="38100" tIns="19050" rIns="38100" bIns="19050" anchor="ctr">
                <a:spAutoFit/>
              </a:bodyPr>
              <a:lstStyle/>
              <a:p>
                <a:pPr>
                  <a:defRPr sz="800" b="0" i="0" u="none" strike="noStrike" baseline="0">
                    <a:solidFill>
                      <a:schemeClr val="tx1">
                        <a:lumMod val="65000"/>
                        <a:lumOff val="35000"/>
                      </a:schemeClr>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'2.1.4'!$B$7:$B$16</c:f>
              <c:strCache>
                <c:ptCount val="10"/>
                <c:pt idx="0">
                  <c:v>Ninguno</c:v>
                </c:pt>
                <c:pt idx="1">
                  <c:v>Centro de alfabetización</c:v>
                </c:pt>
                <c:pt idx="2">
                  <c:v>Primaria</c:v>
                </c:pt>
                <c:pt idx="3">
                  <c:v>Educación básica</c:v>
                </c:pt>
                <c:pt idx="4">
                  <c:v>Secundaria</c:v>
                </c:pt>
                <c:pt idx="5">
                  <c:v>Educación media / bachillerato</c:v>
                </c:pt>
                <c:pt idx="6">
                  <c:v>Superior no universitario</c:v>
                </c:pt>
                <c:pt idx="7">
                  <c:v>Superior universitario</c:v>
                </c:pt>
                <c:pt idx="8">
                  <c:v>Postgrado</c:v>
                </c:pt>
                <c:pt idx="9">
                  <c:v>Sin información</c:v>
                </c:pt>
              </c:strCache>
            </c:strRef>
          </c:cat>
          <c:val>
            <c:numRef>
              <c:f>'2.1.4'!$H$7:$H$16</c:f>
              <c:numCache>
                <c:formatCode>0.00%</c:formatCode>
                <c:ptCount val="10"/>
                <c:pt idx="0">
                  <c:v>7.1721311475409838E-3</c:v>
                </c:pt>
                <c:pt idx="1">
                  <c:v>1.6393442622950821E-2</c:v>
                </c:pt>
                <c:pt idx="2">
                  <c:v>0.10553278688524591</c:v>
                </c:pt>
                <c:pt idx="3">
                  <c:v>0.51331967213114749</c:v>
                </c:pt>
                <c:pt idx="4">
                  <c:v>4.5081967213114756E-2</c:v>
                </c:pt>
                <c:pt idx="5">
                  <c:v>0.23053278688524589</c:v>
                </c:pt>
                <c:pt idx="6">
                  <c:v>6.1475409836065573E-3</c:v>
                </c:pt>
                <c:pt idx="7">
                  <c:v>1.4344262295081968E-2</c:v>
                </c:pt>
                <c:pt idx="8">
                  <c:v>1.0245901639344263E-3</c:v>
                </c:pt>
                <c:pt idx="9">
                  <c:v>6.0450819672131145E-2</c:v>
                </c:pt>
              </c:numCache>
            </c:numRef>
          </c:val>
          <c:extLst>
            <c:ext xmlns:c16="http://schemas.microsoft.com/office/drawing/2014/chart" uri="{C3380CC4-5D6E-409C-BE32-E72D297353CC}">
              <c16:uniqueId val="{0000000A-EED3-4B32-A2E5-223B3A3D91D2}"/>
            </c:ext>
          </c:extLst>
        </c:ser>
        <c:dLbls>
          <c:showLegendKey val="0"/>
          <c:showVal val="0"/>
          <c:showCatName val="0"/>
          <c:showSerName val="0"/>
          <c:showPercent val="0"/>
          <c:showBubbleSize val="0"/>
        </c:dLbls>
        <c:gapWidth val="150"/>
        <c:overlap val="-12"/>
        <c:axId val="-130876288"/>
        <c:axId val="-130880640"/>
      </c:barChart>
      <c:catAx>
        <c:axId val="-130876288"/>
        <c:scaling>
          <c:orientation val="minMax"/>
        </c:scaling>
        <c:delete val="0"/>
        <c:axPos val="b"/>
        <c:numFmt formatCode="General" sourceLinked="0"/>
        <c:majorTickMark val="none"/>
        <c:minorTickMark val="none"/>
        <c:tickLblPos val="nextTo"/>
        <c:txPr>
          <a:bodyPr rot="0" vert="horz"/>
          <a:lstStyle/>
          <a:p>
            <a:pPr>
              <a:defRPr sz="900" b="0" i="0" u="none" strike="noStrike" baseline="0">
                <a:solidFill>
                  <a:schemeClr val="tx1">
                    <a:lumMod val="65000"/>
                    <a:lumOff val="35000"/>
                  </a:schemeClr>
                </a:solidFill>
                <a:latin typeface="Arial"/>
                <a:ea typeface="Arial"/>
                <a:cs typeface="Arial"/>
              </a:defRPr>
            </a:pPr>
            <a:endParaRPr lang="en-US"/>
          </a:p>
        </c:txPr>
        <c:crossAx val="-130880640"/>
        <c:crosses val="autoZero"/>
        <c:auto val="1"/>
        <c:lblAlgn val="ctr"/>
        <c:lblOffset val="100"/>
        <c:noMultiLvlLbl val="0"/>
      </c:catAx>
      <c:valAx>
        <c:axId val="-130880640"/>
        <c:scaling>
          <c:orientation val="minMax"/>
        </c:scaling>
        <c:delete val="1"/>
        <c:axPos val="l"/>
        <c:numFmt formatCode="0.00%" sourceLinked="1"/>
        <c:majorTickMark val="out"/>
        <c:minorTickMark val="none"/>
        <c:tickLblPos val="nextTo"/>
        <c:crossAx val="-130876288"/>
        <c:crosses val="autoZero"/>
        <c:crossBetween val="between"/>
      </c:valAx>
    </c:plotArea>
    <c:legend>
      <c:legendPos val="t"/>
      <c:layout>
        <c:manualLayout>
          <c:xMode val="edge"/>
          <c:yMode val="edge"/>
          <c:x val="0.41766041182133062"/>
          <c:y val="1.8115942028985508E-2"/>
          <c:w val="0.25203538806352166"/>
          <c:h val="9.4092776446422458E-2"/>
        </c:manualLayout>
      </c:layout>
      <c:overlay val="0"/>
      <c:txPr>
        <a:bodyPr/>
        <a:lstStyle/>
        <a:p>
          <a:pPr>
            <a:defRPr sz="800" b="0" i="0" u="none" strike="noStrike" baseline="0">
              <a:solidFill>
                <a:schemeClr val="tx1">
                  <a:lumMod val="65000"/>
                  <a:lumOff val="35000"/>
                </a:schemeClr>
              </a:solidFill>
              <a:latin typeface="Arial"/>
              <a:ea typeface="Arial"/>
              <a:cs typeface="Arial"/>
            </a:defRPr>
          </a:pPr>
          <a:endParaRPr lang="en-US"/>
        </a:p>
      </c:txPr>
    </c:legend>
    <c:plotVisOnly val="1"/>
    <c:dispBlanksAs val="gap"/>
    <c:showDLblsOverMax val="0"/>
  </c:chart>
  <c:spPr>
    <a:noFill/>
    <a:ln>
      <a:noFill/>
    </a:ln>
  </c:spPr>
  <c:txPr>
    <a:bodyPr/>
    <a:lstStyle/>
    <a:p>
      <a:pPr>
        <a:defRPr sz="900" b="0" i="0" u="none" strike="noStrike" baseline="0">
          <a:solidFill>
            <a:srgbClr val="000000"/>
          </a:solidFill>
          <a:latin typeface="Arial"/>
          <a:ea typeface="Arial"/>
          <a:cs typeface="Arial"/>
        </a:defRPr>
      </a:pPr>
      <a:endParaRPr lang="en-US"/>
    </a:p>
  </c:txPr>
  <c:printSettings>
    <c:headerFooter/>
    <c:pageMargins b="0.74803149606299668" l="0.70866141732283983" r="0.70866141732283983" t="0.74803149606299668" header="0.31496062992126406" footer="0.31496062992126406"/>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6.png"/></Relationships>
</file>

<file path=xl/drawings/_rels/drawing3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2" Type="http://schemas.openxmlformats.org/officeDocument/2006/relationships/image" Target="../media/image18.jpeg"/><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2" Type="http://schemas.openxmlformats.org/officeDocument/2006/relationships/image" Target="../media/image20.jpeg"/><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1.png"/><Relationship Id="rId6" Type="http://schemas.openxmlformats.org/officeDocument/2006/relationships/image" Target="../media/image25.jpeg"/><Relationship Id="rId5" Type="http://schemas.openxmlformats.org/officeDocument/2006/relationships/image" Target="../media/image24.jpeg"/><Relationship Id="rId4" Type="http://schemas.openxmlformats.org/officeDocument/2006/relationships/image" Target="../media/image23.jpeg"/></Relationships>
</file>

<file path=xl/drawings/_rels/drawing78.xml.rels><?xml version="1.0" encoding="UTF-8" standalone="yes"?>
<Relationships xmlns="http://schemas.openxmlformats.org/package/2006/relationships"><Relationship Id="rId8" Type="http://schemas.openxmlformats.org/officeDocument/2006/relationships/image" Target="../media/image32.jpeg"/><Relationship Id="rId3" Type="http://schemas.openxmlformats.org/officeDocument/2006/relationships/image" Target="../media/image27.jpeg"/><Relationship Id="rId7" Type="http://schemas.openxmlformats.org/officeDocument/2006/relationships/image" Target="../media/image31.jpeg"/><Relationship Id="rId2" Type="http://schemas.openxmlformats.org/officeDocument/2006/relationships/image" Target="../media/image1.png"/><Relationship Id="rId1" Type="http://schemas.openxmlformats.org/officeDocument/2006/relationships/image" Target="../media/image26.jpeg"/><Relationship Id="rId6" Type="http://schemas.openxmlformats.org/officeDocument/2006/relationships/image" Target="../media/image30.jpeg"/><Relationship Id="rId5" Type="http://schemas.openxmlformats.org/officeDocument/2006/relationships/image" Target="../media/image29.jpeg"/><Relationship Id="rId4" Type="http://schemas.openxmlformats.org/officeDocument/2006/relationships/image" Target="../media/image28.jpeg"/><Relationship Id="rId9" Type="http://schemas.openxmlformats.org/officeDocument/2006/relationships/image" Target="../media/image33.jpeg"/></Relationships>
</file>

<file path=xl/drawings/_rels/drawing79.xml.rels><?xml version="1.0" encoding="UTF-8" standalone="yes"?>
<Relationships xmlns="http://schemas.openxmlformats.org/package/2006/relationships"><Relationship Id="rId3" Type="http://schemas.openxmlformats.org/officeDocument/2006/relationships/image" Target="../media/image35.jpeg"/><Relationship Id="rId2" Type="http://schemas.openxmlformats.org/officeDocument/2006/relationships/image" Target="../media/image1.png"/><Relationship Id="rId1" Type="http://schemas.openxmlformats.org/officeDocument/2006/relationships/image" Target="../media/image34.png"/><Relationship Id="rId4" Type="http://schemas.openxmlformats.org/officeDocument/2006/relationships/image" Target="../media/image36.jpeg"/></Relationships>
</file>

<file path=xl/drawings/_rels/drawing80.xml.rels><?xml version="1.0" encoding="UTF-8" standalone="yes"?>
<Relationships xmlns="http://schemas.openxmlformats.org/package/2006/relationships"><Relationship Id="rId2" Type="http://schemas.openxmlformats.org/officeDocument/2006/relationships/image" Target="../media/image37.jpeg"/><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6.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8.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8.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8.png"/></Relationships>
</file>

<file path=xl/drawings/_rels/vmlDrawing39.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8.png"/></Relationships>
</file>

<file path=xl/drawings/_rels/vmlDrawing40.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8.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2.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1.png"/><Relationship Id="rId1" Type="http://schemas.openxmlformats.org/officeDocument/2006/relationships/image" Target="../media/image10.png"/></Relationships>
</file>

<file path=xl/drawings/_rels/vmlDrawing43.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8.png"/></Relationships>
</file>

<file path=xl/drawings/_rels/vmlDrawing44.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1.png"/><Relationship Id="rId1" Type="http://schemas.openxmlformats.org/officeDocument/2006/relationships/image" Target="../media/image10.png"/></Relationships>
</file>

<file path=xl/drawings/_rels/vmlDrawing4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60.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4.jpeg"/><Relationship Id="rId1" Type="http://schemas.openxmlformats.org/officeDocument/2006/relationships/image" Target="../media/image13.jpeg"/></Relationships>
</file>

<file path=xl/drawings/_rels/vmlDrawing61.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1.png"/><Relationship Id="rId1" Type="http://schemas.openxmlformats.org/officeDocument/2006/relationships/image" Target="../media/image10.png"/></Relationships>
</file>

<file path=xl/drawings/_rels/vmlDrawing62.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64.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65.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66.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6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7.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507125</xdr:colOff>
      <xdr:row>0</xdr:row>
      <xdr:rowOff>1587583</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43000" cy="1587583"/>
        </a:xfrm>
        <a:prstGeom prst="rect">
          <a:avLst/>
        </a:prstGeom>
      </xdr:spPr>
    </xdr:pic>
    <xdr:clientData/>
  </xdr:twoCellAnchor>
  <xdr:twoCellAnchor>
    <xdr:from>
      <xdr:col>0</xdr:col>
      <xdr:colOff>0</xdr:colOff>
      <xdr:row>96</xdr:row>
      <xdr:rowOff>0</xdr:rowOff>
    </xdr:from>
    <xdr:to>
      <xdr:col>1</xdr:col>
      <xdr:colOff>7234237</xdr:colOff>
      <xdr:row>108</xdr:row>
      <xdr:rowOff>114300</xdr:rowOff>
    </xdr:to>
    <xdr:sp macro="" textlink="">
      <xdr:nvSpPr>
        <xdr:cNvPr id="2" name="13 CuadroTexto">
          <a:extLst>
            <a:ext uri="{FF2B5EF4-FFF2-40B4-BE49-F238E27FC236}">
              <a16:creationId xmlns:a16="http://schemas.microsoft.com/office/drawing/2014/main" id="{00000000-0008-0000-0000-000002000000}"/>
            </a:ext>
          </a:extLst>
        </xdr:cNvPr>
        <xdr:cNvSpPr txBox="1"/>
      </xdr:nvSpPr>
      <xdr:spPr>
        <a:xfrm>
          <a:off x="0" y="19431000"/>
          <a:ext cx="7862887" cy="2019300"/>
        </a:xfrm>
        <a:prstGeom prst="rect">
          <a:avLst/>
        </a:prstGeom>
        <a:solidFill>
          <a:schemeClr val="lt1"/>
        </a:solidFill>
        <a:ln w="158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C" sz="1050" b="1">
              <a:solidFill>
                <a:schemeClr val="tx1">
                  <a:lumMod val="65000"/>
                  <a:lumOff val="35000"/>
                </a:schemeClr>
              </a:solidFill>
              <a:effectLst/>
              <a:latin typeface="Century Gothic" panose="020B0502020202020204" pitchFamily="34" charset="0"/>
              <a:ea typeface="+mn-ea"/>
              <a:cs typeface="+mn-cs"/>
            </a:rPr>
            <a:t>Dirección responsable de la información estadística y contenidos:</a:t>
          </a:r>
          <a:endParaRPr lang="es-EC" sz="1050">
            <a:solidFill>
              <a:schemeClr val="tx1">
                <a:lumMod val="65000"/>
                <a:lumOff val="35000"/>
              </a:schemeClr>
            </a:solidFill>
            <a:effectLst/>
            <a:latin typeface="Century Gothic" panose="020B0502020202020204" pitchFamily="34" charset="0"/>
            <a:ea typeface="+mn-ea"/>
            <a:cs typeface="+mn-cs"/>
          </a:endParaRPr>
        </a:p>
        <a:p>
          <a:r>
            <a:rPr lang="es-EC" sz="1050">
              <a:solidFill>
                <a:schemeClr val="tx1">
                  <a:lumMod val="65000"/>
                  <a:lumOff val="35000"/>
                </a:schemeClr>
              </a:solidFill>
              <a:effectLst/>
              <a:latin typeface="Century Gothic" panose="020B0502020202020204" pitchFamily="34" charset="0"/>
              <a:ea typeface="+mn-ea"/>
              <a:cs typeface="+mn-cs"/>
            </a:rPr>
            <a:t>DIRECCIÓN DE ESTADÍSTICAS SOCIODEMOGRÁFICAS </a:t>
          </a:r>
        </a:p>
        <a:p>
          <a:r>
            <a:rPr lang="es-EC" sz="1050" b="1">
              <a:solidFill>
                <a:schemeClr val="tx1">
                  <a:lumMod val="65000"/>
                  <a:lumOff val="35000"/>
                </a:schemeClr>
              </a:solidFill>
              <a:effectLst/>
              <a:latin typeface="Century Gothic" panose="020B0502020202020204" pitchFamily="34" charset="0"/>
              <a:ea typeface="+mn-ea"/>
              <a:cs typeface="+mn-cs"/>
            </a:rPr>
            <a:t> </a:t>
          </a:r>
          <a:endParaRPr lang="es-EC" sz="1050">
            <a:solidFill>
              <a:schemeClr val="tx1">
                <a:lumMod val="65000"/>
                <a:lumOff val="35000"/>
              </a:schemeClr>
            </a:solidFill>
            <a:effectLst/>
            <a:latin typeface="Century Gothic" panose="020B0502020202020204" pitchFamily="34" charset="0"/>
            <a:ea typeface="+mn-ea"/>
            <a:cs typeface="+mn-cs"/>
          </a:endParaRPr>
        </a:p>
        <a:p>
          <a:r>
            <a:rPr lang="es-EC" sz="1050" b="1">
              <a:solidFill>
                <a:schemeClr val="tx1">
                  <a:lumMod val="65000"/>
                  <a:lumOff val="35000"/>
                </a:schemeClr>
              </a:solidFill>
              <a:effectLst/>
              <a:latin typeface="Century Gothic" panose="020B0502020202020204" pitchFamily="34" charset="0"/>
              <a:ea typeface="+mn-ea"/>
              <a:cs typeface="+mn-cs"/>
            </a:rPr>
            <a:t>Realizado por:</a:t>
          </a:r>
          <a:endParaRPr lang="es-EC" sz="1050">
            <a:solidFill>
              <a:schemeClr val="tx1">
                <a:lumMod val="65000"/>
                <a:lumOff val="35000"/>
              </a:schemeClr>
            </a:solidFill>
            <a:effectLst/>
            <a:latin typeface="Century Gothic" panose="020B0502020202020204" pitchFamily="34" charset="0"/>
            <a:ea typeface="+mn-ea"/>
            <a:cs typeface="+mn-cs"/>
          </a:endParaRPr>
        </a:p>
        <a:p>
          <a:r>
            <a:rPr lang="es-EC" sz="1050" baseline="0">
              <a:solidFill>
                <a:schemeClr val="tx1">
                  <a:lumMod val="65000"/>
                  <a:lumOff val="35000"/>
                </a:schemeClr>
              </a:solidFill>
              <a:effectLst/>
              <a:latin typeface="Century Gothic" panose="020B0502020202020204" pitchFamily="34" charset="0"/>
              <a:ea typeface="+mn-ea"/>
              <a:cs typeface="+mn-cs"/>
            </a:rPr>
            <a:t>Paola Troya</a:t>
          </a:r>
        </a:p>
        <a:p>
          <a:r>
            <a:rPr lang="es-EC" sz="1050" b="1">
              <a:solidFill>
                <a:schemeClr val="tx1">
                  <a:lumMod val="65000"/>
                  <a:lumOff val="35000"/>
                </a:schemeClr>
              </a:solidFill>
              <a:effectLst/>
              <a:latin typeface="Century Gothic" panose="020B0502020202020204" pitchFamily="34" charset="0"/>
              <a:ea typeface="+mn-ea"/>
              <a:cs typeface="+mn-cs"/>
            </a:rPr>
            <a:t> </a:t>
          </a:r>
          <a:endParaRPr lang="es-EC" sz="1050">
            <a:solidFill>
              <a:schemeClr val="tx1">
                <a:lumMod val="65000"/>
                <a:lumOff val="35000"/>
              </a:schemeClr>
            </a:solidFill>
            <a:effectLst/>
            <a:latin typeface="Century Gothic" panose="020B0502020202020204" pitchFamily="34" charset="0"/>
            <a:ea typeface="+mn-ea"/>
            <a:cs typeface="+mn-cs"/>
          </a:endParaRPr>
        </a:p>
        <a:p>
          <a:r>
            <a:rPr lang="es-EC" sz="1050" b="1">
              <a:solidFill>
                <a:schemeClr val="tx1">
                  <a:lumMod val="65000"/>
                  <a:lumOff val="35000"/>
                </a:schemeClr>
              </a:solidFill>
              <a:effectLst/>
              <a:latin typeface="Century Gothic" panose="020B0502020202020204" pitchFamily="34" charset="0"/>
              <a:ea typeface="+mn-ea"/>
              <a:cs typeface="+mn-cs"/>
            </a:rPr>
            <a:t>Revisado por:</a:t>
          </a:r>
        </a:p>
        <a:p>
          <a:r>
            <a:rPr lang="es-EC" sz="1050" b="0">
              <a:solidFill>
                <a:schemeClr val="tx1">
                  <a:lumMod val="65000"/>
                  <a:lumOff val="35000"/>
                </a:schemeClr>
              </a:solidFill>
              <a:effectLst/>
              <a:latin typeface="Century Gothic" panose="020B0502020202020204" pitchFamily="34" charset="0"/>
              <a:ea typeface="+mn-ea"/>
              <a:cs typeface="+mn-cs"/>
            </a:rPr>
            <a:t>Gabriela Lugmaña</a:t>
          </a:r>
        </a:p>
        <a:p>
          <a:endParaRPr lang="es-EC" sz="1050" b="1">
            <a:solidFill>
              <a:schemeClr val="tx1">
                <a:lumMod val="65000"/>
                <a:lumOff val="35000"/>
              </a:schemeClr>
            </a:solidFill>
            <a:effectLst/>
            <a:latin typeface="Century Gothic" panose="020B0502020202020204" pitchFamily="34" charset="0"/>
            <a:ea typeface="+mn-ea"/>
            <a:cs typeface="+mn-cs"/>
          </a:endParaRPr>
        </a:p>
        <a:p>
          <a:r>
            <a:rPr lang="es-EC" sz="1050" b="1">
              <a:solidFill>
                <a:schemeClr val="tx1">
                  <a:lumMod val="65000"/>
                  <a:lumOff val="35000"/>
                </a:schemeClr>
              </a:solidFill>
              <a:effectLst/>
              <a:latin typeface="Century Gothic" panose="020B0502020202020204" pitchFamily="34" charset="0"/>
              <a:ea typeface="+mn-ea"/>
              <a:cs typeface="+mn-cs"/>
            </a:rPr>
            <a:t>Aprobado por:</a:t>
          </a:r>
          <a:endParaRPr lang="es-EC" sz="1050">
            <a:solidFill>
              <a:schemeClr val="tx1">
                <a:lumMod val="65000"/>
                <a:lumOff val="35000"/>
              </a:schemeClr>
            </a:solidFill>
            <a:effectLst/>
            <a:latin typeface="Century Gothic" panose="020B0502020202020204" pitchFamily="34" charset="0"/>
            <a:ea typeface="+mn-ea"/>
            <a:cs typeface="+mn-cs"/>
          </a:endParaRPr>
        </a:p>
        <a:p>
          <a:r>
            <a:rPr lang="es-EC" sz="1050">
              <a:solidFill>
                <a:schemeClr val="tx1">
                  <a:lumMod val="65000"/>
                  <a:lumOff val="35000"/>
                </a:schemeClr>
              </a:solidFill>
              <a:effectLst/>
              <a:latin typeface="Century Gothic" panose="020B0502020202020204" pitchFamily="34" charset="0"/>
              <a:ea typeface="+mn-ea"/>
              <a:cs typeface="+mn-cs"/>
            </a:rPr>
            <a:t>Roxana Villalva</a:t>
          </a:r>
        </a:p>
        <a:p>
          <a:r>
            <a:rPr lang="es-EC" sz="1050" b="1">
              <a:solidFill>
                <a:schemeClr val="tx1">
                  <a:lumMod val="65000"/>
                  <a:lumOff val="35000"/>
                </a:schemeClr>
              </a:solidFill>
              <a:effectLst/>
              <a:latin typeface="Century Gothic" panose="020B0502020202020204" pitchFamily="34" charset="0"/>
              <a:ea typeface="+mn-ea"/>
              <a:cs typeface="+mn-cs"/>
            </a:rPr>
            <a:t> </a:t>
          </a:r>
          <a:endParaRPr lang="es-EC" sz="1050">
            <a:solidFill>
              <a:schemeClr val="tx1">
                <a:lumMod val="65000"/>
                <a:lumOff val="35000"/>
              </a:schemeClr>
            </a:solidFill>
            <a:effectLst/>
            <a:latin typeface="Century Gothic" panose="020B0502020202020204" pitchFamily="34" charset="0"/>
            <a:ea typeface="+mn-ea"/>
            <a:cs typeface="+mn-cs"/>
          </a:endParaRPr>
        </a:p>
      </xdr:txBody>
    </xdr:sp>
    <xdr:clientData/>
  </xdr:twoCellAnchor>
  <xdr:twoCellAnchor>
    <xdr:from>
      <xdr:col>1</xdr:col>
      <xdr:colOff>3177491</xdr:colOff>
      <xdr:row>0</xdr:row>
      <xdr:rowOff>335746</xdr:rowOff>
    </xdr:from>
    <xdr:to>
      <xdr:col>3</xdr:col>
      <xdr:colOff>526521</xdr:colOff>
      <xdr:row>0</xdr:row>
      <xdr:rowOff>1300868</xdr:rowOff>
    </xdr:to>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3804554" y="335746"/>
          <a:ext cx="12247717"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45</xdr:row>
      <xdr:rowOff>74084</xdr:rowOff>
    </xdr:from>
    <xdr:to>
      <xdr:col>11</xdr:col>
      <xdr:colOff>705970</xdr:colOff>
      <xdr:row>47</xdr:row>
      <xdr:rowOff>0</xdr:rowOff>
    </xdr:to>
    <xdr:sp macro="" textlink="">
      <xdr:nvSpPr>
        <xdr:cNvPr id="2" name="Rectángulo redondeado 3">
          <a:extLst>
            <a:ext uri="{FF2B5EF4-FFF2-40B4-BE49-F238E27FC236}">
              <a16:creationId xmlns:a16="http://schemas.microsoft.com/office/drawing/2014/main" id="{00000000-0008-0000-0100-000002000000}"/>
            </a:ext>
          </a:extLst>
        </xdr:cNvPr>
        <xdr:cNvSpPr>
          <a:spLocks noChangeArrowheads="1"/>
        </xdr:cNvSpPr>
      </xdr:nvSpPr>
      <xdr:spPr bwMode="auto">
        <a:xfrm>
          <a:off x="95250" y="13898034"/>
          <a:ext cx="9481670" cy="732366"/>
        </a:xfrm>
        <a:prstGeom prst="roundRect">
          <a:avLst>
            <a:gd name="adj" fmla="val 16667"/>
          </a:avLst>
        </a:prstGeom>
        <a:solidFill>
          <a:srgbClr val="E5BFBD"/>
        </a:solidFill>
        <a:ln>
          <a:noFill/>
        </a:ln>
      </xdr:spPr>
      <xdr:txBody>
        <a:bodyPr vertOverflow="clip" wrap="square" lIns="91440" tIns="45720" rIns="91440" bIns="45720" anchor="t" upright="1"/>
        <a:lstStyle/>
        <a:p>
          <a:pPr algn="l" rtl="0">
            <a:defRPr sz="1000"/>
          </a:pPr>
          <a:r>
            <a:rPr lang="es-EC" sz="1100" b="1" i="0" u="none" strike="noStrike" baseline="0">
              <a:solidFill>
                <a:schemeClr val="tx1">
                  <a:lumMod val="50000"/>
                  <a:lumOff val="50000"/>
                </a:schemeClr>
              </a:solidFill>
              <a:latin typeface="Calibri"/>
            </a:rPr>
            <a:t>A partir del año 2014, el Instituto Nacional de Estadística y Censos, también recaba y publica la información de registros de defunciones generales y fetales de inscripciones tardías, entendiéndose por inscripciones tardías, aquellos hechos vitales ocurridos en años anteriores al de la investigación, y que su inscripción en las oficinas de la Dirección General del Registro Civil, Identificación y Cedulación se realizaron en el año  siguiente.</a:t>
          </a:r>
        </a:p>
      </xdr:txBody>
    </xdr:sp>
    <xdr:clientData/>
  </xdr:twoCellAnchor>
  <xdr:twoCellAnchor>
    <xdr:from>
      <xdr:col>5</xdr:col>
      <xdr:colOff>265286</xdr:colOff>
      <xdr:row>0</xdr:row>
      <xdr:rowOff>142601</xdr:rowOff>
    </xdr:from>
    <xdr:to>
      <xdr:col>19</xdr:col>
      <xdr:colOff>685660</xdr:colOff>
      <xdr:row>0</xdr:row>
      <xdr:rowOff>866501</xdr:rowOff>
    </xdr:to>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4297536" y="142601"/>
          <a:ext cx="1200912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193054</xdr:colOff>
      <xdr:row>0</xdr:row>
      <xdr:rowOff>849832</xdr:rowOff>
    </xdr:from>
    <xdr:to>
      <xdr:col>17</xdr:col>
      <xdr:colOff>134036</xdr:colOff>
      <xdr:row>0</xdr:row>
      <xdr:rowOff>1370532</xdr:rowOff>
    </xdr:to>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4225304" y="849832"/>
          <a:ext cx="9916832"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1990-2023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25</xdr:col>
      <xdr:colOff>396882</xdr:colOff>
      <xdr:row>0</xdr:row>
      <xdr:rowOff>1587583</xdr:rowOff>
    </xdr:to>
    <xdr:pic>
      <xdr:nvPicPr>
        <xdr:cNvPr id="6" name="Imagen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489325</xdr:colOff>
      <xdr:row>0</xdr:row>
      <xdr:rowOff>333101</xdr:rowOff>
    </xdr:from>
    <xdr:to>
      <xdr:col>19</xdr:col>
      <xdr:colOff>359834</xdr:colOff>
      <xdr:row>0</xdr:row>
      <xdr:rowOff>1298223</xdr:rowOff>
    </xdr:to>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3706658" y="333101"/>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265286</xdr:colOff>
      <xdr:row>0</xdr:row>
      <xdr:rowOff>142601</xdr:rowOff>
    </xdr:from>
    <xdr:to>
      <xdr:col>20</xdr:col>
      <xdr:colOff>192601</xdr:colOff>
      <xdr:row>0</xdr:row>
      <xdr:rowOff>866501</xdr:rowOff>
    </xdr:to>
    <xdr:sp macro="" textlink="">
      <xdr:nvSpPr>
        <xdr:cNvPr id="3" name="CuadroTexto 2">
          <a:extLst>
            <a:ext uri="{FF2B5EF4-FFF2-40B4-BE49-F238E27FC236}">
              <a16:creationId xmlns:a16="http://schemas.microsoft.com/office/drawing/2014/main" id="{00000000-0008-0000-0200-000003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193054</xdr:colOff>
      <xdr:row>0</xdr:row>
      <xdr:rowOff>849832</xdr:rowOff>
    </xdr:from>
    <xdr:to>
      <xdr:col>17</xdr:col>
      <xdr:colOff>414183</xdr:colOff>
      <xdr:row>0</xdr:row>
      <xdr:rowOff>1370532</xdr:rowOff>
    </xdr:to>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1990-2023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25</xdr:col>
      <xdr:colOff>700271</xdr:colOff>
      <xdr:row>0</xdr:row>
      <xdr:rowOff>1587583</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573992</xdr:colOff>
      <xdr:row>0</xdr:row>
      <xdr:rowOff>347211</xdr:rowOff>
    </xdr:from>
    <xdr:to>
      <xdr:col>19</xdr:col>
      <xdr:colOff>747890</xdr:colOff>
      <xdr:row>0</xdr:row>
      <xdr:rowOff>1312333</xdr:rowOff>
    </xdr:to>
    <xdr:sp macro="" textlink="">
      <xdr:nvSpPr>
        <xdr:cNvPr id="6" name="CuadroTexto 5">
          <a:extLst>
            <a:ext uri="{FF2B5EF4-FFF2-40B4-BE49-F238E27FC236}">
              <a16:creationId xmlns:a16="http://schemas.microsoft.com/office/drawing/2014/main" id="{00000000-0008-0000-0200-000006000000}"/>
            </a:ext>
          </a:extLst>
        </xdr:cNvPr>
        <xdr:cNvSpPr txBox="1"/>
      </xdr:nvSpPr>
      <xdr:spPr>
        <a:xfrm>
          <a:off x="3791325" y="347211"/>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375715</xdr:colOff>
      <xdr:row>1</xdr:row>
      <xdr:rowOff>77694</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848417</xdr:colOff>
      <xdr:row>0</xdr:row>
      <xdr:rowOff>304879</xdr:rowOff>
    </xdr:from>
    <xdr:to>
      <xdr:col>20</xdr:col>
      <xdr:colOff>349777</xdr:colOff>
      <xdr:row>0</xdr:row>
      <xdr:rowOff>1028779</xdr:rowOff>
    </xdr:to>
    <xdr:sp macro="" textlink="">
      <xdr:nvSpPr>
        <xdr:cNvPr id="3" name="CuadroTexto 2">
          <a:extLst>
            <a:ext uri="{FF2B5EF4-FFF2-40B4-BE49-F238E27FC236}">
              <a16:creationId xmlns:a16="http://schemas.microsoft.com/office/drawing/2014/main" id="{00000000-0008-0000-0300-000003000000}"/>
            </a:ext>
          </a:extLst>
        </xdr:cNvPr>
        <xdr:cNvSpPr txBox="1"/>
      </xdr:nvSpPr>
      <xdr:spPr>
        <a:xfrm>
          <a:off x="3952861" y="304879"/>
          <a:ext cx="1204613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29993</xdr:colOff>
      <xdr:row>1</xdr:row>
      <xdr:rowOff>155305</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668010</xdr:colOff>
      <xdr:row>0</xdr:row>
      <xdr:rowOff>290767</xdr:rowOff>
    </xdr:from>
    <xdr:to>
      <xdr:col>17</xdr:col>
      <xdr:colOff>45451</xdr:colOff>
      <xdr:row>0</xdr:row>
      <xdr:rowOff>1014667</xdr:rowOff>
    </xdr:to>
    <xdr:sp macro="" textlink="">
      <xdr:nvSpPr>
        <xdr:cNvPr id="3" name="CuadroTexto 2">
          <a:extLst>
            <a:ext uri="{FF2B5EF4-FFF2-40B4-BE49-F238E27FC236}">
              <a16:creationId xmlns:a16="http://schemas.microsoft.com/office/drawing/2014/main" id="{00000000-0008-0000-0400-000003000000}"/>
            </a:ext>
          </a:extLst>
        </xdr:cNvPr>
        <xdr:cNvSpPr txBox="1"/>
      </xdr:nvSpPr>
      <xdr:spPr>
        <a:xfrm>
          <a:off x="3793621" y="290767"/>
          <a:ext cx="1212683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40</xdr:col>
      <xdr:colOff>312215</xdr:colOff>
      <xdr:row>0</xdr:row>
      <xdr:rowOff>1587583</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7</xdr:col>
      <xdr:colOff>343540</xdr:colOff>
      <xdr:row>0</xdr:row>
      <xdr:rowOff>318990</xdr:rowOff>
    </xdr:from>
    <xdr:to>
      <xdr:col>31</xdr:col>
      <xdr:colOff>7850</xdr:colOff>
      <xdr:row>0</xdr:row>
      <xdr:rowOff>1042890</xdr:rowOff>
    </xdr:to>
    <xdr:sp macro="" textlink="">
      <xdr:nvSpPr>
        <xdr:cNvPr id="3" name="CuadroTexto 2">
          <a:extLst>
            <a:ext uri="{FF2B5EF4-FFF2-40B4-BE49-F238E27FC236}">
              <a16:creationId xmlns:a16="http://schemas.microsoft.com/office/drawing/2014/main" id="{00000000-0008-0000-0500-000003000000}"/>
            </a:ext>
          </a:extLst>
        </xdr:cNvPr>
        <xdr:cNvSpPr txBox="1"/>
      </xdr:nvSpPr>
      <xdr:spPr>
        <a:xfrm>
          <a:off x="3758429" y="318990"/>
          <a:ext cx="12180865"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27</xdr:col>
      <xdr:colOff>333382</xdr:colOff>
      <xdr:row>0</xdr:row>
      <xdr:rowOff>1587583</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277657</xdr:colOff>
      <xdr:row>0</xdr:row>
      <xdr:rowOff>326046</xdr:rowOff>
    </xdr:from>
    <xdr:to>
      <xdr:col>21</xdr:col>
      <xdr:colOff>239888</xdr:colOff>
      <xdr:row>0</xdr:row>
      <xdr:rowOff>1291168</xdr:rowOff>
    </xdr:to>
    <xdr:sp macro="" textlink="">
      <xdr:nvSpPr>
        <xdr:cNvPr id="6" name="CuadroTexto 5">
          <a:extLst>
            <a:ext uri="{FF2B5EF4-FFF2-40B4-BE49-F238E27FC236}">
              <a16:creationId xmlns:a16="http://schemas.microsoft.com/office/drawing/2014/main" id="{00000000-0008-0000-0600-000006000000}"/>
            </a:ext>
          </a:extLst>
        </xdr:cNvPr>
        <xdr:cNvSpPr txBox="1"/>
      </xdr:nvSpPr>
      <xdr:spPr>
        <a:xfrm>
          <a:off x="3692546" y="326046"/>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107604</xdr:colOff>
      <xdr:row>1</xdr:row>
      <xdr:rowOff>83</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15660" cy="1587583"/>
        </a:xfrm>
        <a:prstGeom prst="rect">
          <a:avLst/>
        </a:prstGeom>
      </xdr:spPr>
    </xdr:pic>
    <xdr:clientData/>
  </xdr:twoCellAnchor>
  <xdr:twoCellAnchor>
    <xdr:from>
      <xdr:col>4</xdr:col>
      <xdr:colOff>784865</xdr:colOff>
      <xdr:row>0</xdr:row>
      <xdr:rowOff>290767</xdr:rowOff>
    </xdr:from>
    <xdr:to>
      <xdr:col>19</xdr:col>
      <xdr:colOff>765969</xdr:colOff>
      <xdr:row>0</xdr:row>
      <xdr:rowOff>1014667</xdr:rowOff>
    </xdr:to>
    <xdr:sp macro="" textlink="">
      <xdr:nvSpPr>
        <xdr:cNvPr id="3" name="CuadroTexto 2">
          <a:extLst>
            <a:ext uri="{FF2B5EF4-FFF2-40B4-BE49-F238E27FC236}">
              <a16:creationId xmlns:a16="http://schemas.microsoft.com/office/drawing/2014/main" id="{00000000-0008-0000-0700-000003000000}"/>
            </a:ext>
          </a:extLst>
        </xdr:cNvPr>
        <xdr:cNvSpPr txBox="1"/>
      </xdr:nvSpPr>
      <xdr:spPr>
        <a:xfrm>
          <a:off x="3832865" y="290767"/>
          <a:ext cx="12060215"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35</xdr:col>
      <xdr:colOff>106757</xdr:colOff>
      <xdr:row>1</xdr:row>
      <xdr:rowOff>49472</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7</xdr:col>
      <xdr:colOff>154447</xdr:colOff>
      <xdr:row>0</xdr:row>
      <xdr:rowOff>330215</xdr:rowOff>
    </xdr:from>
    <xdr:to>
      <xdr:col>26</xdr:col>
      <xdr:colOff>230008</xdr:colOff>
      <xdr:row>0</xdr:row>
      <xdr:rowOff>1054115</xdr:rowOff>
    </xdr:to>
    <xdr:sp macro="" textlink="">
      <xdr:nvSpPr>
        <xdr:cNvPr id="3" name="CuadroTexto 2">
          <a:extLst>
            <a:ext uri="{FF2B5EF4-FFF2-40B4-BE49-F238E27FC236}">
              <a16:creationId xmlns:a16="http://schemas.microsoft.com/office/drawing/2014/main" id="{00000000-0008-0000-0800-000003000000}"/>
            </a:ext>
          </a:extLst>
        </xdr:cNvPr>
        <xdr:cNvSpPr txBox="1"/>
      </xdr:nvSpPr>
      <xdr:spPr>
        <a:xfrm>
          <a:off x="4000527" y="330215"/>
          <a:ext cx="11981811"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45090</xdr:colOff>
      <xdr:row>0</xdr:row>
      <xdr:rowOff>142601</xdr:rowOff>
    </xdr:from>
    <xdr:to>
      <xdr:col>21</xdr:col>
      <xdr:colOff>388144</xdr:colOff>
      <xdr:row>0</xdr:row>
      <xdr:rowOff>866501</xdr:rowOff>
    </xdr:to>
    <xdr:sp macro="" textlink="">
      <xdr:nvSpPr>
        <xdr:cNvPr id="3" name="CuadroTexto 2">
          <a:extLst>
            <a:ext uri="{FF2B5EF4-FFF2-40B4-BE49-F238E27FC236}">
              <a16:creationId xmlns:a16="http://schemas.microsoft.com/office/drawing/2014/main" id="{00000000-0008-0000-0900-000003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27</xdr:col>
      <xdr:colOff>44104</xdr:colOff>
      <xdr:row>0</xdr:row>
      <xdr:rowOff>1587583</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461102</xdr:colOff>
      <xdr:row>0</xdr:row>
      <xdr:rowOff>255489</xdr:rowOff>
    </xdr:from>
    <xdr:to>
      <xdr:col>20</xdr:col>
      <xdr:colOff>592667</xdr:colOff>
      <xdr:row>0</xdr:row>
      <xdr:rowOff>1220611</xdr:rowOff>
    </xdr:to>
    <xdr:sp macro="" textlink="">
      <xdr:nvSpPr>
        <xdr:cNvPr id="6" name="CuadroTexto 5">
          <a:extLst>
            <a:ext uri="{FF2B5EF4-FFF2-40B4-BE49-F238E27FC236}">
              <a16:creationId xmlns:a16="http://schemas.microsoft.com/office/drawing/2014/main" id="{00000000-0008-0000-0900-000006000000}"/>
            </a:ext>
          </a:extLst>
        </xdr:cNvPr>
        <xdr:cNvSpPr txBox="1"/>
      </xdr:nvSpPr>
      <xdr:spPr>
        <a:xfrm>
          <a:off x="3706658" y="255489"/>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502290</xdr:colOff>
      <xdr:row>0</xdr:row>
      <xdr:rowOff>142601</xdr:rowOff>
    </xdr:from>
    <xdr:to>
      <xdr:col>25</xdr:col>
      <xdr:colOff>550069</xdr:colOff>
      <xdr:row>0</xdr:row>
      <xdr:rowOff>866501</xdr:rowOff>
    </xdr:to>
    <xdr:sp macro="" textlink="">
      <xdr:nvSpPr>
        <xdr:cNvPr id="3" name="CuadroTexto 2">
          <a:extLst>
            <a:ext uri="{FF2B5EF4-FFF2-40B4-BE49-F238E27FC236}">
              <a16:creationId xmlns:a16="http://schemas.microsoft.com/office/drawing/2014/main" id="{00000000-0008-0000-0A00-000003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31</xdr:col>
      <xdr:colOff>128771</xdr:colOff>
      <xdr:row>1</xdr:row>
      <xdr:rowOff>83</xdr:rowOff>
    </xdr:to>
    <xdr:pic>
      <xdr:nvPicPr>
        <xdr:cNvPr id="5" name="Imagen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7</xdr:col>
      <xdr:colOff>2491</xdr:colOff>
      <xdr:row>0</xdr:row>
      <xdr:rowOff>326045</xdr:rowOff>
    </xdr:from>
    <xdr:to>
      <xdr:col>25</xdr:col>
      <xdr:colOff>169333</xdr:colOff>
      <xdr:row>0</xdr:row>
      <xdr:rowOff>1291167</xdr:rowOff>
    </xdr:to>
    <xdr:sp macro="" textlink="">
      <xdr:nvSpPr>
        <xdr:cNvPr id="6" name="CuadroTexto 5">
          <a:extLst>
            <a:ext uri="{FF2B5EF4-FFF2-40B4-BE49-F238E27FC236}">
              <a16:creationId xmlns:a16="http://schemas.microsoft.com/office/drawing/2014/main" id="{00000000-0008-0000-0A00-000006000000}"/>
            </a:ext>
          </a:extLst>
        </xdr:cNvPr>
        <xdr:cNvSpPr txBox="1"/>
      </xdr:nvSpPr>
      <xdr:spPr>
        <a:xfrm>
          <a:off x="3826602" y="326045"/>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502290</xdr:colOff>
      <xdr:row>0</xdr:row>
      <xdr:rowOff>142601</xdr:rowOff>
    </xdr:from>
    <xdr:to>
      <xdr:col>24</xdr:col>
      <xdr:colOff>550069</xdr:colOff>
      <xdr:row>0</xdr:row>
      <xdr:rowOff>866501</xdr:rowOff>
    </xdr:to>
    <xdr:sp macro="" textlink="">
      <xdr:nvSpPr>
        <xdr:cNvPr id="3" name="CuadroTexto 2">
          <a:extLst>
            <a:ext uri="{FF2B5EF4-FFF2-40B4-BE49-F238E27FC236}">
              <a16:creationId xmlns:a16="http://schemas.microsoft.com/office/drawing/2014/main" id="{00000000-0008-0000-0B00-000003000000}"/>
            </a:ext>
          </a:extLst>
        </xdr:cNvPr>
        <xdr:cNvSpPr txBox="1"/>
      </xdr:nvSpPr>
      <xdr:spPr>
        <a:xfrm>
          <a:off x="6102990" y="142601"/>
          <a:ext cx="14449579" cy="4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29</xdr:col>
      <xdr:colOff>491250</xdr:colOff>
      <xdr:row>1</xdr:row>
      <xdr:rowOff>83</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190347</xdr:colOff>
      <xdr:row>0</xdr:row>
      <xdr:rowOff>352944</xdr:rowOff>
    </xdr:from>
    <xdr:to>
      <xdr:col>21</xdr:col>
      <xdr:colOff>622214</xdr:colOff>
      <xdr:row>0</xdr:row>
      <xdr:rowOff>1318066</xdr:rowOff>
    </xdr:to>
    <xdr:sp macro="" textlink="">
      <xdr:nvSpPr>
        <xdr:cNvPr id="6" name="CuadroTexto 5">
          <a:extLst>
            <a:ext uri="{FF2B5EF4-FFF2-40B4-BE49-F238E27FC236}">
              <a16:creationId xmlns:a16="http://schemas.microsoft.com/office/drawing/2014/main" id="{00000000-0008-0000-0B00-000006000000}"/>
            </a:ext>
          </a:extLst>
        </xdr:cNvPr>
        <xdr:cNvSpPr txBox="1"/>
      </xdr:nvSpPr>
      <xdr:spPr>
        <a:xfrm>
          <a:off x="3885694" y="352944"/>
          <a:ext cx="10680062"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378465</xdr:colOff>
      <xdr:row>0</xdr:row>
      <xdr:rowOff>142601</xdr:rowOff>
    </xdr:from>
    <xdr:to>
      <xdr:col>18</xdr:col>
      <xdr:colOff>378619</xdr:colOff>
      <xdr:row>0</xdr:row>
      <xdr:rowOff>866501</xdr:rowOff>
    </xdr:to>
    <xdr:sp macro="" textlink="">
      <xdr:nvSpPr>
        <xdr:cNvPr id="3" name="CuadroTexto 2">
          <a:extLst>
            <a:ext uri="{FF2B5EF4-FFF2-40B4-BE49-F238E27FC236}">
              <a16:creationId xmlns:a16="http://schemas.microsoft.com/office/drawing/2014/main" id="{00000000-0008-0000-0C00-000003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23</xdr:col>
      <xdr:colOff>714382</xdr:colOff>
      <xdr:row>0</xdr:row>
      <xdr:rowOff>1587583</xdr:rowOff>
    </xdr:to>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616325</xdr:colOff>
      <xdr:row>0</xdr:row>
      <xdr:rowOff>326045</xdr:rowOff>
    </xdr:from>
    <xdr:to>
      <xdr:col>17</xdr:col>
      <xdr:colOff>70556</xdr:colOff>
      <xdr:row>0</xdr:row>
      <xdr:rowOff>1291167</xdr:rowOff>
    </xdr:to>
    <xdr:sp macro="" textlink="">
      <xdr:nvSpPr>
        <xdr:cNvPr id="6" name="CuadroTexto 5">
          <a:extLst>
            <a:ext uri="{FF2B5EF4-FFF2-40B4-BE49-F238E27FC236}">
              <a16:creationId xmlns:a16="http://schemas.microsoft.com/office/drawing/2014/main" id="{00000000-0008-0000-0C00-000006000000}"/>
            </a:ext>
          </a:extLst>
        </xdr:cNvPr>
        <xdr:cNvSpPr txBox="1"/>
      </xdr:nvSpPr>
      <xdr:spPr>
        <a:xfrm>
          <a:off x="3678436" y="326045"/>
          <a:ext cx="11702676"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178440</xdr:colOff>
      <xdr:row>0</xdr:row>
      <xdr:rowOff>142601</xdr:rowOff>
    </xdr:from>
    <xdr:to>
      <xdr:col>24</xdr:col>
      <xdr:colOff>483394</xdr:colOff>
      <xdr:row>0</xdr:row>
      <xdr:rowOff>866501</xdr:rowOff>
    </xdr:to>
    <xdr:sp macro="" textlink="">
      <xdr:nvSpPr>
        <xdr:cNvPr id="3" name="CuadroTexto 2">
          <a:extLst>
            <a:ext uri="{FF2B5EF4-FFF2-40B4-BE49-F238E27FC236}">
              <a16:creationId xmlns:a16="http://schemas.microsoft.com/office/drawing/2014/main" id="{00000000-0008-0000-0D00-000003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31</xdr:col>
      <xdr:colOff>8826</xdr:colOff>
      <xdr:row>0</xdr:row>
      <xdr:rowOff>1587583</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270602</xdr:colOff>
      <xdr:row>0</xdr:row>
      <xdr:rowOff>318989</xdr:rowOff>
    </xdr:from>
    <xdr:to>
      <xdr:col>24</xdr:col>
      <xdr:colOff>232833</xdr:colOff>
      <xdr:row>0</xdr:row>
      <xdr:rowOff>1284111</xdr:rowOff>
    </xdr:to>
    <xdr:sp macro="" textlink="">
      <xdr:nvSpPr>
        <xdr:cNvPr id="6" name="CuadroTexto 5">
          <a:extLst>
            <a:ext uri="{FF2B5EF4-FFF2-40B4-BE49-F238E27FC236}">
              <a16:creationId xmlns:a16="http://schemas.microsoft.com/office/drawing/2014/main" id="{00000000-0008-0000-0D00-000006000000}"/>
            </a:ext>
          </a:extLst>
        </xdr:cNvPr>
        <xdr:cNvSpPr txBox="1"/>
      </xdr:nvSpPr>
      <xdr:spPr>
        <a:xfrm>
          <a:off x="3777213" y="318989"/>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0</xdr:row>
      <xdr:rowOff>142601</xdr:rowOff>
    </xdr:from>
    <xdr:to>
      <xdr:col>7</xdr:col>
      <xdr:colOff>550069</xdr:colOff>
      <xdr:row>0</xdr:row>
      <xdr:rowOff>866501</xdr:rowOff>
    </xdr:to>
    <xdr:sp macro="" textlink="">
      <xdr:nvSpPr>
        <xdr:cNvPr id="3" name="CuadroTexto 2">
          <a:extLst>
            <a:ext uri="{FF2B5EF4-FFF2-40B4-BE49-F238E27FC236}">
              <a16:creationId xmlns:a16="http://schemas.microsoft.com/office/drawing/2014/main" id="{00000000-0008-0000-0E00-000003000000}"/>
            </a:ext>
          </a:extLst>
        </xdr:cNvPr>
        <xdr:cNvSpPr txBox="1"/>
      </xdr:nvSpPr>
      <xdr:spPr>
        <a:xfrm>
          <a:off x="6102990" y="142601"/>
          <a:ext cx="14449579" cy="4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30</xdr:col>
      <xdr:colOff>335145</xdr:colOff>
      <xdr:row>1</xdr:row>
      <xdr:rowOff>83</xdr:rowOff>
    </xdr:to>
    <xdr:pic>
      <xdr:nvPicPr>
        <xdr:cNvPr id="5" name="Imagen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298450</xdr:colOff>
      <xdr:row>0</xdr:row>
      <xdr:rowOff>309288</xdr:rowOff>
    </xdr:from>
    <xdr:to>
      <xdr:col>20</xdr:col>
      <xdr:colOff>165100</xdr:colOff>
      <xdr:row>0</xdr:row>
      <xdr:rowOff>1073150</xdr:rowOff>
    </xdr:to>
    <xdr:sp macro="" textlink="">
      <xdr:nvSpPr>
        <xdr:cNvPr id="6" name="CuadroTexto 5">
          <a:extLst>
            <a:ext uri="{FF2B5EF4-FFF2-40B4-BE49-F238E27FC236}">
              <a16:creationId xmlns:a16="http://schemas.microsoft.com/office/drawing/2014/main" id="{00000000-0008-0000-0E00-000006000000}"/>
            </a:ext>
          </a:extLst>
        </xdr:cNvPr>
        <xdr:cNvSpPr txBox="1"/>
      </xdr:nvSpPr>
      <xdr:spPr>
        <a:xfrm>
          <a:off x="3606800" y="309288"/>
          <a:ext cx="8972550" cy="763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502290</xdr:colOff>
      <xdr:row>0</xdr:row>
      <xdr:rowOff>142601</xdr:rowOff>
    </xdr:from>
    <xdr:to>
      <xdr:col>13</xdr:col>
      <xdr:colOff>0</xdr:colOff>
      <xdr:row>0</xdr:row>
      <xdr:rowOff>866501</xdr:rowOff>
    </xdr:to>
    <xdr:sp macro="" textlink="">
      <xdr:nvSpPr>
        <xdr:cNvPr id="3" name="CuadroTexto 2">
          <a:extLst>
            <a:ext uri="{FF2B5EF4-FFF2-40B4-BE49-F238E27FC236}">
              <a16:creationId xmlns:a16="http://schemas.microsoft.com/office/drawing/2014/main" id="{00000000-0008-0000-0F00-000003000000}"/>
            </a:ext>
          </a:extLst>
        </xdr:cNvPr>
        <xdr:cNvSpPr txBox="1"/>
      </xdr:nvSpPr>
      <xdr:spPr>
        <a:xfrm>
          <a:off x="6102990" y="142601"/>
          <a:ext cx="14449579" cy="4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22</xdr:col>
      <xdr:colOff>680069</xdr:colOff>
      <xdr:row>1</xdr:row>
      <xdr:rowOff>83</xdr:rowOff>
    </xdr:to>
    <xdr:pic>
      <xdr:nvPicPr>
        <xdr:cNvPr id="5" name="Imagen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742519" cy="1587583"/>
        </a:xfrm>
        <a:prstGeom prst="rect">
          <a:avLst/>
        </a:prstGeom>
      </xdr:spPr>
    </xdr:pic>
    <xdr:clientData/>
  </xdr:twoCellAnchor>
  <xdr:twoCellAnchor>
    <xdr:from>
      <xdr:col>5</xdr:col>
      <xdr:colOff>150383</xdr:colOff>
      <xdr:row>0</xdr:row>
      <xdr:rowOff>354371</xdr:rowOff>
    </xdr:from>
    <xdr:to>
      <xdr:col>17</xdr:col>
      <xdr:colOff>403303</xdr:colOff>
      <xdr:row>0</xdr:row>
      <xdr:rowOff>1319493</xdr:rowOff>
    </xdr:to>
    <xdr:sp macro="" textlink="">
      <xdr:nvSpPr>
        <xdr:cNvPr id="6" name="CuadroTexto 5">
          <a:extLst>
            <a:ext uri="{FF2B5EF4-FFF2-40B4-BE49-F238E27FC236}">
              <a16:creationId xmlns:a16="http://schemas.microsoft.com/office/drawing/2014/main" id="{00000000-0008-0000-0F00-000006000000}"/>
            </a:ext>
          </a:extLst>
        </xdr:cNvPr>
        <xdr:cNvSpPr txBox="1"/>
      </xdr:nvSpPr>
      <xdr:spPr>
        <a:xfrm>
          <a:off x="3153933" y="354371"/>
          <a:ext cx="8711120"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216540</xdr:colOff>
      <xdr:row>0</xdr:row>
      <xdr:rowOff>142601</xdr:rowOff>
    </xdr:from>
    <xdr:to>
      <xdr:col>27</xdr:col>
      <xdr:colOff>64294</xdr:colOff>
      <xdr:row>0</xdr:row>
      <xdr:rowOff>866501</xdr:rowOff>
    </xdr:to>
    <xdr:sp macro="" textlink="">
      <xdr:nvSpPr>
        <xdr:cNvPr id="3" name="CuadroTexto 2">
          <a:extLst>
            <a:ext uri="{FF2B5EF4-FFF2-40B4-BE49-F238E27FC236}">
              <a16:creationId xmlns:a16="http://schemas.microsoft.com/office/drawing/2014/main" id="{00000000-0008-0000-1000-000003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31</xdr:col>
      <xdr:colOff>171104</xdr:colOff>
      <xdr:row>1</xdr:row>
      <xdr:rowOff>83</xdr:rowOff>
    </xdr:to>
    <xdr:pic>
      <xdr:nvPicPr>
        <xdr:cNvPr id="5" name="Imagen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7</xdr:col>
      <xdr:colOff>101269</xdr:colOff>
      <xdr:row>0</xdr:row>
      <xdr:rowOff>354267</xdr:rowOff>
    </xdr:from>
    <xdr:to>
      <xdr:col>20</xdr:col>
      <xdr:colOff>656166</xdr:colOff>
      <xdr:row>0</xdr:row>
      <xdr:rowOff>1319389</xdr:rowOff>
    </xdr:to>
    <xdr:sp macro="" textlink="">
      <xdr:nvSpPr>
        <xdr:cNvPr id="6" name="CuadroTexto 5">
          <a:extLst>
            <a:ext uri="{FF2B5EF4-FFF2-40B4-BE49-F238E27FC236}">
              <a16:creationId xmlns:a16="http://schemas.microsoft.com/office/drawing/2014/main" id="{00000000-0008-0000-1000-000006000000}"/>
            </a:ext>
          </a:extLst>
        </xdr:cNvPr>
        <xdr:cNvSpPr txBox="1"/>
      </xdr:nvSpPr>
      <xdr:spPr>
        <a:xfrm>
          <a:off x="3777213" y="354267"/>
          <a:ext cx="10538509"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28</xdr:col>
      <xdr:colOff>360093</xdr:colOff>
      <xdr:row>4</xdr:row>
      <xdr:rowOff>51790</xdr:rowOff>
    </xdr:to>
    <xdr:pic>
      <xdr:nvPicPr>
        <xdr:cNvPr id="5" name="Imagen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6350"/>
          <a:ext cx="20807093" cy="1594840"/>
        </a:xfrm>
        <a:prstGeom prst="rect">
          <a:avLst/>
        </a:prstGeom>
      </xdr:spPr>
    </xdr:pic>
    <xdr:clientData/>
  </xdr:twoCellAnchor>
  <xdr:twoCellAnchor>
    <xdr:from>
      <xdr:col>5</xdr:col>
      <xdr:colOff>404283</xdr:colOff>
      <xdr:row>0</xdr:row>
      <xdr:rowOff>373440</xdr:rowOff>
    </xdr:from>
    <xdr:to>
      <xdr:col>18</xdr:col>
      <xdr:colOff>299096</xdr:colOff>
      <xdr:row>3</xdr:row>
      <xdr:rowOff>181955</xdr:rowOff>
    </xdr:to>
    <xdr:sp macro="" textlink="">
      <xdr:nvSpPr>
        <xdr:cNvPr id="10" name="CuadroTexto 9">
          <a:extLst>
            <a:ext uri="{FF2B5EF4-FFF2-40B4-BE49-F238E27FC236}">
              <a16:creationId xmlns:a16="http://schemas.microsoft.com/office/drawing/2014/main" id="{00000000-0008-0000-1100-00000A000000}"/>
            </a:ext>
          </a:extLst>
        </xdr:cNvPr>
        <xdr:cNvSpPr txBox="1"/>
      </xdr:nvSpPr>
      <xdr:spPr>
        <a:xfrm>
          <a:off x="3706283" y="373440"/>
          <a:ext cx="9038813" cy="9705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432456</xdr:colOff>
      <xdr:row>1</xdr:row>
      <xdr:rowOff>83</xdr:rowOff>
    </xdr:to>
    <xdr:pic>
      <xdr:nvPicPr>
        <xdr:cNvPr id="5" name="Imagen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59403" cy="1590925"/>
        </a:xfrm>
        <a:prstGeom prst="rect">
          <a:avLst/>
        </a:prstGeom>
      </xdr:spPr>
    </xdr:pic>
    <xdr:clientData/>
  </xdr:twoCellAnchor>
  <xdr:twoCellAnchor>
    <xdr:from>
      <xdr:col>4</xdr:col>
      <xdr:colOff>178946</xdr:colOff>
      <xdr:row>0</xdr:row>
      <xdr:rowOff>311981</xdr:rowOff>
    </xdr:from>
    <xdr:to>
      <xdr:col>17</xdr:col>
      <xdr:colOff>416345</xdr:colOff>
      <xdr:row>0</xdr:row>
      <xdr:rowOff>1277103</xdr:rowOff>
    </xdr:to>
    <xdr:sp macro="" textlink="">
      <xdr:nvSpPr>
        <xdr:cNvPr id="6" name="CuadroTexto 5">
          <a:extLst>
            <a:ext uri="{FF2B5EF4-FFF2-40B4-BE49-F238E27FC236}">
              <a16:creationId xmlns:a16="http://schemas.microsoft.com/office/drawing/2014/main" id="{00000000-0008-0000-1200-000006000000}"/>
            </a:ext>
          </a:extLst>
        </xdr:cNvPr>
        <xdr:cNvSpPr txBox="1"/>
      </xdr:nvSpPr>
      <xdr:spPr>
        <a:xfrm>
          <a:off x="3761683" y="311981"/>
          <a:ext cx="10664767"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0</xdr:row>
      <xdr:rowOff>142601</xdr:rowOff>
    </xdr:from>
    <xdr:to>
      <xdr:col>14</xdr:col>
      <xdr:colOff>0</xdr:colOff>
      <xdr:row>0</xdr:row>
      <xdr:rowOff>866501</xdr:rowOff>
    </xdr:to>
    <xdr:sp macro="" textlink="">
      <xdr:nvSpPr>
        <xdr:cNvPr id="3" name="CuadroTexto 2">
          <a:extLst>
            <a:ext uri="{FF2B5EF4-FFF2-40B4-BE49-F238E27FC236}">
              <a16:creationId xmlns:a16="http://schemas.microsoft.com/office/drawing/2014/main" id="{00000000-0008-0000-1300-000003000000}"/>
            </a:ext>
          </a:extLst>
        </xdr:cNvPr>
        <xdr:cNvSpPr txBox="1"/>
      </xdr:nvSpPr>
      <xdr:spPr>
        <a:xfrm>
          <a:off x="6102990" y="142601"/>
          <a:ext cx="14449579" cy="4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22</xdr:col>
      <xdr:colOff>17478</xdr:colOff>
      <xdr:row>1</xdr:row>
      <xdr:rowOff>83</xdr:rowOff>
    </xdr:to>
    <xdr:pic>
      <xdr:nvPicPr>
        <xdr:cNvPr id="5" name="Imagen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5829643" cy="1587583"/>
        </a:xfrm>
        <a:prstGeom prst="rect">
          <a:avLst/>
        </a:prstGeom>
      </xdr:spPr>
    </xdr:pic>
    <xdr:clientData/>
  </xdr:twoCellAnchor>
  <xdr:twoCellAnchor>
    <xdr:from>
      <xdr:col>4</xdr:col>
      <xdr:colOff>541193</xdr:colOff>
      <xdr:row>0</xdr:row>
      <xdr:rowOff>325542</xdr:rowOff>
    </xdr:from>
    <xdr:to>
      <xdr:col>17</xdr:col>
      <xdr:colOff>461818</xdr:colOff>
      <xdr:row>0</xdr:row>
      <xdr:rowOff>1290664</xdr:rowOff>
    </xdr:to>
    <xdr:sp macro="" textlink="">
      <xdr:nvSpPr>
        <xdr:cNvPr id="6" name="CuadroTexto 5">
          <a:extLst>
            <a:ext uri="{FF2B5EF4-FFF2-40B4-BE49-F238E27FC236}">
              <a16:creationId xmlns:a16="http://schemas.microsoft.com/office/drawing/2014/main" id="{00000000-0008-0000-1300-000006000000}"/>
            </a:ext>
          </a:extLst>
        </xdr:cNvPr>
        <xdr:cNvSpPr txBox="1"/>
      </xdr:nvSpPr>
      <xdr:spPr>
        <a:xfrm>
          <a:off x="2980170" y="325542"/>
          <a:ext cx="9041534"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0</xdr:colOff>
      <xdr:row>0</xdr:row>
      <xdr:rowOff>142601</xdr:rowOff>
    </xdr:from>
    <xdr:to>
      <xdr:col>19</xdr:col>
      <xdr:colOff>550069</xdr:colOff>
      <xdr:row>0</xdr:row>
      <xdr:rowOff>866501</xdr:rowOff>
    </xdr:to>
    <xdr:sp macro="" textlink="">
      <xdr:nvSpPr>
        <xdr:cNvPr id="3" name="CuadroTexto 2">
          <a:extLst>
            <a:ext uri="{FF2B5EF4-FFF2-40B4-BE49-F238E27FC236}">
              <a16:creationId xmlns:a16="http://schemas.microsoft.com/office/drawing/2014/main" id="{00000000-0008-0000-1400-000003000000}"/>
            </a:ext>
          </a:extLst>
        </xdr:cNvPr>
        <xdr:cNvSpPr txBox="1"/>
      </xdr:nvSpPr>
      <xdr:spPr>
        <a:xfrm>
          <a:off x="6102990" y="142601"/>
          <a:ext cx="14449579" cy="4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20</xdr:col>
      <xdr:colOff>526945</xdr:colOff>
      <xdr:row>1</xdr:row>
      <xdr:rowOff>83</xdr:rowOff>
    </xdr:to>
    <xdr:pic>
      <xdr:nvPicPr>
        <xdr:cNvPr id="5" name="Imagen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6516615" cy="1587583"/>
        </a:xfrm>
        <a:prstGeom prst="rect">
          <a:avLst/>
        </a:prstGeom>
      </xdr:spPr>
    </xdr:pic>
    <xdr:clientData/>
  </xdr:twoCellAnchor>
  <xdr:twoCellAnchor>
    <xdr:from>
      <xdr:col>4</xdr:col>
      <xdr:colOff>0</xdr:colOff>
      <xdr:row>0</xdr:row>
      <xdr:rowOff>357188</xdr:rowOff>
    </xdr:from>
    <xdr:to>
      <xdr:col>19</xdr:col>
      <xdr:colOff>130528</xdr:colOff>
      <xdr:row>0</xdr:row>
      <xdr:rowOff>1192390</xdr:rowOff>
    </xdr:to>
    <xdr:sp macro="" textlink="">
      <xdr:nvSpPr>
        <xdr:cNvPr id="6" name="CuadroTexto 5">
          <a:extLst>
            <a:ext uri="{FF2B5EF4-FFF2-40B4-BE49-F238E27FC236}">
              <a16:creationId xmlns:a16="http://schemas.microsoft.com/office/drawing/2014/main" id="{00000000-0008-0000-1400-000006000000}"/>
            </a:ext>
          </a:extLst>
        </xdr:cNvPr>
        <xdr:cNvSpPr txBox="1"/>
      </xdr:nvSpPr>
      <xdr:spPr>
        <a:xfrm>
          <a:off x="3042708" y="357188"/>
          <a:ext cx="9516622" cy="835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642650</xdr:colOff>
      <xdr:row>1</xdr:row>
      <xdr:rowOff>83</xdr:rowOff>
    </xdr:to>
    <xdr:pic>
      <xdr:nvPicPr>
        <xdr:cNvPr id="7" name="Imagen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717583" cy="1587583"/>
        </a:xfrm>
        <a:prstGeom prst="rect">
          <a:avLst/>
        </a:prstGeom>
      </xdr:spPr>
    </xdr:pic>
    <xdr:clientData/>
  </xdr:twoCellAnchor>
  <xdr:twoCellAnchor>
    <xdr:from>
      <xdr:col>6</xdr:col>
      <xdr:colOff>228596</xdr:colOff>
      <xdr:row>0</xdr:row>
      <xdr:rowOff>328971</xdr:rowOff>
    </xdr:from>
    <xdr:to>
      <xdr:col>18</xdr:col>
      <xdr:colOff>473772</xdr:colOff>
      <xdr:row>0</xdr:row>
      <xdr:rowOff>1294093</xdr:rowOff>
    </xdr:to>
    <xdr:sp macro="" textlink="">
      <xdr:nvSpPr>
        <xdr:cNvPr id="8" name="CuadroTexto 7">
          <a:extLst>
            <a:ext uri="{FF2B5EF4-FFF2-40B4-BE49-F238E27FC236}">
              <a16:creationId xmlns:a16="http://schemas.microsoft.com/office/drawing/2014/main" id="{00000000-0008-0000-1500-000008000000}"/>
            </a:ext>
          </a:extLst>
        </xdr:cNvPr>
        <xdr:cNvSpPr txBox="1"/>
      </xdr:nvSpPr>
      <xdr:spPr>
        <a:xfrm>
          <a:off x="3240974" y="328971"/>
          <a:ext cx="870151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77</xdr:colOff>
      <xdr:row>0</xdr:row>
      <xdr:rowOff>1587583</xdr:rowOff>
    </xdr:to>
    <xdr:pic>
      <xdr:nvPicPr>
        <xdr:cNvPr id="5" name="Imagen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766873</xdr:colOff>
      <xdr:row>0</xdr:row>
      <xdr:rowOff>417767</xdr:rowOff>
    </xdr:from>
    <xdr:to>
      <xdr:col>18</xdr:col>
      <xdr:colOff>690828</xdr:colOff>
      <xdr:row>0</xdr:row>
      <xdr:rowOff>1141667</xdr:rowOff>
    </xdr:to>
    <xdr:sp macro="" textlink="">
      <xdr:nvSpPr>
        <xdr:cNvPr id="3" name="CuadroTexto 2">
          <a:extLst>
            <a:ext uri="{FF2B5EF4-FFF2-40B4-BE49-F238E27FC236}">
              <a16:creationId xmlns:a16="http://schemas.microsoft.com/office/drawing/2014/main" id="{00000000-0008-0000-1600-000003000000}"/>
            </a:ext>
          </a:extLst>
        </xdr:cNvPr>
        <xdr:cNvSpPr txBox="1"/>
      </xdr:nvSpPr>
      <xdr:spPr>
        <a:xfrm>
          <a:off x="3885429" y="417767"/>
          <a:ext cx="1204539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102241</xdr:colOff>
      <xdr:row>0</xdr:row>
      <xdr:rowOff>213157</xdr:rowOff>
    </xdr:from>
    <xdr:to>
      <xdr:col>37</xdr:col>
      <xdr:colOff>351809</xdr:colOff>
      <xdr:row>0</xdr:row>
      <xdr:rowOff>937057</xdr:rowOff>
    </xdr:to>
    <xdr:sp macro="" textlink="">
      <xdr:nvSpPr>
        <xdr:cNvPr id="3" name="CuadroTexto 2">
          <a:extLst>
            <a:ext uri="{FF2B5EF4-FFF2-40B4-BE49-F238E27FC236}">
              <a16:creationId xmlns:a16="http://schemas.microsoft.com/office/drawing/2014/main" id="{00000000-0008-0000-1700-000003000000}"/>
            </a:ext>
          </a:extLst>
        </xdr:cNvPr>
        <xdr:cNvSpPr txBox="1"/>
      </xdr:nvSpPr>
      <xdr:spPr>
        <a:xfrm>
          <a:off x="2755130" y="213157"/>
          <a:ext cx="1207467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44</xdr:col>
      <xdr:colOff>749660</xdr:colOff>
      <xdr:row>1</xdr:row>
      <xdr:rowOff>77694</xdr:rowOff>
    </xdr:to>
    <xdr:pic>
      <xdr:nvPicPr>
        <xdr:cNvPr id="5" name="Imagen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10</xdr:col>
      <xdr:colOff>65991</xdr:colOff>
      <xdr:row>0</xdr:row>
      <xdr:rowOff>502434</xdr:rowOff>
    </xdr:from>
    <xdr:to>
      <xdr:col>38</xdr:col>
      <xdr:colOff>698500</xdr:colOff>
      <xdr:row>0</xdr:row>
      <xdr:rowOff>1164167</xdr:rowOff>
    </xdr:to>
    <xdr:sp macro="" textlink="">
      <xdr:nvSpPr>
        <xdr:cNvPr id="6" name="CuadroTexto 5">
          <a:extLst>
            <a:ext uri="{FF2B5EF4-FFF2-40B4-BE49-F238E27FC236}">
              <a16:creationId xmlns:a16="http://schemas.microsoft.com/office/drawing/2014/main" id="{00000000-0008-0000-1700-000006000000}"/>
            </a:ext>
          </a:extLst>
        </xdr:cNvPr>
        <xdr:cNvSpPr txBox="1"/>
      </xdr:nvSpPr>
      <xdr:spPr>
        <a:xfrm>
          <a:off x="3734880" y="502434"/>
          <a:ext cx="12238898" cy="661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p>
        <a:p>
          <a:endParaRPr lang="es-ES_tradnl" sz="3200" b="0" i="0">
            <a:solidFill>
              <a:srgbClr val="505A64"/>
            </a:solidFill>
            <a:latin typeface="Century Gothic" panose="020B0502020202020204" pitchFamily="34"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48</xdr:col>
      <xdr:colOff>119769</xdr:colOff>
      <xdr:row>0</xdr:row>
      <xdr:rowOff>1587583</xdr:rowOff>
    </xdr:to>
    <xdr:pic>
      <xdr:nvPicPr>
        <xdr:cNvPr id="5" name="Imagen 4">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1030976" cy="1587583"/>
        </a:xfrm>
        <a:prstGeom prst="rect">
          <a:avLst/>
        </a:prstGeom>
      </xdr:spPr>
    </xdr:pic>
    <xdr:clientData/>
  </xdr:twoCellAnchor>
  <xdr:twoCellAnchor>
    <xdr:from>
      <xdr:col>8</xdr:col>
      <xdr:colOff>266087</xdr:colOff>
      <xdr:row>0</xdr:row>
      <xdr:rowOff>458642</xdr:rowOff>
    </xdr:from>
    <xdr:to>
      <xdr:col>41</xdr:col>
      <xdr:colOff>486728</xdr:colOff>
      <xdr:row>0</xdr:row>
      <xdr:rowOff>1182542</xdr:rowOff>
    </xdr:to>
    <xdr:sp macro="" textlink="">
      <xdr:nvSpPr>
        <xdr:cNvPr id="3" name="CuadroTexto 2">
          <a:extLst>
            <a:ext uri="{FF2B5EF4-FFF2-40B4-BE49-F238E27FC236}">
              <a16:creationId xmlns:a16="http://schemas.microsoft.com/office/drawing/2014/main" id="{00000000-0008-0000-1800-000003000000}"/>
            </a:ext>
          </a:extLst>
        </xdr:cNvPr>
        <xdr:cNvSpPr txBox="1"/>
      </xdr:nvSpPr>
      <xdr:spPr>
        <a:xfrm>
          <a:off x="3733041" y="458642"/>
          <a:ext cx="1226374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14112</xdr:colOff>
      <xdr:row>0</xdr:row>
      <xdr:rowOff>0</xdr:rowOff>
    </xdr:from>
    <xdr:to>
      <xdr:col>30</xdr:col>
      <xdr:colOff>284449</xdr:colOff>
      <xdr:row>1</xdr:row>
      <xdr:rowOff>83</xdr:rowOff>
    </xdr:to>
    <xdr:pic>
      <xdr:nvPicPr>
        <xdr:cNvPr id="5" name="Imagen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12" y="0"/>
          <a:ext cx="20811317" cy="1587583"/>
        </a:xfrm>
        <a:prstGeom prst="rect">
          <a:avLst/>
        </a:prstGeom>
      </xdr:spPr>
    </xdr:pic>
    <xdr:clientData/>
  </xdr:twoCellAnchor>
  <xdr:twoCellAnchor>
    <xdr:from>
      <xdr:col>4</xdr:col>
      <xdr:colOff>297679</xdr:colOff>
      <xdr:row>0</xdr:row>
      <xdr:rowOff>488323</xdr:rowOff>
    </xdr:from>
    <xdr:to>
      <xdr:col>22</xdr:col>
      <xdr:colOff>782903</xdr:colOff>
      <xdr:row>0</xdr:row>
      <xdr:rowOff>1212223</xdr:rowOff>
    </xdr:to>
    <xdr:sp macro="" textlink="">
      <xdr:nvSpPr>
        <xdr:cNvPr id="3" name="CuadroTexto 2">
          <a:extLst>
            <a:ext uri="{FF2B5EF4-FFF2-40B4-BE49-F238E27FC236}">
              <a16:creationId xmlns:a16="http://schemas.microsoft.com/office/drawing/2014/main" id="{00000000-0008-0000-1900-000003000000}"/>
            </a:ext>
          </a:extLst>
        </xdr:cNvPr>
        <xdr:cNvSpPr txBox="1"/>
      </xdr:nvSpPr>
      <xdr:spPr>
        <a:xfrm>
          <a:off x="3740790" y="488323"/>
          <a:ext cx="12133946"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_tradnl" sz="3200" b="1" i="0" u="none" strike="noStrike" kern="0" cap="none" spc="0" normalizeH="0" baseline="0" noProof="0">
              <a:ln>
                <a:noFill/>
              </a:ln>
              <a:solidFill>
                <a:srgbClr val="505A64"/>
              </a:solidFill>
              <a:effectLst/>
              <a:uLnTx/>
              <a:uFillTx/>
              <a:latin typeface="Century Gothic" panose="020B0502020202020204" pitchFamily="34" charset="0"/>
              <a:ea typeface="+mn-ea"/>
              <a:cs typeface="+mn-cs"/>
            </a:rPr>
            <a:t>REGISTRO ESTADÍSTICO DE DEFUNCIONES FETALES</a:t>
          </a:r>
          <a:endParaRPr kumimoji="0" lang="es-ES_tradnl" sz="3200" b="0" i="0" u="none" strike="noStrike" kern="0" cap="none" spc="0" normalizeH="0" baseline="0" noProof="0">
            <a:ln>
              <a:noFill/>
            </a:ln>
            <a:solidFill>
              <a:srgbClr val="505A64"/>
            </a:solidFill>
            <a:effectLst/>
            <a:uLnTx/>
            <a:uFillTx/>
            <a:latin typeface="Century Gothic" panose="020B0502020202020204" pitchFamily="34" charset="0"/>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25656</xdr:colOff>
      <xdr:row>0</xdr:row>
      <xdr:rowOff>0</xdr:rowOff>
    </xdr:from>
    <xdr:to>
      <xdr:col>30</xdr:col>
      <xdr:colOff>28672</xdr:colOff>
      <xdr:row>1</xdr:row>
      <xdr:rowOff>83</xdr:rowOff>
    </xdr:to>
    <xdr:pic>
      <xdr:nvPicPr>
        <xdr:cNvPr id="5" name="Imagen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5656" y="0"/>
          <a:ext cx="20887460" cy="1590790"/>
        </a:xfrm>
        <a:prstGeom prst="rect">
          <a:avLst/>
        </a:prstGeom>
      </xdr:spPr>
    </xdr:pic>
    <xdr:clientData/>
  </xdr:twoCellAnchor>
  <xdr:twoCellAnchor>
    <xdr:from>
      <xdr:col>5</xdr:col>
      <xdr:colOff>335524</xdr:colOff>
      <xdr:row>0</xdr:row>
      <xdr:rowOff>482551</xdr:rowOff>
    </xdr:from>
    <xdr:to>
      <xdr:col>23</xdr:col>
      <xdr:colOff>607798</xdr:colOff>
      <xdr:row>0</xdr:row>
      <xdr:rowOff>1206451</xdr:rowOff>
    </xdr:to>
    <xdr:sp macro="" textlink="">
      <xdr:nvSpPr>
        <xdr:cNvPr id="3" name="CuadroTexto 2">
          <a:extLst>
            <a:ext uri="{FF2B5EF4-FFF2-40B4-BE49-F238E27FC236}">
              <a16:creationId xmlns:a16="http://schemas.microsoft.com/office/drawing/2014/main" id="{00000000-0008-0000-1A00-000003000000}"/>
            </a:ext>
          </a:extLst>
        </xdr:cNvPr>
        <xdr:cNvSpPr txBox="1"/>
      </xdr:nvSpPr>
      <xdr:spPr>
        <a:xfrm>
          <a:off x="3779918" y="482551"/>
          <a:ext cx="12125607"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_tradnl" sz="3200" b="1" i="0" u="none" strike="noStrike" kern="0" cap="none" spc="0" normalizeH="0" baseline="0" noProof="0">
              <a:ln>
                <a:noFill/>
              </a:ln>
              <a:solidFill>
                <a:srgbClr val="505A64"/>
              </a:solidFill>
              <a:effectLst/>
              <a:uLnTx/>
              <a:uFillTx/>
              <a:latin typeface="Century Gothic" panose="020B0502020202020204" pitchFamily="34" charset="0"/>
              <a:ea typeface="+mn-ea"/>
              <a:cs typeface="+mn-cs"/>
            </a:rPr>
            <a:t>REGISTRO ESTADÍSTICO DE DEFUNCIONES FETALES</a:t>
          </a:r>
          <a:endParaRPr kumimoji="0" lang="es-ES_tradnl" sz="3200" b="0" i="0" u="none" strike="noStrike" kern="0" cap="none" spc="0" normalizeH="0" baseline="0" noProof="0">
            <a:ln>
              <a:noFill/>
            </a:ln>
            <a:solidFill>
              <a:srgbClr val="505A64"/>
            </a:solidFill>
            <a:effectLst/>
            <a:uLnTx/>
            <a:uFillTx/>
            <a:latin typeface="Century Gothic" panose="020B0502020202020204" pitchFamily="34" charset="0"/>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700271</xdr:colOff>
      <xdr:row>0</xdr:row>
      <xdr:rowOff>1587583</xdr:rowOff>
    </xdr:to>
    <xdr:pic>
      <xdr:nvPicPr>
        <xdr:cNvPr id="5" name="Imagen 4">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425031</xdr:colOff>
      <xdr:row>0</xdr:row>
      <xdr:rowOff>417767</xdr:rowOff>
    </xdr:from>
    <xdr:to>
      <xdr:col>18</xdr:col>
      <xdr:colOff>370151</xdr:colOff>
      <xdr:row>0</xdr:row>
      <xdr:rowOff>1141667</xdr:rowOff>
    </xdr:to>
    <xdr:sp macro="" textlink="">
      <xdr:nvSpPr>
        <xdr:cNvPr id="3" name="CuadroTexto 2">
          <a:extLst>
            <a:ext uri="{FF2B5EF4-FFF2-40B4-BE49-F238E27FC236}">
              <a16:creationId xmlns:a16="http://schemas.microsoft.com/office/drawing/2014/main" id="{00000000-0008-0000-1B00-000003000000}"/>
            </a:ext>
          </a:extLst>
        </xdr:cNvPr>
        <xdr:cNvSpPr txBox="1"/>
      </xdr:nvSpPr>
      <xdr:spPr>
        <a:xfrm>
          <a:off x="3635309" y="417767"/>
          <a:ext cx="1205950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31</xdr:col>
      <xdr:colOff>705492</xdr:colOff>
      <xdr:row>0</xdr:row>
      <xdr:rowOff>1587583</xdr:rowOff>
    </xdr:to>
    <xdr:pic>
      <xdr:nvPicPr>
        <xdr:cNvPr id="5" name="Imagen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8465</xdr:colOff>
      <xdr:row>0</xdr:row>
      <xdr:rowOff>454175</xdr:rowOff>
    </xdr:from>
    <xdr:to>
      <xdr:col>23</xdr:col>
      <xdr:colOff>255411</xdr:colOff>
      <xdr:row>0</xdr:row>
      <xdr:rowOff>1178075</xdr:rowOff>
    </xdr:to>
    <xdr:sp macro="" textlink="">
      <xdr:nvSpPr>
        <xdr:cNvPr id="3" name="CuadroTexto 2">
          <a:extLst>
            <a:ext uri="{FF2B5EF4-FFF2-40B4-BE49-F238E27FC236}">
              <a16:creationId xmlns:a16="http://schemas.microsoft.com/office/drawing/2014/main" id="{00000000-0008-0000-1C00-000003000000}"/>
            </a:ext>
          </a:extLst>
        </xdr:cNvPr>
        <xdr:cNvSpPr txBox="1"/>
      </xdr:nvSpPr>
      <xdr:spPr>
        <a:xfrm>
          <a:off x="3688925" y="454175"/>
          <a:ext cx="9977686"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673395</xdr:colOff>
      <xdr:row>1</xdr:row>
      <xdr:rowOff>1560</xdr:rowOff>
    </xdr:to>
    <xdr:pic>
      <xdr:nvPicPr>
        <xdr:cNvPr id="5" name="Imagen 4">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012093" cy="1587583"/>
        </a:xfrm>
        <a:prstGeom prst="rect">
          <a:avLst/>
        </a:prstGeom>
      </xdr:spPr>
    </xdr:pic>
    <xdr:clientData/>
  </xdr:twoCellAnchor>
  <xdr:twoCellAnchor>
    <xdr:from>
      <xdr:col>5</xdr:col>
      <xdr:colOff>288244</xdr:colOff>
      <xdr:row>0</xdr:row>
      <xdr:rowOff>513612</xdr:rowOff>
    </xdr:from>
    <xdr:to>
      <xdr:col>23</xdr:col>
      <xdr:colOff>778383</xdr:colOff>
      <xdr:row>0</xdr:row>
      <xdr:rowOff>1237512</xdr:rowOff>
    </xdr:to>
    <xdr:sp macro="" textlink="">
      <xdr:nvSpPr>
        <xdr:cNvPr id="3" name="CuadroTexto 2">
          <a:extLst>
            <a:ext uri="{FF2B5EF4-FFF2-40B4-BE49-F238E27FC236}">
              <a16:creationId xmlns:a16="http://schemas.microsoft.com/office/drawing/2014/main" id="{00000000-0008-0000-1D00-000003000000}"/>
            </a:ext>
          </a:extLst>
        </xdr:cNvPr>
        <xdr:cNvSpPr txBox="1"/>
      </xdr:nvSpPr>
      <xdr:spPr>
        <a:xfrm>
          <a:off x="3727233" y="513612"/>
          <a:ext cx="1212704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_tradnl" sz="3200" b="1" i="0" u="none" strike="noStrike" kern="0" cap="none" spc="0" normalizeH="0" baseline="0" noProof="0">
              <a:ln>
                <a:noFill/>
              </a:ln>
              <a:solidFill>
                <a:srgbClr val="505A64"/>
              </a:solidFill>
              <a:effectLst/>
              <a:uLnTx/>
              <a:uFillTx/>
              <a:latin typeface="Century Gothic" panose="020B0502020202020204" pitchFamily="34" charset="0"/>
              <a:ea typeface="+mn-ea"/>
              <a:cs typeface="+mn-cs"/>
            </a:rPr>
            <a:t>REGISTRO ESTADÍSTICO DE DEFUNCIONES FETALES</a:t>
          </a:r>
          <a:endParaRPr kumimoji="0" lang="es-ES_tradnl" sz="3200" b="0" i="0" u="none" strike="noStrike" kern="0" cap="none" spc="0" normalizeH="0" baseline="0" noProof="0">
            <a:ln>
              <a:noFill/>
            </a:ln>
            <a:solidFill>
              <a:srgbClr val="505A64"/>
            </a:solidFill>
            <a:effectLst/>
            <a:uLnTx/>
            <a:uFillTx/>
            <a:latin typeface="Century Gothic" panose="020B0502020202020204" pitchFamily="34" charset="0"/>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68580</xdr:colOff>
      <xdr:row>1</xdr:row>
      <xdr:rowOff>83</xdr:rowOff>
    </xdr:to>
    <xdr:pic>
      <xdr:nvPicPr>
        <xdr:cNvPr id="5" name="Imagen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6367760" cy="1585043"/>
        </a:xfrm>
        <a:prstGeom prst="rect">
          <a:avLst/>
        </a:prstGeom>
      </xdr:spPr>
    </xdr:pic>
    <xdr:clientData/>
  </xdr:twoCellAnchor>
  <xdr:twoCellAnchor>
    <xdr:from>
      <xdr:col>4</xdr:col>
      <xdr:colOff>505287</xdr:colOff>
      <xdr:row>0</xdr:row>
      <xdr:rowOff>354563</xdr:rowOff>
    </xdr:from>
    <xdr:to>
      <xdr:col>23</xdr:col>
      <xdr:colOff>210365</xdr:colOff>
      <xdr:row>0</xdr:row>
      <xdr:rowOff>1078463</xdr:rowOff>
    </xdr:to>
    <xdr:sp macro="" textlink="">
      <xdr:nvSpPr>
        <xdr:cNvPr id="3" name="CuadroTexto 2">
          <a:extLst>
            <a:ext uri="{FF2B5EF4-FFF2-40B4-BE49-F238E27FC236}">
              <a16:creationId xmlns:a16="http://schemas.microsoft.com/office/drawing/2014/main" id="{00000000-0008-0000-1E00-000003000000}"/>
            </a:ext>
          </a:extLst>
        </xdr:cNvPr>
        <xdr:cNvSpPr txBox="1"/>
      </xdr:nvSpPr>
      <xdr:spPr>
        <a:xfrm>
          <a:off x="3057987" y="354563"/>
          <a:ext cx="1188183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_tradnl" sz="3200" b="1" i="0" u="none" strike="noStrike" kern="0" cap="none" spc="0" normalizeH="0" baseline="0" noProof="0">
              <a:ln>
                <a:noFill/>
              </a:ln>
              <a:solidFill>
                <a:srgbClr val="505A64"/>
              </a:solidFill>
              <a:effectLst/>
              <a:uLnTx/>
              <a:uFillTx/>
              <a:latin typeface="Century Gothic" panose="020B0502020202020204" pitchFamily="34" charset="0"/>
              <a:ea typeface="+mn-ea"/>
              <a:cs typeface="+mn-cs"/>
            </a:rPr>
            <a:t>REGISTRO ESTADÍSTICO DE DEFUNCIONES FETALES</a:t>
          </a:r>
          <a:endParaRPr kumimoji="0" lang="es-ES_tradnl" sz="3200" b="0" i="0" u="none" strike="noStrike" kern="0" cap="none" spc="0" normalizeH="0" baseline="0" noProof="0">
            <a:ln>
              <a:noFill/>
            </a:ln>
            <a:solidFill>
              <a:srgbClr val="505A64"/>
            </a:solidFill>
            <a:effectLst/>
            <a:uLnTx/>
            <a:uFillTx/>
            <a:latin typeface="Century Gothic" panose="020B0502020202020204" pitchFamily="34" charset="0"/>
            <a:ea typeface="+mn-ea"/>
            <a:cs typeface="+mn-c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594753</xdr:colOff>
      <xdr:row>1</xdr:row>
      <xdr:rowOff>83</xdr:rowOff>
    </xdr:to>
    <xdr:pic>
      <xdr:nvPicPr>
        <xdr:cNvPr id="5" name="Imagen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6703433" cy="1585043"/>
        </a:xfrm>
        <a:prstGeom prst="rect">
          <a:avLst/>
        </a:prstGeom>
      </xdr:spPr>
    </xdr:pic>
    <xdr:clientData/>
  </xdr:twoCellAnchor>
  <xdr:twoCellAnchor>
    <xdr:from>
      <xdr:col>5</xdr:col>
      <xdr:colOff>334930</xdr:colOff>
      <xdr:row>0</xdr:row>
      <xdr:rowOff>369225</xdr:rowOff>
    </xdr:from>
    <xdr:to>
      <xdr:col>23</xdr:col>
      <xdr:colOff>603690</xdr:colOff>
      <xdr:row>0</xdr:row>
      <xdr:rowOff>1093125</xdr:rowOff>
    </xdr:to>
    <xdr:sp macro="" textlink="">
      <xdr:nvSpPr>
        <xdr:cNvPr id="3" name="CuadroTexto 2">
          <a:extLst>
            <a:ext uri="{FF2B5EF4-FFF2-40B4-BE49-F238E27FC236}">
              <a16:creationId xmlns:a16="http://schemas.microsoft.com/office/drawing/2014/main" id="{00000000-0008-0000-1F00-000003000000}"/>
            </a:ext>
          </a:extLst>
        </xdr:cNvPr>
        <xdr:cNvSpPr txBox="1"/>
      </xdr:nvSpPr>
      <xdr:spPr>
        <a:xfrm>
          <a:off x="3261010" y="369225"/>
          <a:ext cx="1188164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_tradnl" sz="3200" b="1" i="0" u="none" strike="noStrike" kern="0" cap="none" spc="0" normalizeH="0" baseline="0" noProof="0">
              <a:ln>
                <a:noFill/>
              </a:ln>
              <a:solidFill>
                <a:srgbClr val="505A64"/>
              </a:solidFill>
              <a:effectLst/>
              <a:uLnTx/>
              <a:uFillTx/>
              <a:latin typeface="Century Gothic" panose="020B0502020202020204" pitchFamily="34" charset="0"/>
              <a:ea typeface="+mn-ea"/>
              <a:cs typeface="+mn-cs"/>
            </a:rPr>
            <a:t>REGISTRO ESTADÍSTICO DE DEFUNCIONES FETALES</a:t>
          </a:r>
          <a:endParaRPr kumimoji="0" lang="es-ES_tradnl" sz="3200" b="0" i="0" u="none" strike="noStrike" kern="0" cap="none" spc="0" normalizeH="0" baseline="0" noProof="0">
            <a:ln>
              <a:noFill/>
            </a:ln>
            <a:solidFill>
              <a:srgbClr val="505A64"/>
            </a:solidFill>
            <a:effectLst/>
            <a:uLnTx/>
            <a:uFillTx/>
            <a:latin typeface="Century Gothic" panose="020B0502020202020204" pitchFamily="34" charset="0"/>
            <a:ea typeface="+mn-ea"/>
            <a:cs typeface="+mn-cs"/>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47625</xdr:colOff>
      <xdr:row>26</xdr:row>
      <xdr:rowOff>66675</xdr:rowOff>
    </xdr:from>
    <xdr:to>
      <xdr:col>4</xdr:col>
      <xdr:colOff>561975</xdr:colOff>
      <xdr:row>26</xdr:row>
      <xdr:rowOff>476250</xdr:rowOff>
    </xdr:to>
    <xdr:sp macro="" textlink="">
      <xdr:nvSpPr>
        <xdr:cNvPr id="2" name="6 CuadroTexto">
          <a:extLst>
            <a:ext uri="{FF2B5EF4-FFF2-40B4-BE49-F238E27FC236}">
              <a16:creationId xmlns:a16="http://schemas.microsoft.com/office/drawing/2014/main" id="{00000000-0008-0000-2000-000002000000}"/>
            </a:ext>
          </a:extLst>
        </xdr:cNvPr>
        <xdr:cNvSpPr txBox="1"/>
      </xdr:nvSpPr>
      <xdr:spPr>
        <a:xfrm>
          <a:off x="314325" y="6632575"/>
          <a:ext cx="5041900" cy="409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pPr marL="0" marR="0" indent="0" algn="just" defTabSz="914400" eaLnBrk="1" fontAlgn="auto" latinLnBrk="0" hangingPunct="1">
            <a:lnSpc>
              <a:spcPct val="100000"/>
            </a:lnSpc>
            <a:spcBef>
              <a:spcPts val="0"/>
            </a:spcBef>
            <a:spcAft>
              <a:spcPts val="0"/>
            </a:spcAft>
            <a:buClrTx/>
            <a:buSzTx/>
            <a:buFontTx/>
            <a:buNone/>
            <a:tabLst/>
            <a:defRPr/>
          </a:pPr>
          <a:r>
            <a:rPr lang="es-ES" sz="800" baseline="0">
              <a:solidFill>
                <a:srgbClr val="595959"/>
              </a:solidFill>
              <a:latin typeface="Century Gothic" pitchFamily="34" charset="0"/>
              <a:ea typeface="Times New Roman"/>
              <a:cs typeface="Arial" panose="020B0604020202020204" pitchFamily="34" charset="0"/>
            </a:rPr>
            <a:t>Se puede observar que el </a:t>
          </a:r>
          <a:r>
            <a:rPr lang="es-ES" sz="800">
              <a:solidFill>
                <a:srgbClr val="595959"/>
              </a:solidFill>
              <a:latin typeface="Century Gothic" pitchFamily="34" charset="0"/>
              <a:ea typeface="Times New Roman"/>
              <a:cs typeface="Arial" panose="020B0604020202020204" pitchFamily="34" charset="0"/>
            </a:rPr>
            <a:t>porcentaje más alto de</a:t>
          </a:r>
          <a:r>
            <a:rPr lang="es-ES" sz="800" baseline="0">
              <a:solidFill>
                <a:srgbClr val="595959"/>
              </a:solidFill>
              <a:latin typeface="Century Gothic" pitchFamily="34" charset="0"/>
              <a:ea typeface="Times New Roman"/>
              <a:cs typeface="Arial" panose="020B0604020202020204" pitchFamily="34" charset="0"/>
            </a:rPr>
            <a:t> nacidos vivos, se registran en</a:t>
          </a:r>
          <a:r>
            <a:rPr lang="es-ES" sz="800">
              <a:solidFill>
                <a:srgbClr val="595959"/>
              </a:solidFill>
              <a:latin typeface="Century Gothic" pitchFamily="34" charset="0"/>
              <a:ea typeface="Times New Roman"/>
              <a:cs typeface="Arial" panose="020B0604020202020204" pitchFamily="34" charset="0"/>
            </a:rPr>
            <a:t> la región Costa con el 53,3%, la región Sierra con el 38,6%, la región Amazónica con el 7,9%, y</a:t>
          </a:r>
          <a:r>
            <a:rPr lang="es-ES" sz="800" baseline="0">
              <a:solidFill>
                <a:srgbClr val="595959"/>
              </a:solidFill>
              <a:latin typeface="Century Gothic" pitchFamily="34" charset="0"/>
              <a:ea typeface="Times New Roman"/>
              <a:cs typeface="Arial" panose="020B0604020202020204" pitchFamily="34" charset="0"/>
            </a:rPr>
            <a:t> la región Insular con el 0,2%</a:t>
          </a:r>
          <a:r>
            <a:rPr lang="es-ES" sz="800">
              <a:solidFill>
                <a:srgbClr val="595959"/>
              </a:solidFill>
              <a:latin typeface="Century Gothic" pitchFamily="34" charset="0"/>
              <a:ea typeface="Times New Roman"/>
              <a:cs typeface="Arial" panose="020B0604020202020204" pitchFamily="34" charset="0"/>
            </a:rPr>
            <a:t>.</a:t>
          </a:r>
          <a:r>
            <a:rPr lang="es-ES" sz="800" baseline="0">
              <a:solidFill>
                <a:srgbClr val="595959"/>
              </a:solidFill>
              <a:latin typeface="Century Gothic" pitchFamily="34" charset="0"/>
              <a:ea typeface="Times New Roman"/>
              <a:cs typeface="Arial" panose="020B0604020202020204" pitchFamily="34" charset="0"/>
            </a:rPr>
            <a:t> </a:t>
          </a:r>
          <a:endParaRPr lang="es-ES" sz="800">
            <a:solidFill>
              <a:srgbClr val="595959"/>
            </a:solidFill>
            <a:latin typeface="Century Gothic" pitchFamily="34" charset="0"/>
            <a:ea typeface="Times New Roman"/>
            <a:cs typeface="Arial" panose="020B0604020202020204" pitchFamily="34" charset="0"/>
          </a:endParaRPr>
        </a:p>
      </xdr:txBody>
    </xdr:sp>
    <xdr:clientData/>
  </xdr:twoCellAnchor>
  <xdr:twoCellAnchor>
    <xdr:from>
      <xdr:col>1</xdr:col>
      <xdr:colOff>47624</xdr:colOff>
      <xdr:row>11</xdr:row>
      <xdr:rowOff>61914</xdr:rowOff>
    </xdr:from>
    <xdr:to>
      <xdr:col>4</xdr:col>
      <xdr:colOff>563880</xdr:colOff>
      <xdr:row>26</xdr:row>
      <xdr:rowOff>121920</xdr:rowOff>
    </xdr:to>
    <xdr:graphicFrame macro="">
      <xdr:nvGraphicFramePr>
        <xdr:cNvPr id="3" name="Gráfico 4">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21</xdr:col>
      <xdr:colOff>135826</xdr:colOff>
      <xdr:row>0</xdr:row>
      <xdr:rowOff>1587583</xdr:rowOff>
    </xdr:to>
    <xdr:pic>
      <xdr:nvPicPr>
        <xdr:cNvPr id="6" name="Imagen 5">
          <a:extLst>
            <a:ext uri="{FF2B5EF4-FFF2-40B4-BE49-F238E27FC236}">
              <a16:creationId xmlns:a16="http://schemas.microsoft.com/office/drawing/2014/main" id="{00000000-0008-0000-2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291329</xdr:colOff>
      <xdr:row>0</xdr:row>
      <xdr:rowOff>318990</xdr:rowOff>
    </xdr:from>
    <xdr:to>
      <xdr:col>15</xdr:col>
      <xdr:colOff>671072</xdr:colOff>
      <xdr:row>0</xdr:row>
      <xdr:rowOff>1042890</xdr:rowOff>
    </xdr:to>
    <xdr:sp macro="" textlink="">
      <xdr:nvSpPr>
        <xdr:cNvPr id="4" name="CuadroTexto 3">
          <a:extLst>
            <a:ext uri="{FF2B5EF4-FFF2-40B4-BE49-F238E27FC236}">
              <a16:creationId xmlns:a16="http://schemas.microsoft.com/office/drawing/2014/main" id="{00000000-0008-0000-2000-000004000000}"/>
            </a:ext>
          </a:extLst>
        </xdr:cNvPr>
        <xdr:cNvSpPr txBox="1"/>
      </xdr:nvSpPr>
      <xdr:spPr>
        <a:xfrm>
          <a:off x="4030773" y="318990"/>
          <a:ext cx="12063743"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377825</xdr:colOff>
      <xdr:row>10</xdr:row>
      <xdr:rowOff>206375</xdr:rowOff>
    </xdr:from>
    <xdr:to>
      <xdr:col>9</xdr:col>
      <xdr:colOff>762000</xdr:colOff>
      <xdr:row>23</xdr:row>
      <xdr:rowOff>117475</xdr:rowOff>
    </xdr:to>
    <xdr:graphicFrame macro="">
      <xdr:nvGraphicFramePr>
        <xdr:cNvPr id="2" name="13 Gráfico">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272415</xdr:colOff>
      <xdr:row>11</xdr:row>
      <xdr:rowOff>86360</xdr:rowOff>
    </xdr:from>
    <xdr:to>
      <xdr:col>14</xdr:col>
      <xdr:colOff>767715</xdr:colOff>
      <xdr:row>23</xdr:row>
      <xdr:rowOff>114935</xdr:rowOff>
    </xdr:to>
    <xdr:graphicFrame macro="">
      <xdr:nvGraphicFramePr>
        <xdr:cNvPr id="3" name="14 Gráfico">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200023</xdr:colOff>
      <xdr:row>23</xdr:row>
      <xdr:rowOff>104775</xdr:rowOff>
    </xdr:from>
    <xdr:to>
      <xdr:col>14</xdr:col>
      <xdr:colOff>714374</xdr:colOff>
      <xdr:row>30</xdr:row>
      <xdr:rowOff>247650</xdr:rowOff>
    </xdr:to>
    <xdr:sp macro="" textlink="">
      <xdr:nvSpPr>
        <xdr:cNvPr id="4" name="5 CuadroTexto">
          <a:extLst>
            <a:ext uri="{FF2B5EF4-FFF2-40B4-BE49-F238E27FC236}">
              <a16:creationId xmlns:a16="http://schemas.microsoft.com/office/drawing/2014/main" id="{00000000-0008-0000-2100-000004000000}"/>
            </a:ext>
          </a:extLst>
        </xdr:cNvPr>
        <xdr:cNvSpPr txBox="1"/>
      </xdr:nvSpPr>
      <xdr:spPr>
        <a:xfrm>
          <a:off x="200023" y="6511925"/>
          <a:ext cx="12299951" cy="1381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pPr marL="0" marR="0" indent="0" algn="just" defTabSz="914400" eaLnBrk="1" fontAlgn="auto" latinLnBrk="0" hangingPunct="1">
            <a:lnSpc>
              <a:spcPct val="100000"/>
            </a:lnSpc>
            <a:spcBef>
              <a:spcPts val="0"/>
            </a:spcBef>
            <a:spcAft>
              <a:spcPts val="0"/>
            </a:spcAft>
            <a:buClrTx/>
            <a:buSzTx/>
            <a:buFontTx/>
            <a:buNone/>
            <a:tabLst/>
            <a:defRPr/>
          </a:pPr>
          <a:r>
            <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rPr>
            <a:t>En el año 2024, a</a:t>
          </a:r>
          <a:r>
            <a:rPr lang="es-ES" sz="800">
              <a:solidFill>
                <a:srgbClr val="595959"/>
              </a:solidFill>
              <a:latin typeface="Century Gothic" pitchFamily="34" charset="0"/>
              <a:ea typeface="Times New Roman"/>
              <a:cs typeface="Arial" panose="020B0604020202020204" pitchFamily="34" charset="0"/>
            </a:rPr>
            <a:t> nivel nacional, la atención profesional representa el 97,20% (</a:t>
          </a:r>
          <a:r>
            <a:rPr lang="es-ES" sz="800">
              <a:solidFill>
                <a:sysClr val="windowText" lastClr="000000"/>
              </a:solidFill>
              <a:latin typeface="Century Gothic" pitchFamily="34" charset="0"/>
              <a:ea typeface="Times New Roman"/>
              <a:cs typeface="Arial" panose="020B0604020202020204" pitchFamily="34" charset="0"/>
            </a:rPr>
            <a:t>209.670</a:t>
          </a:r>
          <a:r>
            <a:rPr lang="es-ES" sz="800">
              <a:solidFill>
                <a:srgbClr val="595959"/>
              </a:solidFill>
              <a:latin typeface="Century Gothic" pitchFamily="34" charset="0"/>
              <a:ea typeface="Times New Roman"/>
              <a:cs typeface="Arial" panose="020B0604020202020204" pitchFamily="34" charset="0"/>
            </a:rPr>
            <a:t>),</a:t>
          </a:r>
          <a:r>
            <a:rPr lang="es-ES" sz="800" baseline="0">
              <a:solidFill>
                <a:srgbClr val="595959"/>
              </a:solidFill>
              <a:latin typeface="Century Gothic" pitchFamily="34" charset="0"/>
              <a:ea typeface="Times New Roman"/>
              <a:cs typeface="Arial" panose="020B0604020202020204" pitchFamily="34" charset="0"/>
            </a:rPr>
            <a:t> mientras el 0,45% (976) corresponde a nacimientos sin asistencia profesional.</a:t>
          </a:r>
          <a:endPar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rPr>
            <a:t>En el área urbana, el 98,24% pertenece a casos con asistencia profesional, mientras que el 0,26% restante corresponde a casos sin asistencia profesional. La región Costa presenta 113.731 nacidos vivos que recibieron asistencia médica, la Sierra contó con 81.210 casos y, la Amazonia con 14.305.</a:t>
          </a:r>
        </a:p>
        <a:p>
          <a:pPr marL="0" marR="0" lvl="0" indent="0" algn="just" defTabSz="914400" eaLnBrk="1" fontAlgn="auto" latinLnBrk="0" hangingPunct="1">
            <a:lnSpc>
              <a:spcPct val="100000"/>
            </a:lnSpc>
            <a:spcBef>
              <a:spcPts val="0"/>
            </a:spcBef>
            <a:spcAft>
              <a:spcPts val="0"/>
            </a:spcAft>
            <a:buClrTx/>
            <a:buSzTx/>
            <a:buFontTx/>
            <a:buNone/>
            <a:tabLst/>
            <a:defRPr/>
          </a:pPr>
          <a:endPar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rPr>
            <a:t>Por otra parte, en el área rural existen menos casos de asistencia profesional (94,01%) comparado con el área urbana. De este porcentaje el mayor número pertenece a la región Sierra (26.220), seguido de la Costa (18.425) y la Amazonia (5.333).</a:t>
          </a:r>
        </a:p>
        <a:p>
          <a:pPr marL="0" marR="0" indent="0" algn="just" defTabSz="914400" eaLnBrk="1" fontAlgn="auto" latinLnBrk="0" hangingPunct="1">
            <a:lnSpc>
              <a:spcPct val="100000"/>
            </a:lnSpc>
            <a:spcBef>
              <a:spcPts val="0"/>
            </a:spcBef>
            <a:spcAft>
              <a:spcPts val="0"/>
            </a:spcAft>
            <a:buClrTx/>
            <a:buSzTx/>
            <a:buFontTx/>
            <a:buNone/>
            <a:tabLst/>
            <a:defRPr/>
          </a:pPr>
          <a:endPar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rPr>
            <a:t>El mayor número de nacidos vivos sin asistencia profesional en la región Amazónica es de 293 casos de los cuales 206 casos pertenecen al área rural. La Costa registra 201 casos sin asistencia profesional en el parto de los cuales 135 casos corresponden al área urbana. De igual manera, la región Sierra abarca 480</a:t>
          </a:r>
          <a:r>
            <a:rPr kumimoji="0" lang="es-ES" sz="800" b="0" i="0" u="none" strike="noStrike" kern="0" cap="none" spc="0" normalizeH="0" baseline="0">
              <a:ln>
                <a:noFill/>
              </a:ln>
              <a:solidFill>
                <a:srgbClr val="595959"/>
              </a:solidFill>
              <a:effectLst/>
              <a:uLnTx/>
              <a:uFillTx/>
              <a:latin typeface="Century Gothic" pitchFamily="34" charset="0"/>
              <a:ea typeface="Times New Roman"/>
              <a:cs typeface="Arial" panose="020B0604020202020204" pitchFamily="34" charset="0"/>
            </a:rPr>
            <a:t> casos de los cuales 275 casos pertenecen al área rural</a:t>
          </a:r>
          <a:r>
            <a:rPr kumimoji="0" lang="es-ES" sz="800" b="0" i="0" u="none" strike="noStrike" kern="0" cap="none" spc="0" normalizeH="0" baseline="0" noProof="0">
              <a:ln>
                <a:noFill/>
              </a:ln>
              <a:solidFill>
                <a:srgbClr val="595959"/>
              </a:solidFill>
              <a:effectLst/>
              <a:uLnTx/>
              <a:uFillTx/>
              <a:latin typeface="Century Gothic" pitchFamily="34" charset="0"/>
              <a:ea typeface="Times New Roman"/>
              <a:cs typeface="Arial" panose="020B0604020202020204" pitchFamily="34" charset="0"/>
            </a:rPr>
            <a:t>. </a:t>
          </a:r>
        </a:p>
      </xdr:txBody>
    </xdr:sp>
    <xdr:clientData/>
  </xdr:twoCellAnchor>
  <xdr:twoCellAnchor>
    <xdr:from>
      <xdr:col>0</xdr:col>
      <xdr:colOff>88900</xdr:colOff>
      <xdr:row>11</xdr:row>
      <xdr:rowOff>120650</xdr:rowOff>
    </xdr:from>
    <xdr:to>
      <xdr:col>5</xdr:col>
      <xdr:colOff>174625</xdr:colOff>
      <xdr:row>24</xdr:row>
      <xdr:rowOff>63500</xdr:rowOff>
    </xdr:to>
    <xdr:graphicFrame macro="">
      <xdr:nvGraphicFramePr>
        <xdr:cNvPr id="5" name="13 Gráfico">
          <a:extLst>
            <a:ext uri="{FF2B5EF4-FFF2-40B4-BE49-F238E27FC236}">
              <a16:creationId xmlns:a16="http://schemas.microsoft.com/office/drawing/2014/main" id="{00000000-0008-0000-2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711840</xdr:colOff>
      <xdr:row>0</xdr:row>
      <xdr:rowOff>142601</xdr:rowOff>
    </xdr:from>
    <xdr:to>
      <xdr:col>19</xdr:col>
      <xdr:colOff>207169</xdr:colOff>
      <xdr:row>0</xdr:row>
      <xdr:rowOff>866501</xdr:rowOff>
    </xdr:to>
    <xdr:sp macro="" textlink="">
      <xdr:nvSpPr>
        <xdr:cNvPr id="6" name="CuadroTexto 5">
          <a:extLst>
            <a:ext uri="{FF2B5EF4-FFF2-40B4-BE49-F238E27FC236}">
              <a16:creationId xmlns:a16="http://schemas.microsoft.com/office/drawing/2014/main" id="{00000000-0008-0000-2100-000006000000}"/>
            </a:ext>
          </a:extLst>
        </xdr:cNvPr>
        <xdr:cNvSpPr txBox="1"/>
      </xdr:nvSpPr>
      <xdr:spPr>
        <a:xfrm>
          <a:off x="4293240" y="142601"/>
          <a:ext cx="1208102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49058</xdr:colOff>
      <xdr:row>0</xdr:row>
      <xdr:rowOff>837132</xdr:rowOff>
    </xdr:from>
    <xdr:to>
      <xdr:col>16</xdr:col>
      <xdr:colOff>788833</xdr:colOff>
      <xdr:row>0</xdr:row>
      <xdr:rowOff>1357832</xdr:rowOff>
    </xdr:to>
    <xdr:sp macro="" textlink="">
      <xdr:nvSpPr>
        <xdr:cNvPr id="7" name="CuadroTexto 6">
          <a:extLst>
            <a:ext uri="{FF2B5EF4-FFF2-40B4-BE49-F238E27FC236}">
              <a16:creationId xmlns:a16="http://schemas.microsoft.com/office/drawing/2014/main" id="{00000000-0008-0000-2100-000007000000}"/>
            </a:ext>
          </a:extLst>
        </xdr:cNvPr>
        <xdr:cNvSpPr txBox="1"/>
      </xdr:nvSpPr>
      <xdr:spPr>
        <a:xfrm>
          <a:off x="4386108" y="837132"/>
          <a:ext cx="9940925"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24</xdr:col>
      <xdr:colOff>262826</xdr:colOff>
      <xdr:row>0</xdr:row>
      <xdr:rowOff>1587583</xdr:rowOff>
    </xdr:to>
    <xdr:pic>
      <xdr:nvPicPr>
        <xdr:cNvPr id="8" name="Imagen 7">
          <a:extLst>
            <a:ext uri="{FF2B5EF4-FFF2-40B4-BE49-F238E27FC236}">
              <a16:creationId xmlns:a16="http://schemas.microsoft.com/office/drawing/2014/main" id="{00000000-0008-0000-21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0" y="0"/>
          <a:ext cx="20811426" cy="1587583"/>
        </a:xfrm>
        <a:prstGeom prst="rect">
          <a:avLst/>
        </a:prstGeom>
      </xdr:spPr>
    </xdr:pic>
    <xdr:clientData/>
  </xdr:twoCellAnchor>
  <xdr:twoCellAnchor>
    <xdr:from>
      <xdr:col>4</xdr:col>
      <xdr:colOff>164769</xdr:colOff>
      <xdr:row>0</xdr:row>
      <xdr:rowOff>311934</xdr:rowOff>
    </xdr:from>
    <xdr:to>
      <xdr:col>18</xdr:col>
      <xdr:colOff>691445</xdr:colOff>
      <xdr:row>0</xdr:row>
      <xdr:rowOff>1277056</xdr:rowOff>
    </xdr:to>
    <xdr:sp macro="" textlink="">
      <xdr:nvSpPr>
        <xdr:cNvPr id="9" name="CuadroTexto 8">
          <a:extLst>
            <a:ext uri="{FF2B5EF4-FFF2-40B4-BE49-F238E27FC236}">
              <a16:creationId xmlns:a16="http://schemas.microsoft.com/office/drawing/2014/main" id="{00000000-0008-0000-2100-000009000000}"/>
            </a:ext>
          </a:extLst>
        </xdr:cNvPr>
        <xdr:cNvSpPr txBox="1"/>
      </xdr:nvSpPr>
      <xdr:spPr>
        <a:xfrm>
          <a:off x="3748991" y="311934"/>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828674</xdr:colOff>
      <xdr:row>12</xdr:row>
      <xdr:rowOff>47623</xdr:rowOff>
    </xdr:from>
    <xdr:to>
      <xdr:col>12</xdr:col>
      <xdr:colOff>857249</xdr:colOff>
      <xdr:row>24</xdr:row>
      <xdr:rowOff>9525</xdr:rowOff>
    </xdr:to>
    <xdr:sp macro="" textlink="">
      <xdr:nvSpPr>
        <xdr:cNvPr id="2" name="5 CuadroTexto">
          <a:extLst>
            <a:ext uri="{FF2B5EF4-FFF2-40B4-BE49-F238E27FC236}">
              <a16:creationId xmlns:a16="http://schemas.microsoft.com/office/drawing/2014/main" id="{00000000-0008-0000-2200-000002000000}"/>
            </a:ext>
          </a:extLst>
        </xdr:cNvPr>
        <xdr:cNvSpPr txBox="1"/>
      </xdr:nvSpPr>
      <xdr:spPr>
        <a:xfrm>
          <a:off x="5895974" y="4257673"/>
          <a:ext cx="4759325" cy="21717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pPr algn="just">
            <a:lnSpc>
              <a:spcPts val="1100"/>
            </a:lnSpc>
            <a:spcAft>
              <a:spcPts val="0"/>
            </a:spcAft>
          </a:pPr>
          <a:r>
            <a:rPr lang="es-ES" sz="900">
              <a:solidFill>
                <a:srgbClr val="646482"/>
              </a:solidFill>
              <a:latin typeface="Century Gothic" pitchFamily="34" charset="0"/>
              <a:ea typeface="Times New Roman"/>
              <a:cs typeface="Arial" panose="020B0604020202020204" pitchFamily="34" charset="0"/>
            </a:rPr>
            <a:t>Según grupos de edad de las madres,</a:t>
          </a:r>
          <a:r>
            <a:rPr lang="es-ES" sz="900" baseline="0">
              <a:solidFill>
                <a:srgbClr val="646482"/>
              </a:solidFill>
              <a:latin typeface="Century Gothic" pitchFamily="34" charset="0"/>
              <a:ea typeface="Times New Roman"/>
              <a:cs typeface="Arial" panose="020B0604020202020204" pitchFamily="34" charset="0"/>
            </a:rPr>
            <a:t> </a:t>
          </a:r>
          <a:r>
            <a:rPr lang="es-ES" sz="900">
              <a:solidFill>
                <a:srgbClr val="646482"/>
              </a:solidFill>
              <a:latin typeface="Century Gothic" pitchFamily="34" charset="0"/>
              <a:ea typeface="Times New Roman"/>
              <a:cs typeface="Arial" panose="020B0604020202020204" pitchFamily="34" charset="0"/>
            </a:rPr>
            <a:t>el 50,85% del total de nacimientos ocurridos y registrados en el año 2024 provienen de madres entre 20 y 29 años.</a:t>
          </a:r>
          <a:r>
            <a:rPr lang="es-ES" sz="900" baseline="0">
              <a:solidFill>
                <a:srgbClr val="646482"/>
              </a:solidFill>
              <a:latin typeface="Century Gothic" pitchFamily="34" charset="0"/>
              <a:ea typeface="Times New Roman"/>
              <a:cs typeface="Arial" panose="020B0604020202020204" pitchFamily="34" charset="0"/>
            </a:rPr>
            <a:t> El 14,18</a:t>
          </a:r>
          <a:r>
            <a:rPr lang="es-ES" sz="900">
              <a:solidFill>
                <a:srgbClr val="646482"/>
              </a:solidFill>
              <a:latin typeface="Century Gothic" pitchFamily="34" charset="0"/>
              <a:ea typeface="Times New Roman"/>
              <a:cs typeface="Arial" panose="020B0604020202020204" pitchFamily="34" charset="0"/>
            </a:rPr>
            <a:t>% fueron de mujeres entre 15 y 19 años de edad y el 19,68% de mujeres entre 30 y 34 años. </a:t>
          </a:r>
        </a:p>
        <a:p>
          <a:pPr algn="just">
            <a:lnSpc>
              <a:spcPts val="1100"/>
            </a:lnSpc>
            <a:spcAft>
              <a:spcPts val="0"/>
            </a:spcAft>
          </a:pPr>
          <a:endParaRPr lang="es-ES" sz="900">
            <a:solidFill>
              <a:srgbClr val="646482"/>
            </a:solidFill>
            <a:latin typeface="Century Gothic" pitchFamily="34" charset="0"/>
            <a:ea typeface="Times New Roman"/>
            <a:cs typeface="Arial" panose="020B0604020202020204" pitchFamily="34" charset="0"/>
          </a:endParaRPr>
        </a:p>
        <a:p>
          <a:pPr marL="0" marR="0" indent="0" algn="just" defTabSz="914400" eaLnBrk="1" fontAlgn="auto" latinLnBrk="0" hangingPunct="1">
            <a:lnSpc>
              <a:spcPts val="1100"/>
            </a:lnSpc>
            <a:spcBef>
              <a:spcPts val="0"/>
            </a:spcBef>
            <a:spcAft>
              <a:spcPts val="0"/>
            </a:spcAft>
            <a:buClrTx/>
            <a:buSzTx/>
            <a:buFontTx/>
            <a:buNone/>
            <a:tabLst/>
            <a:defRPr/>
          </a:pPr>
          <a:r>
            <a:rPr lang="es-ES" sz="900">
              <a:solidFill>
                <a:srgbClr val="646482"/>
              </a:solidFill>
              <a:latin typeface="Century Gothic" pitchFamily="34" charset="0"/>
              <a:ea typeface="Times New Roman"/>
              <a:cs typeface="Arial" panose="020B0604020202020204" pitchFamily="34" charset="0"/>
            </a:rPr>
            <a:t>Estas</a:t>
          </a:r>
          <a:r>
            <a:rPr lang="es-ES" sz="900" baseline="0">
              <a:solidFill>
                <a:srgbClr val="646482"/>
              </a:solidFill>
              <a:latin typeface="Century Gothic" pitchFamily="34" charset="0"/>
              <a:ea typeface="Times New Roman"/>
              <a:cs typeface="Arial" panose="020B0604020202020204" pitchFamily="34" charset="0"/>
            </a:rPr>
            <a:t> cifras permiten concluir que el grupo de edad que registra el mayor número de nacidos vivos, corresponde a las madres de edad entre 20 y 24 años. A nivel</a:t>
          </a:r>
          <a:r>
            <a:rPr kumimoji="0" lang="es-ES" sz="900" b="0" i="0" u="none" strike="noStrike" kern="0" cap="none" spc="0" normalizeH="0" baseline="0" noProof="0">
              <a:ln>
                <a:noFill/>
              </a:ln>
              <a:solidFill>
                <a:srgbClr val="646482"/>
              </a:solidFill>
              <a:effectLst/>
              <a:uLnTx/>
              <a:uFillTx/>
              <a:latin typeface="Century Gothic" pitchFamily="34" charset="0"/>
              <a:ea typeface="Times New Roman"/>
              <a:cs typeface="Arial" panose="020B0604020202020204" pitchFamily="34" charset="0"/>
            </a:rPr>
            <a:t> de regiones la Sierra presenta 83.266 casos, la Costa 114.915 nacidos, la Amazonia 17.077 y la Región Insular 349.</a:t>
          </a:r>
        </a:p>
        <a:p>
          <a:pPr marL="0" marR="0" indent="0" algn="just" defTabSz="914400" eaLnBrk="1" fontAlgn="auto" latinLnBrk="0" hangingPunct="1">
            <a:lnSpc>
              <a:spcPct val="100000"/>
            </a:lnSpc>
            <a:spcBef>
              <a:spcPts val="0"/>
            </a:spcBef>
            <a:spcAft>
              <a:spcPts val="0"/>
            </a:spcAft>
            <a:buClrTx/>
            <a:buSzTx/>
            <a:buFontTx/>
            <a:buNone/>
            <a:tabLst/>
            <a:defRPr/>
          </a:pPr>
          <a:endParaRPr lang="es-ES" sz="900">
            <a:solidFill>
              <a:srgbClr val="646482"/>
            </a:solidFill>
            <a:latin typeface="Century Gothic" pitchFamily="34" charset="0"/>
            <a:ea typeface="Times New Roman"/>
            <a:cs typeface="Arial" panose="020B0604020202020204" pitchFamily="34" charset="0"/>
          </a:endParaRPr>
        </a:p>
      </xdr:txBody>
    </xdr:sp>
    <xdr:clientData/>
  </xdr:twoCellAnchor>
  <xdr:twoCellAnchor>
    <xdr:from>
      <xdr:col>0</xdr:col>
      <xdr:colOff>134055</xdr:colOff>
      <xdr:row>11</xdr:row>
      <xdr:rowOff>87489</xdr:rowOff>
    </xdr:from>
    <xdr:to>
      <xdr:col>6</xdr:col>
      <xdr:colOff>618419</xdr:colOff>
      <xdr:row>28</xdr:row>
      <xdr:rowOff>68439</xdr:rowOff>
    </xdr:to>
    <xdr:graphicFrame macro="">
      <xdr:nvGraphicFramePr>
        <xdr:cNvPr id="3" name="10 Gráfico">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24</xdr:col>
      <xdr:colOff>509771</xdr:colOff>
      <xdr:row>0</xdr:row>
      <xdr:rowOff>1587583</xdr:rowOff>
    </xdr:to>
    <xdr:pic>
      <xdr:nvPicPr>
        <xdr:cNvPr id="6" name="Imagen 5">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611695</xdr:colOff>
      <xdr:row>0</xdr:row>
      <xdr:rowOff>304879</xdr:rowOff>
    </xdr:from>
    <xdr:to>
      <xdr:col>19</xdr:col>
      <xdr:colOff>71217</xdr:colOff>
      <xdr:row>0</xdr:row>
      <xdr:rowOff>1028779</xdr:rowOff>
    </xdr:to>
    <xdr:sp macro="" textlink="">
      <xdr:nvSpPr>
        <xdr:cNvPr id="4" name="CuadroTexto 3">
          <a:extLst>
            <a:ext uri="{FF2B5EF4-FFF2-40B4-BE49-F238E27FC236}">
              <a16:creationId xmlns:a16="http://schemas.microsoft.com/office/drawing/2014/main" id="{00000000-0008-0000-2200-000004000000}"/>
            </a:ext>
          </a:extLst>
        </xdr:cNvPr>
        <xdr:cNvSpPr txBox="1"/>
      </xdr:nvSpPr>
      <xdr:spPr>
        <a:xfrm>
          <a:off x="3913695" y="304879"/>
          <a:ext cx="12081911"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0</xdr:colOff>
      <xdr:row>35</xdr:row>
      <xdr:rowOff>19050</xdr:rowOff>
    </xdr:from>
    <xdr:to>
      <xdr:col>10</xdr:col>
      <xdr:colOff>733425</xdr:colOff>
      <xdr:row>42</xdr:row>
      <xdr:rowOff>0</xdr:rowOff>
    </xdr:to>
    <xdr:sp macro="" textlink="">
      <xdr:nvSpPr>
        <xdr:cNvPr id="2" name="5 CuadroTexto">
          <a:extLst>
            <a:ext uri="{FF2B5EF4-FFF2-40B4-BE49-F238E27FC236}">
              <a16:creationId xmlns:a16="http://schemas.microsoft.com/office/drawing/2014/main" id="{00000000-0008-0000-2300-000002000000}"/>
            </a:ext>
          </a:extLst>
        </xdr:cNvPr>
        <xdr:cNvSpPr txBox="1"/>
      </xdr:nvSpPr>
      <xdr:spPr>
        <a:xfrm>
          <a:off x="266700" y="8413750"/>
          <a:ext cx="10125075" cy="1504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pPr algn="just">
            <a:spcAft>
              <a:spcPts val="0"/>
            </a:spcAft>
          </a:pPr>
          <a:r>
            <a:rPr lang="es-ES" sz="900">
              <a:solidFill>
                <a:srgbClr val="595959"/>
              </a:solidFill>
              <a:latin typeface="Century Gothic" pitchFamily="34" charset="0"/>
              <a:ea typeface="Times New Roman"/>
              <a:cs typeface="Arial" panose="020B0604020202020204" pitchFamily="34" charset="0"/>
            </a:rPr>
            <a:t>De un total de 976</a:t>
          </a:r>
          <a:r>
            <a:rPr lang="es-ES" sz="900" baseline="0">
              <a:solidFill>
                <a:srgbClr val="595959"/>
              </a:solidFill>
              <a:latin typeface="Century Gothic" pitchFamily="34" charset="0"/>
              <a:ea typeface="Times New Roman"/>
              <a:cs typeface="Arial" panose="020B0604020202020204" pitchFamily="34" charset="0"/>
            </a:rPr>
            <a:t> nacidos vivos sin asistencia profesional, </a:t>
          </a:r>
          <a:r>
            <a:rPr lang="es-ES" sz="900">
              <a:solidFill>
                <a:srgbClr val="595959"/>
              </a:solidFill>
              <a:latin typeface="Century Gothic" pitchFamily="34" charset="0"/>
              <a:ea typeface="Times New Roman"/>
              <a:cs typeface="Arial" panose="020B0604020202020204" pitchFamily="34" charset="0"/>
            </a:rPr>
            <a:t>se observa que el</a:t>
          </a:r>
          <a:r>
            <a:rPr lang="es-ES" sz="900" baseline="0">
              <a:solidFill>
                <a:srgbClr val="595959"/>
              </a:solidFill>
              <a:latin typeface="Century Gothic" pitchFamily="34" charset="0"/>
              <a:ea typeface="Times New Roman"/>
              <a:cs typeface="Arial" panose="020B0604020202020204" pitchFamily="34" charset="0"/>
            </a:rPr>
            <a:t> 51,33%</a:t>
          </a:r>
          <a:r>
            <a:rPr lang="es-ES" sz="900">
              <a:solidFill>
                <a:srgbClr val="595959"/>
              </a:solidFill>
              <a:latin typeface="Century Gothic" pitchFamily="34" charset="0"/>
              <a:ea typeface="Times New Roman"/>
              <a:cs typeface="Arial" panose="020B0604020202020204" pitchFamily="34" charset="0"/>
            </a:rPr>
            <a:t> </a:t>
          </a:r>
          <a:r>
            <a:rPr lang="es-ES" sz="900" baseline="0">
              <a:solidFill>
                <a:srgbClr val="595959"/>
              </a:solidFill>
              <a:latin typeface="Century Gothic" pitchFamily="34" charset="0"/>
              <a:ea typeface="Times New Roman"/>
              <a:cs typeface="Arial" panose="020B0604020202020204" pitchFamily="34" charset="0"/>
            </a:rPr>
            <a:t>pertenece a madres que </a:t>
          </a:r>
          <a:r>
            <a:rPr lang="es-ES" sz="900">
              <a:solidFill>
                <a:srgbClr val="595959"/>
              </a:solidFill>
              <a:latin typeface="Century Gothic" pitchFamily="34" charset="0"/>
              <a:ea typeface="Times New Roman"/>
              <a:cs typeface="Arial" panose="020B0604020202020204" pitchFamily="34" charset="0"/>
            </a:rPr>
            <a:t>tienen instrucción básica,</a:t>
          </a:r>
          <a:r>
            <a:rPr lang="es-ES" sz="900" baseline="0">
              <a:solidFill>
                <a:srgbClr val="595959"/>
              </a:solidFill>
              <a:latin typeface="Century Gothic" pitchFamily="34" charset="0"/>
              <a:ea typeface="Times New Roman"/>
              <a:cs typeface="Arial" panose="020B0604020202020204" pitchFamily="34" charset="0"/>
            </a:rPr>
            <a:t> </a:t>
          </a:r>
          <a:r>
            <a:rPr lang="es-ES" sz="900">
              <a:solidFill>
                <a:srgbClr val="595959"/>
              </a:solidFill>
              <a:latin typeface="Century Gothic" pitchFamily="34" charset="0"/>
              <a:ea typeface="Times New Roman"/>
              <a:cs typeface="Arial" panose="020B0604020202020204" pitchFamily="34" charset="0"/>
            </a:rPr>
            <a:t>el </a:t>
          </a:r>
          <a:r>
            <a:rPr lang="es-ES" sz="900" baseline="0">
              <a:solidFill>
                <a:srgbClr val="595959"/>
              </a:solidFill>
              <a:latin typeface="Century Gothic" pitchFamily="34" charset="0"/>
              <a:ea typeface="Times New Roman"/>
              <a:cs typeface="Arial" panose="020B0604020202020204" pitchFamily="34" charset="0"/>
            </a:rPr>
            <a:t>23,05% tiene educación media, y el 1,43% tiene instrucción superior. De la misma manera </a:t>
          </a:r>
          <a:r>
            <a:rPr lang="es-ES" sz="900">
              <a:solidFill>
                <a:srgbClr val="595959"/>
              </a:solidFill>
              <a:latin typeface="Century Gothic" pitchFamily="34" charset="0"/>
              <a:ea typeface="Times New Roman"/>
              <a:cs typeface="Arial" panose="020B0604020202020204" pitchFamily="34" charset="0"/>
            </a:rPr>
            <a:t>existe un conjunto de madres 0,72%</a:t>
          </a:r>
          <a:r>
            <a:rPr lang="es-ES" sz="900" baseline="0">
              <a:solidFill>
                <a:srgbClr val="595959"/>
              </a:solidFill>
              <a:latin typeface="Century Gothic" pitchFamily="34" charset="0"/>
              <a:ea typeface="Times New Roman"/>
              <a:cs typeface="Arial" panose="020B0604020202020204" pitchFamily="34" charset="0"/>
            </a:rPr>
            <a:t> </a:t>
          </a:r>
          <a:r>
            <a:rPr lang="es-ES" sz="900">
              <a:solidFill>
                <a:srgbClr val="595959"/>
              </a:solidFill>
              <a:latin typeface="Century Gothic" pitchFamily="34" charset="0"/>
              <a:ea typeface="Times New Roman"/>
              <a:cs typeface="Arial" panose="020B0604020202020204" pitchFamily="34" charset="0"/>
            </a:rPr>
            <a:t>que registra ninguna instrucción,  1,64% que han asistido a un centro de alfabetización</a:t>
          </a:r>
          <a:r>
            <a:rPr lang="es-ES" sz="900" baseline="0">
              <a:solidFill>
                <a:srgbClr val="595959"/>
              </a:solidFill>
              <a:latin typeface="Century Gothic" pitchFamily="34" charset="0"/>
              <a:ea typeface="Times New Roman"/>
              <a:cs typeface="Arial" panose="020B0604020202020204" pitchFamily="34" charset="0"/>
            </a:rPr>
            <a:t> y</a:t>
          </a:r>
          <a:r>
            <a:rPr lang="es-ES" sz="900">
              <a:solidFill>
                <a:srgbClr val="595959"/>
              </a:solidFill>
              <a:latin typeface="Century Gothic" pitchFamily="34" charset="0"/>
              <a:ea typeface="Times New Roman"/>
              <a:cs typeface="Arial" panose="020B0604020202020204" pitchFamily="34" charset="0"/>
            </a:rPr>
            <a:t> el  0,10% de</a:t>
          </a:r>
          <a:r>
            <a:rPr lang="es-ES" sz="900" baseline="0">
              <a:solidFill>
                <a:srgbClr val="595959"/>
              </a:solidFill>
              <a:latin typeface="Century Gothic" pitchFamily="34" charset="0"/>
              <a:ea typeface="Times New Roman"/>
              <a:cs typeface="Arial" panose="020B0604020202020204" pitchFamily="34" charset="0"/>
            </a:rPr>
            <a:t> madres posee</a:t>
          </a:r>
          <a:r>
            <a:rPr lang="es-ES" sz="900">
              <a:solidFill>
                <a:srgbClr val="595959"/>
              </a:solidFill>
              <a:latin typeface="Century Gothic" pitchFamily="34" charset="0"/>
              <a:ea typeface="Times New Roman"/>
              <a:cs typeface="Arial" panose="020B0604020202020204" pitchFamily="34" charset="0"/>
            </a:rPr>
            <a:t> un postgrado.</a:t>
          </a:r>
        </a:p>
        <a:p>
          <a:pPr algn="just">
            <a:spcAft>
              <a:spcPts val="0"/>
            </a:spcAft>
          </a:pPr>
          <a:endParaRPr lang="es-ES" sz="900">
            <a:solidFill>
              <a:srgbClr val="595959"/>
            </a:solidFill>
            <a:latin typeface="Century Gothic" pitchFamily="34" charset="0"/>
            <a:ea typeface="Times New Roman"/>
            <a:cs typeface="Arial" panose="020B0604020202020204" pitchFamily="34" charset="0"/>
          </a:endParaRPr>
        </a:p>
        <a:p>
          <a:pPr algn="just">
            <a:spcAft>
              <a:spcPts val="0"/>
            </a:spcAft>
          </a:pPr>
          <a:r>
            <a:rPr lang="es-ES" sz="900">
              <a:solidFill>
                <a:srgbClr val="595959"/>
              </a:solidFill>
              <a:latin typeface="Century Gothic" pitchFamily="34" charset="0"/>
              <a:ea typeface="Times New Roman"/>
              <a:cs typeface="Arial" panose="020B0604020202020204" pitchFamily="34" charset="0"/>
            </a:rPr>
            <a:t>Relacionando a estas mismas mujeres con tipo de asistencia profesional en el parto se observa que el mayor número</a:t>
          </a:r>
          <a:r>
            <a:rPr lang="es-ES" sz="900" baseline="0">
              <a:solidFill>
                <a:srgbClr val="595959"/>
              </a:solidFill>
              <a:latin typeface="Century Gothic" pitchFamily="34" charset="0"/>
              <a:ea typeface="Times New Roman"/>
              <a:cs typeface="Arial" panose="020B0604020202020204" pitchFamily="34" charset="0"/>
            </a:rPr>
            <a:t> de </a:t>
          </a:r>
          <a:r>
            <a:rPr lang="es-ES" sz="900">
              <a:solidFill>
                <a:srgbClr val="595959"/>
              </a:solidFill>
              <a:latin typeface="Century Gothic" pitchFamily="34" charset="0"/>
              <a:ea typeface="Times New Roman"/>
              <a:cs typeface="Arial" panose="020B0604020202020204" pitchFamily="34" charset="0"/>
            </a:rPr>
            <a:t>mujeres que han recibido</a:t>
          </a:r>
          <a:r>
            <a:rPr lang="es-ES" sz="900" baseline="0">
              <a:solidFill>
                <a:srgbClr val="595959"/>
              </a:solidFill>
              <a:latin typeface="Century Gothic" pitchFamily="34" charset="0"/>
              <a:ea typeface="Times New Roman"/>
              <a:cs typeface="Arial" panose="020B0604020202020204" pitchFamily="34" charset="0"/>
            </a:rPr>
            <a:t> asistencia, son las que tienen un nivel de instrucción de educación básica (49,73%). De igual manera el mayor número de mujeres que no recibieron asistencia profesional en el parto tienen instrucción educación básica(51,33%).</a:t>
          </a:r>
        </a:p>
      </xdr:txBody>
    </xdr:sp>
    <xdr:clientData/>
  </xdr:twoCellAnchor>
  <xdr:twoCellAnchor>
    <xdr:from>
      <xdr:col>1</xdr:col>
      <xdr:colOff>0</xdr:colOff>
      <xdr:row>17</xdr:row>
      <xdr:rowOff>66674</xdr:rowOff>
    </xdr:from>
    <xdr:to>
      <xdr:col>11</xdr:col>
      <xdr:colOff>123825</xdr:colOff>
      <xdr:row>34</xdr:row>
      <xdr:rowOff>133350</xdr:rowOff>
    </xdr:to>
    <xdr:graphicFrame macro="">
      <xdr:nvGraphicFramePr>
        <xdr:cNvPr id="3" name="9 Gráfico">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19</xdr:col>
      <xdr:colOff>186626</xdr:colOff>
      <xdr:row>0</xdr:row>
      <xdr:rowOff>1587583</xdr:rowOff>
    </xdr:to>
    <xdr:pic>
      <xdr:nvPicPr>
        <xdr:cNvPr id="6" name="Imagen 5">
          <a:extLst>
            <a:ext uri="{FF2B5EF4-FFF2-40B4-BE49-F238E27FC236}">
              <a16:creationId xmlns:a16="http://schemas.microsoft.com/office/drawing/2014/main" id="{00000000-0008-0000-2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0"/>
          <a:ext cx="17400206" cy="1587583"/>
        </a:xfrm>
        <a:prstGeom prst="rect">
          <a:avLst/>
        </a:prstGeom>
      </xdr:spPr>
    </xdr:pic>
    <xdr:clientData/>
  </xdr:twoCellAnchor>
  <xdr:twoCellAnchor>
    <xdr:from>
      <xdr:col>4</xdr:col>
      <xdr:colOff>376046</xdr:colOff>
      <xdr:row>0</xdr:row>
      <xdr:rowOff>308910</xdr:rowOff>
    </xdr:from>
    <xdr:to>
      <xdr:col>17</xdr:col>
      <xdr:colOff>376200</xdr:colOff>
      <xdr:row>0</xdr:row>
      <xdr:rowOff>1032810</xdr:rowOff>
    </xdr:to>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4118010" y="308910"/>
          <a:ext cx="12050035"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721437</xdr:colOff>
      <xdr:row>0</xdr:row>
      <xdr:rowOff>1587583</xdr:rowOff>
    </xdr:to>
    <xdr:pic>
      <xdr:nvPicPr>
        <xdr:cNvPr id="4" name="Imagen 3">
          <a:extLst>
            <a:ext uri="{FF2B5EF4-FFF2-40B4-BE49-F238E27FC236}">
              <a16:creationId xmlns:a16="http://schemas.microsoft.com/office/drawing/2014/main" id="{00000000-0008-0000-2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163623</xdr:colOff>
      <xdr:row>0</xdr:row>
      <xdr:rowOff>304879</xdr:rowOff>
    </xdr:from>
    <xdr:to>
      <xdr:col>20</xdr:col>
      <xdr:colOff>287602</xdr:colOff>
      <xdr:row>0</xdr:row>
      <xdr:rowOff>1028779</xdr:rowOff>
    </xdr:to>
    <xdr:sp macro="" textlink="">
      <xdr:nvSpPr>
        <xdr:cNvPr id="2" name="CuadroTexto 1">
          <a:extLst>
            <a:ext uri="{FF2B5EF4-FFF2-40B4-BE49-F238E27FC236}">
              <a16:creationId xmlns:a16="http://schemas.microsoft.com/office/drawing/2014/main" id="{00000000-0008-0000-2400-000002000000}"/>
            </a:ext>
          </a:extLst>
        </xdr:cNvPr>
        <xdr:cNvSpPr txBox="1"/>
      </xdr:nvSpPr>
      <xdr:spPr>
        <a:xfrm>
          <a:off x="3966567" y="304879"/>
          <a:ext cx="12033757"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820215</xdr:colOff>
      <xdr:row>0</xdr:row>
      <xdr:rowOff>1587583</xdr:rowOff>
    </xdr:to>
    <xdr:pic>
      <xdr:nvPicPr>
        <xdr:cNvPr id="4" name="Imagen 3">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1142935</xdr:colOff>
      <xdr:row>0</xdr:row>
      <xdr:rowOff>347213</xdr:rowOff>
    </xdr:from>
    <xdr:to>
      <xdr:col>17</xdr:col>
      <xdr:colOff>364508</xdr:colOff>
      <xdr:row>0</xdr:row>
      <xdr:rowOff>1071113</xdr:rowOff>
    </xdr:to>
    <xdr:sp macro="" textlink="">
      <xdr:nvSpPr>
        <xdr:cNvPr id="2" name="CuadroTexto 1">
          <a:extLst>
            <a:ext uri="{FF2B5EF4-FFF2-40B4-BE49-F238E27FC236}">
              <a16:creationId xmlns:a16="http://schemas.microsoft.com/office/drawing/2014/main" id="{00000000-0008-0000-2500-000002000000}"/>
            </a:ext>
          </a:extLst>
        </xdr:cNvPr>
        <xdr:cNvSpPr txBox="1"/>
      </xdr:nvSpPr>
      <xdr:spPr>
        <a:xfrm>
          <a:off x="3929879" y="347213"/>
          <a:ext cx="12048573"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722849</xdr:colOff>
      <xdr:row>0</xdr:row>
      <xdr:rowOff>1587583</xdr:rowOff>
    </xdr:to>
    <xdr:pic>
      <xdr:nvPicPr>
        <xdr:cNvPr id="4" name="Imagen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10016" cy="1587583"/>
        </a:xfrm>
        <a:prstGeom prst="rect">
          <a:avLst/>
        </a:prstGeom>
      </xdr:spPr>
    </xdr:pic>
    <xdr:clientData/>
  </xdr:twoCellAnchor>
  <xdr:twoCellAnchor>
    <xdr:from>
      <xdr:col>4</xdr:col>
      <xdr:colOff>346009</xdr:colOff>
      <xdr:row>0</xdr:row>
      <xdr:rowOff>340156</xdr:rowOff>
    </xdr:from>
    <xdr:to>
      <xdr:col>20</xdr:col>
      <xdr:colOff>3616</xdr:colOff>
      <xdr:row>0</xdr:row>
      <xdr:rowOff>1064056</xdr:rowOff>
    </xdr:to>
    <xdr:sp macro="" textlink="">
      <xdr:nvSpPr>
        <xdr:cNvPr id="2" name="CuadroTexto 1">
          <a:extLst>
            <a:ext uri="{FF2B5EF4-FFF2-40B4-BE49-F238E27FC236}">
              <a16:creationId xmlns:a16="http://schemas.microsoft.com/office/drawing/2014/main" id="{00000000-0008-0000-2600-000002000000}"/>
            </a:ext>
          </a:extLst>
        </xdr:cNvPr>
        <xdr:cNvSpPr txBox="1"/>
      </xdr:nvSpPr>
      <xdr:spPr>
        <a:xfrm>
          <a:off x="3845565" y="340156"/>
          <a:ext cx="11870773"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537993</xdr:colOff>
      <xdr:row>0</xdr:row>
      <xdr:rowOff>1587583</xdr:rowOff>
    </xdr:to>
    <xdr:pic>
      <xdr:nvPicPr>
        <xdr:cNvPr id="4" name="Imagen 3">
          <a:extLst>
            <a:ext uri="{FF2B5EF4-FFF2-40B4-BE49-F238E27FC236}">
              <a16:creationId xmlns:a16="http://schemas.microsoft.com/office/drawing/2014/main" id="{00000000-0008-0000-2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226066</xdr:colOff>
      <xdr:row>0</xdr:row>
      <xdr:rowOff>318990</xdr:rowOff>
    </xdr:from>
    <xdr:to>
      <xdr:col>16</xdr:col>
      <xdr:colOff>825942</xdr:colOff>
      <xdr:row>0</xdr:row>
      <xdr:rowOff>1042890</xdr:rowOff>
    </xdr:to>
    <xdr:sp macro="" textlink="">
      <xdr:nvSpPr>
        <xdr:cNvPr id="2" name="CuadroTexto 1">
          <a:extLst>
            <a:ext uri="{FF2B5EF4-FFF2-40B4-BE49-F238E27FC236}">
              <a16:creationId xmlns:a16="http://schemas.microsoft.com/office/drawing/2014/main" id="{00000000-0008-0000-2700-000002000000}"/>
            </a:ext>
          </a:extLst>
        </xdr:cNvPr>
        <xdr:cNvSpPr txBox="1"/>
      </xdr:nvSpPr>
      <xdr:spPr>
        <a:xfrm>
          <a:off x="3775010" y="318990"/>
          <a:ext cx="1207221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262826</xdr:colOff>
      <xdr:row>0</xdr:row>
      <xdr:rowOff>1587583</xdr:rowOff>
    </xdr:to>
    <xdr:pic>
      <xdr:nvPicPr>
        <xdr:cNvPr id="4" name="Imagen 3">
          <a:extLst>
            <a:ext uri="{FF2B5EF4-FFF2-40B4-BE49-F238E27FC236}">
              <a16:creationId xmlns:a16="http://schemas.microsoft.com/office/drawing/2014/main" id="{00000000-0008-0000-2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77193</xdr:colOff>
      <xdr:row>0</xdr:row>
      <xdr:rowOff>361323</xdr:rowOff>
    </xdr:from>
    <xdr:to>
      <xdr:col>19</xdr:col>
      <xdr:colOff>609336</xdr:colOff>
      <xdr:row>0</xdr:row>
      <xdr:rowOff>1085223</xdr:rowOff>
    </xdr:to>
    <xdr:sp macro="" textlink="">
      <xdr:nvSpPr>
        <xdr:cNvPr id="2" name="CuadroTexto 1">
          <a:extLst>
            <a:ext uri="{FF2B5EF4-FFF2-40B4-BE49-F238E27FC236}">
              <a16:creationId xmlns:a16="http://schemas.microsoft.com/office/drawing/2014/main" id="{00000000-0008-0000-2800-000002000000}"/>
            </a:ext>
          </a:extLst>
        </xdr:cNvPr>
        <xdr:cNvSpPr txBox="1"/>
      </xdr:nvSpPr>
      <xdr:spPr>
        <a:xfrm>
          <a:off x="3837804" y="361323"/>
          <a:ext cx="12067976"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121715</xdr:colOff>
      <xdr:row>1</xdr:row>
      <xdr:rowOff>83</xdr:rowOff>
    </xdr:to>
    <xdr:pic>
      <xdr:nvPicPr>
        <xdr:cNvPr id="4" name="Imagen 3">
          <a:extLst>
            <a:ext uri="{FF2B5EF4-FFF2-40B4-BE49-F238E27FC236}">
              <a16:creationId xmlns:a16="http://schemas.microsoft.com/office/drawing/2014/main" id="{00000000-0008-0000-2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253935</xdr:colOff>
      <xdr:row>0</xdr:row>
      <xdr:rowOff>304879</xdr:rowOff>
    </xdr:from>
    <xdr:to>
      <xdr:col>19</xdr:col>
      <xdr:colOff>414249</xdr:colOff>
      <xdr:row>0</xdr:row>
      <xdr:rowOff>1028779</xdr:rowOff>
    </xdr:to>
    <xdr:sp macro="" textlink="">
      <xdr:nvSpPr>
        <xdr:cNvPr id="2" name="CuadroTexto 1">
          <a:extLst>
            <a:ext uri="{FF2B5EF4-FFF2-40B4-BE49-F238E27FC236}">
              <a16:creationId xmlns:a16="http://schemas.microsoft.com/office/drawing/2014/main" id="{00000000-0008-0000-2900-000002000000}"/>
            </a:ext>
          </a:extLst>
        </xdr:cNvPr>
        <xdr:cNvSpPr txBox="1"/>
      </xdr:nvSpPr>
      <xdr:spPr>
        <a:xfrm>
          <a:off x="3838157" y="304879"/>
          <a:ext cx="1201364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439215</xdr:colOff>
      <xdr:row>0</xdr:row>
      <xdr:rowOff>1587583</xdr:rowOff>
    </xdr:to>
    <xdr:pic>
      <xdr:nvPicPr>
        <xdr:cNvPr id="4" name="Imagen 3">
          <a:extLst>
            <a:ext uri="{FF2B5EF4-FFF2-40B4-BE49-F238E27FC236}">
              <a16:creationId xmlns:a16="http://schemas.microsoft.com/office/drawing/2014/main" id="{00000000-0008-0000-2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517459</xdr:colOff>
      <xdr:row>0</xdr:row>
      <xdr:rowOff>280890</xdr:rowOff>
    </xdr:from>
    <xdr:to>
      <xdr:col>18</xdr:col>
      <xdr:colOff>109360</xdr:colOff>
      <xdr:row>0</xdr:row>
      <xdr:rowOff>1004790</xdr:rowOff>
    </xdr:to>
    <xdr:sp macro="" textlink="">
      <xdr:nvSpPr>
        <xdr:cNvPr id="2" name="CuadroTexto 1">
          <a:extLst>
            <a:ext uri="{FF2B5EF4-FFF2-40B4-BE49-F238E27FC236}">
              <a16:creationId xmlns:a16="http://schemas.microsoft.com/office/drawing/2014/main" id="{00000000-0008-0000-2A00-000002000000}"/>
            </a:ext>
          </a:extLst>
        </xdr:cNvPr>
        <xdr:cNvSpPr txBox="1"/>
      </xdr:nvSpPr>
      <xdr:spPr>
        <a:xfrm>
          <a:off x="3777126" y="280890"/>
          <a:ext cx="9702512"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33</xdr:col>
      <xdr:colOff>418048</xdr:colOff>
      <xdr:row>0</xdr:row>
      <xdr:rowOff>1587583</xdr:rowOff>
    </xdr:to>
    <xdr:pic>
      <xdr:nvPicPr>
        <xdr:cNvPr id="4" name="Imagen 3">
          <a:extLst>
            <a:ext uri="{FF2B5EF4-FFF2-40B4-BE49-F238E27FC236}">
              <a16:creationId xmlns:a16="http://schemas.microsoft.com/office/drawing/2014/main" id="{00000000-0008-0000-2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381287</xdr:colOff>
      <xdr:row>0</xdr:row>
      <xdr:rowOff>368379</xdr:rowOff>
    </xdr:from>
    <xdr:to>
      <xdr:col>24</xdr:col>
      <xdr:colOff>218722</xdr:colOff>
      <xdr:row>0</xdr:row>
      <xdr:rowOff>1092279</xdr:rowOff>
    </xdr:to>
    <xdr:sp macro="" textlink="">
      <xdr:nvSpPr>
        <xdr:cNvPr id="2" name="CuadroTexto 1">
          <a:extLst>
            <a:ext uri="{FF2B5EF4-FFF2-40B4-BE49-F238E27FC236}">
              <a16:creationId xmlns:a16="http://schemas.microsoft.com/office/drawing/2014/main" id="{00000000-0008-0000-2B00-000002000000}"/>
            </a:ext>
          </a:extLst>
        </xdr:cNvPr>
        <xdr:cNvSpPr txBox="1"/>
      </xdr:nvSpPr>
      <xdr:spPr>
        <a:xfrm>
          <a:off x="3789120" y="368379"/>
          <a:ext cx="894615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495660</xdr:colOff>
      <xdr:row>0</xdr:row>
      <xdr:rowOff>1587583</xdr:rowOff>
    </xdr:to>
    <xdr:pic>
      <xdr:nvPicPr>
        <xdr:cNvPr id="4" name="Imagen 3">
          <a:extLst>
            <a:ext uri="{FF2B5EF4-FFF2-40B4-BE49-F238E27FC236}">
              <a16:creationId xmlns:a16="http://schemas.microsoft.com/office/drawing/2014/main" id="{00000000-0008-0000-2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795176" cy="1587583"/>
        </a:xfrm>
        <a:prstGeom prst="rect">
          <a:avLst/>
        </a:prstGeom>
      </xdr:spPr>
    </xdr:pic>
    <xdr:clientData/>
  </xdr:twoCellAnchor>
  <xdr:twoCellAnchor>
    <xdr:from>
      <xdr:col>2</xdr:col>
      <xdr:colOff>1254560</xdr:colOff>
      <xdr:row>0</xdr:row>
      <xdr:rowOff>313300</xdr:rowOff>
    </xdr:from>
    <xdr:to>
      <xdr:col>10</xdr:col>
      <xdr:colOff>505268</xdr:colOff>
      <xdr:row>0</xdr:row>
      <xdr:rowOff>1037200</xdr:rowOff>
    </xdr:to>
    <xdr:sp macro="" textlink="">
      <xdr:nvSpPr>
        <xdr:cNvPr id="2" name="CuadroTexto 1">
          <a:extLst>
            <a:ext uri="{FF2B5EF4-FFF2-40B4-BE49-F238E27FC236}">
              <a16:creationId xmlns:a16="http://schemas.microsoft.com/office/drawing/2014/main" id="{00000000-0008-0000-2C00-000002000000}"/>
            </a:ext>
          </a:extLst>
        </xdr:cNvPr>
        <xdr:cNvSpPr txBox="1"/>
      </xdr:nvSpPr>
      <xdr:spPr>
        <a:xfrm>
          <a:off x="3951603" y="313300"/>
          <a:ext cx="8987375"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354548</xdr:colOff>
      <xdr:row>0</xdr:row>
      <xdr:rowOff>1587583</xdr:rowOff>
    </xdr:to>
    <xdr:pic>
      <xdr:nvPicPr>
        <xdr:cNvPr id="4" name="Imagen 3">
          <a:extLst>
            <a:ext uri="{FF2B5EF4-FFF2-40B4-BE49-F238E27FC236}">
              <a16:creationId xmlns:a16="http://schemas.microsoft.com/office/drawing/2014/main" id="{00000000-0008-0000-2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383404</xdr:colOff>
      <xdr:row>0</xdr:row>
      <xdr:rowOff>333101</xdr:rowOff>
    </xdr:from>
    <xdr:to>
      <xdr:col>20</xdr:col>
      <xdr:colOff>716228</xdr:colOff>
      <xdr:row>0</xdr:row>
      <xdr:rowOff>1057001</xdr:rowOff>
    </xdr:to>
    <xdr:sp macro="" textlink="">
      <xdr:nvSpPr>
        <xdr:cNvPr id="2" name="CuadroTexto 1">
          <a:extLst>
            <a:ext uri="{FF2B5EF4-FFF2-40B4-BE49-F238E27FC236}">
              <a16:creationId xmlns:a16="http://schemas.microsoft.com/office/drawing/2014/main" id="{00000000-0008-0000-2D00-000002000000}"/>
            </a:ext>
          </a:extLst>
        </xdr:cNvPr>
        <xdr:cNvSpPr txBox="1"/>
      </xdr:nvSpPr>
      <xdr:spPr>
        <a:xfrm>
          <a:off x="3882960" y="333101"/>
          <a:ext cx="1203799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707326</xdr:colOff>
      <xdr:row>0</xdr:row>
      <xdr:rowOff>1587583</xdr:rowOff>
    </xdr:to>
    <xdr:pic>
      <xdr:nvPicPr>
        <xdr:cNvPr id="4" name="Imagen 3">
          <a:extLst>
            <a:ext uri="{FF2B5EF4-FFF2-40B4-BE49-F238E27FC236}">
              <a16:creationId xmlns:a16="http://schemas.microsoft.com/office/drawing/2014/main" id="{00000000-0008-0000-2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183026</xdr:colOff>
      <xdr:row>0</xdr:row>
      <xdr:rowOff>304879</xdr:rowOff>
    </xdr:from>
    <xdr:to>
      <xdr:col>18</xdr:col>
      <xdr:colOff>11730</xdr:colOff>
      <xdr:row>0</xdr:row>
      <xdr:rowOff>1028779</xdr:rowOff>
    </xdr:to>
    <xdr:sp macro="" textlink="">
      <xdr:nvSpPr>
        <xdr:cNvPr id="2" name="CuadroTexto 1">
          <a:extLst>
            <a:ext uri="{FF2B5EF4-FFF2-40B4-BE49-F238E27FC236}">
              <a16:creationId xmlns:a16="http://schemas.microsoft.com/office/drawing/2014/main" id="{00000000-0008-0000-2E00-000002000000}"/>
            </a:ext>
          </a:extLst>
        </xdr:cNvPr>
        <xdr:cNvSpPr txBox="1"/>
      </xdr:nvSpPr>
      <xdr:spPr>
        <a:xfrm>
          <a:off x="3746082" y="304879"/>
          <a:ext cx="11992481"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834326</xdr:colOff>
      <xdr:row>0</xdr:row>
      <xdr:rowOff>1587583</xdr:rowOff>
    </xdr:to>
    <xdr:pic>
      <xdr:nvPicPr>
        <xdr:cNvPr id="4" name="Imagen 3">
          <a:extLst>
            <a:ext uri="{FF2B5EF4-FFF2-40B4-BE49-F238E27FC236}">
              <a16:creationId xmlns:a16="http://schemas.microsoft.com/office/drawing/2014/main" id="{00000000-0008-0000-2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678326</xdr:colOff>
      <xdr:row>0</xdr:row>
      <xdr:rowOff>326046</xdr:rowOff>
    </xdr:from>
    <xdr:to>
      <xdr:col>18</xdr:col>
      <xdr:colOff>357452</xdr:colOff>
      <xdr:row>0</xdr:row>
      <xdr:rowOff>1049946</xdr:rowOff>
    </xdr:to>
    <xdr:sp macro="" textlink="">
      <xdr:nvSpPr>
        <xdr:cNvPr id="2" name="CuadroTexto 1">
          <a:extLst>
            <a:ext uri="{FF2B5EF4-FFF2-40B4-BE49-F238E27FC236}">
              <a16:creationId xmlns:a16="http://schemas.microsoft.com/office/drawing/2014/main" id="{00000000-0008-0000-2F00-000002000000}"/>
            </a:ext>
          </a:extLst>
        </xdr:cNvPr>
        <xdr:cNvSpPr txBox="1"/>
      </xdr:nvSpPr>
      <xdr:spPr>
        <a:xfrm>
          <a:off x="3930937" y="326046"/>
          <a:ext cx="1202634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566215</xdr:colOff>
      <xdr:row>0</xdr:row>
      <xdr:rowOff>1587583</xdr:rowOff>
    </xdr:to>
    <xdr:pic>
      <xdr:nvPicPr>
        <xdr:cNvPr id="4" name="Imagen 3">
          <a:extLst>
            <a:ext uri="{FF2B5EF4-FFF2-40B4-BE49-F238E27FC236}">
              <a16:creationId xmlns:a16="http://schemas.microsoft.com/office/drawing/2014/main" id="{00000000-0008-0000-3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492765</xdr:colOff>
      <xdr:row>0</xdr:row>
      <xdr:rowOff>142601</xdr:rowOff>
    </xdr:from>
    <xdr:to>
      <xdr:col>13</xdr:col>
      <xdr:colOff>0</xdr:colOff>
      <xdr:row>0</xdr:row>
      <xdr:rowOff>866501</xdr:rowOff>
    </xdr:to>
    <xdr:sp macro="" textlink="">
      <xdr:nvSpPr>
        <xdr:cNvPr id="2" name="CuadroTexto 1">
          <a:extLst>
            <a:ext uri="{FF2B5EF4-FFF2-40B4-BE49-F238E27FC236}">
              <a16:creationId xmlns:a16="http://schemas.microsoft.com/office/drawing/2014/main" id="{00000000-0008-0000-3000-000002000000}"/>
            </a:ext>
          </a:extLst>
        </xdr:cNvPr>
        <xdr:cNvSpPr txBox="1"/>
      </xdr:nvSpPr>
      <xdr:spPr>
        <a:xfrm>
          <a:off x="4315465" y="142601"/>
          <a:ext cx="1206515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763771</xdr:colOff>
      <xdr:row>0</xdr:row>
      <xdr:rowOff>1587583</xdr:rowOff>
    </xdr:to>
    <xdr:pic>
      <xdr:nvPicPr>
        <xdr:cNvPr id="4" name="Imagen 3">
          <a:extLst>
            <a:ext uri="{FF2B5EF4-FFF2-40B4-BE49-F238E27FC236}">
              <a16:creationId xmlns:a16="http://schemas.microsoft.com/office/drawing/2014/main" id="{00000000-0008-0000-3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746413</xdr:colOff>
      <xdr:row>0</xdr:row>
      <xdr:rowOff>354268</xdr:rowOff>
    </xdr:from>
    <xdr:to>
      <xdr:col>11</xdr:col>
      <xdr:colOff>0</xdr:colOff>
      <xdr:row>0</xdr:row>
      <xdr:rowOff>1078168</xdr:rowOff>
    </xdr:to>
    <xdr:sp macro="" textlink="">
      <xdr:nvSpPr>
        <xdr:cNvPr id="2" name="CuadroTexto 1">
          <a:extLst>
            <a:ext uri="{FF2B5EF4-FFF2-40B4-BE49-F238E27FC236}">
              <a16:creationId xmlns:a16="http://schemas.microsoft.com/office/drawing/2014/main" id="{00000000-0008-0000-3100-000002000000}"/>
            </a:ext>
          </a:extLst>
        </xdr:cNvPr>
        <xdr:cNvSpPr txBox="1"/>
      </xdr:nvSpPr>
      <xdr:spPr>
        <a:xfrm>
          <a:off x="3787357" y="354268"/>
          <a:ext cx="12015765"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206382</xdr:colOff>
      <xdr:row>0</xdr:row>
      <xdr:rowOff>1587583</xdr:rowOff>
    </xdr:to>
    <xdr:pic>
      <xdr:nvPicPr>
        <xdr:cNvPr id="4" name="Imagen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324137</xdr:colOff>
      <xdr:row>0</xdr:row>
      <xdr:rowOff>340156</xdr:rowOff>
    </xdr:from>
    <xdr:to>
      <xdr:col>16</xdr:col>
      <xdr:colOff>589580</xdr:colOff>
      <xdr:row>0</xdr:row>
      <xdr:rowOff>1064056</xdr:rowOff>
    </xdr:to>
    <xdr:sp macro="" textlink="">
      <xdr:nvSpPr>
        <xdr:cNvPr id="2" name="CuadroTexto 1">
          <a:extLst>
            <a:ext uri="{FF2B5EF4-FFF2-40B4-BE49-F238E27FC236}">
              <a16:creationId xmlns:a16="http://schemas.microsoft.com/office/drawing/2014/main" id="{00000000-0008-0000-3200-000002000000}"/>
            </a:ext>
          </a:extLst>
        </xdr:cNvPr>
        <xdr:cNvSpPr txBox="1"/>
      </xdr:nvSpPr>
      <xdr:spPr>
        <a:xfrm>
          <a:off x="3880137" y="340156"/>
          <a:ext cx="12062332"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763771</xdr:colOff>
      <xdr:row>0</xdr:row>
      <xdr:rowOff>1587583</xdr:rowOff>
    </xdr:to>
    <xdr:pic>
      <xdr:nvPicPr>
        <xdr:cNvPr id="4" name="Imagen 3">
          <a:extLst>
            <a:ext uri="{FF2B5EF4-FFF2-40B4-BE49-F238E27FC236}">
              <a16:creationId xmlns:a16="http://schemas.microsoft.com/office/drawing/2014/main" id="{00000000-0008-0000-3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69079</xdr:colOff>
      <xdr:row>0</xdr:row>
      <xdr:rowOff>269601</xdr:rowOff>
    </xdr:from>
    <xdr:to>
      <xdr:col>18</xdr:col>
      <xdr:colOff>259733</xdr:colOff>
      <xdr:row>0</xdr:row>
      <xdr:rowOff>993501</xdr:rowOff>
    </xdr:to>
    <xdr:sp macro="" textlink="">
      <xdr:nvSpPr>
        <xdr:cNvPr id="2" name="CuadroTexto 1">
          <a:extLst>
            <a:ext uri="{FF2B5EF4-FFF2-40B4-BE49-F238E27FC236}">
              <a16:creationId xmlns:a16="http://schemas.microsoft.com/office/drawing/2014/main" id="{00000000-0008-0000-3300-000002000000}"/>
            </a:ext>
          </a:extLst>
        </xdr:cNvPr>
        <xdr:cNvSpPr txBox="1"/>
      </xdr:nvSpPr>
      <xdr:spPr>
        <a:xfrm>
          <a:off x="3914357" y="269601"/>
          <a:ext cx="12015765"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763771</xdr:colOff>
      <xdr:row>0</xdr:row>
      <xdr:rowOff>1587583</xdr:rowOff>
    </xdr:to>
    <xdr:pic>
      <xdr:nvPicPr>
        <xdr:cNvPr id="4" name="Imagen 3">
          <a:extLst>
            <a:ext uri="{FF2B5EF4-FFF2-40B4-BE49-F238E27FC236}">
              <a16:creationId xmlns:a16="http://schemas.microsoft.com/office/drawing/2014/main" id="{00000000-0008-0000-3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26746</xdr:colOff>
      <xdr:row>0</xdr:row>
      <xdr:rowOff>361323</xdr:rowOff>
    </xdr:from>
    <xdr:to>
      <xdr:col>18</xdr:col>
      <xdr:colOff>217400</xdr:colOff>
      <xdr:row>0</xdr:row>
      <xdr:rowOff>1085223</xdr:rowOff>
    </xdr:to>
    <xdr:sp macro="" textlink="">
      <xdr:nvSpPr>
        <xdr:cNvPr id="2" name="CuadroTexto 1">
          <a:extLst>
            <a:ext uri="{FF2B5EF4-FFF2-40B4-BE49-F238E27FC236}">
              <a16:creationId xmlns:a16="http://schemas.microsoft.com/office/drawing/2014/main" id="{00000000-0008-0000-3400-000002000000}"/>
            </a:ext>
          </a:extLst>
        </xdr:cNvPr>
        <xdr:cNvSpPr txBox="1"/>
      </xdr:nvSpPr>
      <xdr:spPr>
        <a:xfrm>
          <a:off x="3872024" y="361323"/>
          <a:ext cx="12015765"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37048</xdr:colOff>
      <xdr:row>0</xdr:row>
      <xdr:rowOff>1587583</xdr:rowOff>
    </xdr:to>
    <xdr:pic>
      <xdr:nvPicPr>
        <xdr:cNvPr id="4" name="Imagen 3">
          <a:extLst>
            <a:ext uri="{FF2B5EF4-FFF2-40B4-BE49-F238E27FC236}">
              <a16:creationId xmlns:a16="http://schemas.microsoft.com/office/drawing/2014/main" id="{00000000-0008-0000-3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226771</xdr:colOff>
      <xdr:row>0</xdr:row>
      <xdr:rowOff>326045</xdr:rowOff>
    </xdr:from>
    <xdr:to>
      <xdr:col>17</xdr:col>
      <xdr:colOff>369800</xdr:colOff>
      <xdr:row>0</xdr:row>
      <xdr:rowOff>1049945</xdr:rowOff>
    </xdr:to>
    <xdr:sp macro="" textlink="">
      <xdr:nvSpPr>
        <xdr:cNvPr id="2" name="CuadroTexto 1">
          <a:extLst>
            <a:ext uri="{FF2B5EF4-FFF2-40B4-BE49-F238E27FC236}">
              <a16:creationId xmlns:a16="http://schemas.microsoft.com/office/drawing/2014/main" id="{00000000-0008-0000-3500-000002000000}"/>
            </a:ext>
          </a:extLst>
        </xdr:cNvPr>
        <xdr:cNvSpPr txBox="1"/>
      </xdr:nvSpPr>
      <xdr:spPr>
        <a:xfrm>
          <a:off x="3874493" y="326045"/>
          <a:ext cx="1201752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5.xml><?xml version="1.0" encoding="utf-8"?>
<xdr:wsDr xmlns:xdr="http://schemas.openxmlformats.org/drawingml/2006/spreadsheetDrawing" xmlns:a="http://schemas.openxmlformats.org/drawingml/2006/main">
  <xdr:oneCellAnchor>
    <xdr:from>
      <xdr:col>0</xdr:col>
      <xdr:colOff>0</xdr:colOff>
      <xdr:row>0</xdr:row>
      <xdr:rowOff>0</xdr:rowOff>
    </xdr:from>
    <xdr:ext cx="20780381" cy="1587583"/>
    <xdr:pic>
      <xdr:nvPicPr>
        <xdr:cNvPr id="4" name="Imagen 3">
          <a:extLst>
            <a:ext uri="{FF2B5EF4-FFF2-40B4-BE49-F238E27FC236}">
              <a16:creationId xmlns:a16="http://schemas.microsoft.com/office/drawing/2014/main" id="{00000000-0008-0000-3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780381" cy="1587583"/>
        </a:xfrm>
        <a:prstGeom prst="rect">
          <a:avLst/>
        </a:prstGeom>
      </xdr:spPr>
    </xdr:pic>
    <xdr:clientData/>
  </xdr:oneCellAnchor>
  <xdr:twoCellAnchor>
    <xdr:from>
      <xdr:col>2</xdr:col>
      <xdr:colOff>1620756</xdr:colOff>
      <xdr:row>0</xdr:row>
      <xdr:rowOff>380726</xdr:rowOff>
    </xdr:from>
    <xdr:to>
      <xdr:col>16</xdr:col>
      <xdr:colOff>46976</xdr:colOff>
      <xdr:row>0</xdr:row>
      <xdr:rowOff>1104626</xdr:rowOff>
    </xdr:to>
    <xdr:sp macro="" textlink="">
      <xdr:nvSpPr>
        <xdr:cNvPr id="2" name="CuadroTexto 1">
          <a:extLst>
            <a:ext uri="{FF2B5EF4-FFF2-40B4-BE49-F238E27FC236}">
              <a16:creationId xmlns:a16="http://schemas.microsoft.com/office/drawing/2014/main" id="{00000000-0008-0000-3600-000002000000}"/>
            </a:ext>
          </a:extLst>
        </xdr:cNvPr>
        <xdr:cNvSpPr txBox="1"/>
      </xdr:nvSpPr>
      <xdr:spPr>
        <a:xfrm>
          <a:off x="3785529" y="380726"/>
          <a:ext cx="1199212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6.xml><?xml version="1.0" encoding="utf-8"?>
<xdr:wsDr xmlns:xdr="http://schemas.openxmlformats.org/drawingml/2006/spreadsheetDrawing" xmlns:a="http://schemas.openxmlformats.org/drawingml/2006/main">
  <xdr:oneCellAnchor>
    <xdr:from>
      <xdr:col>0</xdr:col>
      <xdr:colOff>0</xdr:colOff>
      <xdr:row>0</xdr:row>
      <xdr:rowOff>0</xdr:rowOff>
    </xdr:from>
    <xdr:ext cx="20808714" cy="1590957"/>
    <xdr:pic>
      <xdr:nvPicPr>
        <xdr:cNvPr id="4" name="Imagen 3">
          <a:extLst>
            <a:ext uri="{FF2B5EF4-FFF2-40B4-BE49-F238E27FC236}">
              <a16:creationId xmlns:a16="http://schemas.microsoft.com/office/drawing/2014/main" id="{00000000-0008-0000-3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714" cy="1590957"/>
        </a:xfrm>
        <a:prstGeom prst="rect">
          <a:avLst/>
        </a:prstGeom>
      </xdr:spPr>
    </xdr:pic>
    <xdr:clientData/>
  </xdr:oneCellAnchor>
  <xdr:twoCellAnchor>
    <xdr:from>
      <xdr:col>2</xdr:col>
      <xdr:colOff>1658141</xdr:colOff>
      <xdr:row>0</xdr:row>
      <xdr:rowOff>361827</xdr:rowOff>
    </xdr:from>
    <xdr:to>
      <xdr:col>14</xdr:col>
      <xdr:colOff>468275</xdr:colOff>
      <xdr:row>0</xdr:row>
      <xdr:rowOff>1085727</xdr:rowOff>
    </xdr:to>
    <xdr:sp macro="" textlink="">
      <xdr:nvSpPr>
        <xdr:cNvPr id="2" name="CuadroTexto 1">
          <a:extLst>
            <a:ext uri="{FF2B5EF4-FFF2-40B4-BE49-F238E27FC236}">
              <a16:creationId xmlns:a16="http://schemas.microsoft.com/office/drawing/2014/main" id="{00000000-0008-0000-3700-000002000000}"/>
            </a:ext>
          </a:extLst>
        </xdr:cNvPr>
        <xdr:cNvSpPr txBox="1"/>
      </xdr:nvSpPr>
      <xdr:spPr>
        <a:xfrm>
          <a:off x="3820165" y="361827"/>
          <a:ext cx="1172936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7.xml><?xml version="1.0" encoding="utf-8"?>
<xdr:wsDr xmlns:xdr="http://schemas.openxmlformats.org/drawingml/2006/spreadsheetDrawing" xmlns:a="http://schemas.openxmlformats.org/drawingml/2006/main">
  <xdr:oneCellAnchor>
    <xdr:from>
      <xdr:col>0</xdr:col>
      <xdr:colOff>0</xdr:colOff>
      <xdr:row>0</xdr:row>
      <xdr:rowOff>0</xdr:rowOff>
    </xdr:from>
    <xdr:ext cx="20819648" cy="1587583"/>
    <xdr:pic>
      <xdr:nvPicPr>
        <xdr:cNvPr id="4" name="Imagen 3">
          <a:extLst>
            <a:ext uri="{FF2B5EF4-FFF2-40B4-BE49-F238E27FC236}">
              <a16:creationId xmlns:a16="http://schemas.microsoft.com/office/drawing/2014/main" id="{00000000-0008-0000-3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19648" cy="1587583"/>
        </a:xfrm>
        <a:prstGeom prst="rect">
          <a:avLst/>
        </a:prstGeom>
      </xdr:spPr>
    </xdr:pic>
    <xdr:clientData/>
  </xdr:oneCellAnchor>
  <xdr:twoCellAnchor>
    <xdr:from>
      <xdr:col>3</xdr:col>
      <xdr:colOff>116919</xdr:colOff>
      <xdr:row>0</xdr:row>
      <xdr:rowOff>345064</xdr:rowOff>
    </xdr:from>
    <xdr:to>
      <xdr:col>12</xdr:col>
      <xdr:colOff>745723</xdr:colOff>
      <xdr:row>0</xdr:row>
      <xdr:rowOff>1068964</xdr:rowOff>
    </xdr:to>
    <xdr:sp macro="" textlink="">
      <xdr:nvSpPr>
        <xdr:cNvPr id="2" name="CuadroTexto 1">
          <a:extLst>
            <a:ext uri="{FF2B5EF4-FFF2-40B4-BE49-F238E27FC236}">
              <a16:creationId xmlns:a16="http://schemas.microsoft.com/office/drawing/2014/main" id="{00000000-0008-0000-3800-000002000000}"/>
            </a:ext>
          </a:extLst>
        </xdr:cNvPr>
        <xdr:cNvSpPr txBox="1"/>
      </xdr:nvSpPr>
      <xdr:spPr>
        <a:xfrm>
          <a:off x="4083368" y="345064"/>
          <a:ext cx="12031196"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8.xml><?xml version="1.0" encoding="utf-8"?>
<xdr:wsDr xmlns:xdr="http://schemas.openxmlformats.org/drawingml/2006/spreadsheetDrawing" xmlns:a="http://schemas.openxmlformats.org/drawingml/2006/main">
  <xdr:oneCellAnchor>
    <xdr:from>
      <xdr:col>0</xdr:col>
      <xdr:colOff>0</xdr:colOff>
      <xdr:row>0</xdr:row>
      <xdr:rowOff>0</xdr:rowOff>
    </xdr:from>
    <xdr:ext cx="20834985" cy="1587583"/>
    <xdr:pic>
      <xdr:nvPicPr>
        <xdr:cNvPr id="4" name="Imagen 3">
          <a:extLst>
            <a:ext uri="{FF2B5EF4-FFF2-40B4-BE49-F238E27FC236}">
              <a16:creationId xmlns:a16="http://schemas.microsoft.com/office/drawing/2014/main" id="{00000000-0008-0000-3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34985" cy="1587583"/>
        </a:xfrm>
        <a:prstGeom prst="rect">
          <a:avLst/>
        </a:prstGeom>
      </xdr:spPr>
    </xdr:pic>
    <xdr:clientData/>
  </xdr:oneCellAnchor>
  <xdr:twoCellAnchor>
    <xdr:from>
      <xdr:col>4</xdr:col>
      <xdr:colOff>464190</xdr:colOff>
      <xdr:row>0</xdr:row>
      <xdr:rowOff>142601</xdr:rowOff>
    </xdr:from>
    <xdr:to>
      <xdr:col>18</xdr:col>
      <xdr:colOff>778669</xdr:colOff>
      <xdr:row>0</xdr:row>
      <xdr:rowOff>866501</xdr:rowOff>
    </xdr:to>
    <xdr:sp macro="" textlink="">
      <xdr:nvSpPr>
        <xdr:cNvPr id="2" name="CuadroTexto 1">
          <a:extLst>
            <a:ext uri="{FF2B5EF4-FFF2-40B4-BE49-F238E27FC236}">
              <a16:creationId xmlns:a16="http://schemas.microsoft.com/office/drawing/2014/main" id="{00000000-0008-0000-3900-000002000000}"/>
            </a:ext>
          </a:extLst>
        </xdr:cNvPr>
        <xdr:cNvSpPr txBox="1"/>
      </xdr:nvSpPr>
      <xdr:spPr>
        <a:xfrm>
          <a:off x="3969390" y="142601"/>
          <a:ext cx="12582679" cy="4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59.xml><?xml version="1.0" encoding="utf-8"?>
<xdr:wsDr xmlns:xdr="http://schemas.openxmlformats.org/drawingml/2006/spreadsheetDrawing" xmlns:a="http://schemas.openxmlformats.org/drawingml/2006/main">
  <xdr:oneCellAnchor>
    <xdr:from>
      <xdr:col>0</xdr:col>
      <xdr:colOff>0</xdr:colOff>
      <xdr:row>0</xdr:row>
      <xdr:rowOff>0</xdr:rowOff>
    </xdr:from>
    <xdr:ext cx="20783757" cy="1587583"/>
    <xdr:pic>
      <xdr:nvPicPr>
        <xdr:cNvPr id="4" name="Imagen 3">
          <a:extLst>
            <a:ext uri="{FF2B5EF4-FFF2-40B4-BE49-F238E27FC236}">
              <a16:creationId xmlns:a16="http://schemas.microsoft.com/office/drawing/2014/main" id="{00000000-0008-0000-3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783757" cy="1587583"/>
        </a:xfrm>
        <a:prstGeom prst="rect">
          <a:avLst/>
        </a:prstGeom>
      </xdr:spPr>
    </xdr:pic>
    <xdr:clientData/>
  </xdr:oneCellAnchor>
  <xdr:twoCellAnchor>
    <xdr:from>
      <xdr:col>3</xdr:col>
      <xdr:colOff>824024</xdr:colOff>
      <xdr:row>0</xdr:row>
      <xdr:rowOff>299051</xdr:rowOff>
    </xdr:from>
    <xdr:to>
      <xdr:col>16</xdr:col>
      <xdr:colOff>233628</xdr:colOff>
      <xdr:row>0</xdr:row>
      <xdr:rowOff>1022951</xdr:rowOff>
    </xdr:to>
    <xdr:sp macro="" textlink="">
      <xdr:nvSpPr>
        <xdr:cNvPr id="2" name="CuadroTexto 1">
          <a:extLst>
            <a:ext uri="{FF2B5EF4-FFF2-40B4-BE49-F238E27FC236}">
              <a16:creationId xmlns:a16="http://schemas.microsoft.com/office/drawing/2014/main" id="{00000000-0008-0000-3A00-000002000000}"/>
            </a:ext>
          </a:extLst>
        </xdr:cNvPr>
        <xdr:cNvSpPr txBox="1"/>
      </xdr:nvSpPr>
      <xdr:spPr>
        <a:xfrm>
          <a:off x="4072647" y="299051"/>
          <a:ext cx="1206359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60.xml><?xml version="1.0" encoding="utf-8"?>
<xdr:wsDr xmlns:xdr="http://schemas.openxmlformats.org/drawingml/2006/spreadsheetDrawing" xmlns:a="http://schemas.openxmlformats.org/drawingml/2006/main">
  <xdr:oneCellAnchor>
    <xdr:from>
      <xdr:col>0</xdr:col>
      <xdr:colOff>0</xdr:colOff>
      <xdr:row>0</xdr:row>
      <xdr:rowOff>0</xdr:rowOff>
    </xdr:from>
    <xdr:ext cx="17798704" cy="1587583"/>
    <xdr:pic>
      <xdr:nvPicPr>
        <xdr:cNvPr id="4" name="Imagen 3">
          <a:extLst>
            <a:ext uri="{FF2B5EF4-FFF2-40B4-BE49-F238E27FC236}">
              <a16:creationId xmlns:a16="http://schemas.microsoft.com/office/drawing/2014/main" id="{00000000-0008-0000-3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798704" cy="1587583"/>
        </a:xfrm>
        <a:prstGeom prst="rect">
          <a:avLst/>
        </a:prstGeom>
      </xdr:spPr>
    </xdr:pic>
    <xdr:clientData/>
  </xdr:oneCellAnchor>
  <xdr:twoCellAnchor>
    <xdr:from>
      <xdr:col>2</xdr:col>
      <xdr:colOff>1330965</xdr:colOff>
      <xdr:row>0</xdr:row>
      <xdr:rowOff>231501</xdr:rowOff>
    </xdr:from>
    <xdr:to>
      <xdr:col>15</xdr:col>
      <xdr:colOff>124619</xdr:colOff>
      <xdr:row>0</xdr:row>
      <xdr:rowOff>955401</xdr:rowOff>
    </xdr:to>
    <xdr:sp macro="" textlink="">
      <xdr:nvSpPr>
        <xdr:cNvPr id="2" name="CuadroTexto 1">
          <a:extLst>
            <a:ext uri="{FF2B5EF4-FFF2-40B4-BE49-F238E27FC236}">
              <a16:creationId xmlns:a16="http://schemas.microsoft.com/office/drawing/2014/main" id="{00000000-0008-0000-3B00-000002000000}"/>
            </a:ext>
          </a:extLst>
        </xdr:cNvPr>
        <xdr:cNvSpPr txBox="1"/>
      </xdr:nvSpPr>
      <xdr:spPr>
        <a:xfrm>
          <a:off x="2626365" y="187051"/>
          <a:ext cx="1064275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61.xml><?xml version="1.0" encoding="utf-8"?>
<xdr:wsDr xmlns:xdr="http://schemas.openxmlformats.org/drawingml/2006/spreadsheetDrawing" xmlns:a="http://schemas.openxmlformats.org/drawingml/2006/main">
  <xdr:oneCellAnchor>
    <xdr:from>
      <xdr:col>0</xdr:col>
      <xdr:colOff>0</xdr:colOff>
      <xdr:row>0</xdr:row>
      <xdr:rowOff>0</xdr:rowOff>
    </xdr:from>
    <xdr:ext cx="18584693" cy="1587583"/>
    <xdr:pic>
      <xdr:nvPicPr>
        <xdr:cNvPr id="4" name="Imagen 3">
          <a:extLst>
            <a:ext uri="{FF2B5EF4-FFF2-40B4-BE49-F238E27FC236}">
              <a16:creationId xmlns:a16="http://schemas.microsoft.com/office/drawing/2014/main" id="{00000000-0008-0000-3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8584693" cy="1587583"/>
        </a:xfrm>
        <a:prstGeom prst="rect">
          <a:avLst/>
        </a:prstGeom>
      </xdr:spPr>
    </xdr:pic>
    <xdr:clientData/>
  </xdr:oneCellAnchor>
  <xdr:twoCellAnchor>
    <xdr:from>
      <xdr:col>2</xdr:col>
      <xdr:colOff>1619599</xdr:colOff>
      <xdr:row>0</xdr:row>
      <xdr:rowOff>317773</xdr:rowOff>
    </xdr:from>
    <xdr:to>
      <xdr:col>14</xdr:col>
      <xdr:colOff>802938</xdr:colOff>
      <xdr:row>0</xdr:row>
      <xdr:rowOff>1041673</xdr:rowOff>
    </xdr:to>
    <xdr:sp macro="" textlink="">
      <xdr:nvSpPr>
        <xdr:cNvPr id="2" name="CuadroTexto 1">
          <a:extLst>
            <a:ext uri="{FF2B5EF4-FFF2-40B4-BE49-F238E27FC236}">
              <a16:creationId xmlns:a16="http://schemas.microsoft.com/office/drawing/2014/main" id="{00000000-0008-0000-3C00-000002000000}"/>
            </a:ext>
          </a:extLst>
        </xdr:cNvPr>
        <xdr:cNvSpPr txBox="1"/>
      </xdr:nvSpPr>
      <xdr:spPr>
        <a:xfrm>
          <a:off x="3853047" y="317773"/>
          <a:ext cx="1208040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62.xml><?xml version="1.0" encoding="utf-8"?>
<xdr:wsDr xmlns:xdr="http://schemas.openxmlformats.org/drawingml/2006/spreadsheetDrawing" xmlns:a="http://schemas.openxmlformats.org/drawingml/2006/main">
  <xdr:oneCellAnchor>
    <xdr:from>
      <xdr:col>0</xdr:col>
      <xdr:colOff>0</xdr:colOff>
      <xdr:row>0</xdr:row>
      <xdr:rowOff>0</xdr:rowOff>
    </xdr:from>
    <xdr:ext cx="21020271" cy="1587583"/>
    <xdr:pic>
      <xdr:nvPicPr>
        <xdr:cNvPr id="4" name="Imagen 3">
          <a:extLst>
            <a:ext uri="{FF2B5EF4-FFF2-40B4-BE49-F238E27FC236}">
              <a16:creationId xmlns:a16="http://schemas.microsoft.com/office/drawing/2014/main" id="{00000000-0008-0000-3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1020271" cy="1587583"/>
        </a:xfrm>
        <a:prstGeom prst="rect">
          <a:avLst/>
        </a:prstGeom>
      </xdr:spPr>
    </xdr:pic>
    <xdr:clientData/>
  </xdr:oneCellAnchor>
  <xdr:twoCellAnchor>
    <xdr:from>
      <xdr:col>2</xdr:col>
      <xdr:colOff>1525328</xdr:colOff>
      <xdr:row>0</xdr:row>
      <xdr:rowOff>303264</xdr:rowOff>
    </xdr:from>
    <xdr:to>
      <xdr:col>30</xdr:col>
      <xdr:colOff>84156</xdr:colOff>
      <xdr:row>0</xdr:row>
      <xdr:rowOff>1027164</xdr:rowOff>
    </xdr:to>
    <xdr:sp macro="" textlink="">
      <xdr:nvSpPr>
        <xdr:cNvPr id="2" name="CuadroTexto 1">
          <a:extLst>
            <a:ext uri="{FF2B5EF4-FFF2-40B4-BE49-F238E27FC236}">
              <a16:creationId xmlns:a16="http://schemas.microsoft.com/office/drawing/2014/main" id="{00000000-0008-0000-3D00-000002000000}"/>
            </a:ext>
          </a:extLst>
        </xdr:cNvPr>
        <xdr:cNvSpPr txBox="1"/>
      </xdr:nvSpPr>
      <xdr:spPr>
        <a:xfrm>
          <a:off x="3904665" y="303264"/>
          <a:ext cx="18373889"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663582</xdr:colOff>
      <xdr:row>1</xdr:row>
      <xdr:rowOff>63583</xdr:rowOff>
    </xdr:to>
    <xdr:pic>
      <xdr:nvPicPr>
        <xdr:cNvPr id="5" name="Imagen 4">
          <a:extLst>
            <a:ext uri="{FF2B5EF4-FFF2-40B4-BE49-F238E27FC236}">
              <a16:creationId xmlns:a16="http://schemas.microsoft.com/office/drawing/2014/main" id="{00000000-0008-0000-3E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709522" cy="1587583"/>
        </a:xfrm>
        <a:prstGeom prst="rect">
          <a:avLst/>
        </a:prstGeom>
      </xdr:spPr>
    </xdr:pic>
    <xdr:clientData/>
  </xdr:twoCellAnchor>
  <xdr:twoCellAnchor>
    <xdr:from>
      <xdr:col>4</xdr:col>
      <xdr:colOff>661747</xdr:colOff>
      <xdr:row>0</xdr:row>
      <xdr:rowOff>474212</xdr:rowOff>
    </xdr:from>
    <xdr:to>
      <xdr:col>20</xdr:col>
      <xdr:colOff>677776</xdr:colOff>
      <xdr:row>0</xdr:row>
      <xdr:rowOff>1198112</xdr:rowOff>
    </xdr:to>
    <xdr:sp macro="" textlink="">
      <xdr:nvSpPr>
        <xdr:cNvPr id="3" name="CuadroTexto 2">
          <a:extLst>
            <a:ext uri="{FF2B5EF4-FFF2-40B4-BE49-F238E27FC236}">
              <a16:creationId xmlns:a16="http://schemas.microsoft.com/office/drawing/2014/main" id="{00000000-0008-0000-3E00-000003000000}"/>
            </a:ext>
          </a:extLst>
        </xdr:cNvPr>
        <xdr:cNvSpPr txBox="1"/>
      </xdr:nvSpPr>
      <xdr:spPr>
        <a:xfrm>
          <a:off x="3575691" y="474212"/>
          <a:ext cx="1213041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28</xdr:col>
      <xdr:colOff>51442</xdr:colOff>
      <xdr:row>0</xdr:row>
      <xdr:rowOff>1587583</xdr:rowOff>
    </xdr:to>
    <xdr:pic>
      <xdr:nvPicPr>
        <xdr:cNvPr id="5" name="Imagen 4">
          <a:extLst>
            <a:ext uri="{FF2B5EF4-FFF2-40B4-BE49-F238E27FC236}">
              <a16:creationId xmlns:a16="http://schemas.microsoft.com/office/drawing/2014/main" id="{00000000-0008-0000-3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425825</xdr:colOff>
      <xdr:row>0</xdr:row>
      <xdr:rowOff>438936</xdr:rowOff>
    </xdr:from>
    <xdr:to>
      <xdr:col>18</xdr:col>
      <xdr:colOff>98779</xdr:colOff>
      <xdr:row>0</xdr:row>
      <xdr:rowOff>1072446</xdr:rowOff>
    </xdr:to>
    <xdr:sp macro="" textlink="">
      <xdr:nvSpPr>
        <xdr:cNvPr id="6" name="CuadroTexto 5">
          <a:extLst>
            <a:ext uri="{FF2B5EF4-FFF2-40B4-BE49-F238E27FC236}">
              <a16:creationId xmlns:a16="http://schemas.microsoft.com/office/drawing/2014/main" id="{00000000-0008-0000-3F00-000006000000}"/>
            </a:ext>
          </a:extLst>
        </xdr:cNvPr>
        <xdr:cNvSpPr txBox="1"/>
      </xdr:nvSpPr>
      <xdr:spPr>
        <a:xfrm>
          <a:off x="3685492" y="438936"/>
          <a:ext cx="9882343" cy="633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p>
        <a:p>
          <a:endParaRPr lang="es-ES_tradnl" sz="3200" b="0" i="0">
            <a:solidFill>
              <a:srgbClr val="505A64"/>
            </a:solidFill>
            <a:latin typeface="Century Gothic" panose="020B0502020202020204" pitchFamily="34" charset="0"/>
          </a:endParaRPr>
        </a:p>
      </xdr:txBody>
    </xdr:sp>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7056</xdr:colOff>
      <xdr:row>0</xdr:row>
      <xdr:rowOff>0</xdr:rowOff>
    </xdr:from>
    <xdr:to>
      <xdr:col>20</xdr:col>
      <xdr:colOff>84462</xdr:colOff>
      <xdr:row>0</xdr:row>
      <xdr:rowOff>1587583</xdr:rowOff>
    </xdr:to>
    <xdr:pic>
      <xdr:nvPicPr>
        <xdr:cNvPr id="5" name="Imagen 4">
          <a:extLst>
            <a:ext uri="{FF2B5EF4-FFF2-40B4-BE49-F238E27FC236}">
              <a16:creationId xmlns:a16="http://schemas.microsoft.com/office/drawing/2014/main" id="{00000000-0008-0000-4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56" y="0"/>
          <a:ext cx="20808604" cy="1587583"/>
        </a:xfrm>
        <a:prstGeom prst="rect">
          <a:avLst/>
        </a:prstGeom>
      </xdr:spPr>
    </xdr:pic>
    <xdr:clientData/>
  </xdr:twoCellAnchor>
  <xdr:twoCellAnchor>
    <xdr:from>
      <xdr:col>1</xdr:col>
      <xdr:colOff>3748992</xdr:colOff>
      <xdr:row>0</xdr:row>
      <xdr:rowOff>467156</xdr:rowOff>
    </xdr:from>
    <xdr:to>
      <xdr:col>9</xdr:col>
      <xdr:colOff>14113</xdr:colOff>
      <xdr:row>0</xdr:row>
      <xdr:rowOff>1086555</xdr:rowOff>
    </xdr:to>
    <xdr:sp macro="" textlink="">
      <xdr:nvSpPr>
        <xdr:cNvPr id="6" name="CuadroTexto 5">
          <a:extLst>
            <a:ext uri="{FF2B5EF4-FFF2-40B4-BE49-F238E27FC236}">
              <a16:creationId xmlns:a16="http://schemas.microsoft.com/office/drawing/2014/main" id="{00000000-0008-0000-4000-000006000000}"/>
            </a:ext>
          </a:extLst>
        </xdr:cNvPr>
        <xdr:cNvSpPr txBox="1"/>
      </xdr:nvSpPr>
      <xdr:spPr>
        <a:xfrm>
          <a:off x="3988881" y="467156"/>
          <a:ext cx="11371065" cy="619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p>
        <a:p>
          <a:endParaRPr lang="es-ES_tradnl" sz="3200" b="1" i="0" baseline="0">
            <a:solidFill>
              <a:srgbClr val="505A64"/>
            </a:solidFill>
            <a:latin typeface="Century Gothic" panose="020B0502020202020204" pitchFamily="34" charset="0"/>
          </a:endParaRPr>
        </a:p>
        <a:p>
          <a:endParaRPr lang="es-ES_tradnl" sz="3200" b="0" i="0">
            <a:solidFill>
              <a:srgbClr val="505A64"/>
            </a:solidFill>
            <a:latin typeface="Century Gothic" panose="020B0502020202020204" pitchFamily="34" charset="0"/>
          </a:endParaRPr>
        </a:p>
      </xdr:txBody>
    </xdr:sp>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30</xdr:col>
      <xdr:colOff>564804</xdr:colOff>
      <xdr:row>0</xdr:row>
      <xdr:rowOff>1587583</xdr:rowOff>
    </xdr:to>
    <xdr:pic>
      <xdr:nvPicPr>
        <xdr:cNvPr id="5" name="Imagen 4">
          <a:extLst>
            <a:ext uri="{FF2B5EF4-FFF2-40B4-BE49-F238E27FC236}">
              <a16:creationId xmlns:a16="http://schemas.microsoft.com/office/drawing/2014/main" id="{00000000-0008-0000-4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69785</xdr:colOff>
      <xdr:row>0</xdr:row>
      <xdr:rowOff>467157</xdr:rowOff>
    </xdr:from>
    <xdr:to>
      <xdr:col>22</xdr:col>
      <xdr:colOff>246946</xdr:colOff>
      <xdr:row>0</xdr:row>
      <xdr:rowOff>1191057</xdr:rowOff>
    </xdr:to>
    <xdr:sp macro="" textlink="">
      <xdr:nvSpPr>
        <xdr:cNvPr id="3" name="CuadroTexto 2">
          <a:extLst>
            <a:ext uri="{FF2B5EF4-FFF2-40B4-BE49-F238E27FC236}">
              <a16:creationId xmlns:a16="http://schemas.microsoft.com/office/drawing/2014/main" id="{00000000-0008-0000-4100-000003000000}"/>
            </a:ext>
          </a:extLst>
        </xdr:cNvPr>
        <xdr:cNvSpPr txBox="1"/>
      </xdr:nvSpPr>
      <xdr:spPr>
        <a:xfrm>
          <a:off x="3597563" y="467157"/>
          <a:ext cx="1101449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37613</xdr:colOff>
      <xdr:row>0</xdr:row>
      <xdr:rowOff>1587583</xdr:rowOff>
    </xdr:to>
    <xdr:pic>
      <xdr:nvPicPr>
        <xdr:cNvPr id="5" name="Imagen 4">
          <a:extLst>
            <a:ext uri="{FF2B5EF4-FFF2-40B4-BE49-F238E27FC236}">
              <a16:creationId xmlns:a16="http://schemas.microsoft.com/office/drawing/2014/main" id="{00000000-0008-0000-4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799768</xdr:colOff>
      <xdr:row>0</xdr:row>
      <xdr:rowOff>424823</xdr:rowOff>
    </xdr:from>
    <xdr:to>
      <xdr:col>17</xdr:col>
      <xdr:colOff>712611</xdr:colOff>
      <xdr:row>0</xdr:row>
      <xdr:rowOff>1079500</xdr:rowOff>
    </xdr:to>
    <xdr:sp macro="" textlink="">
      <xdr:nvSpPr>
        <xdr:cNvPr id="6" name="CuadroTexto 5">
          <a:extLst>
            <a:ext uri="{FF2B5EF4-FFF2-40B4-BE49-F238E27FC236}">
              <a16:creationId xmlns:a16="http://schemas.microsoft.com/office/drawing/2014/main" id="{00000000-0008-0000-4200-000006000000}"/>
            </a:ext>
          </a:extLst>
        </xdr:cNvPr>
        <xdr:cNvSpPr txBox="1"/>
      </xdr:nvSpPr>
      <xdr:spPr>
        <a:xfrm>
          <a:off x="3918324" y="424823"/>
          <a:ext cx="11194676" cy="65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p>
        <a:p>
          <a:endParaRPr lang="es-ES_tradnl" sz="3200" b="0" i="0">
            <a:solidFill>
              <a:srgbClr val="505A64"/>
            </a:solidFill>
            <a:latin typeface="Century Gothic" panose="020B0502020202020204" pitchFamily="34" charset="0"/>
          </a:endParaRPr>
        </a:p>
      </xdr:txBody>
    </xdr:sp>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213437</xdr:colOff>
      <xdr:row>0</xdr:row>
      <xdr:rowOff>1587583</xdr:rowOff>
    </xdr:to>
    <xdr:pic>
      <xdr:nvPicPr>
        <xdr:cNvPr id="5" name="Imagen 4">
          <a:extLst>
            <a:ext uri="{FF2B5EF4-FFF2-40B4-BE49-F238E27FC236}">
              <a16:creationId xmlns:a16="http://schemas.microsoft.com/office/drawing/2014/main" id="{00000000-0008-0000-4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538713</xdr:colOff>
      <xdr:row>0</xdr:row>
      <xdr:rowOff>474212</xdr:rowOff>
    </xdr:from>
    <xdr:to>
      <xdr:col>17</xdr:col>
      <xdr:colOff>155222</xdr:colOff>
      <xdr:row>0</xdr:row>
      <xdr:rowOff>1044222</xdr:rowOff>
    </xdr:to>
    <xdr:sp macro="" textlink="">
      <xdr:nvSpPr>
        <xdr:cNvPr id="6" name="CuadroTexto 5">
          <a:extLst>
            <a:ext uri="{FF2B5EF4-FFF2-40B4-BE49-F238E27FC236}">
              <a16:creationId xmlns:a16="http://schemas.microsoft.com/office/drawing/2014/main" id="{00000000-0008-0000-4300-000006000000}"/>
            </a:ext>
          </a:extLst>
        </xdr:cNvPr>
        <xdr:cNvSpPr txBox="1"/>
      </xdr:nvSpPr>
      <xdr:spPr>
        <a:xfrm>
          <a:off x="3727824" y="474212"/>
          <a:ext cx="12238898" cy="570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p>
        <a:p>
          <a:endParaRPr lang="es-ES_tradnl" sz="3200" b="0" i="0">
            <a:solidFill>
              <a:srgbClr val="505A64"/>
            </a:solidFill>
            <a:latin typeface="Century Gothic" panose="020B0502020202020204" pitchFamily="34" charset="0"/>
          </a:endParaRPr>
        </a:p>
      </xdr:txBody>
    </xdr:sp>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7056</xdr:colOff>
      <xdr:row>0</xdr:row>
      <xdr:rowOff>0</xdr:rowOff>
    </xdr:from>
    <xdr:to>
      <xdr:col>23</xdr:col>
      <xdr:colOff>740347</xdr:colOff>
      <xdr:row>1</xdr:row>
      <xdr:rowOff>42333</xdr:rowOff>
    </xdr:to>
    <xdr:pic>
      <xdr:nvPicPr>
        <xdr:cNvPr id="5" name="Imagen 4">
          <a:extLst>
            <a:ext uri="{FF2B5EF4-FFF2-40B4-BE49-F238E27FC236}">
              <a16:creationId xmlns:a16="http://schemas.microsoft.com/office/drawing/2014/main" id="{00000000-0008-0000-4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56" y="0"/>
          <a:ext cx="20808604" cy="1665111"/>
        </a:xfrm>
        <a:prstGeom prst="rect">
          <a:avLst/>
        </a:prstGeom>
      </xdr:spPr>
    </xdr:pic>
    <xdr:clientData/>
  </xdr:twoCellAnchor>
  <xdr:twoCellAnchor>
    <xdr:from>
      <xdr:col>2</xdr:col>
      <xdr:colOff>1455934</xdr:colOff>
      <xdr:row>0</xdr:row>
      <xdr:rowOff>551823</xdr:rowOff>
    </xdr:from>
    <xdr:to>
      <xdr:col>16</xdr:col>
      <xdr:colOff>472721</xdr:colOff>
      <xdr:row>0</xdr:row>
      <xdr:rowOff>1143000</xdr:rowOff>
    </xdr:to>
    <xdr:sp macro="" textlink="">
      <xdr:nvSpPr>
        <xdr:cNvPr id="6" name="CuadroTexto 5">
          <a:extLst>
            <a:ext uri="{FF2B5EF4-FFF2-40B4-BE49-F238E27FC236}">
              <a16:creationId xmlns:a16="http://schemas.microsoft.com/office/drawing/2014/main" id="{00000000-0008-0000-4400-000006000000}"/>
            </a:ext>
          </a:extLst>
        </xdr:cNvPr>
        <xdr:cNvSpPr txBox="1"/>
      </xdr:nvSpPr>
      <xdr:spPr>
        <a:xfrm>
          <a:off x="3875990" y="551823"/>
          <a:ext cx="12238898" cy="5911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p>
        <a:p>
          <a:endParaRPr lang="es-ES_tradnl" sz="3200" b="0" i="0">
            <a:solidFill>
              <a:srgbClr val="505A64"/>
            </a:solidFill>
            <a:latin typeface="Century Gothic" panose="020B0502020202020204" pitchFamily="34" charset="0"/>
          </a:endParaRPr>
        </a:p>
      </xdr:txBody>
    </xdr:sp>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425104</xdr:colOff>
      <xdr:row>0</xdr:row>
      <xdr:rowOff>1587583</xdr:rowOff>
    </xdr:to>
    <xdr:pic>
      <xdr:nvPicPr>
        <xdr:cNvPr id="5" name="Imagen 4">
          <a:extLst>
            <a:ext uri="{FF2B5EF4-FFF2-40B4-BE49-F238E27FC236}">
              <a16:creationId xmlns:a16="http://schemas.microsoft.com/office/drawing/2014/main" id="{00000000-0008-0000-4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3</xdr:col>
      <xdr:colOff>121291</xdr:colOff>
      <xdr:row>0</xdr:row>
      <xdr:rowOff>509490</xdr:rowOff>
    </xdr:from>
    <xdr:to>
      <xdr:col>14</xdr:col>
      <xdr:colOff>155224</xdr:colOff>
      <xdr:row>0</xdr:row>
      <xdr:rowOff>1233390</xdr:rowOff>
    </xdr:to>
    <xdr:sp macro="" textlink="">
      <xdr:nvSpPr>
        <xdr:cNvPr id="3" name="CuadroTexto 2">
          <a:extLst>
            <a:ext uri="{FF2B5EF4-FFF2-40B4-BE49-F238E27FC236}">
              <a16:creationId xmlns:a16="http://schemas.microsoft.com/office/drawing/2014/main" id="{00000000-0008-0000-4500-000003000000}"/>
            </a:ext>
          </a:extLst>
        </xdr:cNvPr>
        <xdr:cNvSpPr txBox="1"/>
      </xdr:nvSpPr>
      <xdr:spPr>
        <a:xfrm>
          <a:off x="3571458" y="509490"/>
          <a:ext cx="9791766"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608548</xdr:colOff>
      <xdr:row>0</xdr:row>
      <xdr:rowOff>1587583</xdr:rowOff>
    </xdr:to>
    <xdr:pic>
      <xdr:nvPicPr>
        <xdr:cNvPr id="7" name="Imagen 6">
          <a:extLst>
            <a:ext uri="{FF2B5EF4-FFF2-40B4-BE49-F238E27FC236}">
              <a16:creationId xmlns:a16="http://schemas.microsoft.com/office/drawing/2014/main" id="{00000000-0008-0000-4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341158</xdr:colOff>
      <xdr:row>0</xdr:row>
      <xdr:rowOff>276658</xdr:rowOff>
    </xdr:from>
    <xdr:to>
      <xdr:col>20</xdr:col>
      <xdr:colOff>620889</xdr:colOff>
      <xdr:row>0</xdr:row>
      <xdr:rowOff>1241780</xdr:rowOff>
    </xdr:to>
    <xdr:sp macro="" textlink="">
      <xdr:nvSpPr>
        <xdr:cNvPr id="8" name="CuadroTexto 7">
          <a:extLst>
            <a:ext uri="{FF2B5EF4-FFF2-40B4-BE49-F238E27FC236}">
              <a16:creationId xmlns:a16="http://schemas.microsoft.com/office/drawing/2014/main" id="{00000000-0008-0000-4600-000008000000}"/>
            </a:ext>
          </a:extLst>
        </xdr:cNvPr>
        <xdr:cNvSpPr txBox="1"/>
      </xdr:nvSpPr>
      <xdr:spPr>
        <a:xfrm>
          <a:off x="3798380" y="276658"/>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twoCellAnchor editAs="oneCell">
    <xdr:from>
      <xdr:col>2</xdr:col>
      <xdr:colOff>13784</xdr:colOff>
      <xdr:row>1</xdr:row>
      <xdr:rowOff>368300</xdr:rowOff>
    </xdr:from>
    <xdr:to>
      <xdr:col>13</xdr:col>
      <xdr:colOff>177363</xdr:colOff>
      <xdr:row>28</xdr:row>
      <xdr:rowOff>139979</xdr:rowOff>
    </xdr:to>
    <xdr:pic>
      <xdr:nvPicPr>
        <xdr:cNvPr id="3" name="Imagen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0584" y="1987550"/>
          <a:ext cx="8964679" cy="4648479"/>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543556</xdr:colOff>
      <xdr:row>0</xdr:row>
      <xdr:rowOff>1587583</xdr:rowOff>
    </xdr:to>
    <xdr:pic>
      <xdr:nvPicPr>
        <xdr:cNvPr id="7" name="Imagen 6">
          <a:extLst>
            <a:ext uri="{FF2B5EF4-FFF2-40B4-BE49-F238E27FC236}">
              <a16:creationId xmlns:a16="http://schemas.microsoft.com/office/drawing/2014/main" id="{00000000-0008-0000-4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785073" cy="1587583"/>
        </a:xfrm>
        <a:prstGeom prst="rect">
          <a:avLst/>
        </a:prstGeom>
      </xdr:spPr>
    </xdr:pic>
    <xdr:clientData/>
  </xdr:twoCellAnchor>
  <xdr:twoCellAnchor>
    <xdr:from>
      <xdr:col>5</xdr:col>
      <xdr:colOff>535048</xdr:colOff>
      <xdr:row>0</xdr:row>
      <xdr:rowOff>313837</xdr:rowOff>
    </xdr:from>
    <xdr:to>
      <xdr:col>20</xdr:col>
      <xdr:colOff>630452</xdr:colOff>
      <xdr:row>0</xdr:row>
      <xdr:rowOff>1037737</xdr:rowOff>
    </xdr:to>
    <xdr:sp macro="" textlink="">
      <xdr:nvSpPr>
        <xdr:cNvPr id="5" name="CuadroTexto 4">
          <a:extLst>
            <a:ext uri="{FF2B5EF4-FFF2-40B4-BE49-F238E27FC236}">
              <a16:creationId xmlns:a16="http://schemas.microsoft.com/office/drawing/2014/main" id="{00000000-0008-0000-4700-000005000000}"/>
            </a:ext>
          </a:extLst>
        </xdr:cNvPr>
        <xdr:cNvSpPr txBox="1"/>
      </xdr:nvSpPr>
      <xdr:spPr>
        <a:xfrm>
          <a:off x="3995441" y="313837"/>
          <a:ext cx="12081921"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1</xdr:col>
      <xdr:colOff>207694</xdr:colOff>
      <xdr:row>2</xdr:row>
      <xdr:rowOff>14269</xdr:rowOff>
    </xdr:from>
    <xdr:to>
      <xdr:col>12</xdr:col>
      <xdr:colOff>406594</xdr:colOff>
      <xdr:row>41</xdr:row>
      <xdr:rowOff>12520</xdr:rowOff>
    </xdr:to>
    <xdr:pic>
      <xdr:nvPicPr>
        <xdr:cNvPr id="3" name="Imagen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394" y="2078019"/>
          <a:ext cx="9000000" cy="669750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608548</xdr:colOff>
      <xdr:row>0</xdr:row>
      <xdr:rowOff>1587583</xdr:rowOff>
    </xdr:to>
    <xdr:pic>
      <xdr:nvPicPr>
        <xdr:cNvPr id="7" name="Imagen 6">
          <a:extLst>
            <a:ext uri="{FF2B5EF4-FFF2-40B4-BE49-F238E27FC236}">
              <a16:creationId xmlns:a16="http://schemas.microsoft.com/office/drawing/2014/main" id="{00000000-0008-0000-48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374231</xdr:colOff>
      <xdr:row>0</xdr:row>
      <xdr:rowOff>389545</xdr:rowOff>
    </xdr:from>
    <xdr:to>
      <xdr:col>20</xdr:col>
      <xdr:colOff>469635</xdr:colOff>
      <xdr:row>0</xdr:row>
      <xdr:rowOff>1113445</xdr:rowOff>
    </xdr:to>
    <xdr:sp macro="" textlink="">
      <xdr:nvSpPr>
        <xdr:cNvPr id="4" name="CuadroTexto 3">
          <a:extLst>
            <a:ext uri="{FF2B5EF4-FFF2-40B4-BE49-F238E27FC236}">
              <a16:creationId xmlns:a16="http://schemas.microsoft.com/office/drawing/2014/main" id="{00000000-0008-0000-4800-000004000000}"/>
            </a:ext>
          </a:extLst>
        </xdr:cNvPr>
        <xdr:cNvSpPr txBox="1"/>
      </xdr:nvSpPr>
      <xdr:spPr>
        <a:xfrm>
          <a:off x="3831453" y="389545"/>
          <a:ext cx="12054571"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editAs="oneCell">
    <xdr:from>
      <xdr:col>2</xdr:col>
      <xdr:colOff>28222</xdr:colOff>
      <xdr:row>3</xdr:row>
      <xdr:rowOff>77609</xdr:rowOff>
    </xdr:from>
    <xdr:to>
      <xdr:col>13</xdr:col>
      <xdr:colOff>227122</xdr:colOff>
      <xdr:row>39</xdr:row>
      <xdr:rowOff>111215</xdr:rowOff>
    </xdr:to>
    <xdr:pic>
      <xdr:nvPicPr>
        <xdr:cNvPr id="3" name="Imagen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5022" y="2300109"/>
          <a:ext cx="9000000" cy="6205806"/>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608548</xdr:colOff>
      <xdr:row>0</xdr:row>
      <xdr:rowOff>1587583</xdr:rowOff>
    </xdr:to>
    <xdr:pic>
      <xdr:nvPicPr>
        <xdr:cNvPr id="7" name="Imagen 6">
          <a:extLst>
            <a:ext uri="{FF2B5EF4-FFF2-40B4-BE49-F238E27FC236}">
              <a16:creationId xmlns:a16="http://schemas.microsoft.com/office/drawing/2014/main" id="{00000000-0008-0000-49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378201</xdr:colOff>
      <xdr:row>0</xdr:row>
      <xdr:rowOff>337334</xdr:rowOff>
    </xdr:from>
    <xdr:to>
      <xdr:col>20</xdr:col>
      <xdr:colOff>473605</xdr:colOff>
      <xdr:row>0</xdr:row>
      <xdr:rowOff>1061234</xdr:rowOff>
    </xdr:to>
    <xdr:sp macro="" textlink="">
      <xdr:nvSpPr>
        <xdr:cNvPr id="5" name="CuadroTexto 4">
          <a:extLst>
            <a:ext uri="{FF2B5EF4-FFF2-40B4-BE49-F238E27FC236}">
              <a16:creationId xmlns:a16="http://schemas.microsoft.com/office/drawing/2014/main" id="{00000000-0008-0000-4900-000005000000}"/>
            </a:ext>
          </a:extLst>
        </xdr:cNvPr>
        <xdr:cNvSpPr txBox="1"/>
      </xdr:nvSpPr>
      <xdr:spPr>
        <a:xfrm>
          <a:off x="3845301" y="337334"/>
          <a:ext cx="120969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1" i="0">
            <a:solidFill>
              <a:srgbClr val="505A64"/>
            </a:solidFill>
            <a:latin typeface="Century Gothic" panose="020B0502020202020204" pitchFamily="34" charset="0"/>
          </a:endParaRPr>
        </a:p>
      </xdr:txBody>
    </xdr:sp>
    <xdr:clientData/>
  </xdr:twoCellAnchor>
  <xdr:twoCellAnchor editAs="oneCell">
    <xdr:from>
      <xdr:col>1</xdr:col>
      <xdr:colOff>522111</xdr:colOff>
      <xdr:row>2</xdr:row>
      <xdr:rowOff>63501</xdr:rowOff>
    </xdr:from>
    <xdr:to>
      <xdr:col>12</xdr:col>
      <xdr:colOff>721011</xdr:colOff>
      <xdr:row>36</xdr:row>
      <xdr:rowOff>172581</xdr:rowOff>
    </xdr:to>
    <xdr:pic>
      <xdr:nvPicPr>
        <xdr:cNvPr id="3" name="Imagen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8811" y="2070101"/>
          <a:ext cx="9000000" cy="637018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6</xdr:col>
      <xdr:colOff>71284</xdr:colOff>
      <xdr:row>0</xdr:row>
      <xdr:rowOff>142601</xdr:rowOff>
    </xdr:from>
    <xdr:to>
      <xdr:col>21</xdr:col>
      <xdr:colOff>166688</xdr:colOff>
      <xdr:row>0</xdr:row>
      <xdr:rowOff>866501</xdr:rowOff>
    </xdr:to>
    <xdr:sp macro="" textlink="">
      <xdr:nvSpPr>
        <xdr:cNvPr id="5" name="CuadroTexto 4">
          <a:extLst>
            <a:ext uri="{FF2B5EF4-FFF2-40B4-BE49-F238E27FC236}">
              <a16:creationId xmlns:a16="http://schemas.microsoft.com/office/drawing/2014/main" id="{00000000-0008-0000-4A00-000005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761052</xdr:colOff>
      <xdr:row>0</xdr:row>
      <xdr:rowOff>849832</xdr:rowOff>
    </xdr:from>
    <xdr:to>
      <xdr:col>18</xdr:col>
      <xdr:colOff>354652</xdr:colOff>
      <xdr:row>0</xdr:row>
      <xdr:rowOff>1370532</xdr:rowOff>
    </xdr:to>
    <xdr:sp macro="" textlink="">
      <xdr:nvSpPr>
        <xdr:cNvPr id="6" name="CuadroTexto 5">
          <a:extLst>
            <a:ext uri="{FF2B5EF4-FFF2-40B4-BE49-F238E27FC236}">
              <a16:creationId xmlns:a16="http://schemas.microsoft.com/office/drawing/2014/main" id="{00000000-0008-0000-4A00-000006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26</xdr:col>
      <xdr:colOff>608548</xdr:colOff>
      <xdr:row>0</xdr:row>
      <xdr:rowOff>1587583</xdr:rowOff>
    </xdr:to>
    <xdr:pic>
      <xdr:nvPicPr>
        <xdr:cNvPr id="7" name="Imagen 6">
          <a:extLst>
            <a:ext uri="{FF2B5EF4-FFF2-40B4-BE49-F238E27FC236}">
              <a16:creationId xmlns:a16="http://schemas.microsoft.com/office/drawing/2014/main" id="{00000000-0008-0000-4A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461103</xdr:colOff>
      <xdr:row>0</xdr:row>
      <xdr:rowOff>333100</xdr:rowOff>
    </xdr:from>
    <xdr:to>
      <xdr:col>20</xdr:col>
      <xdr:colOff>740834</xdr:colOff>
      <xdr:row>0</xdr:row>
      <xdr:rowOff>1298222</xdr:rowOff>
    </xdr:to>
    <xdr:sp macro="" textlink="">
      <xdr:nvSpPr>
        <xdr:cNvPr id="8" name="CuadroTexto 7">
          <a:extLst>
            <a:ext uri="{FF2B5EF4-FFF2-40B4-BE49-F238E27FC236}">
              <a16:creationId xmlns:a16="http://schemas.microsoft.com/office/drawing/2014/main" id="{00000000-0008-0000-4A00-000008000000}"/>
            </a:ext>
          </a:extLst>
        </xdr:cNvPr>
        <xdr:cNvSpPr txBox="1"/>
      </xdr:nvSpPr>
      <xdr:spPr>
        <a:xfrm>
          <a:off x="3918325" y="333100"/>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twoCellAnchor editAs="oneCell">
    <xdr:from>
      <xdr:col>1</xdr:col>
      <xdr:colOff>296333</xdr:colOff>
      <xdr:row>1</xdr:row>
      <xdr:rowOff>381000</xdr:rowOff>
    </xdr:from>
    <xdr:to>
      <xdr:col>12</xdr:col>
      <xdr:colOff>495233</xdr:colOff>
      <xdr:row>39</xdr:row>
      <xdr:rowOff>60227</xdr:rowOff>
    </xdr:to>
    <xdr:pic>
      <xdr:nvPicPr>
        <xdr:cNvPr id="3" name="Imagen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3033" y="1987550"/>
          <a:ext cx="9000000" cy="6422927"/>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6</xdr:col>
      <xdr:colOff>71284</xdr:colOff>
      <xdr:row>0</xdr:row>
      <xdr:rowOff>142601</xdr:rowOff>
    </xdr:from>
    <xdr:to>
      <xdr:col>21</xdr:col>
      <xdr:colOff>166688</xdr:colOff>
      <xdr:row>0</xdr:row>
      <xdr:rowOff>866501</xdr:rowOff>
    </xdr:to>
    <xdr:sp macro="" textlink="">
      <xdr:nvSpPr>
        <xdr:cNvPr id="5" name="CuadroTexto 4">
          <a:extLst>
            <a:ext uri="{FF2B5EF4-FFF2-40B4-BE49-F238E27FC236}">
              <a16:creationId xmlns:a16="http://schemas.microsoft.com/office/drawing/2014/main" id="{00000000-0008-0000-4B00-000005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761052</xdr:colOff>
      <xdr:row>0</xdr:row>
      <xdr:rowOff>849832</xdr:rowOff>
    </xdr:from>
    <xdr:to>
      <xdr:col>18</xdr:col>
      <xdr:colOff>354652</xdr:colOff>
      <xdr:row>0</xdr:row>
      <xdr:rowOff>1370532</xdr:rowOff>
    </xdr:to>
    <xdr:sp macro="" textlink="">
      <xdr:nvSpPr>
        <xdr:cNvPr id="6" name="CuadroTexto 5">
          <a:extLst>
            <a:ext uri="{FF2B5EF4-FFF2-40B4-BE49-F238E27FC236}">
              <a16:creationId xmlns:a16="http://schemas.microsoft.com/office/drawing/2014/main" id="{00000000-0008-0000-4B00-000006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26</xdr:col>
      <xdr:colOff>608548</xdr:colOff>
      <xdr:row>0</xdr:row>
      <xdr:rowOff>1587583</xdr:rowOff>
    </xdr:to>
    <xdr:pic>
      <xdr:nvPicPr>
        <xdr:cNvPr id="7" name="Imagen 6">
          <a:extLst>
            <a:ext uri="{FF2B5EF4-FFF2-40B4-BE49-F238E27FC236}">
              <a16:creationId xmlns:a16="http://schemas.microsoft.com/office/drawing/2014/main" id="{00000000-0008-0000-4B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327047</xdr:colOff>
      <xdr:row>0</xdr:row>
      <xdr:rowOff>283711</xdr:rowOff>
    </xdr:from>
    <xdr:to>
      <xdr:col>20</xdr:col>
      <xdr:colOff>606778</xdr:colOff>
      <xdr:row>0</xdr:row>
      <xdr:rowOff>1248833</xdr:rowOff>
    </xdr:to>
    <xdr:sp macro="" textlink="">
      <xdr:nvSpPr>
        <xdr:cNvPr id="8" name="CuadroTexto 7">
          <a:extLst>
            <a:ext uri="{FF2B5EF4-FFF2-40B4-BE49-F238E27FC236}">
              <a16:creationId xmlns:a16="http://schemas.microsoft.com/office/drawing/2014/main" id="{00000000-0008-0000-4B00-000008000000}"/>
            </a:ext>
          </a:extLst>
        </xdr:cNvPr>
        <xdr:cNvSpPr txBox="1"/>
      </xdr:nvSpPr>
      <xdr:spPr>
        <a:xfrm>
          <a:off x="3784269" y="283711"/>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twoCellAnchor editAs="oneCell">
    <xdr:from>
      <xdr:col>1</xdr:col>
      <xdr:colOff>268110</xdr:colOff>
      <xdr:row>2</xdr:row>
      <xdr:rowOff>49388</xdr:rowOff>
    </xdr:from>
    <xdr:to>
      <xdr:col>12</xdr:col>
      <xdr:colOff>467010</xdr:colOff>
      <xdr:row>35</xdr:row>
      <xdr:rowOff>135656</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4810" y="2055988"/>
          <a:ext cx="9000000" cy="5756818"/>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6</xdr:col>
      <xdr:colOff>71284</xdr:colOff>
      <xdr:row>0</xdr:row>
      <xdr:rowOff>142601</xdr:rowOff>
    </xdr:from>
    <xdr:to>
      <xdr:col>21</xdr:col>
      <xdr:colOff>166688</xdr:colOff>
      <xdr:row>0</xdr:row>
      <xdr:rowOff>866501</xdr:rowOff>
    </xdr:to>
    <xdr:sp macro="" textlink="">
      <xdr:nvSpPr>
        <xdr:cNvPr id="10" name="CuadroTexto 9">
          <a:extLst>
            <a:ext uri="{FF2B5EF4-FFF2-40B4-BE49-F238E27FC236}">
              <a16:creationId xmlns:a16="http://schemas.microsoft.com/office/drawing/2014/main" id="{00000000-0008-0000-4C00-00000A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761052</xdr:colOff>
      <xdr:row>0</xdr:row>
      <xdr:rowOff>849832</xdr:rowOff>
    </xdr:from>
    <xdr:to>
      <xdr:col>18</xdr:col>
      <xdr:colOff>354652</xdr:colOff>
      <xdr:row>0</xdr:row>
      <xdr:rowOff>1370532</xdr:rowOff>
    </xdr:to>
    <xdr:sp macro="" textlink="">
      <xdr:nvSpPr>
        <xdr:cNvPr id="11" name="CuadroTexto 10">
          <a:extLst>
            <a:ext uri="{FF2B5EF4-FFF2-40B4-BE49-F238E27FC236}">
              <a16:creationId xmlns:a16="http://schemas.microsoft.com/office/drawing/2014/main" id="{00000000-0008-0000-4C00-00000B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22</xdr:col>
      <xdr:colOff>548640</xdr:colOff>
      <xdr:row>0</xdr:row>
      <xdr:rowOff>1587583</xdr:rowOff>
    </xdr:to>
    <xdr:pic>
      <xdr:nvPicPr>
        <xdr:cNvPr id="12" name="Imagen 11">
          <a:extLst>
            <a:ext uri="{FF2B5EF4-FFF2-40B4-BE49-F238E27FC236}">
              <a16:creationId xmlns:a16="http://schemas.microsoft.com/office/drawing/2014/main" id="{00000000-0008-0000-4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289780" cy="1587583"/>
        </a:xfrm>
        <a:prstGeom prst="rect">
          <a:avLst/>
        </a:prstGeom>
      </xdr:spPr>
    </xdr:pic>
    <xdr:clientData/>
  </xdr:twoCellAnchor>
  <xdr:twoCellAnchor>
    <xdr:from>
      <xdr:col>5</xdr:col>
      <xdr:colOff>150658</xdr:colOff>
      <xdr:row>0</xdr:row>
      <xdr:rowOff>121434</xdr:rowOff>
    </xdr:from>
    <xdr:to>
      <xdr:col>20</xdr:col>
      <xdr:colOff>430389</xdr:colOff>
      <xdr:row>0</xdr:row>
      <xdr:rowOff>1086556</xdr:rowOff>
    </xdr:to>
    <xdr:sp macro="" textlink="">
      <xdr:nvSpPr>
        <xdr:cNvPr id="13" name="CuadroTexto 12">
          <a:extLst>
            <a:ext uri="{FF2B5EF4-FFF2-40B4-BE49-F238E27FC236}">
              <a16:creationId xmlns:a16="http://schemas.microsoft.com/office/drawing/2014/main" id="{00000000-0008-0000-4C00-00000D000000}"/>
            </a:ext>
          </a:extLst>
        </xdr:cNvPr>
        <xdr:cNvSpPr txBox="1"/>
      </xdr:nvSpPr>
      <xdr:spPr>
        <a:xfrm>
          <a:off x="3607880" y="121434"/>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twoCellAnchor editAs="oneCell">
    <xdr:from>
      <xdr:col>0</xdr:col>
      <xdr:colOff>187133</xdr:colOff>
      <xdr:row>2</xdr:row>
      <xdr:rowOff>2309</xdr:rowOff>
    </xdr:from>
    <xdr:to>
      <xdr:col>7</xdr:col>
      <xdr:colOff>519833</xdr:colOff>
      <xdr:row>23</xdr:row>
      <xdr:rowOff>87630</xdr:rowOff>
    </xdr:to>
    <xdr:pic>
      <xdr:nvPicPr>
        <xdr:cNvPr id="2" name="Imagen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133" y="1996209"/>
          <a:ext cx="5400000" cy="3693391"/>
        </a:xfrm>
        <a:prstGeom prst="rect">
          <a:avLst/>
        </a:prstGeom>
      </xdr:spPr>
    </xdr:pic>
    <xdr:clientData/>
  </xdr:twoCellAnchor>
  <xdr:twoCellAnchor editAs="oneCell">
    <xdr:from>
      <xdr:col>7</xdr:col>
      <xdr:colOff>565369</xdr:colOff>
      <xdr:row>1</xdr:row>
      <xdr:rowOff>359936</xdr:rowOff>
    </xdr:from>
    <xdr:to>
      <xdr:col>14</xdr:col>
      <xdr:colOff>364669</xdr:colOff>
      <xdr:row>23</xdr:row>
      <xdr:rowOff>59967</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32669" y="1966486"/>
          <a:ext cx="5400000" cy="3695451"/>
        </a:xfrm>
        <a:prstGeom prst="rect">
          <a:avLst/>
        </a:prstGeom>
      </xdr:spPr>
    </xdr:pic>
    <xdr:clientData/>
  </xdr:twoCellAnchor>
  <xdr:twoCellAnchor editAs="oneCell">
    <xdr:from>
      <xdr:col>0</xdr:col>
      <xdr:colOff>222250</xdr:colOff>
      <xdr:row>23</xdr:row>
      <xdr:rowOff>57926</xdr:rowOff>
    </xdr:from>
    <xdr:to>
      <xdr:col>7</xdr:col>
      <xdr:colOff>554950</xdr:colOff>
      <xdr:row>45</xdr:row>
      <xdr:rowOff>127000</xdr:rowOff>
    </xdr:to>
    <xdr:pic>
      <xdr:nvPicPr>
        <xdr:cNvPr id="4" name="Imagen 3">
          <a:extLst>
            <a:ext uri="{FF2B5EF4-FFF2-40B4-BE49-F238E27FC236}">
              <a16:creationId xmlns:a16="http://schemas.microsoft.com/office/drawing/2014/main" id="{00000000-0008-0000-4C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22250" y="5652276"/>
          <a:ext cx="5400000" cy="3840974"/>
        </a:xfrm>
        <a:prstGeom prst="rect">
          <a:avLst/>
        </a:prstGeom>
      </xdr:spPr>
    </xdr:pic>
    <xdr:clientData/>
  </xdr:twoCellAnchor>
  <xdr:twoCellAnchor editAs="oneCell">
    <xdr:from>
      <xdr:col>7</xdr:col>
      <xdr:colOff>545095</xdr:colOff>
      <xdr:row>23</xdr:row>
      <xdr:rowOff>44960</xdr:rowOff>
    </xdr:from>
    <xdr:to>
      <xdr:col>14</xdr:col>
      <xdr:colOff>344395</xdr:colOff>
      <xdr:row>45</xdr:row>
      <xdr:rowOff>128498</xdr:rowOff>
    </xdr:to>
    <xdr:pic>
      <xdr:nvPicPr>
        <xdr:cNvPr id="5" name="Imagen 4">
          <a:extLst>
            <a:ext uri="{FF2B5EF4-FFF2-40B4-BE49-F238E27FC236}">
              <a16:creationId xmlns:a16="http://schemas.microsoft.com/office/drawing/2014/main" id="{00000000-0008-0000-4C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612395" y="5639310"/>
          <a:ext cx="5400000" cy="3855438"/>
        </a:xfrm>
        <a:prstGeom prst="rect">
          <a:avLst/>
        </a:prstGeom>
      </xdr:spPr>
    </xdr:pic>
    <xdr:clientData/>
  </xdr:twoCellAnchor>
  <xdr:twoCellAnchor editAs="oneCell">
    <xdr:from>
      <xdr:col>4</xdr:col>
      <xdr:colOff>462030</xdr:colOff>
      <xdr:row>45</xdr:row>
      <xdr:rowOff>120471</xdr:rowOff>
    </xdr:from>
    <xdr:to>
      <xdr:col>11</xdr:col>
      <xdr:colOff>261330</xdr:colOff>
      <xdr:row>68</xdr:row>
      <xdr:rowOff>30877</xdr:rowOff>
    </xdr:to>
    <xdr:pic>
      <xdr:nvPicPr>
        <xdr:cNvPr id="6" name="Imagen 5">
          <a:extLst>
            <a:ext uri="{FF2B5EF4-FFF2-40B4-BE49-F238E27FC236}">
              <a16:creationId xmlns:a16="http://schemas.microsoft.com/office/drawing/2014/main" id="{00000000-0008-0000-4C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129030" y="9486721"/>
          <a:ext cx="5400000" cy="3853756"/>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6</xdr:col>
      <xdr:colOff>71284</xdr:colOff>
      <xdr:row>0</xdr:row>
      <xdr:rowOff>142601</xdr:rowOff>
    </xdr:from>
    <xdr:to>
      <xdr:col>21</xdr:col>
      <xdr:colOff>71438</xdr:colOff>
      <xdr:row>0</xdr:row>
      <xdr:rowOff>866501</xdr:rowOff>
    </xdr:to>
    <xdr:sp macro="" textlink="">
      <xdr:nvSpPr>
        <xdr:cNvPr id="12" name="CuadroTexto 11">
          <a:extLst>
            <a:ext uri="{FF2B5EF4-FFF2-40B4-BE49-F238E27FC236}">
              <a16:creationId xmlns:a16="http://schemas.microsoft.com/office/drawing/2014/main" id="{00000000-0008-0000-4D00-00000C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761052</xdr:colOff>
      <xdr:row>0</xdr:row>
      <xdr:rowOff>849832</xdr:rowOff>
    </xdr:from>
    <xdr:to>
      <xdr:col>18</xdr:col>
      <xdr:colOff>259402</xdr:colOff>
      <xdr:row>0</xdr:row>
      <xdr:rowOff>1370532</xdr:rowOff>
    </xdr:to>
    <xdr:sp macro="" textlink="">
      <xdr:nvSpPr>
        <xdr:cNvPr id="13" name="CuadroTexto 12">
          <a:extLst>
            <a:ext uri="{FF2B5EF4-FFF2-40B4-BE49-F238E27FC236}">
              <a16:creationId xmlns:a16="http://schemas.microsoft.com/office/drawing/2014/main" id="{00000000-0008-0000-4D00-00000D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2023</a:t>
          </a:r>
          <a:endParaRPr lang="es-ES_tradnl" sz="2400" b="0" i="0">
            <a:solidFill>
              <a:srgbClr val="505A64"/>
            </a:solidFill>
            <a:latin typeface="Century Gothic" panose="020B0502020202020204" pitchFamily="34" charset="0"/>
          </a:endParaRPr>
        </a:p>
      </xdr:txBody>
    </xdr:sp>
    <xdr:clientData/>
  </xdr:twoCellAnchor>
  <xdr:twoCellAnchor editAs="oneCell">
    <xdr:from>
      <xdr:col>71</xdr:col>
      <xdr:colOff>0</xdr:colOff>
      <xdr:row>37</xdr:row>
      <xdr:rowOff>0</xdr:rowOff>
    </xdr:from>
    <xdr:to>
      <xdr:col>83</xdr:col>
      <xdr:colOff>438150</xdr:colOff>
      <xdr:row>77</xdr:row>
      <xdr:rowOff>132766</xdr:rowOff>
    </xdr:to>
    <xdr:pic>
      <xdr:nvPicPr>
        <xdr:cNvPr id="9" name="Imagen 8">
          <a:extLst>
            <a:ext uri="{FF2B5EF4-FFF2-40B4-BE49-F238E27FC236}">
              <a16:creationId xmlns:a16="http://schemas.microsoft.com/office/drawing/2014/main" id="{00000000-0008-0000-4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475313" y="8278813"/>
          <a:ext cx="10058400" cy="7117766"/>
        </a:xfrm>
        <a:prstGeom prst="rect">
          <a:avLst/>
        </a:prstGeom>
      </xdr:spPr>
    </xdr:pic>
    <xdr:clientData/>
  </xdr:twoCellAnchor>
  <xdr:twoCellAnchor editAs="oneCell">
    <xdr:from>
      <xdr:col>0</xdr:col>
      <xdr:colOff>0</xdr:colOff>
      <xdr:row>0</xdr:row>
      <xdr:rowOff>0</xdr:rowOff>
    </xdr:from>
    <xdr:to>
      <xdr:col>26</xdr:col>
      <xdr:colOff>513893</xdr:colOff>
      <xdr:row>0</xdr:row>
      <xdr:rowOff>1587583</xdr:rowOff>
    </xdr:to>
    <xdr:pic>
      <xdr:nvPicPr>
        <xdr:cNvPr id="14" name="Imagen 13">
          <a:extLst>
            <a:ext uri="{FF2B5EF4-FFF2-40B4-BE49-F238E27FC236}">
              <a16:creationId xmlns:a16="http://schemas.microsoft.com/office/drawing/2014/main" id="{00000000-0008-0000-4D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0"/>
          <a:ext cx="20848163" cy="1587583"/>
        </a:xfrm>
        <a:prstGeom prst="rect">
          <a:avLst/>
        </a:prstGeom>
      </xdr:spPr>
    </xdr:pic>
    <xdr:clientData/>
  </xdr:twoCellAnchor>
  <xdr:twoCellAnchor>
    <xdr:from>
      <xdr:col>6</xdr:col>
      <xdr:colOff>169802</xdr:colOff>
      <xdr:row>0</xdr:row>
      <xdr:rowOff>326842</xdr:rowOff>
    </xdr:from>
    <xdr:to>
      <xdr:col>21</xdr:col>
      <xdr:colOff>350756</xdr:colOff>
      <xdr:row>0</xdr:row>
      <xdr:rowOff>1291964</xdr:rowOff>
    </xdr:to>
    <xdr:sp macro="" textlink="">
      <xdr:nvSpPr>
        <xdr:cNvPr id="15" name="CuadroTexto 14">
          <a:extLst>
            <a:ext uri="{FF2B5EF4-FFF2-40B4-BE49-F238E27FC236}">
              <a16:creationId xmlns:a16="http://schemas.microsoft.com/office/drawing/2014/main" id="{00000000-0008-0000-4D00-00000F000000}"/>
            </a:ext>
          </a:extLst>
        </xdr:cNvPr>
        <xdr:cNvSpPr txBox="1"/>
      </xdr:nvSpPr>
      <xdr:spPr>
        <a:xfrm>
          <a:off x="4447697" y="326842"/>
          <a:ext cx="12312796"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twoCellAnchor editAs="oneCell">
    <xdr:from>
      <xdr:col>7</xdr:col>
      <xdr:colOff>214787</xdr:colOff>
      <xdr:row>3</xdr:row>
      <xdr:rowOff>158751</xdr:rowOff>
    </xdr:from>
    <xdr:to>
      <xdr:col>13</xdr:col>
      <xdr:colOff>718937</xdr:colOff>
      <xdr:row>26</xdr:row>
      <xdr:rowOff>50800</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282087" y="2501901"/>
          <a:ext cx="5400000" cy="3835399"/>
        </a:xfrm>
        <a:prstGeom prst="rect">
          <a:avLst/>
        </a:prstGeom>
      </xdr:spPr>
    </xdr:pic>
    <xdr:clientData/>
  </xdr:twoCellAnchor>
  <xdr:twoCellAnchor editAs="oneCell">
    <xdr:from>
      <xdr:col>0</xdr:col>
      <xdr:colOff>0</xdr:colOff>
      <xdr:row>25</xdr:row>
      <xdr:rowOff>159942</xdr:rowOff>
    </xdr:from>
    <xdr:to>
      <xdr:col>7</xdr:col>
      <xdr:colOff>332700</xdr:colOff>
      <xdr:row>51</xdr:row>
      <xdr:rowOff>25399</xdr:rowOff>
    </xdr:to>
    <xdr:pic>
      <xdr:nvPicPr>
        <xdr:cNvPr id="5" name="Imagen 4">
          <a:extLst>
            <a:ext uri="{FF2B5EF4-FFF2-40B4-BE49-F238E27FC236}">
              <a16:creationId xmlns:a16="http://schemas.microsoft.com/office/drawing/2014/main" id="{00000000-0008-0000-4D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6274992"/>
          <a:ext cx="5400000" cy="4323157"/>
        </a:xfrm>
        <a:prstGeom prst="rect">
          <a:avLst/>
        </a:prstGeom>
      </xdr:spPr>
    </xdr:pic>
    <xdr:clientData/>
  </xdr:twoCellAnchor>
  <xdr:twoCellAnchor editAs="oneCell">
    <xdr:from>
      <xdr:col>7</xdr:col>
      <xdr:colOff>206297</xdr:colOff>
      <xdr:row>26</xdr:row>
      <xdr:rowOff>17176</xdr:rowOff>
    </xdr:from>
    <xdr:to>
      <xdr:col>13</xdr:col>
      <xdr:colOff>710447</xdr:colOff>
      <xdr:row>51</xdr:row>
      <xdr:rowOff>38296</xdr:rowOff>
    </xdr:to>
    <xdr:pic>
      <xdr:nvPicPr>
        <xdr:cNvPr id="6" name="Imagen 5">
          <a:extLst>
            <a:ext uri="{FF2B5EF4-FFF2-40B4-BE49-F238E27FC236}">
              <a16:creationId xmlns:a16="http://schemas.microsoft.com/office/drawing/2014/main" id="{00000000-0008-0000-4D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73597" y="6303676"/>
          <a:ext cx="5400000" cy="4307370"/>
        </a:xfrm>
        <a:prstGeom prst="rect">
          <a:avLst/>
        </a:prstGeom>
      </xdr:spPr>
    </xdr:pic>
    <xdr:clientData/>
  </xdr:twoCellAnchor>
  <xdr:twoCellAnchor editAs="oneCell">
    <xdr:from>
      <xdr:col>27</xdr:col>
      <xdr:colOff>284078</xdr:colOff>
      <xdr:row>51</xdr:row>
      <xdr:rowOff>0</xdr:rowOff>
    </xdr:from>
    <xdr:to>
      <xdr:col>42</xdr:col>
      <xdr:colOff>492499</xdr:colOff>
      <xdr:row>101</xdr:row>
      <xdr:rowOff>142520</xdr:rowOff>
    </xdr:to>
    <xdr:pic>
      <xdr:nvPicPr>
        <xdr:cNvPr id="7" name="Imagen 6">
          <a:extLst>
            <a:ext uri="{FF2B5EF4-FFF2-40B4-BE49-F238E27FC236}">
              <a16:creationId xmlns:a16="http://schemas.microsoft.com/office/drawing/2014/main" id="{00000000-0008-0000-4D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506446" y="10914755"/>
          <a:ext cx="12240000" cy="8493439"/>
        </a:xfrm>
        <a:prstGeom prst="rect">
          <a:avLst/>
        </a:prstGeom>
      </xdr:spPr>
    </xdr:pic>
    <xdr:clientData/>
  </xdr:twoCellAnchor>
  <xdr:twoCellAnchor editAs="oneCell">
    <xdr:from>
      <xdr:col>0</xdr:col>
      <xdr:colOff>0</xdr:colOff>
      <xdr:row>4</xdr:row>
      <xdr:rowOff>6351</xdr:rowOff>
    </xdr:from>
    <xdr:to>
      <xdr:col>7</xdr:col>
      <xdr:colOff>332700</xdr:colOff>
      <xdr:row>26</xdr:row>
      <xdr:rowOff>130574</xdr:rowOff>
    </xdr:to>
    <xdr:pic>
      <xdr:nvPicPr>
        <xdr:cNvPr id="10" name="Imagen 9">
          <a:extLst>
            <a:ext uri="{FF2B5EF4-FFF2-40B4-BE49-F238E27FC236}">
              <a16:creationId xmlns:a16="http://schemas.microsoft.com/office/drawing/2014/main" id="{00000000-0008-0000-4D00-00000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2520951"/>
          <a:ext cx="5400000" cy="3896123"/>
        </a:xfrm>
        <a:prstGeom prst="rect">
          <a:avLst/>
        </a:prstGeom>
      </xdr:spPr>
    </xdr:pic>
    <xdr:clientData/>
  </xdr:twoCellAnchor>
  <xdr:twoCellAnchor editAs="oneCell">
    <xdr:from>
      <xdr:col>13</xdr:col>
      <xdr:colOff>505032</xdr:colOff>
      <xdr:row>3</xdr:row>
      <xdr:rowOff>133351</xdr:rowOff>
    </xdr:from>
    <xdr:to>
      <xdr:col>20</xdr:col>
      <xdr:colOff>381000</xdr:colOff>
      <xdr:row>26</xdr:row>
      <xdr:rowOff>66974</xdr:rowOff>
    </xdr:to>
    <xdr:pic>
      <xdr:nvPicPr>
        <xdr:cNvPr id="11" name="Imagen 10">
          <a:extLst>
            <a:ext uri="{FF2B5EF4-FFF2-40B4-BE49-F238E27FC236}">
              <a16:creationId xmlns:a16="http://schemas.microsoft.com/office/drawing/2014/main" id="{00000000-0008-0000-4D00-00000B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468182" y="2476501"/>
          <a:ext cx="5476668" cy="3876973"/>
        </a:xfrm>
        <a:prstGeom prst="rect">
          <a:avLst/>
        </a:prstGeom>
      </xdr:spPr>
    </xdr:pic>
    <xdr:clientData/>
  </xdr:twoCellAnchor>
  <xdr:twoCellAnchor editAs="oneCell">
    <xdr:from>
      <xdr:col>13</xdr:col>
      <xdr:colOff>583529</xdr:colOff>
      <xdr:row>26</xdr:row>
      <xdr:rowOff>37934</xdr:rowOff>
    </xdr:from>
    <xdr:to>
      <xdr:col>20</xdr:col>
      <xdr:colOff>382829</xdr:colOff>
      <xdr:row>51</xdr:row>
      <xdr:rowOff>38100</xdr:rowOff>
    </xdr:to>
    <xdr:pic>
      <xdr:nvPicPr>
        <xdr:cNvPr id="17" name="Imagen 16">
          <a:extLst>
            <a:ext uri="{FF2B5EF4-FFF2-40B4-BE49-F238E27FC236}">
              <a16:creationId xmlns:a16="http://schemas.microsoft.com/office/drawing/2014/main" id="{00000000-0008-0000-4D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546679" y="6324434"/>
          <a:ext cx="5400000" cy="4286416"/>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oneCellAnchor>
    <xdr:from>
      <xdr:col>13</xdr:col>
      <xdr:colOff>0</xdr:colOff>
      <xdr:row>26</xdr:row>
      <xdr:rowOff>0</xdr:rowOff>
    </xdr:from>
    <xdr:ext cx="2728710" cy="268710"/>
    <xdr:pic>
      <xdr:nvPicPr>
        <xdr:cNvPr id="2" name="Picture 2">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787900"/>
          <a:ext cx="2728710" cy="26871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oneCellAnchor>
  <xdr:twoCellAnchor>
    <xdr:from>
      <xdr:col>6</xdr:col>
      <xdr:colOff>71284</xdr:colOff>
      <xdr:row>0</xdr:row>
      <xdr:rowOff>142601</xdr:rowOff>
    </xdr:from>
    <xdr:to>
      <xdr:col>21</xdr:col>
      <xdr:colOff>166688</xdr:colOff>
      <xdr:row>0</xdr:row>
      <xdr:rowOff>866501</xdr:rowOff>
    </xdr:to>
    <xdr:sp macro="" textlink="">
      <xdr:nvSpPr>
        <xdr:cNvPr id="6" name="CuadroTexto 5">
          <a:extLst>
            <a:ext uri="{FF2B5EF4-FFF2-40B4-BE49-F238E27FC236}">
              <a16:creationId xmlns:a16="http://schemas.microsoft.com/office/drawing/2014/main" id="{00000000-0008-0000-4E00-000006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5</xdr:col>
      <xdr:colOff>761052</xdr:colOff>
      <xdr:row>0</xdr:row>
      <xdr:rowOff>849832</xdr:rowOff>
    </xdr:from>
    <xdr:to>
      <xdr:col>18</xdr:col>
      <xdr:colOff>354652</xdr:colOff>
      <xdr:row>0</xdr:row>
      <xdr:rowOff>1370532</xdr:rowOff>
    </xdr:to>
    <xdr:sp macro="" textlink="">
      <xdr:nvSpPr>
        <xdr:cNvPr id="8" name="CuadroTexto 7">
          <a:extLst>
            <a:ext uri="{FF2B5EF4-FFF2-40B4-BE49-F238E27FC236}">
              <a16:creationId xmlns:a16="http://schemas.microsoft.com/office/drawing/2014/main" id="{00000000-0008-0000-4E00-000008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26</xdr:col>
      <xdr:colOff>608548</xdr:colOff>
      <xdr:row>0</xdr:row>
      <xdr:rowOff>1587583</xdr:rowOff>
    </xdr:to>
    <xdr:pic>
      <xdr:nvPicPr>
        <xdr:cNvPr id="7" name="Imagen 6">
          <a:extLst>
            <a:ext uri="{FF2B5EF4-FFF2-40B4-BE49-F238E27FC236}">
              <a16:creationId xmlns:a16="http://schemas.microsoft.com/office/drawing/2014/main" id="{00000000-0008-0000-4E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256491</xdr:colOff>
      <xdr:row>0</xdr:row>
      <xdr:rowOff>340156</xdr:rowOff>
    </xdr:from>
    <xdr:to>
      <xdr:col>20</xdr:col>
      <xdr:colOff>536222</xdr:colOff>
      <xdr:row>0</xdr:row>
      <xdr:rowOff>1305278</xdr:rowOff>
    </xdr:to>
    <xdr:sp macro="" textlink="">
      <xdr:nvSpPr>
        <xdr:cNvPr id="9" name="CuadroTexto 8">
          <a:extLst>
            <a:ext uri="{FF2B5EF4-FFF2-40B4-BE49-F238E27FC236}">
              <a16:creationId xmlns:a16="http://schemas.microsoft.com/office/drawing/2014/main" id="{00000000-0008-0000-4E00-000009000000}"/>
            </a:ext>
          </a:extLst>
        </xdr:cNvPr>
        <xdr:cNvSpPr txBox="1"/>
      </xdr:nvSpPr>
      <xdr:spPr>
        <a:xfrm>
          <a:off x="3713713" y="340156"/>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twoCellAnchor editAs="oneCell">
    <xdr:from>
      <xdr:col>15</xdr:col>
      <xdr:colOff>0</xdr:colOff>
      <xdr:row>45</xdr:row>
      <xdr:rowOff>0</xdr:rowOff>
    </xdr:from>
    <xdr:to>
      <xdr:col>27</xdr:col>
      <xdr:colOff>491067</xdr:colOff>
      <xdr:row>87</xdr:row>
      <xdr:rowOff>5766</xdr:rowOff>
    </xdr:to>
    <xdr:pic>
      <xdr:nvPicPr>
        <xdr:cNvPr id="4" name="Imagen 3">
          <a:extLst>
            <a:ext uri="{FF2B5EF4-FFF2-40B4-BE49-F238E27FC236}">
              <a16:creationId xmlns:a16="http://schemas.microsoft.com/office/drawing/2014/main" id="{00000000-0008-0000-4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0" y="9969500"/>
          <a:ext cx="10058400" cy="7117766"/>
        </a:xfrm>
        <a:prstGeom prst="rect">
          <a:avLst/>
        </a:prstGeom>
      </xdr:spPr>
    </xdr:pic>
    <xdr:clientData/>
  </xdr:twoCellAnchor>
  <xdr:twoCellAnchor editAs="oneCell">
    <xdr:from>
      <xdr:col>1</xdr:col>
      <xdr:colOff>550334</xdr:colOff>
      <xdr:row>2</xdr:row>
      <xdr:rowOff>141111</xdr:rowOff>
    </xdr:from>
    <xdr:to>
      <xdr:col>13</xdr:col>
      <xdr:colOff>7056</xdr:colOff>
      <xdr:row>40</xdr:row>
      <xdr:rowOff>92262</xdr:rowOff>
    </xdr:to>
    <xdr:pic>
      <xdr:nvPicPr>
        <xdr:cNvPr id="5" name="Imagen 4">
          <a:extLst>
            <a:ext uri="{FF2B5EF4-FFF2-40B4-BE49-F238E27FC236}">
              <a16:creationId xmlns:a16="http://schemas.microsoft.com/office/drawing/2014/main" id="{00000000-0008-0000-4E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18445" y="2151944"/>
          <a:ext cx="9024055" cy="6385818"/>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4</xdr:col>
      <xdr:colOff>438173</xdr:colOff>
      <xdr:row>0</xdr:row>
      <xdr:rowOff>234323</xdr:rowOff>
    </xdr:from>
    <xdr:to>
      <xdr:col>19</xdr:col>
      <xdr:colOff>533577</xdr:colOff>
      <xdr:row>0</xdr:row>
      <xdr:rowOff>958223</xdr:rowOff>
    </xdr:to>
    <xdr:sp macro="" textlink="">
      <xdr:nvSpPr>
        <xdr:cNvPr id="5" name="CuadroTexto 4">
          <a:extLst>
            <a:ext uri="{FF2B5EF4-FFF2-40B4-BE49-F238E27FC236}">
              <a16:creationId xmlns:a16="http://schemas.microsoft.com/office/drawing/2014/main" id="{00000000-0008-0000-4F00-000005000000}"/>
            </a:ext>
          </a:extLst>
        </xdr:cNvPr>
        <xdr:cNvSpPr txBox="1"/>
      </xdr:nvSpPr>
      <xdr:spPr>
        <a:xfrm>
          <a:off x="3098117" y="234323"/>
          <a:ext cx="12054571"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endParaRPr lang="es-ES_tradnl" sz="3200" b="0" i="0">
            <a:solidFill>
              <a:srgbClr val="505A64"/>
            </a:solidFill>
            <a:latin typeface="Century Gothic" panose="020B0502020202020204" pitchFamily="34" charset="0"/>
          </a:endParaRPr>
        </a:p>
      </xdr:txBody>
    </xdr:sp>
    <xdr:clientData/>
  </xdr:twoCellAnchor>
  <xdr:twoCellAnchor>
    <xdr:from>
      <xdr:col>5</xdr:col>
      <xdr:colOff>761052</xdr:colOff>
      <xdr:row>0</xdr:row>
      <xdr:rowOff>849832</xdr:rowOff>
    </xdr:from>
    <xdr:to>
      <xdr:col>18</xdr:col>
      <xdr:colOff>354652</xdr:colOff>
      <xdr:row>0</xdr:row>
      <xdr:rowOff>1370532</xdr:rowOff>
    </xdr:to>
    <xdr:sp macro="" textlink="">
      <xdr:nvSpPr>
        <xdr:cNvPr id="6" name="CuadroTexto 5">
          <a:extLst>
            <a:ext uri="{FF2B5EF4-FFF2-40B4-BE49-F238E27FC236}">
              <a16:creationId xmlns:a16="http://schemas.microsoft.com/office/drawing/2014/main" id="{00000000-0008-0000-4F00-000006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26</xdr:col>
      <xdr:colOff>608548</xdr:colOff>
      <xdr:row>0</xdr:row>
      <xdr:rowOff>1587583</xdr:rowOff>
    </xdr:to>
    <xdr:pic>
      <xdr:nvPicPr>
        <xdr:cNvPr id="7" name="Imagen 6">
          <a:extLst>
            <a:ext uri="{FF2B5EF4-FFF2-40B4-BE49-F238E27FC236}">
              <a16:creationId xmlns:a16="http://schemas.microsoft.com/office/drawing/2014/main" id="{00000000-0008-0000-4F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5</xdr:col>
      <xdr:colOff>396192</xdr:colOff>
      <xdr:row>0</xdr:row>
      <xdr:rowOff>502434</xdr:rowOff>
    </xdr:from>
    <xdr:to>
      <xdr:col>20</xdr:col>
      <xdr:colOff>675923</xdr:colOff>
      <xdr:row>0</xdr:row>
      <xdr:rowOff>1159933</xdr:rowOff>
    </xdr:to>
    <xdr:sp macro="" textlink="">
      <xdr:nvSpPr>
        <xdr:cNvPr id="8" name="CuadroTexto 7">
          <a:extLst>
            <a:ext uri="{FF2B5EF4-FFF2-40B4-BE49-F238E27FC236}">
              <a16:creationId xmlns:a16="http://schemas.microsoft.com/office/drawing/2014/main" id="{00000000-0008-0000-4F00-000008000000}"/>
            </a:ext>
          </a:extLst>
        </xdr:cNvPr>
        <xdr:cNvSpPr txBox="1"/>
      </xdr:nvSpPr>
      <xdr:spPr>
        <a:xfrm>
          <a:off x="3884459" y="502434"/>
          <a:ext cx="12344731" cy="657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DEFUNCIONES FETALES</a:t>
          </a:r>
        </a:p>
        <a:p>
          <a:endParaRPr lang="es-ES_tradnl" sz="3200" b="0" i="0">
            <a:solidFill>
              <a:srgbClr val="505A64"/>
            </a:solidFill>
            <a:latin typeface="Century Gothic" panose="020B0502020202020204" pitchFamily="34" charset="0"/>
          </a:endParaRPr>
        </a:p>
      </xdr:txBody>
    </xdr:sp>
    <xdr:clientData/>
  </xdr:twoCellAnchor>
  <xdr:twoCellAnchor editAs="oneCell">
    <xdr:from>
      <xdr:col>1</xdr:col>
      <xdr:colOff>505176</xdr:colOff>
      <xdr:row>1</xdr:row>
      <xdr:rowOff>359836</xdr:rowOff>
    </xdr:from>
    <xdr:to>
      <xdr:col>12</xdr:col>
      <xdr:colOff>704076</xdr:colOff>
      <xdr:row>28</xdr:row>
      <xdr:rowOff>16784</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876" y="1979086"/>
          <a:ext cx="9000000" cy="4501998"/>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4</xdr:col>
      <xdr:colOff>588015</xdr:colOff>
      <xdr:row>0</xdr:row>
      <xdr:rowOff>142601</xdr:rowOff>
    </xdr:from>
    <xdr:to>
      <xdr:col>19</xdr:col>
      <xdr:colOff>150019</xdr:colOff>
      <xdr:row>0</xdr:row>
      <xdr:rowOff>866501</xdr:rowOff>
    </xdr:to>
    <xdr:sp macro="" textlink="">
      <xdr:nvSpPr>
        <xdr:cNvPr id="3" name="CuadroTexto 2">
          <a:extLst>
            <a:ext uri="{FF2B5EF4-FFF2-40B4-BE49-F238E27FC236}">
              <a16:creationId xmlns:a16="http://schemas.microsoft.com/office/drawing/2014/main" id="{00000000-0008-0000-5000-000003000000}"/>
            </a:ext>
          </a:extLst>
        </xdr:cNvPr>
        <xdr:cNvSpPr txBox="1"/>
      </xdr:nvSpPr>
      <xdr:spPr>
        <a:xfrm>
          <a:off x="4131315" y="142601"/>
          <a:ext cx="11525404"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endParaRPr lang="es-ES_tradnl" sz="3200" b="0" i="0">
            <a:solidFill>
              <a:srgbClr val="505A64"/>
            </a:solidFill>
            <a:latin typeface="Century Gothic" panose="020B0502020202020204" pitchFamily="34" charset="0"/>
          </a:endParaRPr>
        </a:p>
      </xdr:txBody>
    </xdr:sp>
    <xdr:clientData/>
  </xdr:twoCellAnchor>
  <xdr:twoCellAnchor>
    <xdr:from>
      <xdr:col>4</xdr:col>
      <xdr:colOff>515783</xdr:colOff>
      <xdr:row>0</xdr:row>
      <xdr:rowOff>849832</xdr:rowOff>
    </xdr:from>
    <xdr:to>
      <xdr:col>16</xdr:col>
      <xdr:colOff>337983</xdr:colOff>
      <xdr:row>0</xdr:row>
      <xdr:rowOff>1370532</xdr:rowOff>
    </xdr:to>
    <xdr:sp macro="" textlink="">
      <xdr:nvSpPr>
        <xdr:cNvPr id="4" name="CuadroTexto 3">
          <a:extLst>
            <a:ext uri="{FF2B5EF4-FFF2-40B4-BE49-F238E27FC236}">
              <a16:creationId xmlns:a16="http://schemas.microsoft.com/office/drawing/2014/main" id="{00000000-0008-0000-5000-000004000000}"/>
            </a:ext>
          </a:extLst>
        </xdr:cNvPr>
        <xdr:cNvSpPr txBox="1"/>
      </xdr:nvSpPr>
      <xdr:spPr>
        <a:xfrm>
          <a:off x="4059083" y="849832"/>
          <a:ext cx="9499600" cy="520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0" i="0">
              <a:solidFill>
                <a:srgbClr val="505A64"/>
              </a:solidFill>
              <a:latin typeface="Century Gothic" panose="020B0502020202020204" pitchFamily="34" charset="0"/>
            </a:rPr>
            <a:t>Período</a:t>
          </a:r>
          <a:r>
            <a:rPr lang="es-ES_tradnl" sz="2400" b="0" i="0" baseline="0">
              <a:solidFill>
                <a:srgbClr val="505A64"/>
              </a:solidFill>
              <a:latin typeface="Century Gothic" panose="020B0502020202020204" pitchFamily="34" charset="0"/>
            </a:rPr>
            <a:t> 1990-2023</a:t>
          </a:r>
          <a:endParaRPr lang="es-ES_tradnl" sz="2400" b="0" i="0">
            <a:solidFill>
              <a:srgbClr val="505A64"/>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24</xdr:col>
      <xdr:colOff>587382</xdr:colOff>
      <xdr:row>0</xdr:row>
      <xdr:rowOff>1587583</xdr:rowOff>
    </xdr:to>
    <xdr:pic>
      <xdr:nvPicPr>
        <xdr:cNvPr id="5" name="Imagen 4">
          <a:extLst>
            <a:ext uri="{FF2B5EF4-FFF2-40B4-BE49-F238E27FC236}">
              <a16:creationId xmlns:a16="http://schemas.microsoft.com/office/drawing/2014/main" id="{00000000-0008-0000-5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0808604" cy="1587583"/>
        </a:xfrm>
        <a:prstGeom prst="rect">
          <a:avLst/>
        </a:prstGeom>
      </xdr:spPr>
    </xdr:pic>
    <xdr:clientData/>
  </xdr:twoCellAnchor>
  <xdr:twoCellAnchor>
    <xdr:from>
      <xdr:col>4</xdr:col>
      <xdr:colOff>37769</xdr:colOff>
      <xdr:row>0</xdr:row>
      <xdr:rowOff>354267</xdr:rowOff>
    </xdr:from>
    <xdr:to>
      <xdr:col>18</xdr:col>
      <xdr:colOff>557389</xdr:colOff>
      <xdr:row>0</xdr:row>
      <xdr:rowOff>1319389</xdr:rowOff>
    </xdr:to>
    <xdr:sp macro="" textlink="">
      <xdr:nvSpPr>
        <xdr:cNvPr id="6" name="CuadroTexto 5">
          <a:extLst>
            <a:ext uri="{FF2B5EF4-FFF2-40B4-BE49-F238E27FC236}">
              <a16:creationId xmlns:a16="http://schemas.microsoft.com/office/drawing/2014/main" id="{00000000-0008-0000-5000-000006000000}"/>
            </a:ext>
          </a:extLst>
        </xdr:cNvPr>
        <xdr:cNvSpPr txBox="1"/>
      </xdr:nvSpPr>
      <xdr:spPr>
        <a:xfrm>
          <a:off x="3756047" y="354267"/>
          <a:ext cx="12238898" cy="9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REGISTRO</a:t>
          </a:r>
          <a:r>
            <a:rPr lang="es-ES_tradnl" sz="3200" b="1" i="0" baseline="0">
              <a:solidFill>
                <a:srgbClr val="505A64"/>
              </a:solidFill>
              <a:latin typeface="Century Gothic" panose="020B0502020202020204" pitchFamily="34" charset="0"/>
            </a:rPr>
            <a:t> ESTADÍSTICO DE NACIDOS</a:t>
          </a:r>
          <a:r>
            <a:rPr lang="es-ES_tradnl" sz="4400" b="1" i="0" baseline="0">
              <a:solidFill>
                <a:srgbClr val="505A64"/>
              </a:solidFill>
              <a:latin typeface="Century Gothic" panose="020B0502020202020204" pitchFamily="34" charset="0"/>
            </a:rPr>
            <a:t> </a:t>
          </a:r>
          <a:r>
            <a:rPr lang="es-ES_tradnl" sz="3200" b="1" i="0" baseline="0">
              <a:solidFill>
                <a:srgbClr val="505A64"/>
              </a:solidFill>
              <a:latin typeface="Century Gothic" panose="020B0502020202020204" pitchFamily="34" charset="0"/>
            </a:rPr>
            <a:t>VIVOS</a:t>
          </a:r>
        </a:p>
        <a:p>
          <a:endParaRPr lang="es-ES_tradnl" sz="3200" b="0" i="0">
            <a:solidFill>
              <a:srgbClr val="505A64"/>
            </a:solidFill>
            <a:latin typeface="Century Gothic" panose="020B0502020202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56.vml"/><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57.vml"/><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58.vml"/><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59.vml"/><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60.vml"/><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61.vml"/><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62.vml"/><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63.vml"/><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64.vml"/><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65.vml"/><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66.vml"/><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67.vml"/><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68.vml"/><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vmlDrawing" Target="../drawings/vmlDrawing69.vml"/><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70.vml"/><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vmlDrawing" Target="../drawings/vmlDrawing71.vml"/><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vmlDrawing" Target="../drawings/vmlDrawing72.vml"/><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73.vml"/><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74.vml"/><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vmlDrawing" Target="../drawings/vmlDrawing75.vml"/><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vmlDrawing" Target="../drawings/vmlDrawing76.vml"/><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vmlDrawing" Target="../drawings/vmlDrawing77.vml"/><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H96"/>
  <sheetViews>
    <sheetView showGridLines="0" tabSelected="1" zoomScale="80" zoomScaleNormal="80" workbookViewId="0"/>
  </sheetViews>
  <sheetFormatPr baseColWidth="10" defaultColWidth="11.42578125" defaultRowHeight="16.5" x14ac:dyDescent="0.3"/>
  <cols>
    <col min="1" max="1" width="9" style="479" customWidth="1"/>
    <col min="2" max="2" width="201.7109375" style="83" customWidth="1"/>
    <col min="3" max="16384" width="11.42578125" style="83"/>
  </cols>
  <sheetData>
    <row r="1" spans="1:8" ht="128.25" customHeight="1" x14ac:dyDescent="0.25">
      <c r="A1" s="471"/>
      <c r="B1" s="82"/>
    </row>
    <row r="2" spans="1:8" ht="25.5" customHeight="1" x14ac:dyDescent="0.25">
      <c r="A2" s="490" t="s">
        <v>2122</v>
      </c>
      <c r="B2" s="490"/>
      <c r="C2" s="84"/>
    </row>
    <row r="3" spans="1:8" ht="25.5" customHeight="1" x14ac:dyDescent="0.25">
      <c r="A3" s="472"/>
      <c r="B3" s="466"/>
      <c r="C3" s="84"/>
    </row>
    <row r="4" spans="1:8" s="224" customFormat="1" ht="17.25" customHeight="1" x14ac:dyDescent="0.25">
      <c r="A4" s="473">
        <v>1</v>
      </c>
      <c r="B4" s="223" t="s">
        <v>435</v>
      </c>
    </row>
    <row r="5" spans="1:8" s="222" customFormat="1" ht="17.25" customHeight="1" x14ac:dyDescent="0.25">
      <c r="A5" s="474" t="s">
        <v>436</v>
      </c>
      <c r="B5" s="222" t="s">
        <v>2066</v>
      </c>
    </row>
    <row r="6" spans="1:8" ht="17.25" customHeight="1" x14ac:dyDescent="0.3">
      <c r="A6" s="475" t="s">
        <v>437</v>
      </c>
      <c r="B6" s="86" t="s">
        <v>2084</v>
      </c>
    </row>
    <row r="7" spans="1:8" s="61" customFormat="1" ht="17.25" customHeight="1" x14ac:dyDescent="0.3">
      <c r="A7" s="476" t="s">
        <v>438</v>
      </c>
      <c r="B7" s="86" t="s">
        <v>2070</v>
      </c>
    </row>
    <row r="8" spans="1:8" s="222" customFormat="1" ht="17.25" customHeight="1" x14ac:dyDescent="0.25">
      <c r="A8" s="474" t="s">
        <v>439</v>
      </c>
      <c r="B8" s="222" t="s">
        <v>2061</v>
      </c>
    </row>
    <row r="9" spans="1:8" ht="17.25" customHeight="1" x14ac:dyDescent="0.3">
      <c r="A9" s="475" t="s">
        <v>440</v>
      </c>
      <c r="B9" s="86" t="s">
        <v>2085</v>
      </c>
    </row>
    <row r="10" spans="1:8" ht="17.25" customHeight="1" x14ac:dyDescent="0.3">
      <c r="A10" s="475" t="s">
        <v>441</v>
      </c>
      <c r="B10" s="86" t="s">
        <v>2086</v>
      </c>
    </row>
    <row r="11" spans="1:8" ht="17.25" customHeight="1" x14ac:dyDescent="0.3">
      <c r="A11" s="475" t="s">
        <v>442</v>
      </c>
      <c r="B11" s="86" t="s">
        <v>2087</v>
      </c>
      <c r="G11" s="85"/>
      <c r="H11" s="85"/>
    </row>
    <row r="12" spans="1:8" ht="17.25" customHeight="1" x14ac:dyDescent="0.3">
      <c r="A12" s="475" t="s">
        <v>443</v>
      </c>
      <c r="B12" s="86" t="s">
        <v>684</v>
      </c>
      <c r="G12" s="85"/>
      <c r="H12" s="85"/>
    </row>
    <row r="13" spans="1:8" ht="17.25" customHeight="1" x14ac:dyDescent="0.3">
      <c r="A13" s="475" t="s">
        <v>444</v>
      </c>
      <c r="B13" s="86" t="s">
        <v>2088</v>
      </c>
      <c r="G13" s="85"/>
      <c r="H13" s="85"/>
    </row>
    <row r="14" spans="1:8" ht="17.25" customHeight="1" x14ac:dyDescent="0.3">
      <c r="A14" s="475" t="s">
        <v>445</v>
      </c>
      <c r="B14" s="86" t="s">
        <v>685</v>
      </c>
    </row>
    <row r="15" spans="1:8" s="222" customFormat="1" ht="17.25" customHeight="1" x14ac:dyDescent="0.25">
      <c r="A15" s="474" t="s">
        <v>446</v>
      </c>
      <c r="B15" s="222" t="s">
        <v>2062</v>
      </c>
    </row>
    <row r="16" spans="1:8" ht="17.25" customHeight="1" x14ac:dyDescent="0.3">
      <c r="A16" s="475" t="s">
        <v>447</v>
      </c>
      <c r="B16" s="86" t="s">
        <v>2216</v>
      </c>
    </row>
    <row r="17" spans="1:2" ht="17.25" customHeight="1" x14ac:dyDescent="0.3">
      <c r="A17" s="475" t="s">
        <v>448</v>
      </c>
      <c r="B17" s="86" t="s">
        <v>2089</v>
      </c>
    </row>
    <row r="18" spans="1:2" ht="17.25" customHeight="1" x14ac:dyDescent="0.3">
      <c r="A18" s="475" t="s">
        <v>449</v>
      </c>
      <c r="B18" s="86" t="s">
        <v>2090</v>
      </c>
    </row>
    <row r="19" spans="1:2" ht="17.25" customHeight="1" x14ac:dyDescent="0.3">
      <c r="A19" s="475" t="s">
        <v>866</v>
      </c>
      <c r="B19" s="86" t="s">
        <v>2207</v>
      </c>
    </row>
    <row r="20" spans="1:2" ht="17.25" customHeight="1" x14ac:dyDescent="0.3">
      <c r="A20" s="475" t="s">
        <v>867</v>
      </c>
      <c r="B20" s="86" t="s">
        <v>2092</v>
      </c>
    </row>
    <row r="21" spans="1:2" ht="17.25" customHeight="1" x14ac:dyDescent="0.3">
      <c r="A21" s="475" t="s">
        <v>868</v>
      </c>
      <c r="B21" s="86" t="s">
        <v>2091</v>
      </c>
    </row>
    <row r="22" spans="1:2" ht="17.25" customHeight="1" x14ac:dyDescent="0.3">
      <c r="A22" s="475" t="s">
        <v>869</v>
      </c>
      <c r="B22" s="86" t="s">
        <v>2093</v>
      </c>
    </row>
    <row r="23" spans="1:2" ht="17.25" customHeight="1" x14ac:dyDescent="0.3">
      <c r="A23" s="475" t="s">
        <v>870</v>
      </c>
      <c r="B23" s="86" t="s">
        <v>2204</v>
      </c>
    </row>
    <row r="24" spans="1:2" ht="17.25" customHeight="1" x14ac:dyDescent="0.3">
      <c r="A24" s="475" t="s">
        <v>871</v>
      </c>
      <c r="B24" s="86" t="s">
        <v>2212</v>
      </c>
    </row>
    <row r="25" spans="1:2" ht="17.25" customHeight="1" x14ac:dyDescent="0.3">
      <c r="A25" s="475" t="s">
        <v>872</v>
      </c>
      <c r="B25" s="86" t="s">
        <v>2203</v>
      </c>
    </row>
    <row r="26" spans="1:2" ht="17.25" customHeight="1" x14ac:dyDescent="0.3">
      <c r="A26" s="475" t="s">
        <v>873</v>
      </c>
      <c r="B26" s="86" t="s">
        <v>2211</v>
      </c>
    </row>
    <row r="27" spans="1:2" s="222" customFormat="1" ht="17.25" customHeight="1" x14ac:dyDescent="0.25">
      <c r="A27" s="474" t="s">
        <v>450</v>
      </c>
      <c r="B27" s="222" t="s">
        <v>2065</v>
      </c>
    </row>
    <row r="28" spans="1:2" ht="17.25" customHeight="1" x14ac:dyDescent="0.3">
      <c r="A28" s="475" t="s">
        <v>451</v>
      </c>
      <c r="B28" s="86" t="s">
        <v>2157</v>
      </c>
    </row>
    <row r="29" spans="1:2" ht="17.25" customHeight="1" x14ac:dyDescent="0.3">
      <c r="A29" s="475" t="s">
        <v>452</v>
      </c>
      <c r="B29" s="86" t="s">
        <v>2158</v>
      </c>
    </row>
    <row r="30" spans="1:2" ht="17.25" customHeight="1" x14ac:dyDescent="0.25">
      <c r="A30" s="475" t="s">
        <v>453</v>
      </c>
      <c r="B30" s="29" t="s">
        <v>2159</v>
      </c>
    </row>
    <row r="31" spans="1:2" ht="17.25" customHeight="1" x14ac:dyDescent="0.25">
      <c r="A31" s="475" t="s">
        <v>454</v>
      </c>
      <c r="B31" s="29" t="s">
        <v>752</v>
      </c>
    </row>
    <row r="32" spans="1:2" ht="17.25" customHeight="1" x14ac:dyDescent="0.25">
      <c r="A32" s="475" t="s">
        <v>455</v>
      </c>
      <c r="B32" s="29" t="s">
        <v>753</v>
      </c>
    </row>
    <row r="33" spans="1:6" ht="17.25" customHeight="1" x14ac:dyDescent="0.25">
      <c r="A33" s="475" t="s">
        <v>746</v>
      </c>
      <c r="B33" s="29" t="s">
        <v>2163</v>
      </c>
    </row>
    <row r="34" spans="1:6" ht="17.25" customHeight="1" x14ac:dyDescent="0.25">
      <c r="A34" s="475" t="s">
        <v>747</v>
      </c>
      <c r="B34" s="29" t="s">
        <v>2160</v>
      </c>
    </row>
    <row r="35" spans="1:6" ht="17.25" customHeight="1" x14ac:dyDescent="0.25">
      <c r="A35" s="475" t="s">
        <v>748</v>
      </c>
      <c r="B35" s="29" t="s">
        <v>755</v>
      </c>
    </row>
    <row r="36" spans="1:6" ht="17.25" customHeight="1" x14ac:dyDescent="0.25">
      <c r="A36" s="475" t="s">
        <v>749</v>
      </c>
      <c r="B36" s="29" t="s">
        <v>754</v>
      </c>
    </row>
    <row r="37" spans="1:6" ht="17.25" customHeight="1" x14ac:dyDescent="0.25">
      <c r="A37" s="475" t="s">
        <v>750</v>
      </c>
      <c r="B37" s="29" t="s">
        <v>751</v>
      </c>
    </row>
    <row r="38" spans="1:6" s="224" customFormat="1" ht="17.25" customHeight="1" x14ac:dyDescent="0.25">
      <c r="A38" s="473">
        <v>2</v>
      </c>
      <c r="B38" s="223" t="s">
        <v>456</v>
      </c>
    </row>
    <row r="39" spans="1:6" s="222" customFormat="1" ht="17.25" customHeight="1" x14ac:dyDescent="0.25">
      <c r="A39" s="474" t="s">
        <v>457</v>
      </c>
      <c r="B39" s="222" t="s">
        <v>458</v>
      </c>
    </row>
    <row r="40" spans="1:6" ht="17.25" customHeight="1" x14ac:dyDescent="0.3">
      <c r="A40" s="477" t="s">
        <v>459</v>
      </c>
      <c r="B40" s="87" t="s">
        <v>686</v>
      </c>
    </row>
    <row r="41" spans="1:6" ht="17.25" customHeight="1" x14ac:dyDescent="0.3">
      <c r="A41" s="477" t="s">
        <v>460</v>
      </c>
      <c r="B41" s="87" t="s">
        <v>687</v>
      </c>
    </row>
    <row r="42" spans="1:6" ht="17.25" customHeight="1" x14ac:dyDescent="0.3">
      <c r="A42" s="477" t="s">
        <v>461</v>
      </c>
      <c r="B42" s="87" t="s">
        <v>688</v>
      </c>
    </row>
    <row r="43" spans="1:6" ht="17.25" customHeight="1" x14ac:dyDescent="0.3">
      <c r="A43" s="475" t="s">
        <v>462</v>
      </c>
      <c r="B43" s="87" t="s">
        <v>689</v>
      </c>
    </row>
    <row r="44" spans="1:6" s="224" customFormat="1" ht="17.25" customHeight="1" x14ac:dyDescent="0.25">
      <c r="A44" s="473">
        <v>3</v>
      </c>
      <c r="B44" s="223" t="s">
        <v>463</v>
      </c>
    </row>
    <row r="45" spans="1:6" s="222" customFormat="1" ht="17.25" customHeight="1" x14ac:dyDescent="0.25">
      <c r="A45" s="474" t="s">
        <v>464</v>
      </c>
      <c r="B45" s="222" t="s">
        <v>465</v>
      </c>
    </row>
    <row r="46" spans="1:6" ht="17.25" customHeight="1" x14ac:dyDescent="0.25">
      <c r="A46" s="477" t="s">
        <v>466</v>
      </c>
      <c r="B46" s="29" t="s">
        <v>690</v>
      </c>
    </row>
    <row r="47" spans="1:6" ht="17.25" customHeight="1" x14ac:dyDescent="0.25">
      <c r="A47" s="477" t="s">
        <v>467</v>
      </c>
      <c r="B47" s="29" t="s">
        <v>691</v>
      </c>
      <c r="D47" s="88"/>
      <c r="E47" s="88"/>
      <c r="F47" s="88"/>
    </row>
    <row r="48" spans="1:6" ht="17.25" customHeight="1" x14ac:dyDescent="0.25">
      <c r="A48" s="477" t="s">
        <v>468</v>
      </c>
      <c r="B48" s="29" t="s">
        <v>692</v>
      </c>
    </row>
    <row r="49" spans="1:2" ht="17.25" customHeight="1" x14ac:dyDescent="0.25">
      <c r="A49" s="477" t="s">
        <v>469</v>
      </c>
      <c r="B49" s="29" t="s">
        <v>2165</v>
      </c>
    </row>
    <row r="50" spans="1:2" ht="17.25" customHeight="1" x14ac:dyDescent="0.25">
      <c r="A50" s="477" t="s">
        <v>470</v>
      </c>
      <c r="B50" s="29" t="s">
        <v>693</v>
      </c>
    </row>
    <row r="51" spans="1:2" ht="17.25" customHeight="1" x14ac:dyDescent="0.25">
      <c r="A51" s="477" t="s">
        <v>471</v>
      </c>
      <c r="B51" s="29" t="s">
        <v>694</v>
      </c>
    </row>
    <row r="52" spans="1:2" ht="17.25" customHeight="1" x14ac:dyDescent="0.25">
      <c r="A52" s="477" t="s">
        <v>472</v>
      </c>
      <c r="B52" s="29" t="s">
        <v>695</v>
      </c>
    </row>
    <row r="53" spans="1:2" ht="17.25" customHeight="1" x14ac:dyDescent="0.25">
      <c r="A53" s="477" t="s">
        <v>473</v>
      </c>
      <c r="B53" s="29" t="s">
        <v>695</v>
      </c>
    </row>
    <row r="54" spans="1:2" ht="17.25" customHeight="1" x14ac:dyDescent="0.25">
      <c r="A54" s="477" t="s">
        <v>474</v>
      </c>
      <c r="B54" s="29" t="s">
        <v>696</v>
      </c>
    </row>
    <row r="55" spans="1:2" ht="17.25" customHeight="1" x14ac:dyDescent="0.25">
      <c r="A55" s="477" t="s">
        <v>475</v>
      </c>
      <c r="B55" s="29" t="s">
        <v>697</v>
      </c>
    </row>
    <row r="56" spans="1:2" ht="17.25" customHeight="1" x14ac:dyDescent="0.25">
      <c r="A56" s="475" t="s">
        <v>476</v>
      </c>
      <c r="B56" s="29" t="s">
        <v>698</v>
      </c>
    </row>
    <row r="57" spans="1:2" ht="17.25" customHeight="1" x14ac:dyDescent="0.3">
      <c r="A57" s="475" t="s">
        <v>477</v>
      </c>
      <c r="B57" s="87" t="s">
        <v>2189</v>
      </c>
    </row>
    <row r="58" spans="1:2" ht="17.25" customHeight="1" x14ac:dyDescent="0.25">
      <c r="A58" s="477" t="s">
        <v>478</v>
      </c>
      <c r="B58" s="29" t="s">
        <v>699</v>
      </c>
    </row>
    <row r="59" spans="1:2" ht="17.25" customHeight="1" x14ac:dyDescent="0.25">
      <c r="A59" s="477" t="s">
        <v>479</v>
      </c>
      <c r="B59" s="29" t="s">
        <v>700</v>
      </c>
    </row>
    <row r="60" spans="1:2" ht="17.25" customHeight="1" x14ac:dyDescent="0.25">
      <c r="A60" s="475" t="s">
        <v>480</v>
      </c>
      <c r="B60" s="29" t="s">
        <v>701</v>
      </c>
    </row>
    <row r="61" spans="1:2" ht="17.25" customHeight="1" x14ac:dyDescent="0.25">
      <c r="A61" s="475" t="s">
        <v>481</v>
      </c>
      <c r="B61" s="29" t="s">
        <v>702</v>
      </c>
    </row>
    <row r="62" spans="1:2" ht="17.25" customHeight="1" x14ac:dyDescent="0.25">
      <c r="A62" s="475" t="s">
        <v>482</v>
      </c>
      <c r="B62" s="29" t="s">
        <v>703</v>
      </c>
    </row>
    <row r="63" spans="1:2" ht="17.25" customHeight="1" x14ac:dyDescent="0.25">
      <c r="A63" s="475" t="s">
        <v>483</v>
      </c>
      <c r="B63" s="29" t="s">
        <v>704</v>
      </c>
    </row>
    <row r="64" spans="1:2" ht="17.25" customHeight="1" x14ac:dyDescent="0.25">
      <c r="A64" s="475" t="s">
        <v>484</v>
      </c>
      <c r="B64" s="29" t="s">
        <v>705</v>
      </c>
    </row>
    <row r="65" spans="1:2" ht="17.25" customHeight="1" x14ac:dyDescent="0.25">
      <c r="A65" s="475" t="s">
        <v>485</v>
      </c>
      <c r="B65" s="29" t="s">
        <v>706</v>
      </c>
    </row>
    <row r="66" spans="1:2" ht="17.25" customHeight="1" x14ac:dyDescent="0.25">
      <c r="A66" s="475" t="s">
        <v>486</v>
      </c>
      <c r="B66" s="29" t="s">
        <v>707</v>
      </c>
    </row>
    <row r="67" spans="1:2" ht="17.25" customHeight="1" x14ac:dyDescent="0.25">
      <c r="A67" s="475" t="s">
        <v>487</v>
      </c>
      <c r="B67" s="29" t="s">
        <v>708</v>
      </c>
    </row>
    <row r="68" spans="1:2" ht="17.25" customHeight="1" x14ac:dyDescent="0.25">
      <c r="A68" s="475" t="s">
        <v>488</v>
      </c>
      <c r="B68" s="29" t="s">
        <v>2222</v>
      </c>
    </row>
    <row r="69" spans="1:2" ht="17.25" customHeight="1" x14ac:dyDescent="0.25">
      <c r="A69" s="475" t="s">
        <v>489</v>
      </c>
      <c r="B69" s="29" t="s">
        <v>2190</v>
      </c>
    </row>
    <row r="70" spans="1:2" ht="17.25" customHeight="1" x14ac:dyDescent="0.25">
      <c r="A70" s="475" t="s">
        <v>490</v>
      </c>
      <c r="B70" s="29" t="s">
        <v>2191</v>
      </c>
    </row>
    <row r="71" spans="1:2" ht="17.25" customHeight="1" x14ac:dyDescent="0.25">
      <c r="A71" s="475" t="s">
        <v>602</v>
      </c>
      <c r="B71" s="29" t="s">
        <v>2192</v>
      </c>
    </row>
    <row r="72" spans="1:2" s="222" customFormat="1" ht="17.25" customHeight="1" x14ac:dyDescent="0.25">
      <c r="A72" s="474" t="s">
        <v>491</v>
      </c>
      <c r="B72" s="222" t="s">
        <v>709</v>
      </c>
    </row>
    <row r="73" spans="1:2" ht="17.25" customHeight="1" x14ac:dyDescent="0.25">
      <c r="A73" s="475" t="s">
        <v>492</v>
      </c>
      <c r="B73" s="29" t="s">
        <v>710</v>
      </c>
    </row>
    <row r="74" spans="1:2" ht="17.25" customHeight="1" x14ac:dyDescent="0.25">
      <c r="A74" s="475" t="s">
        <v>493</v>
      </c>
      <c r="B74" s="29" t="s">
        <v>711</v>
      </c>
    </row>
    <row r="75" spans="1:2" ht="17.25" customHeight="1" x14ac:dyDescent="0.25">
      <c r="A75" s="475" t="s">
        <v>494</v>
      </c>
      <c r="B75" s="29" t="s">
        <v>712</v>
      </c>
    </row>
    <row r="76" spans="1:2" ht="17.25" customHeight="1" x14ac:dyDescent="0.25">
      <c r="A76" s="475" t="s">
        <v>495</v>
      </c>
      <c r="B76" s="29" t="s">
        <v>2193</v>
      </c>
    </row>
    <row r="77" spans="1:2" ht="17.25" customHeight="1" x14ac:dyDescent="0.25">
      <c r="A77" s="475" t="s">
        <v>496</v>
      </c>
      <c r="B77" s="29" t="s">
        <v>713</v>
      </c>
    </row>
    <row r="78" spans="1:2" ht="17.25" customHeight="1" x14ac:dyDescent="0.25">
      <c r="A78" s="475" t="s">
        <v>497</v>
      </c>
      <c r="B78" s="29" t="s">
        <v>714</v>
      </c>
    </row>
    <row r="79" spans="1:2" ht="17.25" customHeight="1" x14ac:dyDescent="0.25">
      <c r="A79" s="475" t="s">
        <v>498</v>
      </c>
      <c r="B79" s="29" t="s">
        <v>715</v>
      </c>
    </row>
    <row r="80" spans="1:2" ht="17.25" customHeight="1" x14ac:dyDescent="0.25">
      <c r="A80" s="475" t="s">
        <v>499</v>
      </c>
      <c r="B80" s="29" t="s">
        <v>716</v>
      </c>
    </row>
    <row r="81" spans="1:2" s="224" customFormat="1" ht="17.25" customHeight="1" x14ac:dyDescent="0.25">
      <c r="A81" s="473">
        <v>4</v>
      </c>
      <c r="B81" s="223" t="s">
        <v>500</v>
      </c>
    </row>
    <row r="82" spans="1:2" s="222" customFormat="1" ht="17.25" customHeight="1" x14ac:dyDescent="0.25">
      <c r="A82" s="474" t="s">
        <v>501</v>
      </c>
      <c r="B82" s="222" t="s">
        <v>717</v>
      </c>
    </row>
    <row r="83" spans="1:2" ht="17.25" customHeight="1" x14ac:dyDescent="0.25">
      <c r="A83" s="477" t="s">
        <v>502</v>
      </c>
      <c r="B83" s="29" t="s">
        <v>503</v>
      </c>
    </row>
    <row r="84" spans="1:2" ht="17.25" customHeight="1" x14ac:dyDescent="0.25">
      <c r="A84" s="477" t="s">
        <v>504</v>
      </c>
      <c r="B84" s="29" t="s">
        <v>505</v>
      </c>
    </row>
    <row r="85" spans="1:2" ht="17.25" customHeight="1" x14ac:dyDescent="0.25">
      <c r="A85" s="477" t="s">
        <v>506</v>
      </c>
      <c r="B85" s="29" t="s">
        <v>507</v>
      </c>
    </row>
    <row r="86" spans="1:2" ht="17.25" customHeight="1" x14ac:dyDescent="0.25">
      <c r="A86" s="477" t="s">
        <v>508</v>
      </c>
      <c r="B86" s="29" t="s">
        <v>509</v>
      </c>
    </row>
    <row r="87" spans="1:2" ht="17.25" customHeight="1" x14ac:dyDescent="0.25">
      <c r="A87" s="477" t="s">
        <v>510</v>
      </c>
      <c r="B87" s="29" t="s">
        <v>511</v>
      </c>
    </row>
    <row r="88" spans="1:2" ht="17.25" customHeight="1" x14ac:dyDescent="0.25">
      <c r="A88" s="477" t="s">
        <v>512</v>
      </c>
      <c r="B88" s="29" t="s">
        <v>513</v>
      </c>
    </row>
    <row r="89" spans="1:2" ht="17.25" customHeight="1" x14ac:dyDescent="0.25">
      <c r="A89" s="477" t="s">
        <v>514</v>
      </c>
      <c r="B89" s="29" t="s">
        <v>515</v>
      </c>
    </row>
    <row r="90" spans="1:2" ht="17.25" customHeight="1" x14ac:dyDescent="0.25">
      <c r="A90" s="477" t="s">
        <v>516</v>
      </c>
      <c r="B90" s="29" t="s">
        <v>517</v>
      </c>
    </row>
    <row r="91" spans="1:2" ht="17.25" customHeight="1" x14ac:dyDescent="0.25">
      <c r="A91" s="477" t="s">
        <v>518</v>
      </c>
      <c r="B91" s="29" t="s">
        <v>519</v>
      </c>
    </row>
    <row r="92" spans="1:2" s="222" customFormat="1" ht="17.25" customHeight="1" x14ac:dyDescent="0.25">
      <c r="A92" s="474" t="s">
        <v>520</v>
      </c>
      <c r="B92" s="222" t="s">
        <v>521</v>
      </c>
    </row>
    <row r="93" spans="1:2" ht="17.25" customHeight="1" x14ac:dyDescent="0.25">
      <c r="A93" s="475" t="s">
        <v>522</v>
      </c>
      <c r="B93" s="29" t="s">
        <v>523</v>
      </c>
    </row>
    <row r="94" spans="1:2" s="224" customFormat="1" ht="17.25" customHeight="1" x14ac:dyDescent="0.25">
      <c r="A94" s="473">
        <v>5</v>
      </c>
      <c r="B94" s="223" t="s">
        <v>524</v>
      </c>
    </row>
    <row r="95" spans="1:2" ht="17.25" customHeight="1" x14ac:dyDescent="0.25">
      <c r="A95" s="478" t="s">
        <v>525</v>
      </c>
      <c r="B95" s="29" t="s">
        <v>718</v>
      </c>
    </row>
    <row r="96" spans="1:2" x14ac:dyDescent="0.3">
      <c r="B96" s="89"/>
    </row>
  </sheetData>
  <mergeCells count="1">
    <mergeCell ref="A2:B2"/>
  </mergeCells>
  <hyperlinks>
    <hyperlink ref="B46" location="'3.1.1'!A1" display="Nacidos vivos (t), por áreas y sexo, según región y provincia de residencia habitual de la madre. Año 2024"/>
    <hyperlink ref="B47" location="'3.1.2'!A1" display="Nacidos vivos (t), por áreas y tipo de asistencia, según región y provincia de residencia habitual de la madre. Año 2024"/>
    <hyperlink ref="B50" location="'3.1.5'!A1" display="Nacidos vivos (t), por número de hijos que tuvo la madre, según región y provincia de residencia habitual de la madre. Año 2024"/>
    <hyperlink ref="B51" location="'3.1.6'!A1" display="Nacidos vivos (t), por número de hijos que tuvo la madre, según región de residencia habitual y grupos de edad de la misma. Año 2024"/>
    <hyperlink ref="B54" location="'3.1.8'!A1" display="Nacidos vivos (t), por producto del embarazo, según región y provincia de residencia habitual de la madre. Año 2024"/>
    <hyperlink ref="B33" location="'1.4.6'!A1" display="Defunciones fetales en el año (t), según lugar de ocurrencia Periodo 1997 - 2024"/>
    <hyperlink ref="B59" location="'3.1.13'!A1" display="Nacidos vivos (t), por estado civil de la madre, según región y provincia de residencia habitual de la madre. Año 2024"/>
    <hyperlink ref="B52" location="'3.1.7A'!A1" display="Nacidos vivos (t), por grupos de edad de la madre y sexo del nacido vivo, según región, provincia y áreas de residencia habitual de la madre. Año 2024"/>
    <hyperlink ref="B53" location="'3.1.7B'!A1" display="Nacidos vivos (t), por grupos de edad de la madre y sexo del nacido vivo, según región, provincia y áreas de residencia habitual de la madre. Año 2024"/>
    <hyperlink ref="B55" location="'3.1.9'!A1" display="Nacidos vivos (t), por mes de ocurrencia, según provincia de residencia habitual de la madre y sexo del nacido vivo. Año 2024"/>
    <hyperlink ref="B48" location="'3.1.3'!A1" display="Nacidos vivos (t), por sexo y tipo de asistencia, según región, provincia y cantones de residencia habitual de la madre. Año 2024"/>
    <hyperlink ref="B95" location="'5.1'!A1" display="Proyección de población a nivel nacional. Periodo 1990 - 2024"/>
    <hyperlink ref="B61" location="'3.1.15'!A1" display="Nacidos vivos (t), por provincia de nacimiento y provincia de residencia habitual de la madre. Año 2024"/>
    <hyperlink ref="B62" location="'3.1.16'!A1" display="Nacidos vivos (t), por provincia de nacimiento y mes de nacimiento. Año 2024"/>
    <hyperlink ref="B63" location="'3.1.17'!A1" display="Nacidos vivos (t), por provincia de residencia habitual, grupos de edad y nivel de instrucción de la madre. Año 2024"/>
    <hyperlink ref="B64" location="'3.1.18'!A1" display="Nacidos vivos (t), por provincia de residencia habitual, grupos de edad y sexo del nacido vivo. Año 2024"/>
    <hyperlink ref="B65" location="'3.1.19'!A1" display="Nacidos vivos (t), por provincia de nacimiento, lugar de ocurrencia y persona que asistió durante el parto. Año 2024"/>
    <hyperlink ref="B66" location="'3.1.20'!A1" display="Nacidos vivos (t), por lugar de residencia habitual de la madre, semanas de gestación y peso del nacido vivo. Año 2024"/>
    <hyperlink ref="B67" location="'3.1.21'!A1" display="Promedio de controles prenatales de nacidos vivos en el año (t), por lugar de residencia habitual de la madre y grupos de edad. Año 2024"/>
    <hyperlink ref="B68" location="'3.1.22'!A1" display="Nacidos vivos (t), por bajo peso al nacer y lugar de residencia habitual de la madre. Año 2024"/>
    <hyperlink ref="B60" location="'3.1.14'!A1" display="Nacidos vivos (t), por provincia de nacimiento y sexo del nacido vivo. Año 2024"/>
    <hyperlink ref="B83" location="'4.1.1'!A1" display="Número de nacidos vivos por residencia habitual de la madre"/>
    <hyperlink ref="B85" location="'4.1.3'!A1" display="Número de nacidos vivos por madres adolescentes (10 - 19 años)"/>
    <hyperlink ref="B89" location="'4.1.7 '!A1" display="Número de nacidos vivos por etnia de la madre"/>
    <hyperlink ref="B90" location="'4.1.8'!A1" display="Número de nacidos vivos por estado civil de la madre"/>
    <hyperlink ref="B9" location="'1.2.1'!A1" display="Número de nacidos vivos registrados (t+1), por edades simples de la madre a nivel nacional. Periodo 1990 - 2024"/>
    <hyperlink ref="B84" location="'4.1.2'!A1" display="Tasa de natalidad por provincia de residencia habitual de la madre"/>
    <hyperlink ref="B86" location="'4.1.4'!A1" display="Tasa específica de madres adolescentes (10 -14 años) según provincia de residencia habitual de la madre"/>
    <hyperlink ref="B87" location="'4.1.5'!A1" display="Tasa específica de madres adolescentes (15 -19 años) según provincia de residencia habitual de la madre"/>
    <hyperlink ref="B88" location="'4.1.6'!A1" display="Tasa específica de madres adolescentes (10 -19 años) según provincia de residencia habitual de la madre"/>
    <hyperlink ref="B91" location="'4.1.9'!A1" display="Porcentaje de bajo peso al nacer según provincia residencia habitual de la madre"/>
    <hyperlink ref="B93" location="'4.2.1'!A1" display="Razón de muertes fetales según provincia de residencia habitual de la madre"/>
    <hyperlink ref="B7" location="'1.1.2'!A1" display="Número de nacidos vivos registrados (t+n), por provincia de nacimiento. Periodo 1990 - 2024"/>
    <hyperlink ref="B28" location="'1.4.1'!A1" display="Defunciones fetales en el año (t) a nivel nacional. Periodo 1997 - 2024"/>
    <hyperlink ref="B29" location="'1.4.2'!A1" display="Defunciones fetales en el año (t) según semanas de gestación. Periodo 1997 - 2024"/>
    <hyperlink ref="B30" location="'1.4.3'!A1" display="Defunciones fetales en el año (t) por edades simples de la madre a nivel nacional. Periodo 1997-2024"/>
    <hyperlink ref="B34" location="'1.4.7'!A1" display="Defunciones fetales en el año (t), según región y provincia de residencia habitual de la madre. Período 2008 - 2024"/>
    <hyperlink ref="B40" location="'2.1.1'!A1" display="Nacidos vivos oportunos en el año (t), según región de residencia habitual de la madre. Año 2024"/>
    <hyperlink ref="B41" location="'2.1.2'!A1" display="Nacidos vivos oportunos en el año (t), por tipo de asistencia  en el parto y áreas, según región. Año 2024"/>
    <hyperlink ref="B42" location="'2.1.3'!A1" display="Nacidos vivos oportunos en el año (t), por grupos de edad de la madre, según región de residencia habitual. Año 2024"/>
    <hyperlink ref="B43" location="'2.1.4'!A1" display="Nacidos vivos oportunos en el año (t), según nivel de instrucción de la madre y tipo de asistencia profesional. Año 2024"/>
    <hyperlink ref="B56" location="'3.1.10'!A1" display="Nacidos vivos (t), por nivel de instrucción de la madre, según provincia de residencia habitual de la madre y tipos de asistencia. Año 2024"/>
    <hyperlink ref="B58" location="'3.1.12'!A1" display="Nacidos vivos (t), por autoidentificación étnica de la madre, según región y provincia de residencia habitual de la madre. Año 2024"/>
    <hyperlink ref="B57" location="'3.1.11'!A1" display="Nacidos vivos (t), por nivel de instrucción de la madre, según provincia de residencia habitual de la madre y tipo de asistencia. Año 2024 "/>
    <hyperlink ref="B69" location="'3.1.23'!A1" display="Nacidos vivos (t), por provincia y cantón de residencia según etnia de la madre. Año 2024"/>
    <hyperlink ref="B77" location="'3.2.5'!A1" display="Defunciones fetales, por lugar de fallecimiento y tipo de asistencia. Año 2024"/>
    <hyperlink ref="B76" location="'3.2.4'!A1" display="Defunciones fetales, por lugar de residencia de la madre según grupos de edad de la madre y sexo del feto. Año 2024"/>
    <hyperlink ref="B73" location="'3.2.1'!A1" display="Defunciones fetales oportunas por mes de ocurrencia, según provincia y área de residencia habitual de la madre. Año 2024"/>
    <hyperlink ref="B75" location="'3.2.3'!A1" display="Defunciones fetales por tipo de asistencia y sexo, según causas de defunción. Año 2024"/>
    <hyperlink ref="B74" location="'3.2.2'!A1" display="Defunciones fetales oportunas por semanas de gestación y sexo, según región y provincia de residencia habitual de la madre. Año 2024"/>
    <hyperlink ref="B78" location="'3.2.6'!A1" display="Defunciones fetales, por provincia de residencia y lugar de ocurrencia. Año 2024"/>
    <hyperlink ref="B79" location="'3.2.7'!A1" display="Defunciones fetales, por provincia y cantón de residencia según etnia de la madre. Año 2024"/>
    <hyperlink ref="B80" location="'3.2.8'!A1" display="Defunciones fetales, por provincia y cantón de residencia según estado civil de la madre. Año 2024"/>
    <hyperlink ref="B49" location="'3.1.4'!A1" display="Nacidos vivos (t), de madre residente y no residente, según región, provincia y cantón de nacimiento por tipo de atención. Año 2024"/>
    <hyperlink ref="B6" location="'1.1.1'!A1" display="Número de nacidos vivos registrados en t, (t+1) y (t+n). Tasa de natalidad por sexo a nivel nacional. Periodo 1990 - 2019"/>
    <hyperlink ref="B70" location="'3.1.24'!A1" display="Nacidos vivos (t), por provincia y cantón de residencia según estado civil y/o conyugal de la madre. Año 2024"/>
    <hyperlink ref="B10" location="'1.2.2'!A1" display="Número de nacidos vivos registrados (t+1), por nivel de instrucción de la madre. Periodo 1990 - 2024"/>
    <hyperlink ref="B11" location="'1.2.3'!Área_de_impresión" display="Número de nacidos vivos registrados (t+1), por producto de embarazo de la madre. Periodo 1990 - 2024"/>
    <hyperlink ref="B12" location="'1.2.4'!A1" display="Número y porcentaje de nacidos vivos registrados (t+1), según asistencia de personal médico en el parto por grupos de edad de la madre. Periodo 1990 - 2024"/>
    <hyperlink ref="B13" location="'1.2.5'!A1" display="Número de nacidos vivos registrados (t+1), por lugar de ocurrencia a nivel nacional. Periodo 1993 - 2024"/>
    <hyperlink ref="B14" location="'1.2.6'!A1" display="Número de nacidos vivos registrados (t+1) y tasa específica de madres adolescentes a nivel nacional Periodo 1990 - 2024"/>
    <hyperlink ref="B17" location="'1.3.2'!A1" display="Número de nacidos vivos registrados (t+1), según región y provincia de residencia habitual de la madre. Periodo 2008 - 2024"/>
    <hyperlink ref="B18" location="'1.3.3'!A1" display="Número de nacidos vivos registrados (t+1) por sexo, según región y provincia de residencia habitual de la madre. Período 2008 - 2024"/>
    <hyperlink ref="B71" location="'3.1.25'!A1" display="Nacidos vivos(t), por provincia, cantón y parroquia de residencia según edades simples de la madre.Año 2024"/>
    <hyperlink ref="B37" location="'1.4.10'!A1" display="Defunciones fetales en el año (t), según talla Periodo 2020 - 2024"/>
    <hyperlink ref="B31" location="'1.4.4'!A1" display="Defunciones fetales en el año (t), según mes de ocurrencia Periodo 1997 - 2024"/>
    <hyperlink ref="B32" location="'1.4.5'!A1" display="Defunciones fetales en el año (t), según personal de asistencia de la defunción fetal Periodo 1997 - 2024"/>
    <hyperlink ref="B36" location="'1.4.9'!A1" display="Defunciones fetales en el año (t), según etnia de la madre Periodo 2013 - 2024"/>
    <hyperlink ref="B35" location="'1.4.8'!A1" display="Defunciones fetales en el año (t), según estado civil de la madre Periodo 2011 - 2024"/>
    <hyperlink ref="B21" location="'1.3.6'!A1" display="Número de nacidos vivos registrados (t+1) y tasa de natalidad por grupos de edad de la madre. Período 2010 - 2024"/>
    <hyperlink ref="B20" location="'1.3.5'!A1" display="Número de nacidos vivos registrados (t+1) registrados por etnia de la madre.Período 2009-2024"/>
    <hyperlink ref="B26" location="'1.3.11'!A1" display="Número de nacidos vivos registrados (t+1) por talla.Período 2017-2024"/>
    <hyperlink ref="B24" location="'1.3.9'!A1" display="Número de nacidos vivos registrados (t+1) por semanas de gestación.Período 2013-2024"/>
    <hyperlink ref="B22" location="'1.3.7'!A1" display="Número de nacidos vivos registrados (t+1) por tipo de parto.Período 2011-2024"/>
    <hyperlink ref="B19" location="'1.3.4'!A1" display="Número de nacidos vivos registrados (t+1) por personal de asistencia.Período 2009-2024"/>
    <hyperlink ref="B25" location="'1.3.10'!A1" display="Número de nacidos vivos registrados (t+1) por estado civil de la madre.Período 2014-2024."/>
    <hyperlink ref="B16" location="'1.3.1'!A1" display="Número de nacidos vivos registrados (t+1) por mes de nacimiento.Período 1992-2024"/>
    <hyperlink ref="B23" location="'1.3.8'!A1" display="Número de nacidos vivos registrados (t+1) por peso.Periodo 2011-2024"/>
  </hyperlinks>
  <printOptions horizontalCentered="1"/>
  <pageMargins left="0" right="0" top="1.1811023622047245" bottom="0.39370078740157483" header="0.19685039370078741" footer="0.19685039370078741"/>
  <pageSetup scale="66" fitToHeight="6" orientation="landscape"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
  <sheetViews>
    <sheetView showGridLines="0" zoomScale="90" zoomScaleNormal="90" workbookViewId="0"/>
  </sheetViews>
  <sheetFormatPr baseColWidth="10" defaultColWidth="11.5703125" defaultRowHeight="16.5" x14ac:dyDescent="0.25"/>
  <cols>
    <col min="1" max="16" width="11.5703125" style="23"/>
    <col min="17" max="17" width="15.7109375" style="23" customWidth="1"/>
    <col min="18" max="16384" width="11.5703125" style="23"/>
  </cols>
  <sheetData>
    <row r="1" spans="1:17" ht="127.5" customHeight="1" x14ac:dyDescent="0.25"/>
    <row r="3" spans="1:17" x14ac:dyDescent="0.25">
      <c r="A3" s="493" t="s">
        <v>526</v>
      </c>
      <c r="B3" s="493"/>
      <c r="C3" s="493"/>
      <c r="D3" s="493"/>
      <c r="E3" s="493"/>
      <c r="F3" s="493"/>
      <c r="G3" s="493"/>
      <c r="H3" s="493"/>
      <c r="I3" s="493"/>
      <c r="J3" s="493"/>
      <c r="K3" s="493"/>
      <c r="L3" s="493"/>
      <c r="M3" s="493"/>
      <c r="N3" s="493"/>
      <c r="O3" s="493"/>
    </row>
    <row r="5" spans="1:17" x14ac:dyDescent="0.25">
      <c r="A5" s="494" t="s">
        <v>527</v>
      </c>
      <c r="B5" s="494"/>
      <c r="C5" s="494"/>
      <c r="D5" s="494"/>
      <c r="E5" s="494"/>
      <c r="F5" s="494"/>
      <c r="G5" s="494"/>
      <c r="H5" s="494"/>
      <c r="I5" s="494"/>
      <c r="J5" s="494"/>
      <c r="K5" s="494"/>
      <c r="L5" s="494"/>
      <c r="M5" s="494"/>
      <c r="N5" s="494"/>
      <c r="O5" s="494"/>
      <c r="Q5" s="404" t="s">
        <v>7</v>
      </c>
    </row>
    <row r="6" spans="1:17" x14ac:dyDescent="0.25">
      <c r="A6" s="91"/>
    </row>
    <row r="7" spans="1:17" x14ac:dyDescent="0.25">
      <c r="A7" s="495" t="s">
        <v>528</v>
      </c>
      <c r="B7" s="495"/>
      <c r="C7" s="495"/>
      <c r="D7" s="495"/>
      <c r="E7" s="495"/>
      <c r="F7" s="495"/>
      <c r="G7" s="495"/>
      <c r="H7" s="495"/>
      <c r="I7" s="495"/>
      <c r="J7" s="495"/>
      <c r="K7" s="495"/>
      <c r="L7" s="495"/>
      <c r="M7" s="495"/>
      <c r="N7" s="495"/>
      <c r="O7" s="495"/>
    </row>
    <row r="8" spans="1:17" x14ac:dyDescent="0.25">
      <c r="A8" s="92" t="s">
        <v>529</v>
      </c>
    </row>
    <row r="9" spans="1:17" x14ac:dyDescent="0.25">
      <c r="A9" s="92" t="s">
        <v>530</v>
      </c>
    </row>
    <row r="10" spans="1:17" x14ac:dyDescent="0.25">
      <c r="A10" s="92" t="s">
        <v>531</v>
      </c>
    </row>
    <row r="11" spans="1:17" x14ac:dyDescent="0.25">
      <c r="A11" s="93"/>
    </row>
    <row r="12" spans="1:17" x14ac:dyDescent="0.25">
      <c r="A12" s="94" t="s">
        <v>532</v>
      </c>
    </row>
    <row r="13" spans="1:17" x14ac:dyDescent="0.25">
      <c r="A13" s="93" t="s">
        <v>533</v>
      </c>
    </row>
    <row r="14" spans="1:17" x14ac:dyDescent="0.25">
      <c r="A14" s="93"/>
    </row>
    <row r="15" spans="1:17" x14ac:dyDescent="0.25">
      <c r="A15" s="94" t="s">
        <v>534</v>
      </c>
    </row>
    <row r="16" spans="1:17" ht="29.25" customHeight="1" x14ac:dyDescent="0.25">
      <c r="A16" s="492" t="s">
        <v>535</v>
      </c>
      <c r="B16" s="492"/>
      <c r="C16" s="492"/>
      <c r="D16" s="492"/>
      <c r="E16" s="492"/>
      <c r="F16" s="492"/>
      <c r="G16" s="492"/>
      <c r="H16" s="492"/>
      <c r="I16" s="492"/>
      <c r="J16" s="492"/>
      <c r="K16" s="492"/>
      <c r="L16" s="492"/>
      <c r="M16" s="492"/>
      <c r="N16" s="492"/>
      <c r="O16" s="492"/>
    </row>
    <row r="17" spans="1:15" ht="35.25" customHeight="1" x14ac:dyDescent="0.25">
      <c r="A17" s="492" t="s">
        <v>536</v>
      </c>
      <c r="B17" s="492"/>
      <c r="C17" s="492"/>
      <c r="D17" s="492"/>
      <c r="E17" s="492"/>
      <c r="F17" s="492"/>
      <c r="G17" s="492"/>
      <c r="H17" s="492"/>
      <c r="I17" s="492"/>
      <c r="J17" s="492"/>
      <c r="K17" s="492"/>
      <c r="L17" s="492"/>
      <c r="M17" s="492"/>
      <c r="N17" s="492"/>
      <c r="O17" s="492"/>
    </row>
    <row r="18" spans="1:15" ht="12.75" customHeight="1" x14ac:dyDescent="0.25">
      <c r="A18" s="95"/>
      <c r="B18" s="95"/>
      <c r="C18" s="95"/>
      <c r="D18" s="95"/>
      <c r="E18" s="95"/>
      <c r="F18" s="95"/>
      <c r="G18" s="95"/>
      <c r="H18" s="95"/>
      <c r="I18" s="95"/>
      <c r="J18" s="95"/>
      <c r="K18" s="95"/>
      <c r="L18" s="95"/>
      <c r="M18" s="95"/>
      <c r="N18" s="95"/>
      <c r="O18" s="95"/>
    </row>
    <row r="19" spans="1:15" s="56" customFormat="1" ht="14.25" x14ac:dyDescent="0.25">
      <c r="A19" s="94" t="s">
        <v>537</v>
      </c>
    </row>
    <row r="20" spans="1:15" s="56" customFormat="1" x14ac:dyDescent="0.25">
      <c r="A20" s="93" t="s">
        <v>538</v>
      </c>
    </row>
    <row r="21" spans="1:15" x14ac:dyDescent="0.25">
      <c r="A21" s="93" t="s">
        <v>539</v>
      </c>
    </row>
    <row r="22" spans="1:15" x14ac:dyDescent="0.25">
      <c r="A22" s="93"/>
    </row>
    <row r="23" spans="1:15" s="56" customFormat="1" ht="14.25" x14ac:dyDescent="0.25">
      <c r="A23" s="94" t="s">
        <v>540</v>
      </c>
    </row>
    <row r="24" spans="1:15" x14ac:dyDescent="0.25">
      <c r="A24" s="492" t="s">
        <v>541</v>
      </c>
      <c r="B24" s="492"/>
      <c r="C24" s="492"/>
      <c r="D24" s="492"/>
      <c r="E24" s="492"/>
      <c r="F24" s="492"/>
      <c r="G24" s="492"/>
      <c r="H24" s="492"/>
      <c r="I24" s="492"/>
      <c r="J24" s="492"/>
      <c r="K24" s="492"/>
      <c r="L24" s="492"/>
      <c r="M24" s="492"/>
      <c r="N24" s="492"/>
      <c r="O24" s="492"/>
    </row>
    <row r="25" spans="1:15" x14ac:dyDescent="0.25">
      <c r="A25" s="93"/>
    </row>
    <row r="26" spans="1:15" x14ac:dyDescent="0.25">
      <c r="A26" s="94" t="s">
        <v>542</v>
      </c>
    </row>
    <row r="27" spans="1:15" ht="126" customHeight="1" x14ac:dyDescent="0.25">
      <c r="A27" s="491" t="s">
        <v>543</v>
      </c>
      <c r="B27" s="491"/>
      <c r="C27" s="491"/>
      <c r="D27" s="491"/>
      <c r="E27" s="491"/>
      <c r="F27" s="491"/>
      <c r="G27" s="491"/>
      <c r="H27" s="491"/>
      <c r="I27" s="491"/>
      <c r="J27" s="491"/>
      <c r="K27" s="491"/>
      <c r="L27" s="491"/>
      <c r="M27" s="491"/>
      <c r="N27" s="491"/>
      <c r="O27" s="491"/>
    </row>
    <row r="28" spans="1:15" ht="53.25" customHeight="1" x14ac:dyDescent="0.25">
      <c r="A28" s="491" t="s">
        <v>544</v>
      </c>
      <c r="B28" s="491"/>
      <c r="C28" s="491"/>
      <c r="D28" s="491"/>
      <c r="E28" s="491"/>
      <c r="F28" s="491"/>
      <c r="G28" s="491"/>
      <c r="H28" s="491"/>
      <c r="I28" s="491"/>
      <c r="J28" s="491"/>
      <c r="K28" s="491"/>
      <c r="L28" s="491"/>
      <c r="M28" s="491"/>
      <c r="N28" s="491"/>
      <c r="O28" s="491"/>
    </row>
    <row r="29" spans="1:15" x14ac:dyDescent="0.25">
      <c r="A29" s="101"/>
      <c r="B29" s="100"/>
      <c r="C29" s="100"/>
      <c r="D29" s="100"/>
      <c r="E29" s="100"/>
      <c r="F29" s="100"/>
      <c r="G29" s="100"/>
      <c r="H29" s="100"/>
      <c r="I29" s="100"/>
      <c r="J29" s="100"/>
      <c r="K29" s="100"/>
      <c r="L29" s="100"/>
      <c r="M29" s="100"/>
      <c r="N29" s="100"/>
      <c r="O29" s="100"/>
    </row>
    <row r="30" spans="1:15" x14ac:dyDescent="0.25">
      <c r="A30" s="94" t="s">
        <v>545</v>
      </c>
      <c r="B30" s="100"/>
      <c r="C30" s="100"/>
      <c r="D30" s="100"/>
      <c r="E30" s="100"/>
      <c r="F30" s="100"/>
      <c r="G30" s="100"/>
      <c r="H30" s="100"/>
      <c r="I30" s="100"/>
      <c r="J30" s="100"/>
      <c r="K30" s="100"/>
      <c r="L30" s="100"/>
      <c r="M30" s="100"/>
      <c r="N30" s="100"/>
      <c r="O30" s="100"/>
    </row>
    <row r="31" spans="1:15" x14ac:dyDescent="0.25">
      <c r="A31" s="93" t="s">
        <v>546</v>
      </c>
      <c r="B31" s="100"/>
      <c r="C31" s="100"/>
      <c r="D31" s="100"/>
      <c r="E31" s="100"/>
      <c r="F31" s="100"/>
      <c r="G31" s="100"/>
      <c r="H31" s="100"/>
      <c r="I31" s="100"/>
      <c r="J31" s="100"/>
      <c r="K31" s="100"/>
      <c r="L31" s="100"/>
      <c r="M31" s="100"/>
      <c r="N31" s="100"/>
      <c r="O31" s="100"/>
    </row>
    <row r="32" spans="1:15" x14ac:dyDescent="0.25">
      <c r="A32" s="93"/>
      <c r="B32" s="100"/>
      <c r="C32" s="100"/>
      <c r="D32" s="100"/>
      <c r="E32" s="100"/>
      <c r="F32" s="100"/>
      <c r="G32" s="100"/>
      <c r="H32" s="100"/>
      <c r="I32" s="100"/>
      <c r="J32" s="100"/>
      <c r="K32" s="100"/>
      <c r="L32" s="100"/>
      <c r="M32" s="100"/>
      <c r="N32" s="100"/>
      <c r="O32" s="100"/>
    </row>
    <row r="33" spans="1:15" x14ac:dyDescent="0.25">
      <c r="A33" s="94" t="s">
        <v>547</v>
      </c>
      <c r="B33" s="100"/>
      <c r="C33" s="100"/>
      <c r="D33" s="100"/>
      <c r="E33" s="100"/>
      <c r="F33" s="100"/>
      <c r="G33" s="100"/>
      <c r="H33" s="100"/>
      <c r="I33" s="100"/>
      <c r="J33" s="100"/>
      <c r="K33" s="100"/>
      <c r="L33" s="100"/>
      <c r="M33" s="100"/>
      <c r="N33" s="100"/>
      <c r="O33" s="100"/>
    </row>
    <row r="34" spans="1:15" x14ac:dyDescent="0.25">
      <c r="A34" s="93" t="s">
        <v>608</v>
      </c>
      <c r="B34" s="95"/>
      <c r="C34" s="95"/>
      <c r="D34" s="95"/>
      <c r="E34" s="95"/>
      <c r="F34" s="95"/>
      <c r="G34" s="95"/>
      <c r="H34" s="95"/>
      <c r="I34" s="95"/>
      <c r="J34" s="95"/>
      <c r="K34" s="95"/>
      <c r="L34" s="95"/>
      <c r="M34" s="95"/>
      <c r="N34" s="95"/>
      <c r="O34" s="95"/>
    </row>
    <row r="35" spans="1:15" ht="30.75" customHeight="1" x14ac:dyDescent="0.25">
      <c r="A35" s="492" t="s">
        <v>2076</v>
      </c>
      <c r="B35" s="492"/>
      <c r="C35" s="492"/>
      <c r="D35" s="492"/>
      <c r="E35" s="492"/>
      <c r="F35" s="492"/>
      <c r="G35" s="492"/>
      <c r="H35" s="492"/>
      <c r="I35" s="492"/>
      <c r="J35" s="492"/>
      <c r="K35" s="492"/>
      <c r="L35" s="492"/>
      <c r="M35" s="492"/>
      <c r="N35" s="492"/>
      <c r="O35" s="492"/>
    </row>
    <row r="36" spans="1:15" x14ac:dyDescent="0.25">
      <c r="A36" s="100"/>
      <c r="B36" s="100"/>
      <c r="C36" s="100"/>
      <c r="D36" s="100"/>
      <c r="E36" s="100"/>
      <c r="F36" s="100"/>
      <c r="G36" s="100"/>
      <c r="H36" s="100"/>
      <c r="I36" s="100"/>
      <c r="J36" s="100"/>
      <c r="K36" s="100"/>
      <c r="L36" s="100"/>
      <c r="M36" s="100"/>
      <c r="N36" s="100"/>
      <c r="O36" s="100"/>
    </row>
    <row r="37" spans="1:15" ht="70.5" customHeight="1" x14ac:dyDescent="0.25">
      <c r="A37" s="491" t="s">
        <v>609</v>
      </c>
      <c r="B37" s="491"/>
      <c r="C37" s="491"/>
      <c r="D37" s="491"/>
      <c r="E37" s="491"/>
      <c r="F37" s="491"/>
      <c r="G37" s="491"/>
      <c r="H37" s="491"/>
      <c r="I37" s="491"/>
      <c r="J37" s="491"/>
      <c r="K37" s="491"/>
      <c r="L37" s="491"/>
      <c r="M37" s="491"/>
      <c r="N37" s="491"/>
      <c r="O37" s="491"/>
    </row>
    <row r="38" spans="1:15" ht="33.75" customHeight="1" x14ac:dyDescent="0.25">
      <c r="A38" s="491" t="s">
        <v>610</v>
      </c>
      <c r="B38" s="491"/>
      <c r="C38" s="491"/>
      <c r="D38" s="491"/>
      <c r="E38" s="491"/>
      <c r="F38" s="491"/>
      <c r="G38" s="491"/>
      <c r="H38" s="491"/>
      <c r="I38" s="491"/>
      <c r="J38" s="491"/>
      <c r="K38" s="491"/>
      <c r="L38" s="491"/>
      <c r="M38" s="491"/>
      <c r="N38" s="491"/>
      <c r="O38" s="491"/>
    </row>
    <row r="39" spans="1:15" x14ac:dyDescent="0.25">
      <c r="A39" s="100"/>
      <c r="B39" s="100"/>
      <c r="C39" s="100"/>
      <c r="D39" s="100"/>
      <c r="E39" s="100"/>
      <c r="F39" s="100"/>
      <c r="G39" s="100"/>
      <c r="H39" s="100"/>
      <c r="I39" s="100"/>
      <c r="J39" s="100"/>
      <c r="K39" s="100"/>
      <c r="L39" s="100"/>
      <c r="M39" s="100"/>
      <c r="N39" s="100"/>
      <c r="O39" s="100"/>
    </row>
    <row r="40" spans="1:15" x14ac:dyDescent="0.25">
      <c r="A40" s="56" t="s">
        <v>548</v>
      </c>
      <c r="B40" s="100"/>
      <c r="C40" s="100"/>
      <c r="D40" s="100"/>
      <c r="E40" s="100"/>
      <c r="F40" s="100"/>
      <c r="G40" s="100"/>
      <c r="H40" s="100"/>
      <c r="I40" s="100"/>
      <c r="J40" s="100"/>
      <c r="K40" s="100"/>
      <c r="L40" s="100"/>
      <c r="M40" s="100"/>
      <c r="N40" s="100"/>
      <c r="O40" s="100"/>
    </row>
    <row r="41" spans="1:15" x14ac:dyDescent="0.25">
      <c r="A41" s="23" t="s">
        <v>611</v>
      </c>
      <c r="B41" s="100"/>
      <c r="C41" s="100"/>
      <c r="D41" s="100"/>
      <c r="E41" s="100"/>
      <c r="F41" s="100"/>
      <c r="G41" s="100"/>
      <c r="H41" s="100"/>
      <c r="I41" s="100"/>
      <c r="J41" s="100"/>
      <c r="K41" s="100"/>
      <c r="L41" s="100"/>
      <c r="M41" s="100"/>
      <c r="N41" s="100"/>
      <c r="O41" s="100"/>
    </row>
    <row r="42" spans="1:15" ht="68.25" customHeight="1" x14ac:dyDescent="0.25">
      <c r="A42" s="491" t="s">
        <v>612</v>
      </c>
      <c r="B42" s="491"/>
      <c r="C42" s="491"/>
      <c r="D42" s="491"/>
      <c r="E42" s="491"/>
      <c r="F42" s="491"/>
      <c r="G42" s="491"/>
      <c r="H42" s="491"/>
      <c r="I42" s="491"/>
      <c r="J42" s="491"/>
      <c r="K42" s="491"/>
      <c r="L42" s="491"/>
      <c r="M42" s="491"/>
      <c r="N42" s="491"/>
      <c r="O42" s="491"/>
    </row>
    <row r="43" spans="1:15" ht="34.5" customHeight="1" x14ac:dyDescent="0.25">
      <c r="A43" s="491" t="s">
        <v>613</v>
      </c>
      <c r="B43" s="491"/>
      <c r="C43" s="491"/>
      <c r="D43" s="491"/>
      <c r="E43" s="491"/>
      <c r="F43" s="491"/>
      <c r="G43" s="491"/>
      <c r="H43" s="491"/>
      <c r="I43" s="491"/>
      <c r="J43" s="491"/>
      <c r="K43" s="491"/>
      <c r="L43" s="491"/>
      <c r="M43" s="491"/>
      <c r="N43" s="491"/>
      <c r="O43" s="491"/>
    </row>
    <row r="44" spans="1:15" x14ac:dyDescent="0.25">
      <c r="A44" s="100"/>
      <c r="B44" s="100"/>
      <c r="C44" s="100"/>
      <c r="D44" s="100"/>
      <c r="E44" s="100"/>
      <c r="F44" s="100"/>
      <c r="G44" s="100"/>
      <c r="H44" s="100"/>
      <c r="I44" s="100"/>
      <c r="J44" s="100"/>
      <c r="K44" s="100"/>
      <c r="L44" s="100"/>
      <c r="M44" s="100"/>
      <c r="N44" s="100"/>
      <c r="O44" s="100"/>
    </row>
    <row r="45" spans="1:15" x14ac:dyDescent="0.25">
      <c r="A45" s="56" t="s">
        <v>549</v>
      </c>
      <c r="B45" s="100"/>
      <c r="C45" s="100"/>
      <c r="D45" s="100"/>
      <c r="E45" s="100"/>
      <c r="F45" s="100"/>
      <c r="G45" s="100"/>
      <c r="H45" s="100"/>
      <c r="I45" s="100"/>
      <c r="J45" s="100"/>
      <c r="K45" s="100"/>
      <c r="L45" s="100"/>
      <c r="M45" s="100"/>
      <c r="N45" s="100"/>
      <c r="O45" s="100"/>
    </row>
    <row r="46" spans="1:15" ht="50.25" customHeight="1" x14ac:dyDescent="0.25">
      <c r="A46" s="100"/>
      <c r="B46" s="100"/>
      <c r="C46" s="100"/>
      <c r="D46" s="100"/>
      <c r="E46" s="100"/>
      <c r="F46" s="100"/>
      <c r="G46" s="100"/>
      <c r="H46" s="100"/>
      <c r="I46" s="100"/>
      <c r="J46" s="100"/>
      <c r="K46" s="100"/>
      <c r="L46" s="100"/>
      <c r="M46" s="100"/>
      <c r="N46" s="100"/>
      <c r="O46" s="100"/>
    </row>
    <row r="47" spans="1:15" x14ac:dyDescent="0.25">
      <c r="A47" s="100"/>
      <c r="B47" s="100"/>
      <c r="C47" s="100"/>
      <c r="D47" s="100"/>
      <c r="E47" s="100"/>
      <c r="F47" s="100"/>
      <c r="G47" s="100"/>
      <c r="H47" s="100"/>
      <c r="I47" s="100"/>
      <c r="J47" s="100"/>
      <c r="K47" s="100"/>
      <c r="L47" s="100"/>
      <c r="M47" s="100"/>
      <c r="N47" s="100"/>
      <c r="O47" s="100"/>
    </row>
    <row r="48" spans="1:15" x14ac:dyDescent="0.25">
      <c r="A48" s="100"/>
      <c r="B48" s="100"/>
      <c r="C48" s="100"/>
      <c r="D48" s="100"/>
      <c r="E48" s="100"/>
      <c r="F48" s="100"/>
      <c r="G48" s="100"/>
      <c r="H48" s="100"/>
      <c r="I48" s="100"/>
      <c r="J48" s="100"/>
      <c r="K48" s="100"/>
      <c r="L48" s="100"/>
      <c r="M48" s="100"/>
      <c r="N48" s="100"/>
      <c r="O48" s="100"/>
    </row>
    <row r="49" spans="1:15" x14ac:dyDescent="0.25">
      <c r="A49" s="56" t="s">
        <v>550</v>
      </c>
      <c r="B49" s="100"/>
      <c r="C49" s="100"/>
      <c r="D49" s="100"/>
      <c r="E49" s="100"/>
      <c r="F49" s="100"/>
      <c r="G49" s="100"/>
      <c r="H49" s="100"/>
      <c r="I49" s="100"/>
      <c r="J49" s="100"/>
      <c r="K49" s="100"/>
      <c r="L49" s="100"/>
      <c r="M49" s="100"/>
      <c r="N49" s="100"/>
      <c r="O49" s="100"/>
    </row>
    <row r="50" spans="1:15" x14ac:dyDescent="0.25">
      <c r="A50" s="23" t="s">
        <v>551</v>
      </c>
      <c r="B50" s="100"/>
      <c r="C50" s="100"/>
      <c r="D50" s="100"/>
      <c r="E50" s="100"/>
      <c r="F50" s="100"/>
      <c r="G50" s="100"/>
      <c r="H50" s="100"/>
      <c r="I50" s="100"/>
      <c r="J50" s="100"/>
      <c r="K50" s="100"/>
      <c r="L50" s="100"/>
      <c r="M50" s="100"/>
      <c r="N50" s="100"/>
      <c r="O50" s="100"/>
    </row>
    <row r="51" spans="1:15" x14ac:dyDescent="0.25">
      <c r="A51" s="23" t="s">
        <v>552</v>
      </c>
      <c r="B51" s="100"/>
      <c r="C51" s="100"/>
      <c r="D51" s="100"/>
      <c r="E51" s="100"/>
      <c r="F51" s="100"/>
      <c r="G51" s="100"/>
      <c r="H51" s="100"/>
      <c r="I51" s="100"/>
      <c r="J51" s="100"/>
      <c r="K51" s="100"/>
      <c r="L51" s="100"/>
      <c r="M51" s="100"/>
      <c r="N51" s="100"/>
      <c r="O51" s="100"/>
    </row>
    <row r="52" spans="1:15" x14ac:dyDescent="0.25">
      <c r="A52" s="23" t="s">
        <v>553</v>
      </c>
      <c r="B52" s="100"/>
      <c r="C52" s="100"/>
      <c r="D52" s="100"/>
      <c r="E52" s="100"/>
      <c r="F52" s="100"/>
      <c r="G52" s="100"/>
      <c r="H52" s="100"/>
      <c r="I52" s="100"/>
      <c r="J52" s="100"/>
      <c r="K52" s="100"/>
      <c r="L52" s="100"/>
      <c r="M52" s="100"/>
      <c r="N52" s="100"/>
      <c r="O52" s="100"/>
    </row>
    <row r="53" spans="1:15" x14ac:dyDescent="0.25">
      <c r="A53" s="23" t="s">
        <v>554</v>
      </c>
      <c r="B53" s="100"/>
      <c r="C53" s="100"/>
      <c r="D53" s="100"/>
      <c r="E53" s="100"/>
      <c r="F53" s="100"/>
      <c r="G53" s="100"/>
      <c r="H53" s="100"/>
      <c r="I53" s="100"/>
      <c r="J53" s="100"/>
      <c r="K53" s="100"/>
      <c r="L53" s="100"/>
      <c r="M53" s="100"/>
      <c r="N53" s="100"/>
      <c r="O53" s="100"/>
    </row>
    <row r="54" spans="1:15" x14ac:dyDescent="0.25">
      <c r="A54" s="23" t="s">
        <v>555</v>
      </c>
      <c r="B54" s="100"/>
      <c r="C54" s="100"/>
      <c r="D54" s="100"/>
      <c r="E54" s="100"/>
      <c r="F54" s="100"/>
      <c r="G54" s="100"/>
      <c r="H54" s="100"/>
      <c r="I54" s="100"/>
      <c r="J54" s="100"/>
      <c r="K54" s="100"/>
      <c r="L54" s="100"/>
      <c r="M54" s="100"/>
      <c r="N54" s="100"/>
      <c r="O54" s="100"/>
    </row>
    <row r="55" spans="1:15" x14ac:dyDescent="0.25">
      <c r="A55" s="23" t="s">
        <v>556</v>
      </c>
      <c r="B55" s="100"/>
      <c r="C55" s="100"/>
      <c r="D55" s="100"/>
      <c r="E55" s="100"/>
      <c r="F55" s="100"/>
      <c r="G55" s="100"/>
      <c r="H55" s="100"/>
      <c r="I55" s="100"/>
      <c r="J55" s="100"/>
      <c r="K55" s="100"/>
      <c r="L55" s="100"/>
      <c r="M55" s="100"/>
      <c r="N55" s="100"/>
      <c r="O55" s="100"/>
    </row>
    <row r="56" spans="1:15" x14ac:dyDescent="0.25">
      <c r="B56" s="100"/>
      <c r="C56" s="100"/>
      <c r="D56" s="100"/>
      <c r="E56" s="100"/>
      <c r="F56" s="100"/>
      <c r="G56" s="100"/>
      <c r="H56" s="100"/>
      <c r="I56" s="100"/>
      <c r="J56" s="100"/>
      <c r="K56" s="100"/>
      <c r="L56" s="100"/>
      <c r="M56" s="100"/>
      <c r="N56" s="100"/>
      <c r="O56" s="100"/>
    </row>
    <row r="57" spans="1:15" x14ac:dyDescent="0.25">
      <c r="A57" s="56" t="s">
        <v>552</v>
      </c>
      <c r="B57" s="100"/>
      <c r="C57" s="100"/>
      <c r="D57" s="100"/>
      <c r="E57" s="100"/>
      <c r="F57" s="100"/>
      <c r="G57" s="100"/>
      <c r="H57" s="100"/>
      <c r="I57" s="100"/>
      <c r="J57" s="100"/>
      <c r="K57" s="100"/>
      <c r="L57" s="100"/>
      <c r="M57" s="100"/>
      <c r="N57" s="100"/>
      <c r="O57" s="100"/>
    </row>
    <row r="58" spans="1:15" x14ac:dyDescent="0.25">
      <c r="A58" s="491" t="s">
        <v>557</v>
      </c>
      <c r="B58" s="491"/>
      <c r="C58" s="491"/>
      <c r="D58" s="491"/>
      <c r="E58" s="491"/>
      <c r="F58" s="491"/>
      <c r="G58" s="491"/>
      <c r="H58" s="491"/>
      <c r="I58" s="491"/>
      <c r="J58" s="491"/>
      <c r="K58" s="491"/>
      <c r="L58" s="491"/>
      <c r="M58" s="491"/>
      <c r="N58" s="491"/>
      <c r="O58" s="491"/>
    </row>
    <row r="59" spans="1:15" ht="36.75" customHeight="1" x14ac:dyDescent="0.25">
      <c r="A59" s="491" t="s">
        <v>2063</v>
      </c>
      <c r="B59" s="491"/>
      <c r="C59" s="491"/>
      <c r="D59" s="491"/>
      <c r="E59" s="491"/>
      <c r="F59" s="491"/>
      <c r="G59" s="491"/>
      <c r="H59" s="491"/>
      <c r="I59" s="491"/>
      <c r="J59" s="491"/>
      <c r="K59" s="491"/>
      <c r="L59" s="491"/>
      <c r="M59" s="491"/>
      <c r="N59" s="491"/>
      <c r="O59" s="491"/>
    </row>
    <row r="60" spans="1:15" ht="52.5" customHeight="1" x14ac:dyDescent="0.25">
      <c r="A60" s="491" t="s">
        <v>558</v>
      </c>
      <c r="B60" s="491"/>
      <c r="C60" s="491"/>
      <c r="D60" s="491"/>
      <c r="E60" s="491"/>
      <c r="F60" s="491"/>
      <c r="G60" s="491"/>
      <c r="H60" s="491"/>
      <c r="I60" s="491"/>
      <c r="J60" s="491"/>
      <c r="K60" s="491"/>
      <c r="L60" s="491"/>
      <c r="M60" s="491"/>
      <c r="N60" s="491"/>
      <c r="O60" s="491"/>
    </row>
    <row r="61" spans="1:15" ht="13.5" customHeight="1" x14ac:dyDescent="0.25">
      <c r="A61" s="100"/>
      <c r="B61" s="100"/>
      <c r="C61" s="100"/>
      <c r="D61" s="100"/>
      <c r="E61" s="100"/>
      <c r="F61" s="100"/>
      <c r="G61" s="100"/>
      <c r="H61" s="100"/>
      <c r="I61" s="100"/>
      <c r="J61" s="100"/>
      <c r="K61" s="100"/>
      <c r="L61" s="100"/>
      <c r="M61" s="100"/>
      <c r="N61" s="100"/>
      <c r="O61" s="100"/>
    </row>
    <row r="62" spans="1:15" x14ac:dyDescent="0.25">
      <c r="A62" s="56" t="s">
        <v>553</v>
      </c>
      <c r="B62" s="100"/>
      <c r="C62" s="100"/>
      <c r="D62" s="100"/>
      <c r="E62" s="100"/>
      <c r="F62" s="100"/>
      <c r="G62" s="100"/>
      <c r="H62" s="100"/>
      <c r="I62" s="100"/>
      <c r="J62" s="100"/>
      <c r="K62" s="100"/>
      <c r="L62" s="100"/>
      <c r="M62" s="100"/>
      <c r="N62" s="100"/>
      <c r="O62" s="100"/>
    </row>
    <row r="63" spans="1:15" ht="30.75" customHeight="1" x14ac:dyDescent="0.25">
      <c r="A63" s="491" t="s">
        <v>2074</v>
      </c>
      <c r="B63" s="491"/>
      <c r="C63" s="491"/>
      <c r="D63" s="491"/>
      <c r="E63" s="491"/>
      <c r="F63" s="491"/>
      <c r="G63" s="491"/>
      <c r="H63" s="491"/>
      <c r="I63" s="491"/>
      <c r="J63" s="491"/>
      <c r="K63" s="491"/>
      <c r="L63" s="491"/>
      <c r="M63" s="491"/>
      <c r="N63" s="491"/>
      <c r="O63" s="491"/>
    </row>
    <row r="64" spans="1:15" ht="15.75" customHeight="1" x14ac:dyDescent="0.25">
      <c r="A64" s="100"/>
      <c r="B64" s="100"/>
      <c r="C64" s="100"/>
      <c r="D64" s="100"/>
      <c r="E64" s="100"/>
      <c r="F64" s="100"/>
      <c r="G64" s="100"/>
      <c r="H64" s="100"/>
      <c r="I64" s="100"/>
      <c r="J64" s="100"/>
      <c r="K64" s="100"/>
      <c r="L64" s="100"/>
      <c r="M64" s="100"/>
      <c r="N64" s="100"/>
      <c r="O64" s="100"/>
    </row>
    <row r="65" spans="1:15" x14ac:dyDescent="0.25">
      <c r="A65" s="56" t="s">
        <v>559</v>
      </c>
      <c r="B65" s="100"/>
      <c r="C65" s="100"/>
      <c r="D65" s="100"/>
      <c r="E65" s="100"/>
      <c r="F65" s="100"/>
      <c r="G65" s="100"/>
      <c r="H65" s="100"/>
      <c r="I65" s="100"/>
      <c r="J65" s="100"/>
      <c r="K65" s="100"/>
      <c r="L65" s="100"/>
      <c r="M65" s="100"/>
      <c r="N65" s="100"/>
      <c r="O65" s="100"/>
    </row>
    <row r="66" spans="1:15" ht="33" customHeight="1" x14ac:dyDescent="0.25">
      <c r="A66" s="491" t="s">
        <v>560</v>
      </c>
      <c r="B66" s="491"/>
      <c r="C66" s="491"/>
      <c r="D66" s="491"/>
      <c r="E66" s="491"/>
      <c r="F66" s="491"/>
      <c r="G66" s="491"/>
      <c r="H66" s="491"/>
      <c r="I66" s="491"/>
      <c r="J66" s="491"/>
      <c r="K66" s="491"/>
      <c r="L66" s="491"/>
      <c r="M66" s="491"/>
      <c r="N66" s="491"/>
      <c r="O66" s="491"/>
    </row>
    <row r="67" spans="1:15" ht="13.5" customHeight="1" x14ac:dyDescent="0.25">
      <c r="A67" s="100"/>
      <c r="B67" s="100"/>
      <c r="C67" s="100"/>
      <c r="D67" s="100"/>
      <c r="E67" s="100"/>
      <c r="F67" s="100"/>
      <c r="G67" s="100"/>
      <c r="H67" s="100"/>
      <c r="I67" s="100"/>
      <c r="J67" s="100"/>
      <c r="K67" s="100"/>
      <c r="L67" s="100"/>
      <c r="M67" s="100"/>
      <c r="N67" s="100"/>
      <c r="O67" s="100"/>
    </row>
    <row r="68" spans="1:15" x14ac:dyDescent="0.25">
      <c r="A68" s="56" t="s">
        <v>561</v>
      </c>
      <c r="B68" s="100"/>
      <c r="C68" s="100"/>
      <c r="D68" s="100"/>
      <c r="E68" s="100"/>
      <c r="F68" s="100"/>
      <c r="G68" s="100"/>
      <c r="H68" s="100"/>
      <c r="I68" s="100"/>
      <c r="J68" s="100"/>
      <c r="K68" s="100"/>
      <c r="L68" s="100"/>
      <c r="M68" s="100"/>
      <c r="N68" s="100"/>
      <c r="O68" s="100"/>
    </row>
    <row r="69" spans="1:15" ht="30.75" customHeight="1" x14ac:dyDescent="0.25">
      <c r="A69" s="491" t="s">
        <v>562</v>
      </c>
      <c r="B69" s="491"/>
      <c r="C69" s="491"/>
      <c r="D69" s="491"/>
      <c r="E69" s="491"/>
      <c r="F69" s="491"/>
      <c r="G69" s="491"/>
      <c r="H69" s="491"/>
      <c r="I69" s="491"/>
      <c r="J69" s="491"/>
      <c r="K69" s="491"/>
      <c r="L69" s="491"/>
      <c r="M69" s="491"/>
      <c r="N69" s="491"/>
      <c r="O69" s="491"/>
    </row>
    <row r="70" spans="1:15" ht="47.25" customHeight="1" x14ac:dyDescent="0.25">
      <c r="A70" s="491" t="s">
        <v>563</v>
      </c>
      <c r="B70" s="491"/>
      <c r="C70" s="491"/>
      <c r="D70" s="491"/>
      <c r="E70" s="491"/>
      <c r="F70" s="491"/>
      <c r="G70" s="491"/>
      <c r="H70" s="491"/>
      <c r="I70" s="491"/>
      <c r="J70" s="491"/>
      <c r="K70" s="491"/>
      <c r="L70" s="491"/>
      <c r="M70" s="491"/>
      <c r="N70" s="491"/>
      <c r="O70" s="491"/>
    </row>
    <row r="71" spans="1:15" ht="16.5" customHeight="1" x14ac:dyDescent="0.25">
      <c r="A71" s="100"/>
      <c r="B71" s="100"/>
      <c r="C71" s="100"/>
      <c r="D71" s="100"/>
      <c r="E71" s="100"/>
      <c r="F71" s="100"/>
      <c r="G71" s="100"/>
      <c r="H71" s="100"/>
      <c r="I71" s="100"/>
      <c r="J71" s="100"/>
      <c r="K71" s="100"/>
      <c r="L71" s="100"/>
      <c r="M71" s="100"/>
      <c r="N71" s="100"/>
      <c r="O71" s="100"/>
    </row>
    <row r="72" spans="1:15" x14ac:dyDescent="0.25">
      <c r="A72" s="56" t="s">
        <v>564</v>
      </c>
      <c r="B72" s="100"/>
      <c r="C72" s="100"/>
      <c r="D72" s="100"/>
      <c r="E72" s="100"/>
      <c r="F72" s="100"/>
      <c r="G72" s="100"/>
      <c r="H72" s="100"/>
      <c r="I72" s="100"/>
      <c r="J72" s="100"/>
      <c r="K72" s="100"/>
      <c r="L72" s="100"/>
      <c r="M72" s="100"/>
      <c r="N72" s="100"/>
      <c r="O72" s="100"/>
    </row>
    <row r="73" spans="1:15" ht="30.75" customHeight="1" x14ac:dyDescent="0.25">
      <c r="A73" s="492" t="s">
        <v>565</v>
      </c>
      <c r="B73" s="492"/>
      <c r="C73" s="492"/>
      <c r="D73" s="492"/>
      <c r="E73" s="492"/>
      <c r="F73" s="492"/>
      <c r="G73" s="492"/>
      <c r="H73" s="492"/>
      <c r="I73" s="492"/>
      <c r="J73" s="492"/>
      <c r="K73" s="492"/>
      <c r="L73" s="492"/>
      <c r="M73" s="492"/>
      <c r="N73" s="492"/>
      <c r="O73" s="492"/>
    </row>
    <row r="74" spans="1:15" x14ac:dyDescent="0.25">
      <c r="A74" s="100"/>
      <c r="B74" s="100"/>
      <c r="C74" s="100"/>
      <c r="D74" s="100"/>
      <c r="E74" s="100"/>
      <c r="F74" s="100"/>
      <c r="G74" s="100"/>
      <c r="H74" s="100"/>
      <c r="I74" s="100"/>
      <c r="J74" s="100"/>
      <c r="K74" s="100"/>
      <c r="L74" s="100"/>
      <c r="M74" s="100"/>
      <c r="N74" s="100"/>
      <c r="O74" s="100"/>
    </row>
    <row r="75" spans="1:15" x14ac:dyDescent="0.25">
      <c r="A75" s="56" t="s">
        <v>566</v>
      </c>
      <c r="B75" s="100"/>
      <c r="C75" s="100"/>
      <c r="D75" s="100"/>
      <c r="E75" s="100"/>
      <c r="F75" s="100"/>
      <c r="G75" s="100"/>
      <c r="H75" s="100"/>
      <c r="I75" s="100"/>
      <c r="J75" s="100"/>
      <c r="K75" s="100"/>
      <c r="L75" s="100"/>
      <c r="M75" s="100"/>
      <c r="N75" s="100"/>
      <c r="O75" s="100"/>
    </row>
    <row r="76" spans="1:15" x14ac:dyDescent="0.25">
      <c r="A76" s="23" t="s">
        <v>551</v>
      </c>
      <c r="B76" s="100"/>
      <c r="C76" s="100"/>
      <c r="D76" s="100"/>
      <c r="E76" s="100"/>
      <c r="F76" s="100"/>
      <c r="G76" s="100"/>
      <c r="H76" s="100"/>
      <c r="I76" s="100"/>
      <c r="J76" s="100"/>
      <c r="K76" s="100"/>
      <c r="L76" s="100"/>
      <c r="M76" s="100"/>
      <c r="N76" s="100"/>
      <c r="O76" s="100"/>
    </row>
    <row r="77" spans="1:15" x14ac:dyDescent="0.25">
      <c r="A77" s="23" t="s">
        <v>552</v>
      </c>
      <c r="B77" s="100"/>
      <c r="C77" s="100"/>
      <c r="D77" s="100"/>
      <c r="E77" s="100"/>
      <c r="F77" s="100"/>
      <c r="G77" s="100"/>
      <c r="H77" s="100"/>
      <c r="I77" s="100"/>
      <c r="J77" s="100"/>
      <c r="K77" s="100"/>
      <c r="L77" s="100"/>
      <c r="M77" s="100"/>
      <c r="N77" s="100"/>
      <c r="O77" s="100"/>
    </row>
    <row r="78" spans="1:15" x14ac:dyDescent="0.25">
      <c r="A78" s="23" t="s">
        <v>553</v>
      </c>
      <c r="B78" s="100"/>
      <c r="C78" s="100"/>
      <c r="D78" s="100"/>
      <c r="E78" s="100"/>
      <c r="F78" s="100"/>
      <c r="G78" s="100"/>
      <c r="H78" s="100"/>
      <c r="I78" s="100"/>
      <c r="J78" s="100"/>
      <c r="K78" s="100"/>
      <c r="L78" s="100"/>
      <c r="M78" s="100"/>
      <c r="N78" s="100"/>
      <c r="O78" s="100"/>
    </row>
    <row r="79" spans="1:15" x14ac:dyDescent="0.25">
      <c r="A79" s="23" t="s">
        <v>554</v>
      </c>
      <c r="B79" s="100"/>
      <c r="C79" s="100"/>
      <c r="D79" s="100"/>
      <c r="E79" s="100"/>
      <c r="F79" s="100"/>
      <c r="G79" s="100"/>
      <c r="H79" s="100"/>
      <c r="I79" s="100"/>
      <c r="J79" s="100"/>
      <c r="K79" s="100"/>
      <c r="L79" s="100"/>
      <c r="M79" s="100"/>
      <c r="N79" s="100"/>
      <c r="O79" s="100"/>
    </row>
    <row r="80" spans="1:15" x14ac:dyDescent="0.25">
      <c r="A80" s="23" t="s">
        <v>555</v>
      </c>
      <c r="B80" s="100"/>
      <c r="C80" s="100"/>
      <c r="D80" s="100"/>
      <c r="E80" s="100"/>
      <c r="F80" s="100"/>
      <c r="G80" s="100"/>
      <c r="H80" s="100"/>
      <c r="I80" s="100"/>
      <c r="J80" s="100"/>
      <c r="K80" s="100"/>
      <c r="L80" s="100"/>
      <c r="M80" s="100"/>
      <c r="N80" s="100"/>
      <c r="O80" s="100"/>
    </row>
    <row r="81" spans="1:15" x14ac:dyDescent="0.25">
      <c r="A81" s="23" t="s">
        <v>556</v>
      </c>
      <c r="B81" s="100"/>
      <c r="C81" s="100"/>
      <c r="D81" s="100"/>
      <c r="E81" s="100"/>
      <c r="F81" s="100"/>
      <c r="G81" s="100"/>
      <c r="H81" s="100"/>
      <c r="I81" s="100"/>
      <c r="J81" s="100"/>
      <c r="K81" s="100"/>
      <c r="L81" s="100"/>
      <c r="M81" s="100"/>
      <c r="N81" s="100"/>
      <c r="O81" s="100"/>
    </row>
    <row r="82" spans="1:15" x14ac:dyDescent="0.25">
      <c r="B82" s="100"/>
      <c r="C82" s="100"/>
      <c r="D82" s="100"/>
      <c r="E82" s="100"/>
      <c r="F82" s="100"/>
      <c r="G82" s="100"/>
      <c r="H82" s="100"/>
      <c r="I82" s="100"/>
      <c r="J82" s="100"/>
      <c r="K82" s="100"/>
      <c r="L82" s="100"/>
      <c r="M82" s="100"/>
      <c r="N82" s="100"/>
      <c r="O82" s="100"/>
    </row>
    <row r="83" spans="1:15" x14ac:dyDescent="0.25">
      <c r="A83" s="56" t="s">
        <v>552</v>
      </c>
      <c r="B83" s="100"/>
      <c r="C83" s="100"/>
      <c r="D83" s="100"/>
      <c r="E83" s="100"/>
      <c r="F83" s="100"/>
      <c r="G83" s="100"/>
      <c r="H83" s="100"/>
      <c r="I83" s="100"/>
      <c r="J83" s="100"/>
      <c r="K83" s="100"/>
      <c r="L83" s="100"/>
      <c r="M83" s="100"/>
      <c r="N83" s="100"/>
      <c r="O83" s="100"/>
    </row>
    <row r="84" spans="1:15" x14ac:dyDescent="0.25">
      <c r="A84" s="23" t="s">
        <v>557</v>
      </c>
      <c r="B84" s="100"/>
      <c r="C84" s="100"/>
      <c r="D84" s="100"/>
      <c r="E84" s="100"/>
      <c r="F84" s="100"/>
      <c r="G84" s="100"/>
      <c r="H84" s="100"/>
      <c r="I84" s="100"/>
      <c r="J84" s="100"/>
      <c r="K84" s="100"/>
      <c r="L84" s="100"/>
      <c r="M84" s="100"/>
      <c r="N84" s="100"/>
      <c r="O84" s="100"/>
    </row>
    <row r="85" spans="1:15" ht="30.4" customHeight="1" x14ac:dyDescent="0.25">
      <c r="A85" s="492" t="s">
        <v>2064</v>
      </c>
      <c r="B85" s="492"/>
      <c r="C85" s="492"/>
      <c r="D85" s="492"/>
      <c r="E85" s="492"/>
      <c r="F85" s="492"/>
      <c r="G85" s="492"/>
      <c r="H85" s="492"/>
      <c r="I85" s="492"/>
      <c r="J85" s="492"/>
      <c r="K85" s="492"/>
      <c r="L85" s="492"/>
      <c r="M85" s="492"/>
      <c r="N85" s="492"/>
      <c r="O85" s="492"/>
    </row>
    <row r="86" spans="1:15" ht="47.25" customHeight="1" x14ac:dyDescent="0.25">
      <c r="A86" s="491" t="s">
        <v>567</v>
      </c>
      <c r="B86" s="491"/>
      <c r="C86" s="491"/>
      <c r="D86" s="491"/>
      <c r="E86" s="491"/>
      <c r="F86" s="491"/>
      <c r="G86" s="491"/>
      <c r="H86" s="491"/>
      <c r="I86" s="491"/>
      <c r="J86" s="491"/>
      <c r="K86" s="491"/>
      <c r="L86" s="491"/>
      <c r="M86" s="491"/>
      <c r="N86" s="491"/>
      <c r="O86" s="491"/>
    </row>
    <row r="87" spans="1:15" ht="14.25" customHeight="1" x14ac:dyDescent="0.25">
      <c r="A87" s="100"/>
      <c r="B87" s="100"/>
      <c r="C87" s="100"/>
      <c r="D87" s="100"/>
      <c r="E87" s="100"/>
      <c r="F87" s="100"/>
      <c r="G87" s="100"/>
      <c r="H87" s="100"/>
      <c r="I87" s="100"/>
      <c r="J87" s="100"/>
      <c r="K87" s="100"/>
      <c r="L87" s="100"/>
      <c r="M87" s="100"/>
      <c r="N87" s="100"/>
      <c r="O87" s="100"/>
    </row>
    <row r="88" spans="1:15" x14ac:dyDescent="0.25">
      <c r="A88" s="56" t="s">
        <v>553</v>
      </c>
      <c r="B88" s="100"/>
      <c r="C88" s="100"/>
      <c r="D88" s="100"/>
      <c r="E88" s="100"/>
      <c r="F88" s="100"/>
      <c r="G88" s="100"/>
      <c r="H88" s="100"/>
      <c r="I88" s="100"/>
      <c r="J88" s="100"/>
      <c r="K88" s="100"/>
      <c r="L88" s="100"/>
      <c r="M88" s="100"/>
      <c r="N88" s="100"/>
      <c r="O88" s="100"/>
    </row>
    <row r="89" spans="1:15" ht="47.25" customHeight="1" x14ac:dyDescent="0.25">
      <c r="A89" s="491" t="s">
        <v>2075</v>
      </c>
      <c r="B89" s="491"/>
      <c r="C89" s="491"/>
      <c r="D89" s="491"/>
      <c r="E89" s="491"/>
      <c r="F89" s="491"/>
      <c r="G89" s="491"/>
      <c r="H89" s="491"/>
      <c r="I89" s="491"/>
      <c r="J89" s="491"/>
      <c r="K89" s="491"/>
      <c r="L89" s="491"/>
      <c r="M89" s="491"/>
      <c r="N89" s="491"/>
      <c r="O89" s="491"/>
    </row>
    <row r="90" spans="1:15" ht="14.25" customHeight="1" x14ac:dyDescent="0.25">
      <c r="A90" s="100"/>
      <c r="B90" s="100"/>
      <c r="C90" s="100"/>
      <c r="D90" s="100"/>
      <c r="E90" s="100"/>
      <c r="F90" s="100"/>
      <c r="G90" s="100"/>
      <c r="H90" s="100"/>
      <c r="I90" s="100"/>
      <c r="J90" s="100"/>
      <c r="K90" s="100"/>
      <c r="L90" s="100"/>
      <c r="M90" s="100"/>
      <c r="N90" s="100"/>
      <c r="O90" s="100"/>
    </row>
    <row r="91" spans="1:15" x14ac:dyDescent="0.25">
      <c r="A91" s="56" t="s">
        <v>559</v>
      </c>
      <c r="B91" s="100"/>
      <c r="C91" s="100"/>
      <c r="D91" s="100"/>
      <c r="E91" s="100"/>
      <c r="F91" s="100"/>
      <c r="G91" s="100"/>
      <c r="H91" s="100"/>
      <c r="I91" s="100"/>
      <c r="J91" s="100"/>
      <c r="K91" s="100"/>
      <c r="L91" s="100"/>
      <c r="M91" s="100"/>
      <c r="N91" s="100"/>
      <c r="O91" s="100"/>
    </row>
    <row r="92" spans="1:15" ht="33" customHeight="1" x14ac:dyDescent="0.25">
      <c r="A92" s="491" t="s">
        <v>568</v>
      </c>
      <c r="B92" s="491"/>
      <c r="C92" s="491"/>
      <c r="D92" s="491"/>
      <c r="E92" s="491"/>
      <c r="F92" s="491"/>
      <c r="G92" s="491"/>
      <c r="H92" s="491"/>
      <c r="I92" s="491"/>
      <c r="J92" s="491"/>
      <c r="K92" s="491"/>
      <c r="L92" s="491"/>
      <c r="M92" s="491"/>
      <c r="N92" s="491"/>
      <c r="O92" s="491"/>
    </row>
    <row r="93" spans="1:15" ht="19.5" customHeight="1" x14ac:dyDescent="0.25">
      <c r="A93" s="100"/>
      <c r="B93" s="100"/>
      <c r="C93" s="100"/>
      <c r="D93" s="100"/>
      <c r="E93" s="100"/>
      <c r="F93" s="100"/>
      <c r="G93" s="100"/>
      <c r="H93" s="100"/>
      <c r="I93" s="100"/>
      <c r="J93" s="100"/>
      <c r="K93" s="100"/>
      <c r="L93" s="100"/>
      <c r="M93" s="100"/>
      <c r="N93" s="100"/>
      <c r="O93" s="100"/>
    </row>
    <row r="94" spans="1:15" x14ac:dyDescent="0.25">
      <c r="A94" s="56" t="s">
        <v>561</v>
      </c>
      <c r="B94" s="100"/>
      <c r="C94" s="100"/>
      <c r="D94" s="100"/>
      <c r="E94" s="100"/>
      <c r="F94" s="100"/>
      <c r="G94" s="100"/>
      <c r="H94" s="100"/>
      <c r="I94" s="100"/>
      <c r="J94" s="100"/>
      <c r="K94" s="100"/>
      <c r="L94" s="100"/>
      <c r="M94" s="100"/>
      <c r="N94" s="100"/>
      <c r="O94" s="100"/>
    </row>
    <row r="95" spans="1:15" ht="33" customHeight="1" x14ac:dyDescent="0.25">
      <c r="A95" s="491" t="s">
        <v>569</v>
      </c>
      <c r="B95" s="491"/>
      <c r="C95" s="491"/>
      <c r="D95" s="491"/>
      <c r="E95" s="491"/>
      <c r="F95" s="491"/>
      <c r="G95" s="491"/>
      <c r="H95" s="491"/>
      <c r="I95" s="491"/>
      <c r="J95" s="491"/>
      <c r="K95" s="491"/>
      <c r="L95" s="491"/>
      <c r="M95" s="491"/>
      <c r="N95" s="491"/>
      <c r="O95" s="491"/>
    </row>
    <row r="96" spans="1:15" ht="50.25" customHeight="1" x14ac:dyDescent="0.25">
      <c r="A96" s="491" t="s">
        <v>570</v>
      </c>
      <c r="B96" s="491"/>
      <c r="C96" s="491"/>
      <c r="D96" s="491"/>
      <c r="E96" s="491"/>
      <c r="F96" s="491"/>
      <c r="G96" s="491"/>
      <c r="H96" s="491"/>
      <c r="I96" s="491"/>
      <c r="J96" s="491"/>
      <c r="K96" s="491"/>
      <c r="L96" s="491"/>
      <c r="M96" s="491"/>
      <c r="N96" s="491"/>
      <c r="O96" s="491"/>
    </row>
    <row r="97" spans="1:15" ht="17.25" customHeight="1" x14ac:dyDescent="0.25">
      <c r="A97" s="100"/>
      <c r="B97" s="100"/>
      <c r="C97" s="100"/>
      <c r="D97" s="100"/>
      <c r="E97" s="100"/>
      <c r="F97" s="100"/>
      <c r="G97" s="100"/>
      <c r="H97" s="100"/>
      <c r="I97" s="100"/>
      <c r="J97" s="100"/>
      <c r="K97" s="100"/>
      <c r="L97" s="100"/>
      <c r="M97" s="100"/>
      <c r="N97" s="100"/>
      <c r="O97" s="100"/>
    </row>
    <row r="98" spans="1:15" x14ac:dyDescent="0.25">
      <c r="A98" s="56" t="s">
        <v>564</v>
      </c>
      <c r="B98" s="100"/>
      <c r="C98" s="100"/>
      <c r="D98" s="100"/>
      <c r="E98" s="100"/>
      <c r="F98" s="100"/>
      <c r="G98" s="100"/>
      <c r="H98" s="100"/>
      <c r="I98" s="100"/>
      <c r="J98" s="100"/>
      <c r="K98" s="100"/>
      <c r="L98" s="100"/>
      <c r="M98" s="100"/>
      <c r="N98" s="100"/>
      <c r="O98" s="100"/>
    </row>
    <row r="99" spans="1:15" ht="31.5" customHeight="1" x14ac:dyDescent="0.25">
      <c r="A99" s="491" t="s">
        <v>565</v>
      </c>
      <c r="B99" s="491"/>
      <c r="C99" s="491"/>
      <c r="D99" s="491"/>
      <c r="E99" s="491"/>
      <c r="F99" s="491"/>
      <c r="G99" s="491"/>
      <c r="H99" s="491"/>
      <c r="I99" s="491"/>
      <c r="J99" s="491"/>
      <c r="K99" s="491"/>
      <c r="L99" s="491"/>
      <c r="M99" s="491"/>
      <c r="N99" s="491"/>
      <c r="O99" s="491"/>
    </row>
    <row r="100" spans="1:15" x14ac:dyDescent="0.25">
      <c r="A100" s="100"/>
      <c r="B100" s="100"/>
      <c r="C100" s="100"/>
      <c r="D100" s="100"/>
      <c r="E100" s="100"/>
      <c r="F100" s="100"/>
      <c r="G100" s="100"/>
      <c r="H100" s="100"/>
      <c r="I100" s="100"/>
      <c r="J100" s="100"/>
      <c r="K100" s="100"/>
      <c r="L100" s="100"/>
      <c r="M100" s="100"/>
      <c r="N100" s="100"/>
      <c r="O100" s="100"/>
    </row>
    <row r="101" spans="1:15" x14ac:dyDescent="0.25">
      <c r="A101" s="100"/>
      <c r="B101" s="100"/>
      <c r="C101" s="100"/>
      <c r="D101" s="100"/>
      <c r="E101" s="100"/>
      <c r="F101" s="100"/>
      <c r="G101" s="100"/>
      <c r="H101" s="100"/>
      <c r="I101" s="100"/>
      <c r="J101" s="100"/>
      <c r="K101" s="100"/>
      <c r="L101" s="100"/>
      <c r="M101" s="100"/>
      <c r="N101" s="100"/>
      <c r="O101" s="100"/>
    </row>
    <row r="102" spans="1:15" x14ac:dyDescent="0.25">
      <c r="A102" s="100"/>
      <c r="B102" s="100"/>
      <c r="C102" s="100"/>
      <c r="D102" s="100"/>
      <c r="E102" s="100"/>
      <c r="F102" s="100"/>
      <c r="G102" s="100"/>
      <c r="H102" s="100"/>
      <c r="I102" s="100"/>
      <c r="J102" s="100"/>
      <c r="K102" s="100"/>
      <c r="L102" s="100"/>
      <c r="M102" s="100"/>
      <c r="N102" s="100"/>
      <c r="O102" s="100"/>
    </row>
    <row r="103" spans="1:15" x14ac:dyDescent="0.25">
      <c r="A103" s="100"/>
      <c r="B103" s="100"/>
      <c r="C103" s="100"/>
      <c r="D103" s="100"/>
      <c r="E103" s="100"/>
      <c r="F103" s="100"/>
      <c r="G103" s="100"/>
      <c r="H103" s="100"/>
      <c r="I103" s="100"/>
      <c r="J103" s="100"/>
      <c r="K103" s="100"/>
      <c r="L103" s="100"/>
      <c r="M103" s="100"/>
      <c r="N103" s="100"/>
      <c r="O103" s="100"/>
    </row>
    <row r="104" spans="1:15" x14ac:dyDescent="0.25">
      <c r="A104" s="100"/>
      <c r="B104" s="100"/>
      <c r="C104" s="100"/>
      <c r="D104" s="100"/>
      <c r="E104" s="100"/>
      <c r="F104" s="100"/>
      <c r="G104" s="100"/>
      <c r="H104" s="100"/>
      <c r="I104" s="100"/>
      <c r="J104" s="100"/>
      <c r="K104" s="100"/>
      <c r="L104" s="100"/>
      <c r="M104" s="100"/>
      <c r="N104" s="100"/>
      <c r="O104" s="100"/>
    </row>
    <row r="105" spans="1:15" x14ac:dyDescent="0.25">
      <c r="A105" s="100"/>
      <c r="B105" s="100"/>
      <c r="C105" s="100"/>
      <c r="D105" s="100"/>
      <c r="E105" s="100"/>
      <c r="F105" s="100"/>
      <c r="G105" s="100"/>
      <c r="H105" s="100"/>
      <c r="I105" s="100"/>
      <c r="J105" s="100"/>
      <c r="K105" s="100"/>
      <c r="L105" s="100"/>
      <c r="M105" s="100"/>
      <c r="N105" s="100"/>
      <c r="O105" s="100"/>
    </row>
    <row r="106" spans="1:15" x14ac:dyDescent="0.25">
      <c r="A106" s="100"/>
      <c r="B106" s="100"/>
      <c r="C106" s="100"/>
      <c r="D106" s="100"/>
      <c r="E106" s="100"/>
      <c r="F106" s="100"/>
      <c r="G106" s="100"/>
      <c r="H106" s="100"/>
      <c r="I106" s="100"/>
      <c r="J106" s="100"/>
      <c r="K106" s="100"/>
      <c r="L106" s="100"/>
      <c r="M106" s="100"/>
      <c r="N106" s="100"/>
      <c r="O106" s="100"/>
    </row>
    <row r="107" spans="1:15" x14ac:dyDescent="0.25">
      <c r="A107" s="100"/>
      <c r="B107" s="100"/>
      <c r="C107" s="100"/>
      <c r="D107" s="100"/>
      <c r="E107" s="100"/>
      <c r="F107" s="100"/>
      <c r="G107" s="100"/>
      <c r="H107" s="100"/>
      <c r="I107" s="100"/>
      <c r="J107" s="100"/>
      <c r="K107" s="100"/>
      <c r="L107" s="100"/>
      <c r="M107" s="100"/>
      <c r="N107" s="100"/>
      <c r="O107" s="100"/>
    </row>
    <row r="108" spans="1:15" x14ac:dyDescent="0.25">
      <c r="A108" s="100"/>
      <c r="B108" s="100"/>
      <c r="C108" s="100"/>
      <c r="D108" s="100"/>
      <c r="E108" s="100"/>
      <c r="F108" s="100"/>
      <c r="G108" s="100"/>
      <c r="H108" s="100"/>
      <c r="I108" s="100"/>
      <c r="J108" s="100"/>
      <c r="K108" s="100"/>
      <c r="L108" s="100"/>
      <c r="M108" s="100"/>
      <c r="N108" s="100"/>
      <c r="O108" s="100"/>
    </row>
    <row r="109" spans="1:15" x14ac:dyDescent="0.25">
      <c r="A109" s="100"/>
      <c r="B109" s="100"/>
      <c r="C109" s="100"/>
      <c r="D109" s="100"/>
      <c r="E109" s="100"/>
      <c r="F109" s="100"/>
      <c r="G109" s="100"/>
      <c r="H109" s="100"/>
      <c r="I109" s="100"/>
      <c r="J109" s="100"/>
      <c r="K109" s="100"/>
      <c r="L109" s="100"/>
      <c r="M109" s="100"/>
      <c r="N109" s="100"/>
      <c r="O109" s="100"/>
    </row>
    <row r="110" spans="1:15" x14ac:dyDescent="0.25">
      <c r="A110" s="100"/>
      <c r="B110" s="100"/>
      <c r="C110" s="100"/>
      <c r="D110" s="100"/>
      <c r="E110" s="100"/>
      <c r="F110" s="100"/>
      <c r="G110" s="100"/>
      <c r="H110" s="100"/>
      <c r="I110" s="100"/>
      <c r="J110" s="100"/>
      <c r="K110" s="100"/>
      <c r="L110" s="100"/>
      <c r="M110" s="100"/>
      <c r="N110" s="100"/>
      <c r="O110" s="100"/>
    </row>
    <row r="111" spans="1:15" x14ac:dyDescent="0.25">
      <c r="A111" s="100"/>
      <c r="B111" s="100"/>
      <c r="C111" s="100"/>
      <c r="D111" s="100"/>
      <c r="E111" s="100"/>
      <c r="F111" s="100"/>
      <c r="G111" s="100"/>
      <c r="H111" s="100"/>
      <c r="I111" s="100"/>
      <c r="J111" s="100"/>
      <c r="K111" s="100"/>
      <c r="L111" s="100"/>
      <c r="M111" s="100"/>
      <c r="N111" s="100"/>
      <c r="O111" s="100"/>
    </row>
    <row r="112" spans="1:15" x14ac:dyDescent="0.25">
      <c r="A112" s="100"/>
      <c r="B112" s="100"/>
      <c r="C112" s="100"/>
      <c r="D112" s="100"/>
      <c r="E112" s="100"/>
      <c r="F112" s="100"/>
      <c r="G112" s="100"/>
      <c r="H112" s="100"/>
      <c r="I112" s="100"/>
      <c r="J112" s="100"/>
      <c r="K112" s="100"/>
      <c r="L112" s="100"/>
      <c r="M112" s="100"/>
      <c r="N112" s="100"/>
      <c r="O112" s="100"/>
    </row>
    <row r="113" spans="1:15" x14ac:dyDescent="0.25">
      <c r="A113" s="100"/>
      <c r="B113" s="100"/>
      <c r="C113" s="100"/>
      <c r="D113" s="100"/>
      <c r="E113" s="100"/>
      <c r="F113" s="100"/>
      <c r="G113" s="100"/>
      <c r="H113" s="100"/>
      <c r="I113" s="100"/>
      <c r="J113" s="100"/>
      <c r="K113" s="100"/>
      <c r="L113" s="100"/>
      <c r="M113" s="100"/>
      <c r="N113" s="100"/>
      <c r="O113" s="100"/>
    </row>
    <row r="114" spans="1:15" x14ac:dyDescent="0.25">
      <c r="A114" s="100"/>
      <c r="B114" s="100"/>
      <c r="C114" s="100"/>
      <c r="D114" s="100"/>
      <c r="E114" s="100"/>
      <c r="F114" s="100"/>
      <c r="G114" s="100"/>
      <c r="H114" s="100"/>
      <c r="I114" s="100"/>
      <c r="J114" s="100"/>
      <c r="K114" s="100"/>
      <c r="L114" s="100"/>
      <c r="M114" s="100"/>
      <c r="N114" s="100"/>
      <c r="O114" s="100"/>
    </row>
    <row r="115" spans="1:15" x14ac:dyDescent="0.25">
      <c r="A115" s="100"/>
      <c r="B115" s="100"/>
      <c r="C115" s="100"/>
      <c r="D115" s="100"/>
      <c r="E115" s="100"/>
      <c r="F115" s="100"/>
      <c r="G115" s="100"/>
      <c r="H115" s="100"/>
      <c r="I115" s="100"/>
      <c r="J115" s="100"/>
      <c r="K115" s="100"/>
      <c r="L115" s="100"/>
      <c r="M115" s="100"/>
      <c r="N115" s="100"/>
      <c r="O115" s="100"/>
    </row>
    <row r="116" spans="1:15" x14ac:dyDescent="0.25">
      <c r="A116" s="100"/>
      <c r="B116" s="100"/>
      <c r="C116" s="100"/>
      <c r="D116" s="100"/>
      <c r="E116" s="100"/>
      <c r="F116" s="100"/>
      <c r="G116" s="100"/>
      <c r="H116" s="100"/>
      <c r="I116" s="100"/>
      <c r="J116" s="100"/>
      <c r="K116" s="100"/>
      <c r="L116" s="100"/>
      <c r="M116" s="100"/>
      <c r="N116" s="100"/>
      <c r="O116" s="100"/>
    </row>
    <row r="117" spans="1:15" x14ac:dyDescent="0.25">
      <c r="A117" s="100"/>
      <c r="B117" s="100"/>
      <c r="C117" s="100"/>
      <c r="D117" s="100"/>
      <c r="E117" s="100"/>
      <c r="F117" s="100"/>
      <c r="G117" s="100"/>
      <c r="H117" s="100"/>
      <c r="I117" s="100"/>
      <c r="J117" s="100"/>
      <c r="K117" s="100"/>
      <c r="L117" s="100"/>
      <c r="M117" s="100"/>
      <c r="N117" s="100"/>
      <c r="O117" s="100"/>
    </row>
    <row r="118" spans="1:15" x14ac:dyDescent="0.25">
      <c r="A118" s="100"/>
      <c r="B118" s="100"/>
      <c r="C118" s="100"/>
      <c r="D118" s="100"/>
      <c r="E118" s="100"/>
      <c r="F118" s="100"/>
      <c r="G118" s="100"/>
      <c r="H118" s="100"/>
      <c r="I118" s="100"/>
      <c r="J118" s="100"/>
      <c r="K118" s="100"/>
      <c r="L118" s="100"/>
      <c r="M118" s="100"/>
      <c r="N118" s="100"/>
      <c r="O118" s="100"/>
    </row>
    <row r="119" spans="1:15" x14ac:dyDescent="0.25">
      <c r="A119" s="100"/>
      <c r="B119" s="100"/>
      <c r="C119" s="100"/>
      <c r="D119" s="100"/>
      <c r="E119" s="100"/>
      <c r="F119" s="100"/>
      <c r="G119" s="100"/>
      <c r="H119" s="100"/>
      <c r="I119" s="100"/>
      <c r="J119" s="100"/>
      <c r="K119" s="100"/>
      <c r="L119" s="100"/>
      <c r="M119" s="100"/>
      <c r="N119" s="100"/>
      <c r="O119" s="100"/>
    </row>
    <row r="120" spans="1:15" x14ac:dyDescent="0.25">
      <c r="A120" s="100"/>
      <c r="B120" s="100"/>
      <c r="C120" s="100"/>
      <c r="D120" s="100"/>
      <c r="E120" s="100"/>
      <c r="F120" s="100"/>
      <c r="G120" s="100"/>
      <c r="H120" s="100"/>
      <c r="I120" s="100"/>
      <c r="J120" s="100"/>
      <c r="K120" s="100"/>
      <c r="L120" s="100"/>
      <c r="M120" s="100"/>
      <c r="N120" s="100"/>
      <c r="O120" s="100"/>
    </row>
    <row r="121" spans="1:15" x14ac:dyDescent="0.25">
      <c r="A121" s="100"/>
      <c r="B121" s="100"/>
      <c r="C121" s="100"/>
      <c r="D121" s="100"/>
      <c r="E121" s="100"/>
      <c r="F121" s="100"/>
      <c r="G121" s="100"/>
      <c r="H121" s="100"/>
      <c r="I121" s="100"/>
      <c r="J121" s="100"/>
      <c r="K121" s="100"/>
      <c r="L121" s="100"/>
      <c r="M121" s="100"/>
      <c r="N121" s="100"/>
      <c r="O121" s="100"/>
    </row>
    <row r="122" spans="1:15" x14ac:dyDescent="0.25">
      <c r="A122" s="100"/>
      <c r="B122" s="100"/>
      <c r="C122" s="100"/>
      <c r="D122" s="100"/>
      <c r="E122" s="100"/>
      <c r="F122" s="100"/>
      <c r="G122" s="100"/>
      <c r="H122" s="100"/>
      <c r="I122" s="100"/>
      <c r="J122" s="100"/>
      <c r="K122" s="100"/>
      <c r="L122" s="100"/>
      <c r="M122" s="100"/>
      <c r="N122" s="100"/>
      <c r="O122" s="100"/>
    </row>
    <row r="123" spans="1:15" x14ac:dyDescent="0.25">
      <c r="A123" s="100"/>
      <c r="B123" s="100"/>
      <c r="C123" s="100"/>
      <c r="D123" s="100"/>
      <c r="E123" s="100"/>
      <c r="F123" s="100"/>
      <c r="G123" s="100"/>
      <c r="H123" s="100"/>
      <c r="I123" s="100"/>
      <c r="J123" s="100"/>
      <c r="K123" s="100"/>
      <c r="L123" s="100"/>
      <c r="M123" s="100"/>
      <c r="N123" s="100"/>
      <c r="O123" s="100"/>
    </row>
    <row r="124" spans="1:15" x14ac:dyDescent="0.25">
      <c r="A124" s="100"/>
      <c r="B124" s="100"/>
      <c r="C124" s="100"/>
      <c r="D124" s="100"/>
      <c r="E124" s="100"/>
      <c r="F124" s="100"/>
      <c r="G124" s="100"/>
      <c r="H124" s="100"/>
      <c r="I124" s="100"/>
      <c r="J124" s="100"/>
      <c r="K124" s="100"/>
      <c r="L124" s="100"/>
      <c r="M124" s="100"/>
      <c r="N124" s="100"/>
      <c r="O124" s="100"/>
    </row>
    <row r="125" spans="1:15" x14ac:dyDescent="0.25">
      <c r="A125" s="100"/>
      <c r="B125" s="100"/>
      <c r="C125" s="100"/>
      <c r="D125" s="100"/>
      <c r="E125" s="100"/>
      <c r="F125" s="100"/>
      <c r="G125" s="100"/>
      <c r="H125" s="100"/>
      <c r="I125" s="100"/>
      <c r="J125" s="100"/>
      <c r="K125" s="100"/>
      <c r="L125" s="100"/>
      <c r="M125" s="100"/>
      <c r="N125" s="100"/>
      <c r="O125" s="100"/>
    </row>
    <row r="126" spans="1:15" x14ac:dyDescent="0.25">
      <c r="A126" s="100"/>
      <c r="B126" s="100"/>
      <c r="C126" s="100"/>
      <c r="D126" s="100"/>
      <c r="E126" s="100"/>
      <c r="F126" s="100"/>
      <c r="G126" s="100"/>
      <c r="H126" s="100"/>
      <c r="I126" s="100"/>
      <c r="J126" s="100"/>
      <c r="K126" s="100"/>
      <c r="L126" s="100"/>
      <c r="M126" s="100"/>
      <c r="N126" s="100"/>
      <c r="O126" s="100"/>
    </row>
    <row r="127" spans="1:15" x14ac:dyDescent="0.25">
      <c r="A127" s="100"/>
      <c r="B127" s="100"/>
      <c r="C127" s="100"/>
      <c r="D127" s="100"/>
      <c r="E127" s="100"/>
      <c r="F127" s="100"/>
      <c r="G127" s="100"/>
      <c r="H127" s="100"/>
      <c r="I127" s="100"/>
      <c r="J127" s="100"/>
      <c r="K127" s="100"/>
      <c r="L127" s="100"/>
      <c r="M127" s="100"/>
      <c r="N127" s="100"/>
      <c r="O127" s="100"/>
    </row>
    <row r="128" spans="1:15" x14ac:dyDescent="0.25">
      <c r="A128" s="100"/>
      <c r="B128" s="100"/>
      <c r="C128" s="100"/>
      <c r="D128" s="100"/>
      <c r="E128" s="100"/>
      <c r="F128" s="100"/>
      <c r="G128" s="100"/>
      <c r="H128" s="100"/>
      <c r="I128" s="100"/>
      <c r="J128" s="100"/>
      <c r="K128" s="100"/>
      <c r="L128" s="100"/>
      <c r="M128" s="100"/>
      <c r="N128" s="100"/>
      <c r="O128" s="100"/>
    </row>
    <row r="129" spans="1:15" x14ac:dyDescent="0.25">
      <c r="A129" s="100"/>
      <c r="B129" s="100"/>
      <c r="C129" s="100"/>
      <c r="D129" s="100"/>
      <c r="E129" s="100"/>
      <c r="F129" s="100"/>
      <c r="G129" s="100"/>
      <c r="H129" s="100"/>
      <c r="I129" s="100"/>
      <c r="J129" s="100"/>
      <c r="K129" s="100"/>
      <c r="L129" s="100"/>
      <c r="M129" s="100"/>
      <c r="N129" s="100"/>
      <c r="O129" s="100"/>
    </row>
    <row r="130" spans="1:15" x14ac:dyDescent="0.25">
      <c r="A130" s="100"/>
      <c r="B130" s="100"/>
      <c r="C130" s="100"/>
      <c r="D130" s="100"/>
      <c r="E130" s="100"/>
      <c r="F130" s="100"/>
      <c r="G130" s="100"/>
      <c r="H130" s="100"/>
      <c r="I130" s="100"/>
      <c r="J130" s="100"/>
      <c r="K130" s="100"/>
      <c r="L130" s="100"/>
      <c r="M130" s="100"/>
      <c r="N130" s="100"/>
      <c r="O130" s="100"/>
    </row>
    <row r="131" spans="1:15" x14ac:dyDescent="0.25">
      <c r="A131" s="100"/>
      <c r="B131" s="100"/>
      <c r="C131" s="100"/>
      <c r="D131" s="100"/>
      <c r="E131" s="100"/>
      <c r="F131" s="100"/>
      <c r="G131" s="100"/>
      <c r="H131" s="100"/>
      <c r="I131" s="100"/>
      <c r="J131" s="100"/>
      <c r="K131" s="100"/>
      <c r="L131" s="100"/>
      <c r="M131" s="100"/>
      <c r="N131" s="100"/>
      <c r="O131" s="100"/>
    </row>
    <row r="132" spans="1:15" x14ac:dyDescent="0.25">
      <c r="A132" s="100"/>
      <c r="B132" s="100"/>
      <c r="C132" s="100"/>
      <c r="D132" s="100"/>
      <c r="E132" s="100"/>
      <c r="F132" s="100"/>
      <c r="G132" s="100"/>
      <c r="H132" s="100"/>
      <c r="I132" s="100"/>
      <c r="J132" s="100"/>
      <c r="K132" s="100"/>
      <c r="L132" s="100"/>
      <c r="M132" s="100"/>
      <c r="N132" s="100"/>
      <c r="O132" s="100"/>
    </row>
    <row r="133" spans="1:15" x14ac:dyDescent="0.25">
      <c r="A133" s="100"/>
      <c r="B133" s="100"/>
      <c r="C133" s="100"/>
      <c r="D133" s="100"/>
      <c r="E133" s="100"/>
      <c r="F133" s="100"/>
      <c r="G133" s="100"/>
      <c r="H133" s="100"/>
      <c r="I133" s="100"/>
      <c r="J133" s="100"/>
      <c r="K133" s="100"/>
      <c r="L133" s="100"/>
      <c r="M133" s="100"/>
      <c r="N133" s="100"/>
      <c r="O133" s="100"/>
    </row>
    <row r="134" spans="1:15" x14ac:dyDescent="0.25">
      <c r="A134" s="100"/>
      <c r="B134" s="100"/>
      <c r="C134" s="100"/>
      <c r="D134" s="100"/>
      <c r="E134" s="100"/>
      <c r="F134" s="100"/>
      <c r="G134" s="100"/>
      <c r="H134" s="100"/>
      <c r="I134" s="100"/>
      <c r="J134" s="100"/>
      <c r="K134" s="100"/>
      <c r="L134" s="100"/>
      <c r="M134" s="100"/>
      <c r="N134" s="100"/>
      <c r="O134" s="100"/>
    </row>
    <row r="135" spans="1:15" x14ac:dyDescent="0.25">
      <c r="A135" s="100"/>
      <c r="B135" s="100"/>
      <c r="C135" s="100"/>
      <c r="D135" s="100"/>
      <c r="E135" s="100"/>
      <c r="F135" s="100"/>
      <c r="G135" s="100"/>
      <c r="H135" s="100"/>
      <c r="I135" s="100"/>
      <c r="J135" s="100"/>
      <c r="K135" s="100"/>
      <c r="L135" s="100"/>
      <c r="M135" s="100"/>
      <c r="N135" s="100"/>
      <c r="O135" s="100"/>
    </row>
    <row r="136" spans="1:15" x14ac:dyDescent="0.25">
      <c r="A136" s="100"/>
      <c r="B136" s="100"/>
      <c r="C136" s="100"/>
      <c r="D136" s="100"/>
      <c r="E136" s="100"/>
      <c r="F136" s="100"/>
      <c r="G136" s="100"/>
      <c r="H136" s="100"/>
      <c r="I136" s="100"/>
      <c r="J136" s="100"/>
      <c r="K136" s="100"/>
      <c r="L136" s="100"/>
      <c r="M136" s="100"/>
      <c r="N136" s="100"/>
      <c r="O136" s="100"/>
    </row>
    <row r="137" spans="1:15" x14ac:dyDescent="0.25">
      <c r="A137" s="100"/>
      <c r="B137" s="100"/>
      <c r="C137" s="100"/>
      <c r="D137" s="100"/>
      <c r="E137" s="100"/>
      <c r="F137" s="100"/>
      <c r="G137" s="100"/>
      <c r="H137" s="100"/>
      <c r="I137" s="100"/>
      <c r="J137" s="100"/>
      <c r="K137" s="100"/>
      <c r="L137" s="100"/>
      <c r="M137" s="100"/>
      <c r="N137" s="100"/>
      <c r="O137" s="100"/>
    </row>
    <row r="138" spans="1:15" x14ac:dyDescent="0.25">
      <c r="A138" s="100"/>
      <c r="B138" s="100"/>
      <c r="C138" s="100"/>
      <c r="D138" s="100"/>
      <c r="E138" s="100"/>
      <c r="F138" s="100"/>
      <c r="G138" s="100"/>
      <c r="H138" s="100"/>
      <c r="I138" s="100"/>
      <c r="J138" s="100"/>
      <c r="K138" s="100"/>
      <c r="L138" s="100"/>
      <c r="M138" s="100"/>
      <c r="N138" s="100"/>
      <c r="O138" s="100"/>
    </row>
    <row r="139" spans="1:15" x14ac:dyDescent="0.25">
      <c r="A139" s="100"/>
      <c r="B139" s="100"/>
      <c r="C139" s="100"/>
      <c r="D139" s="100"/>
      <c r="E139" s="100"/>
      <c r="F139" s="100"/>
      <c r="G139" s="100"/>
      <c r="H139" s="100"/>
      <c r="I139" s="100"/>
      <c r="J139" s="100"/>
      <c r="K139" s="100"/>
      <c r="L139" s="100"/>
      <c r="M139" s="100"/>
      <c r="N139" s="100"/>
      <c r="O139" s="100"/>
    </row>
    <row r="140" spans="1:15" x14ac:dyDescent="0.25">
      <c r="A140" s="100"/>
      <c r="B140" s="100"/>
      <c r="C140" s="100"/>
      <c r="D140" s="100"/>
      <c r="E140" s="100"/>
      <c r="F140" s="100"/>
      <c r="G140" s="100"/>
      <c r="H140" s="100"/>
      <c r="I140" s="100"/>
      <c r="J140" s="100"/>
      <c r="K140" s="100"/>
      <c r="L140" s="100"/>
      <c r="M140" s="100"/>
      <c r="N140" s="100"/>
      <c r="O140" s="100"/>
    </row>
    <row r="141" spans="1:15" x14ac:dyDescent="0.25">
      <c r="A141" s="100"/>
      <c r="B141" s="100"/>
      <c r="C141" s="100"/>
      <c r="D141" s="100"/>
      <c r="E141" s="100"/>
      <c r="F141" s="100"/>
      <c r="G141" s="100"/>
      <c r="H141" s="100"/>
      <c r="I141" s="100"/>
      <c r="J141" s="100"/>
      <c r="K141" s="100"/>
      <c r="L141" s="100"/>
      <c r="M141" s="100"/>
      <c r="N141" s="100"/>
      <c r="O141" s="100"/>
    </row>
    <row r="144" spans="1:15" x14ac:dyDescent="0.25">
      <c r="A144" s="91"/>
    </row>
    <row r="145" spans="1:1" x14ac:dyDescent="0.25">
      <c r="A145" s="91"/>
    </row>
  </sheetData>
  <mergeCells count="28">
    <mergeCell ref="A24:O24"/>
    <mergeCell ref="A3:O3"/>
    <mergeCell ref="A5:O5"/>
    <mergeCell ref="A7:O7"/>
    <mergeCell ref="A16:O16"/>
    <mergeCell ref="A17:O17"/>
    <mergeCell ref="A66:O66"/>
    <mergeCell ref="A27:O27"/>
    <mergeCell ref="A28:O28"/>
    <mergeCell ref="A35:O35"/>
    <mergeCell ref="A37:O37"/>
    <mergeCell ref="A38:O38"/>
    <mergeCell ref="A42:O42"/>
    <mergeCell ref="A43:O43"/>
    <mergeCell ref="A58:O58"/>
    <mergeCell ref="A59:O59"/>
    <mergeCell ref="A60:O60"/>
    <mergeCell ref="A63:O63"/>
    <mergeCell ref="A92:O92"/>
    <mergeCell ref="A95:O95"/>
    <mergeCell ref="A96:O96"/>
    <mergeCell ref="A99:O99"/>
    <mergeCell ref="A69:O69"/>
    <mergeCell ref="A70:O70"/>
    <mergeCell ref="A73:O73"/>
    <mergeCell ref="A85:O85"/>
    <mergeCell ref="A86:O86"/>
    <mergeCell ref="A89:O89"/>
  </mergeCells>
  <hyperlinks>
    <hyperlink ref="Q5" location="INDICE!B3" display="INDICE"/>
  </hyperlinks>
  <printOptions horizontalCentered="1"/>
  <pageMargins left="0.70866141732283472" right="0.70866141732283472" top="0.74803149606299213" bottom="0.74803149606299213" header="0.31496062992125984" footer="0.31496062992125984"/>
  <pageSetup scale="66" orientation="landscape" horizont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XFD199"/>
  <sheetViews>
    <sheetView showGridLines="0" zoomScale="90" zoomScaleNormal="90" workbookViewId="0"/>
  </sheetViews>
  <sheetFormatPr baseColWidth="10" defaultColWidth="11.5703125" defaultRowHeight="16.5" x14ac:dyDescent="0.3"/>
  <cols>
    <col min="1" max="15" width="11.5703125" style="23"/>
    <col min="16" max="16384" width="11.5703125" style="27"/>
  </cols>
  <sheetData>
    <row r="1" spans="1:17" ht="128.25" customHeight="1" x14ac:dyDescent="0.3"/>
    <row r="3" spans="1:17" x14ac:dyDescent="0.3">
      <c r="A3" s="493" t="s">
        <v>571</v>
      </c>
      <c r="B3" s="493"/>
      <c r="C3" s="493"/>
      <c r="D3" s="493"/>
      <c r="E3" s="493"/>
      <c r="F3" s="493"/>
      <c r="G3" s="493"/>
      <c r="H3" s="493"/>
      <c r="I3" s="493"/>
      <c r="J3" s="493"/>
      <c r="K3" s="493"/>
      <c r="L3" s="493"/>
      <c r="M3" s="493"/>
      <c r="N3" s="493"/>
      <c r="O3" s="493"/>
    </row>
    <row r="4" spans="1:17" x14ac:dyDescent="0.3">
      <c r="Q4" s="90" t="s">
        <v>7</v>
      </c>
    </row>
    <row r="5" spans="1:17" ht="58.5" customHeight="1" x14ac:dyDescent="0.3">
      <c r="A5" s="496" t="s">
        <v>614</v>
      </c>
      <c r="B5" s="496"/>
      <c r="C5" s="496"/>
      <c r="D5" s="496"/>
      <c r="E5" s="496"/>
      <c r="F5" s="496"/>
      <c r="G5" s="496"/>
      <c r="H5" s="496"/>
      <c r="I5" s="496"/>
      <c r="J5" s="496"/>
      <c r="K5" s="496"/>
      <c r="L5" s="496"/>
      <c r="M5" s="496"/>
      <c r="N5" s="496"/>
      <c r="O5" s="496"/>
    </row>
    <row r="6" spans="1:17" ht="16.149999999999999" customHeight="1" x14ac:dyDescent="0.3">
      <c r="A6" s="96"/>
      <c r="B6" s="96"/>
      <c r="C6" s="96"/>
      <c r="D6" s="96"/>
      <c r="E6" s="96"/>
      <c r="F6" s="96"/>
      <c r="G6" s="96"/>
      <c r="H6" s="96"/>
      <c r="I6" s="96"/>
      <c r="J6" s="96"/>
      <c r="K6" s="96"/>
      <c r="L6" s="96"/>
      <c r="M6" s="96"/>
      <c r="N6" s="96"/>
      <c r="O6" s="96"/>
    </row>
    <row r="7" spans="1:17" ht="27.75" customHeight="1" x14ac:dyDescent="0.3">
      <c r="A7" s="496" t="s">
        <v>615</v>
      </c>
      <c r="B7" s="496"/>
      <c r="C7" s="496"/>
      <c r="D7" s="496"/>
      <c r="E7" s="496"/>
      <c r="F7" s="496"/>
      <c r="G7" s="496"/>
      <c r="H7" s="496"/>
      <c r="I7" s="496"/>
      <c r="J7" s="496"/>
      <c r="K7" s="496"/>
      <c r="L7" s="496"/>
      <c r="M7" s="496"/>
      <c r="N7" s="496"/>
      <c r="O7" s="496"/>
    </row>
    <row r="8" spans="1:17" ht="16.149999999999999" customHeight="1" x14ac:dyDescent="0.3">
      <c r="A8" s="96"/>
      <c r="B8" s="96"/>
      <c r="C8" s="96"/>
      <c r="D8" s="96"/>
      <c r="E8" s="96"/>
      <c r="F8" s="96"/>
      <c r="G8" s="96"/>
      <c r="H8" s="96"/>
      <c r="I8" s="96"/>
      <c r="J8" s="96"/>
      <c r="K8" s="96"/>
      <c r="L8" s="96"/>
      <c r="M8" s="96"/>
      <c r="N8" s="96"/>
      <c r="O8" s="96"/>
    </row>
    <row r="9" spans="1:17" ht="17.25" customHeight="1" x14ac:dyDescent="0.3">
      <c r="A9" s="497" t="s">
        <v>616</v>
      </c>
      <c r="B9" s="497"/>
      <c r="C9" s="497"/>
      <c r="D9" s="497"/>
      <c r="E9" s="497"/>
      <c r="F9" s="497"/>
      <c r="G9" s="497"/>
      <c r="H9" s="497"/>
      <c r="I9" s="497"/>
      <c r="J9" s="497"/>
      <c r="K9" s="497"/>
      <c r="L9" s="497"/>
      <c r="M9" s="497"/>
      <c r="N9" s="497"/>
      <c r="O9" s="497"/>
    </row>
    <row r="10" spans="1:17" ht="16.149999999999999" customHeight="1" x14ac:dyDescent="0.3">
      <c r="A10" s="97"/>
      <c r="B10" s="97"/>
      <c r="C10" s="97"/>
      <c r="D10" s="97"/>
      <c r="E10" s="97"/>
      <c r="F10" s="97"/>
      <c r="G10" s="97"/>
      <c r="H10" s="97"/>
      <c r="I10" s="97"/>
      <c r="J10" s="97"/>
      <c r="K10" s="97"/>
      <c r="L10" s="97"/>
      <c r="M10" s="97"/>
      <c r="N10" s="97"/>
      <c r="O10" s="97"/>
    </row>
    <row r="11" spans="1:17" ht="57" customHeight="1" x14ac:dyDescent="0.3">
      <c r="A11" s="496" t="s">
        <v>617</v>
      </c>
      <c r="B11" s="496"/>
      <c r="C11" s="496"/>
      <c r="D11" s="496"/>
      <c r="E11" s="496"/>
      <c r="F11" s="496"/>
      <c r="G11" s="496"/>
      <c r="H11" s="496"/>
      <c r="I11" s="496"/>
      <c r="J11" s="496"/>
      <c r="K11" s="496"/>
      <c r="L11" s="496"/>
      <c r="M11" s="496"/>
      <c r="N11" s="496"/>
      <c r="O11" s="496"/>
    </row>
    <row r="12" spans="1:17" ht="16.149999999999999" customHeight="1" x14ac:dyDescent="0.3">
      <c r="A12" s="97"/>
      <c r="B12" s="43"/>
      <c r="C12" s="43"/>
      <c r="D12" s="43"/>
      <c r="E12" s="43"/>
      <c r="F12" s="43"/>
      <c r="G12" s="43"/>
      <c r="H12" s="43"/>
      <c r="I12" s="43"/>
      <c r="J12" s="43"/>
      <c r="K12" s="43"/>
      <c r="L12" s="43"/>
      <c r="M12" s="43"/>
      <c r="N12" s="43"/>
      <c r="O12" s="43"/>
    </row>
    <row r="13" spans="1:17" ht="54" customHeight="1" x14ac:dyDescent="0.3">
      <c r="A13" s="496" t="s">
        <v>618</v>
      </c>
      <c r="B13" s="496"/>
      <c r="C13" s="496"/>
      <c r="D13" s="496"/>
      <c r="E13" s="496"/>
      <c r="F13" s="496"/>
      <c r="G13" s="496"/>
      <c r="H13" s="496"/>
      <c r="I13" s="496"/>
      <c r="J13" s="496"/>
      <c r="K13" s="496"/>
      <c r="L13" s="496"/>
      <c r="M13" s="496"/>
      <c r="N13" s="496"/>
      <c r="O13" s="496"/>
    </row>
    <row r="14" spans="1:17" ht="16.149999999999999" customHeight="1" x14ac:dyDescent="0.3">
      <c r="A14" s="97"/>
      <c r="B14" s="43"/>
      <c r="C14" s="43"/>
      <c r="D14" s="43"/>
      <c r="E14" s="43"/>
      <c r="F14" s="43"/>
      <c r="G14" s="43"/>
      <c r="H14" s="43"/>
      <c r="I14" s="43"/>
      <c r="J14" s="43"/>
      <c r="K14" s="43"/>
      <c r="L14" s="43"/>
      <c r="M14" s="43"/>
      <c r="N14" s="43"/>
      <c r="O14" s="43"/>
    </row>
    <row r="15" spans="1:17" ht="33" customHeight="1" x14ac:dyDescent="0.3">
      <c r="A15" s="496" t="s">
        <v>619</v>
      </c>
      <c r="B15" s="496"/>
      <c r="C15" s="496"/>
      <c r="D15" s="496"/>
      <c r="E15" s="496"/>
      <c r="F15" s="496"/>
      <c r="G15" s="496"/>
      <c r="H15" s="496"/>
      <c r="I15" s="496"/>
      <c r="J15" s="496"/>
      <c r="K15" s="496"/>
      <c r="L15" s="496"/>
      <c r="M15" s="496"/>
      <c r="N15" s="496"/>
      <c r="O15" s="496"/>
    </row>
    <row r="16" spans="1:17" ht="16.149999999999999" customHeight="1" x14ac:dyDescent="0.3">
      <c r="A16" s="97"/>
      <c r="B16" s="43"/>
      <c r="C16" s="43"/>
      <c r="D16" s="43"/>
      <c r="E16" s="43"/>
      <c r="F16" s="43"/>
      <c r="G16" s="43"/>
      <c r="H16" s="43"/>
      <c r="I16" s="43"/>
      <c r="J16" s="43"/>
      <c r="K16" s="43"/>
      <c r="L16" s="43"/>
      <c r="M16" s="43"/>
      <c r="N16" s="43"/>
      <c r="O16" s="43"/>
    </row>
    <row r="17" spans="1:16384" ht="33.75" customHeight="1" x14ac:dyDescent="0.3">
      <c r="A17" s="496" t="s">
        <v>620</v>
      </c>
      <c r="B17" s="496"/>
      <c r="C17" s="496"/>
      <c r="D17" s="496"/>
      <c r="E17" s="496"/>
      <c r="F17" s="496"/>
      <c r="G17" s="496"/>
      <c r="H17" s="496"/>
      <c r="I17" s="496"/>
      <c r="J17" s="496"/>
      <c r="K17" s="496"/>
      <c r="L17" s="496"/>
      <c r="M17" s="496"/>
      <c r="N17" s="496"/>
      <c r="O17" s="496"/>
    </row>
    <row r="18" spans="1:16384" x14ac:dyDescent="0.3">
      <c r="A18" s="98"/>
      <c r="B18" s="43"/>
      <c r="C18" s="43"/>
      <c r="D18" s="43"/>
      <c r="E18" s="43"/>
      <c r="F18" s="43"/>
      <c r="G18" s="43"/>
      <c r="H18" s="43"/>
      <c r="I18" s="43"/>
      <c r="J18" s="43"/>
      <c r="K18" s="43"/>
      <c r="L18" s="43"/>
      <c r="M18" s="43"/>
      <c r="N18" s="43"/>
      <c r="O18" s="43"/>
    </row>
    <row r="19" spans="1:16384" ht="30.75" customHeight="1" x14ac:dyDescent="0.3">
      <c r="A19" s="496" t="s">
        <v>621</v>
      </c>
      <c r="B19" s="496"/>
      <c r="C19" s="496"/>
      <c r="D19" s="496"/>
      <c r="E19" s="496"/>
      <c r="F19" s="496"/>
      <c r="G19" s="496"/>
      <c r="H19" s="496"/>
      <c r="I19" s="496"/>
      <c r="J19" s="496"/>
      <c r="K19" s="496"/>
      <c r="L19" s="496"/>
      <c r="M19" s="496"/>
      <c r="N19" s="496"/>
      <c r="O19" s="496"/>
    </row>
    <row r="20" spans="1:16384" ht="16.149999999999999" customHeight="1" x14ac:dyDescent="0.3">
      <c r="A20" s="499"/>
      <c r="B20" s="499"/>
      <c r="C20" s="499"/>
      <c r="D20" s="499"/>
      <c r="E20" s="499"/>
      <c r="F20" s="499"/>
      <c r="G20" s="499"/>
      <c r="H20" s="499"/>
      <c r="I20" s="499"/>
      <c r="J20" s="499"/>
      <c r="K20" s="499"/>
      <c r="L20" s="499"/>
      <c r="M20" s="499"/>
      <c r="N20" s="499"/>
      <c r="O20" s="499"/>
    </row>
    <row r="21" spans="1:16384" ht="51.75" customHeight="1" x14ac:dyDescent="0.3">
      <c r="A21" s="496" t="s">
        <v>622</v>
      </c>
      <c r="B21" s="496"/>
      <c r="C21" s="496"/>
      <c r="D21" s="496"/>
      <c r="E21" s="496"/>
      <c r="F21" s="496"/>
      <c r="G21" s="496"/>
      <c r="H21" s="496"/>
      <c r="I21" s="496"/>
      <c r="J21" s="496"/>
      <c r="K21" s="496"/>
      <c r="L21" s="496"/>
      <c r="M21" s="496"/>
      <c r="N21" s="496"/>
      <c r="O21" s="496"/>
    </row>
    <row r="22" spans="1:16384" s="16" customFormat="1" ht="16.149999999999999" customHeight="1" x14ac:dyDescent="0.2">
      <c r="A22" s="98"/>
      <c r="B22" s="28"/>
      <c r="C22" s="28"/>
      <c r="D22" s="28"/>
      <c r="E22" s="28"/>
      <c r="F22" s="28"/>
      <c r="G22" s="28"/>
      <c r="H22" s="28"/>
      <c r="I22" s="28"/>
      <c r="J22" s="28"/>
      <c r="K22" s="28"/>
      <c r="L22" s="28"/>
      <c r="M22" s="28"/>
      <c r="N22" s="28"/>
      <c r="O22" s="28"/>
    </row>
    <row r="23" spans="1:16384" ht="47.25" customHeight="1" x14ac:dyDescent="0.3">
      <c r="A23" s="496" t="s">
        <v>623</v>
      </c>
      <c r="B23" s="496"/>
      <c r="C23" s="496"/>
      <c r="D23" s="496"/>
      <c r="E23" s="496"/>
      <c r="F23" s="496"/>
      <c r="G23" s="496"/>
      <c r="H23" s="496"/>
      <c r="I23" s="496"/>
      <c r="J23" s="496"/>
      <c r="K23" s="496"/>
      <c r="L23" s="496"/>
      <c r="M23" s="496"/>
      <c r="N23" s="496"/>
      <c r="O23" s="496"/>
    </row>
    <row r="24" spans="1:16384" ht="16.149999999999999" customHeight="1" x14ac:dyDescent="0.3">
      <c r="A24" s="97"/>
      <c r="B24" s="43"/>
      <c r="C24" s="43"/>
      <c r="D24" s="43"/>
      <c r="E24" s="43"/>
      <c r="F24" s="43"/>
      <c r="G24" s="43"/>
      <c r="H24" s="43"/>
      <c r="I24" s="43"/>
      <c r="J24" s="43"/>
      <c r="K24" s="43"/>
      <c r="L24" s="43"/>
      <c r="M24" s="43"/>
      <c r="N24" s="43"/>
      <c r="O24" s="43"/>
    </row>
    <row r="25" spans="1:16384" s="16" customFormat="1" ht="67.5" customHeight="1" x14ac:dyDescent="0.2">
      <c r="A25" s="496" t="s">
        <v>624</v>
      </c>
      <c r="B25" s="496"/>
      <c r="C25" s="496"/>
      <c r="D25" s="496"/>
      <c r="E25" s="496"/>
      <c r="F25" s="496"/>
      <c r="G25" s="496"/>
      <c r="H25" s="496"/>
      <c r="I25" s="496"/>
      <c r="J25" s="496"/>
      <c r="K25" s="496"/>
      <c r="L25" s="496"/>
      <c r="M25" s="496"/>
      <c r="N25" s="496"/>
      <c r="O25" s="496"/>
    </row>
    <row r="26" spans="1:16384" ht="16.149999999999999" customHeight="1" x14ac:dyDescent="0.3">
      <c r="A26" s="98"/>
      <c r="B26" s="28"/>
      <c r="C26" s="28"/>
      <c r="D26" s="28"/>
      <c r="E26" s="28"/>
      <c r="F26" s="28"/>
      <c r="G26" s="28"/>
      <c r="H26" s="28"/>
      <c r="I26" s="28"/>
      <c r="J26" s="28"/>
      <c r="K26" s="28"/>
      <c r="L26" s="28"/>
      <c r="M26" s="28"/>
      <c r="N26" s="28"/>
      <c r="O26" s="28"/>
    </row>
    <row r="27" spans="1:16384" ht="42.75" customHeight="1" x14ac:dyDescent="0.3">
      <c r="A27" s="496" t="s">
        <v>625</v>
      </c>
      <c r="B27" s="496"/>
      <c r="C27" s="496"/>
      <c r="D27" s="496"/>
      <c r="E27" s="496"/>
      <c r="F27" s="496"/>
      <c r="G27" s="496"/>
      <c r="H27" s="496"/>
      <c r="I27" s="496"/>
      <c r="J27" s="496"/>
      <c r="K27" s="496"/>
      <c r="L27" s="496"/>
      <c r="M27" s="496"/>
      <c r="N27" s="496"/>
      <c r="O27" s="496"/>
      <c r="P27" s="498"/>
      <c r="Q27" s="498"/>
      <c r="R27" s="498"/>
      <c r="S27" s="498"/>
      <c r="T27" s="498"/>
      <c r="U27" s="498"/>
      <c r="V27" s="498"/>
      <c r="W27" s="498"/>
      <c r="X27" s="498"/>
      <c r="Y27" s="498"/>
      <c r="Z27" s="498"/>
      <c r="AA27" s="498"/>
      <c r="AB27" s="498"/>
      <c r="AC27" s="498"/>
      <c r="AD27" s="498"/>
      <c r="AE27" s="498"/>
      <c r="AF27" s="498"/>
      <c r="AG27" s="498"/>
      <c r="AH27" s="498"/>
      <c r="AI27" s="498"/>
      <c r="AJ27" s="498"/>
      <c r="AK27" s="498"/>
      <c r="AL27" s="498"/>
      <c r="AM27" s="498"/>
      <c r="AN27" s="498"/>
      <c r="AO27" s="498"/>
      <c r="AP27" s="498"/>
      <c r="AQ27" s="498"/>
      <c r="AR27" s="498"/>
      <c r="AS27" s="498"/>
      <c r="AT27" s="498"/>
      <c r="AU27" s="498"/>
      <c r="AV27" s="498"/>
      <c r="AW27" s="498"/>
      <c r="AX27" s="498"/>
      <c r="AY27" s="498"/>
      <c r="AZ27" s="498"/>
      <c r="BA27" s="498"/>
      <c r="BB27" s="498"/>
      <c r="BC27" s="498"/>
      <c r="BD27" s="498"/>
      <c r="BE27" s="498"/>
      <c r="BF27" s="498"/>
      <c r="BG27" s="498"/>
      <c r="BH27" s="498"/>
      <c r="BI27" s="498"/>
      <c r="BJ27" s="498"/>
      <c r="BK27" s="498"/>
      <c r="BL27" s="498"/>
      <c r="BM27" s="498"/>
      <c r="BN27" s="498"/>
      <c r="BO27" s="498"/>
      <c r="BP27" s="498"/>
      <c r="BQ27" s="498"/>
      <c r="BR27" s="498"/>
      <c r="BS27" s="498"/>
      <c r="BT27" s="498"/>
      <c r="BU27" s="498"/>
      <c r="BV27" s="498"/>
      <c r="BW27" s="498"/>
      <c r="BX27" s="498"/>
      <c r="BY27" s="498"/>
      <c r="BZ27" s="498"/>
      <c r="CA27" s="498"/>
      <c r="CB27" s="498"/>
      <c r="CC27" s="498"/>
      <c r="CD27" s="498"/>
      <c r="CE27" s="498"/>
      <c r="CF27" s="498"/>
      <c r="CG27" s="498"/>
      <c r="CH27" s="498"/>
      <c r="CI27" s="498"/>
      <c r="CJ27" s="498"/>
      <c r="CK27" s="498"/>
      <c r="CL27" s="498"/>
      <c r="CM27" s="498"/>
      <c r="CN27" s="498"/>
      <c r="CO27" s="498"/>
      <c r="CP27" s="498"/>
      <c r="CQ27" s="498"/>
      <c r="CR27" s="498"/>
      <c r="CS27" s="498"/>
      <c r="CT27" s="498"/>
      <c r="CU27" s="498"/>
      <c r="CV27" s="498"/>
      <c r="CW27" s="498"/>
      <c r="CX27" s="498"/>
      <c r="CY27" s="498"/>
      <c r="CZ27" s="498"/>
      <c r="DA27" s="498"/>
      <c r="DB27" s="498"/>
      <c r="DC27" s="498"/>
      <c r="DD27" s="498"/>
      <c r="DE27" s="498"/>
      <c r="DF27" s="498"/>
      <c r="DG27" s="498"/>
      <c r="DH27" s="498"/>
      <c r="DI27" s="498"/>
      <c r="DJ27" s="498"/>
      <c r="DK27" s="498"/>
      <c r="DL27" s="498"/>
      <c r="DM27" s="498"/>
      <c r="DN27" s="498"/>
      <c r="DO27" s="498"/>
      <c r="DP27" s="498"/>
      <c r="DQ27" s="498"/>
      <c r="DR27" s="498"/>
      <c r="DS27" s="498"/>
      <c r="DT27" s="498"/>
      <c r="DU27" s="498"/>
      <c r="DV27" s="498"/>
      <c r="DW27" s="498"/>
      <c r="DX27" s="498"/>
      <c r="DY27" s="498"/>
      <c r="DZ27" s="498"/>
      <c r="EA27" s="498"/>
      <c r="EB27" s="498"/>
      <c r="EC27" s="498"/>
      <c r="ED27" s="498"/>
      <c r="EE27" s="498"/>
      <c r="EF27" s="498"/>
      <c r="EG27" s="498"/>
      <c r="EH27" s="498"/>
      <c r="EI27" s="498"/>
      <c r="EJ27" s="498"/>
      <c r="EK27" s="498"/>
      <c r="EL27" s="498"/>
      <c r="EM27" s="498"/>
      <c r="EN27" s="498"/>
      <c r="EO27" s="498"/>
      <c r="EP27" s="498"/>
      <c r="EQ27" s="498"/>
      <c r="ER27" s="498"/>
      <c r="ES27" s="498"/>
      <c r="ET27" s="498"/>
      <c r="EU27" s="498"/>
      <c r="EV27" s="498"/>
      <c r="EW27" s="498"/>
      <c r="EX27" s="498"/>
      <c r="EY27" s="498"/>
      <c r="EZ27" s="498"/>
      <c r="FA27" s="498"/>
      <c r="FB27" s="498"/>
      <c r="FC27" s="498"/>
      <c r="FD27" s="498"/>
      <c r="FE27" s="498"/>
      <c r="FF27" s="498"/>
      <c r="FG27" s="498"/>
      <c r="FH27" s="498"/>
      <c r="FI27" s="498"/>
      <c r="FJ27" s="498"/>
      <c r="FK27" s="498"/>
      <c r="FL27" s="498"/>
      <c r="FM27" s="498"/>
      <c r="FN27" s="498"/>
      <c r="FO27" s="498"/>
      <c r="FP27" s="498"/>
      <c r="FQ27" s="498"/>
      <c r="FR27" s="498"/>
      <c r="FS27" s="498"/>
      <c r="FT27" s="498"/>
      <c r="FU27" s="498"/>
      <c r="FV27" s="498"/>
      <c r="FW27" s="498"/>
      <c r="FX27" s="498"/>
      <c r="FY27" s="498"/>
      <c r="FZ27" s="498"/>
      <c r="GA27" s="498"/>
      <c r="GB27" s="498"/>
      <c r="GC27" s="498"/>
      <c r="GD27" s="498"/>
      <c r="GE27" s="498"/>
      <c r="GF27" s="498"/>
      <c r="GG27" s="498"/>
      <c r="GH27" s="498"/>
      <c r="GI27" s="498"/>
      <c r="GJ27" s="498"/>
      <c r="GK27" s="498"/>
      <c r="GL27" s="498"/>
      <c r="GM27" s="498"/>
      <c r="GN27" s="498"/>
      <c r="GO27" s="498"/>
      <c r="GP27" s="498"/>
      <c r="GQ27" s="498"/>
      <c r="GR27" s="498"/>
      <c r="GS27" s="498"/>
      <c r="GT27" s="498"/>
      <c r="GU27" s="498"/>
      <c r="GV27" s="498"/>
      <c r="GW27" s="498"/>
      <c r="GX27" s="498"/>
      <c r="GY27" s="498"/>
      <c r="GZ27" s="498"/>
      <c r="HA27" s="498"/>
      <c r="HB27" s="498"/>
      <c r="HC27" s="498"/>
      <c r="HD27" s="498"/>
      <c r="HE27" s="498"/>
      <c r="HF27" s="498"/>
      <c r="HG27" s="498"/>
      <c r="HH27" s="498"/>
      <c r="HI27" s="498"/>
      <c r="HJ27" s="498"/>
      <c r="HK27" s="498"/>
      <c r="HL27" s="498"/>
      <c r="HM27" s="498"/>
      <c r="HN27" s="498"/>
      <c r="HO27" s="498"/>
      <c r="HP27" s="498"/>
      <c r="HQ27" s="498"/>
      <c r="HR27" s="498"/>
      <c r="HS27" s="498"/>
      <c r="HT27" s="498"/>
      <c r="HU27" s="498"/>
      <c r="HV27" s="498"/>
      <c r="HW27" s="498"/>
      <c r="HX27" s="498"/>
      <c r="HY27" s="498"/>
      <c r="HZ27" s="498"/>
      <c r="IA27" s="498"/>
      <c r="IB27" s="498"/>
      <c r="IC27" s="498"/>
      <c r="ID27" s="498"/>
      <c r="IE27" s="498"/>
      <c r="IF27" s="498"/>
      <c r="IG27" s="498"/>
      <c r="IH27" s="498"/>
      <c r="II27" s="498"/>
      <c r="IJ27" s="498"/>
      <c r="IK27" s="498"/>
      <c r="IL27" s="498"/>
      <c r="IM27" s="498"/>
      <c r="IN27" s="498"/>
      <c r="IO27" s="498"/>
      <c r="IP27" s="498"/>
      <c r="IQ27" s="498"/>
      <c r="IR27" s="498"/>
      <c r="IS27" s="498"/>
      <c r="IT27" s="498"/>
      <c r="IU27" s="498"/>
      <c r="IV27" s="498"/>
      <c r="IW27" s="498"/>
      <c r="IX27" s="498"/>
      <c r="IY27" s="498"/>
      <c r="IZ27" s="498"/>
      <c r="JA27" s="498"/>
      <c r="JB27" s="498"/>
      <c r="JC27" s="498"/>
      <c r="JD27" s="498"/>
      <c r="JE27" s="498"/>
      <c r="JF27" s="498"/>
      <c r="JG27" s="498"/>
      <c r="JH27" s="498"/>
      <c r="JI27" s="498"/>
      <c r="JJ27" s="498"/>
      <c r="JK27" s="498"/>
      <c r="JL27" s="498"/>
      <c r="JM27" s="498"/>
      <c r="JN27" s="498"/>
      <c r="JO27" s="498"/>
      <c r="JP27" s="498"/>
      <c r="JQ27" s="498"/>
      <c r="JR27" s="498"/>
      <c r="JS27" s="498"/>
      <c r="JT27" s="498"/>
      <c r="JU27" s="498"/>
      <c r="JV27" s="498"/>
      <c r="JW27" s="498"/>
      <c r="JX27" s="498"/>
      <c r="JY27" s="498"/>
      <c r="JZ27" s="498"/>
      <c r="KA27" s="498"/>
      <c r="KB27" s="498"/>
      <c r="KC27" s="498"/>
      <c r="KD27" s="498"/>
      <c r="KE27" s="498"/>
      <c r="KF27" s="498"/>
      <c r="KG27" s="498"/>
      <c r="KH27" s="498"/>
      <c r="KI27" s="498"/>
      <c r="KJ27" s="498"/>
      <c r="KK27" s="498"/>
      <c r="KL27" s="498"/>
      <c r="KM27" s="498"/>
      <c r="KN27" s="498"/>
      <c r="KO27" s="498"/>
      <c r="KP27" s="498"/>
      <c r="KQ27" s="498"/>
      <c r="KR27" s="498"/>
      <c r="KS27" s="498"/>
      <c r="KT27" s="498"/>
      <c r="KU27" s="498"/>
      <c r="KV27" s="498"/>
      <c r="KW27" s="498"/>
      <c r="KX27" s="498"/>
      <c r="KY27" s="498"/>
      <c r="KZ27" s="498"/>
      <c r="LA27" s="498"/>
      <c r="LB27" s="498"/>
      <c r="LC27" s="498"/>
      <c r="LD27" s="498"/>
      <c r="LE27" s="498"/>
      <c r="LF27" s="498"/>
      <c r="LG27" s="498"/>
      <c r="LH27" s="498"/>
      <c r="LI27" s="498"/>
      <c r="LJ27" s="498"/>
      <c r="LK27" s="498"/>
      <c r="LL27" s="498"/>
      <c r="LM27" s="498"/>
      <c r="LN27" s="498"/>
      <c r="LO27" s="498"/>
      <c r="LP27" s="498"/>
      <c r="LQ27" s="498"/>
      <c r="LR27" s="498"/>
      <c r="LS27" s="498"/>
      <c r="LT27" s="498"/>
      <c r="LU27" s="498"/>
      <c r="LV27" s="498"/>
      <c r="LW27" s="498"/>
      <c r="LX27" s="498"/>
      <c r="LY27" s="498"/>
      <c r="LZ27" s="498"/>
      <c r="MA27" s="498"/>
      <c r="MB27" s="498"/>
      <c r="MC27" s="498"/>
      <c r="MD27" s="498"/>
      <c r="ME27" s="498"/>
      <c r="MF27" s="498"/>
      <c r="MG27" s="498"/>
      <c r="MH27" s="498"/>
      <c r="MI27" s="498"/>
      <c r="MJ27" s="498"/>
      <c r="MK27" s="498"/>
      <c r="ML27" s="498"/>
      <c r="MM27" s="498"/>
      <c r="MN27" s="498"/>
      <c r="MO27" s="498"/>
      <c r="MP27" s="498"/>
      <c r="MQ27" s="498"/>
      <c r="MR27" s="498"/>
      <c r="MS27" s="498"/>
      <c r="MT27" s="498"/>
      <c r="MU27" s="498"/>
      <c r="MV27" s="498"/>
      <c r="MW27" s="498"/>
      <c r="MX27" s="498"/>
      <c r="MY27" s="498"/>
      <c r="MZ27" s="498"/>
      <c r="NA27" s="498"/>
      <c r="NB27" s="498"/>
      <c r="NC27" s="498"/>
      <c r="ND27" s="498"/>
      <c r="NE27" s="498"/>
      <c r="NF27" s="498"/>
      <c r="NG27" s="498"/>
      <c r="NH27" s="498"/>
      <c r="NI27" s="498"/>
      <c r="NJ27" s="498"/>
      <c r="NK27" s="498"/>
      <c r="NL27" s="498"/>
      <c r="NM27" s="498"/>
      <c r="NN27" s="498"/>
      <c r="NO27" s="498"/>
      <c r="NP27" s="498"/>
      <c r="NQ27" s="498"/>
      <c r="NR27" s="498"/>
      <c r="NS27" s="498"/>
      <c r="NT27" s="498"/>
      <c r="NU27" s="498"/>
      <c r="NV27" s="498"/>
      <c r="NW27" s="498"/>
      <c r="NX27" s="498"/>
      <c r="NY27" s="498"/>
      <c r="NZ27" s="498"/>
      <c r="OA27" s="498"/>
      <c r="OB27" s="498"/>
      <c r="OC27" s="498"/>
      <c r="OD27" s="498"/>
      <c r="OE27" s="498"/>
      <c r="OF27" s="498"/>
      <c r="OG27" s="498"/>
      <c r="OH27" s="498"/>
      <c r="OI27" s="498"/>
      <c r="OJ27" s="498"/>
      <c r="OK27" s="498"/>
      <c r="OL27" s="498"/>
      <c r="OM27" s="498"/>
      <c r="ON27" s="498"/>
      <c r="OO27" s="498"/>
      <c r="OP27" s="498"/>
      <c r="OQ27" s="498"/>
      <c r="OR27" s="498"/>
      <c r="OS27" s="498"/>
      <c r="OT27" s="498"/>
      <c r="OU27" s="498"/>
      <c r="OV27" s="498"/>
      <c r="OW27" s="498"/>
      <c r="OX27" s="498"/>
      <c r="OY27" s="498"/>
      <c r="OZ27" s="498"/>
      <c r="PA27" s="498"/>
      <c r="PB27" s="498"/>
      <c r="PC27" s="498"/>
      <c r="PD27" s="498"/>
      <c r="PE27" s="498"/>
      <c r="PF27" s="498"/>
      <c r="PG27" s="498"/>
      <c r="PH27" s="498"/>
      <c r="PI27" s="498"/>
      <c r="PJ27" s="498"/>
      <c r="PK27" s="498"/>
      <c r="PL27" s="498"/>
      <c r="PM27" s="498"/>
      <c r="PN27" s="498"/>
      <c r="PO27" s="498"/>
      <c r="PP27" s="498"/>
      <c r="PQ27" s="498"/>
      <c r="PR27" s="498"/>
      <c r="PS27" s="498"/>
      <c r="PT27" s="498"/>
      <c r="PU27" s="498"/>
      <c r="PV27" s="498"/>
      <c r="PW27" s="498"/>
      <c r="PX27" s="498"/>
      <c r="PY27" s="498"/>
      <c r="PZ27" s="498"/>
      <c r="QA27" s="498"/>
      <c r="QB27" s="498"/>
      <c r="QC27" s="498"/>
      <c r="QD27" s="498"/>
      <c r="QE27" s="498"/>
      <c r="QF27" s="498"/>
      <c r="QG27" s="498"/>
      <c r="QH27" s="498"/>
      <c r="QI27" s="498"/>
      <c r="QJ27" s="498"/>
      <c r="QK27" s="498"/>
      <c r="QL27" s="498"/>
      <c r="QM27" s="498"/>
      <c r="QN27" s="498"/>
      <c r="QO27" s="498"/>
      <c r="QP27" s="498"/>
      <c r="QQ27" s="498"/>
      <c r="QR27" s="498"/>
      <c r="QS27" s="498"/>
      <c r="QT27" s="498"/>
      <c r="QU27" s="498"/>
      <c r="QV27" s="498"/>
      <c r="QW27" s="498"/>
      <c r="QX27" s="498"/>
      <c r="QY27" s="498"/>
      <c r="QZ27" s="498"/>
      <c r="RA27" s="498"/>
      <c r="RB27" s="498"/>
      <c r="RC27" s="498"/>
      <c r="RD27" s="498"/>
      <c r="RE27" s="498"/>
      <c r="RF27" s="498"/>
      <c r="RG27" s="498"/>
      <c r="RH27" s="498"/>
      <c r="RI27" s="498"/>
      <c r="RJ27" s="498"/>
      <c r="RK27" s="498"/>
      <c r="RL27" s="498"/>
      <c r="RM27" s="498"/>
      <c r="RN27" s="498"/>
      <c r="RO27" s="498"/>
      <c r="RP27" s="498"/>
      <c r="RQ27" s="498"/>
      <c r="RR27" s="498"/>
      <c r="RS27" s="498"/>
      <c r="RT27" s="498"/>
      <c r="RU27" s="498"/>
      <c r="RV27" s="498"/>
      <c r="RW27" s="498"/>
      <c r="RX27" s="498"/>
      <c r="RY27" s="498"/>
      <c r="RZ27" s="498"/>
      <c r="SA27" s="498"/>
      <c r="SB27" s="498"/>
      <c r="SC27" s="498"/>
      <c r="SD27" s="498"/>
      <c r="SE27" s="498"/>
      <c r="SF27" s="498"/>
      <c r="SG27" s="498"/>
      <c r="SH27" s="498"/>
      <c r="SI27" s="498"/>
      <c r="SJ27" s="498"/>
      <c r="SK27" s="498"/>
      <c r="SL27" s="498"/>
      <c r="SM27" s="498"/>
      <c r="SN27" s="498"/>
      <c r="SO27" s="498"/>
      <c r="SP27" s="498"/>
      <c r="SQ27" s="498"/>
      <c r="SR27" s="498"/>
      <c r="SS27" s="498"/>
      <c r="ST27" s="498"/>
      <c r="SU27" s="498"/>
      <c r="SV27" s="498"/>
      <c r="SW27" s="498"/>
      <c r="SX27" s="498"/>
      <c r="SY27" s="498"/>
      <c r="SZ27" s="498"/>
      <c r="TA27" s="498"/>
      <c r="TB27" s="498"/>
      <c r="TC27" s="498"/>
      <c r="TD27" s="498"/>
      <c r="TE27" s="498"/>
      <c r="TF27" s="498"/>
      <c r="TG27" s="498"/>
      <c r="TH27" s="498"/>
      <c r="TI27" s="498"/>
      <c r="TJ27" s="498"/>
      <c r="TK27" s="498"/>
      <c r="TL27" s="498"/>
      <c r="TM27" s="498"/>
      <c r="TN27" s="498"/>
      <c r="TO27" s="498"/>
      <c r="TP27" s="498"/>
      <c r="TQ27" s="498"/>
      <c r="TR27" s="498"/>
      <c r="TS27" s="498"/>
      <c r="TT27" s="498"/>
      <c r="TU27" s="498"/>
      <c r="TV27" s="498"/>
      <c r="TW27" s="498"/>
      <c r="TX27" s="498"/>
      <c r="TY27" s="498"/>
      <c r="TZ27" s="498"/>
      <c r="UA27" s="498"/>
      <c r="UB27" s="498"/>
      <c r="UC27" s="498"/>
      <c r="UD27" s="498"/>
      <c r="UE27" s="498"/>
      <c r="UF27" s="498"/>
      <c r="UG27" s="498"/>
      <c r="UH27" s="498"/>
      <c r="UI27" s="498"/>
      <c r="UJ27" s="498"/>
      <c r="UK27" s="498"/>
      <c r="UL27" s="498"/>
      <c r="UM27" s="498"/>
      <c r="UN27" s="498"/>
      <c r="UO27" s="498"/>
      <c r="UP27" s="498"/>
      <c r="UQ27" s="498"/>
      <c r="UR27" s="498"/>
      <c r="US27" s="498"/>
      <c r="UT27" s="498"/>
      <c r="UU27" s="498"/>
      <c r="UV27" s="498"/>
      <c r="UW27" s="498"/>
      <c r="UX27" s="498"/>
      <c r="UY27" s="498"/>
      <c r="UZ27" s="498"/>
      <c r="VA27" s="498"/>
      <c r="VB27" s="498"/>
      <c r="VC27" s="498"/>
      <c r="VD27" s="498"/>
      <c r="VE27" s="498"/>
      <c r="VF27" s="498"/>
      <c r="VG27" s="498"/>
      <c r="VH27" s="498"/>
      <c r="VI27" s="498"/>
      <c r="VJ27" s="498"/>
      <c r="VK27" s="498"/>
      <c r="VL27" s="498"/>
      <c r="VM27" s="498"/>
      <c r="VN27" s="498"/>
      <c r="VO27" s="498"/>
      <c r="VP27" s="498"/>
      <c r="VQ27" s="498"/>
      <c r="VR27" s="498"/>
      <c r="VS27" s="498"/>
      <c r="VT27" s="498"/>
      <c r="VU27" s="498"/>
      <c r="VV27" s="498"/>
      <c r="VW27" s="498"/>
      <c r="VX27" s="498"/>
      <c r="VY27" s="498"/>
      <c r="VZ27" s="498"/>
      <c r="WA27" s="498"/>
      <c r="WB27" s="498"/>
      <c r="WC27" s="498"/>
      <c r="WD27" s="498"/>
      <c r="WE27" s="498"/>
      <c r="WF27" s="498"/>
      <c r="WG27" s="498"/>
      <c r="WH27" s="498"/>
      <c r="WI27" s="498"/>
      <c r="WJ27" s="498"/>
      <c r="WK27" s="498"/>
      <c r="WL27" s="498"/>
      <c r="WM27" s="498"/>
      <c r="WN27" s="498"/>
      <c r="WO27" s="498"/>
      <c r="WP27" s="498"/>
      <c r="WQ27" s="498"/>
      <c r="WR27" s="498"/>
      <c r="WS27" s="498"/>
      <c r="WT27" s="498"/>
      <c r="WU27" s="498"/>
      <c r="WV27" s="498"/>
      <c r="WW27" s="498"/>
      <c r="WX27" s="498"/>
      <c r="WY27" s="498"/>
      <c r="WZ27" s="498"/>
      <c r="XA27" s="498"/>
      <c r="XB27" s="498"/>
      <c r="XC27" s="498"/>
      <c r="XD27" s="498"/>
      <c r="XE27" s="498"/>
      <c r="XF27" s="498"/>
      <c r="XG27" s="498"/>
      <c r="XH27" s="498"/>
      <c r="XI27" s="498"/>
      <c r="XJ27" s="498"/>
      <c r="XK27" s="498"/>
      <c r="XL27" s="498"/>
      <c r="XM27" s="498"/>
      <c r="XN27" s="498"/>
      <c r="XO27" s="498"/>
      <c r="XP27" s="498"/>
      <c r="XQ27" s="498"/>
      <c r="XR27" s="498"/>
      <c r="XS27" s="498"/>
      <c r="XT27" s="498"/>
      <c r="XU27" s="498"/>
      <c r="XV27" s="498"/>
      <c r="XW27" s="498"/>
      <c r="XX27" s="498"/>
      <c r="XY27" s="498"/>
      <c r="XZ27" s="498"/>
      <c r="YA27" s="498"/>
      <c r="YB27" s="498"/>
      <c r="YC27" s="498"/>
      <c r="YD27" s="498"/>
      <c r="YE27" s="498"/>
      <c r="YF27" s="498"/>
      <c r="YG27" s="498"/>
      <c r="YH27" s="498"/>
      <c r="YI27" s="498"/>
      <c r="YJ27" s="498"/>
      <c r="YK27" s="498"/>
      <c r="YL27" s="498"/>
      <c r="YM27" s="498"/>
      <c r="YN27" s="498"/>
      <c r="YO27" s="498"/>
      <c r="YP27" s="498"/>
      <c r="YQ27" s="498"/>
      <c r="YR27" s="498"/>
      <c r="YS27" s="498"/>
      <c r="YT27" s="498"/>
      <c r="YU27" s="498"/>
      <c r="YV27" s="498"/>
      <c r="YW27" s="498"/>
      <c r="YX27" s="498"/>
      <c r="YY27" s="498"/>
      <c r="YZ27" s="498"/>
      <c r="ZA27" s="498"/>
      <c r="ZB27" s="498"/>
      <c r="ZC27" s="498"/>
      <c r="ZD27" s="498"/>
      <c r="ZE27" s="498"/>
      <c r="ZF27" s="498"/>
      <c r="ZG27" s="498"/>
      <c r="ZH27" s="498"/>
      <c r="ZI27" s="498"/>
      <c r="ZJ27" s="498"/>
      <c r="ZK27" s="498"/>
      <c r="ZL27" s="498"/>
      <c r="ZM27" s="498"/>
      <c r="ZN27" s="498"/>
      <c r="ZO27" s="498"/>
      <c r="ZP27" s="498"/>
      <c r="ZQ27" s="498"/>
      <c r="ZR27" s="498"/>
      <c r="ZS27" s="498"/>
      <c r="ZT27" s="498"/>
      <c r="ZU27" s="498"/>
      <c r="ZV27" s="498"/>
      <c r="ZW27" s="498"/>
      <c r="ZX27" s="498"/>
      <c r="ZY27" s="498"/>
      <c r="ZZ27" s="498"/>
      <c r="AAA27" s="498"/>
      <c r="AAB27" s="498"/>
      <c r="AAC27" s="498"/>
      <c r="AAD27" s="498"/>
      <c r="AAE27" s="498"/>
      <c r="AAF27" s="498"/>
      <c r="AAG27" s="498"/>
      <c r="AAH27" s="498"/>
      <c r="AAI27" s="498"/>
      <c r="AAJ27" s="498"/>
      <c r="AAK27" s="498"/>
      <c r="AAL27" s="498"/>
      <c r="AAM27" s="498"/>
      <c r="AAN27" s="498"/>
      <c r="AAO27" s="498"/>
      <c r="AAP27" s="498"/>
      <c r="AAQ27" s="498"/>
      <c r="AAR27" s="498"/>
      <c r="AAS27" s="498"/>
      <c r="AAT27" s="498"/>
      <c r="AAU27" s="498"/>
      <c r="AAV27" s="498"/>
      <c r="AAW27" s="498"/>
      <c r="AAX27" s="498"/>
      <c r="AAY27" s="498"/>
      <c r="AAZ27" s="498"/>
      <c r="ABA27" s="498"/>
      <c r="ABB27" s="498"/>
      <c r="ABC27" s="498"/>
      <c r="ABD27" s="498"/>
      <c r="ABE27" s="498"/>
      <c r="ABF27" s="498"/>
      <c r="ABG27" s="498"/>
      <c r="ABH27" s="498"/>
      <c r="ABI27" s="498"/>
      <c r="ABJ27" s="498"/>
      <c r="ABK27" s="498"/>
      <c r="ABL27" s="498"/>
      <c r="ABM27" s="498"/>
      <c r="ABN27" s="498"/>
      <c r="ABO27" s="498"/>
      <c r="ABP27" s="498"/>
      <c r="ABQ27" s="498"/>
      <c r="ABR27" s="498"/>
      <c r="ABS27" s="498"/>
      <c r="ABT27" s="498"/>
      <c r="ABU27" s="498"/>
      <c r="ABV27" s="498"/>
      <c r="ABW27" s="498"/>
      <c r="ABX27" s="498"/>
      <c r="ABY27" s="498"/>
      <c r="ABZ27" s="498"/>
      <c r="ACA27" s="498"/>
      <c r="ACB27" s="498"/>
      <c r="ACC27" s="498"/>
      <c r="ACD27" s="498"/>
      <c r="ACE27" s="498"/>
      <c r="ACF27" s="498"/>
      <c r="ACG27" s="498"/>
      <c r="ACH27" s="498"/>
      <c r="ACI27" s="498"/>
      <c r="ACJ27" s="498"/>
      <c r="ACK27" s="498"/>
      <c r="ACL27" s="498"/>
      <c r="ACM27" s="498"/>
      <c r="ACN27" s="498"/>
      <c r="ACO27" s="498"/>
      <c r="ACP27" s="498"/>
      <c r="ACQ27" s="498"/>
      <c r="ACR27" s="498"/>
      <c r="ACS27" s="498"/>
      <c r="ACT27" s="498"/>
      <c r="ACU27" s="498"/>
      <c r="ACV27" s="498"/>
      <c r="ACW27" s="498"/>
      <c r="ACX27" s="498"/>
      <c r="ACY27" s="498"/>
      <c r="ACZ27" s="498"/>
      <c r="ADA27" s="498"/>
      <c r="ADB27" s="498"/>
      <c r="ADC27" s="498"/>
      <c r="ADD27" s="498"/>
      <c r="ADE27" s="498"/>
      <c r="ADF27" s="498"/>
      <c r="ADG27" s="498"/>
      <c r="ADH27" s="498"/>
      <c r="ADI27" s="498"/>
      <c r="ADJ27" s="498"/>
      <c r="ADK27" s="498"/>
      <c r="ADL27" s="498"/>
      <c r="ADM27" s="498"/>
      <c r="ADN27" s="498"/>
      <c r="ADO27" s="498"/>
      <c r="ADP27" s="498"/>
      <c r="ADQ27" s="498"/>
      <c r="ADR27" s="498"/>
      <c r="ADS27" s="498"/>
      <c r="ADT27" s="498"/>
      <c r="ADU27" s="498"/>
      <c r="ADV27" s="498"/>
      <c r="ADW27" s="498"/>
      <c r="ADX27" s="498"/>
      <c r="ADY27" s="498"/>
      <c r="ADZ27" s="498"/>
      <c r="AEA27" s="498"/>
      <c r="AEB27" s="498"/>
      <c r="AEC27" s="498"/>
      <c r="AED27" s="498"/>
      <c r="AEE27" s="498"/>
      <c r="AEF27" s="498"/>
      <c r="AEG27" s="498"/>
      <c r="AEH27" s="498"/>
      <c r="AEI27" s="498"/>
      <c r="AEJ27" s="498"/>
      <c r="AEK27" s="498"/>
      <c r="AEL27" s="498"/>
      <c r="AEM27" s="498"/>
      <c r="AEN27" s="498"/>
      <c r="AEO27" s="498"/>
      <c r="AEP27" s="498"/>
      <c r="AEQ27" s="498"/>
      <c r="AER27" s="498"/>
      <c r="AES27" s="498"/>
      <c r="AET27" s="498"/>
      <c r="AEU27" s="498"/>
      <c r="AEV27" s="498"/>
      <c r="AEW27" s="498"/>
      <c r="AEX27" s="498"/>
      <c r="AEY27" s="498"/>
      <c r="AEZ27" s="498"/>
      <c r="AFA27" s="498"/>
      <c r="AFB27" s="498"/>
      <c r="AFC27" s="498"/>
      <c r="AFD27" s="498"/>
      <c r="AFE27" s="498"/>
      <c r="AFF27" s="498"/>
      <c r="AFG27" s="498"/>
      <c r="AFH27" s="498"/>
      <c r="AFI27" s="498"/>
      <c r="AFJ27" s="498"/>
      <c r="AFK27" s="498"/>
      <c r="AFL27" s="498"/>
      <c r="AFM27" s="498"/>
      <c r="AFN27" s="498"/>
      <c r="AFO27" s="498"/>
      <c r="AFP27" s="498"/>
      <c r="AFQ27" s="498"/>
      <c r="AFR27" s="498"/>
      <c r="AFS27" s="498"/>
      <c r="AFT27" s="498"/>
      <c r="AFU27" s="498"/>
      <c r="AFV27" s="498"/>
      <c r="AFW27" s="498"/>
      <c r="AFX27" s="498"/>
      <c r="AFY27" s="498"/>
      <c r="AFZ27" s="498"/>
      <c r="AGA27" s="498"/>
      <c r="AGB27" s="498"/>
      <c r="AGC27" s="498"/>
      <c r="AGD27" s="498"/>
      <c r="AGE27" s="498"/>
      <c r="AGF27" s="498"/>
      <c r="AGG27" s="498"/>
      <c r="AGH27" s="498"/>
      <c r="AGI27" s="498"/>
      <c r="AGJ27" s="498"/>
      <c r="AGK27" s="498"/>
      <c r="AGL27" s="498"/>
      <c r="AGM27" s="498"/>
      <c r="AGN27" s="498"/>
      <c r="AGO27" s="498"/>
      <c r="AGP27" s="498"/>
      <c r="AGQ27" s="498"/>
      <c r="AGR27" s="498"/>
      <c r="AGS27" s="498"/>
      <c r="AGT27" s="498"/>
      <c r="AGU27" s="498"/>
      <c r="AGV27" s="498"/>
      <c r="AGW27" s="498"/>
      <c r="AGX27" s="498"/>
      <c r="AGY27" s="498"/>
      <c r="AGZ27" s="498"/>
      <c r="AHA27" s="498"/>
      <c r="AHB27" s="498"/>
      <c r="AHC27" s="498"/>
      <c r="AHD27" s="498"/>
      <c r="AHE27" s="498"/>
      <c r="AHF27" s="498"/>
      <c r="AHG27" s="498"/>
      <c r="AHH27" s="498"/>
      <c r="AHI27" s="498"/>
      <c r="AHJ27" s="498"/>
      <c r="AHK27" s="498"/>
      <c r="AHL27" s="498"/>
      <c r="AHM27" s="498"/>
      <c r="AHN27" s="498"/>
      <c r="AHO27" s="498"/>
      <c r="AHP27" s="498"/>
      <c r="AHQ27" s="498"/>
      <c r="AHR27" s="498"/>
      <c r="AHS27" s="498"/>
      <c r="AHT27" s="498"/>
      <c r="AHU27" s="498"/>
      <c r="AHV27" s="498"/>
      <c r="AHW27" s="498"/>
      <c r="AHX27" s="498"/>
      <c r="AHY27" s="498"/>
      <c r="AHZ27" s="498"/>
      <c r="AIA27" s="498"/>
      <c r="AIB27" s="498"/>
      <c r="AIC27" s="498"/>
      <c r="AID27" s="498"/>
      <c r="AIE27" s="498"/>
      <c r="AIF27" s="498"/>
      <c r="AIG27" s="498"/>
      <c r="AIH27" s="498"/>
      <c r="AII27" s="498"/>
      <c r="AIJ27" s="498"/>
      <c r="AIK27" s="498"/>
      <c r="AIL27" s="498"/>
      <c r="AIM27" s="498"/>
      <c r="AIN27" s="498"/>
      <c r="AIO27" s="498"/>
      <c r="AIP27" s="498"/>
      <c r="AIQ27" s="498"/>
      <c r="AIR27" s="498"/>
      <c r="AIS27" s="498"/>
      <c r="AIT27" s="498"/>
      <c r="AIU27" s="498"/>
      <c r="AIV27" s="498"/>
      <c r="AIW27" s="498"/>
      <c r="AIX27" s="498"/>
      <c r="AIY27" s="498"/>
      <c r="AIZ27" s="498"/>
      <c r="AJA27" s="498"/>
      <c r="AJB27" s="498"/>
      <c r="AJC27" s="498"/>
      <c r="AJD27" s="498"/>
      <c r="AJE27" s="498"/>
      <c r="AJF27" s="498"/>
      <c r="AJG27" s="498"/>
      <c r="AJH27" s="498"/>
      <c r="AJI27" s="498"/>
      <c r="AJJ27" s="498"/>
      <c r="AJK27" s="498"/>
      <c r="AJL27" s="498"/>
      <c r="AJM27" s="498"/>
      <c r="AJN27" s="498"/>
      <c r="AJO27" s="498"/>
      <c r="AJP27" s="498"/>
      <c r="AJQ27" s="498"/>
      <c r="AJR27" s="498"/>
      <c r="AJS27" s="498"/>
      <c r="AJT27" s="498"/>
      <c r="AJU27" s="498"/>
      <c r="AJV27" s="498"/>
      <c r="AJW27" s="498"/>
      <c r="AJX27" s="498"/>
      <c r="AJY27" s="498"/>
      <c r="AJZ27" s="498"/>
      <c r="AKA27" s="498"/>
      <c r="AKB27" s="498"/>
      <c r="AKC27" s="498"/>
      <c r="AKD27" s="498"/>
      <c r="AKE27" s="498"/>
      <c r="AKF27" s="498"/>
      <c r="AKG27" s="498"/>
      <c r="AKH27" s="498"/>
      <c r="AKI27" s="498"/>
      <c r="AKJ27" s="498"/>
      <c r="AKK27" s="498"/>
      <c r="AKL27" s="498"/>
      <c r="AKM27" s="498"/>
      <c r="AKN27" s="498"/>
      <c r="AKO27" s="498"/>
      <c r="AKP27" s="498"/>
      <c r="AKQ27" s="498"/>
      <c r="AKR27" s="498"/>
      <c r="AKS27" s="498"/>
      <c r="AKT27" s="498"/>
      <c r="AKU27" s="498"/>
      <c r="AKV27" s="498"/>
      <c r="AKW27" s="498"/>
      <c r="AKX27" s="498"/>
      <c r="AKY27" s="498"/>
      <c r="AKZ27" s="498"/>
      <c r="ALA27" s="498"/>
      <c r="ALB27" s="498"/>
      <c r="ALC27" s="498"/>
      <c r="ALD27" s="498"/>
      <c r="ALE27" s="498"/>
      <c r="ALF27" s="498"/>
      <c r="ALG27" s="498"/>
      <c r="ALH27" s="498"/>
      <c r="ALI27" s="498"/>
      <c r="ALJ27" s="498"/>
      <c r="ALK27" s="498"/>
      <c r="ALL27" s="498"/>
      <c r="ALM27" s="498"/>
      <c r="ALN27" s="498"/>
      <c r="ALO27" s="498"/>
      <c r="ALP27" s="498"/>
      <c r="ALQ27" s="498"/>
      <c r="ALR27" s="498"/>
      <c r="ALS27" s="498"/>
      <c r="ALT27" s="498"/>
      <c r="ALU27" s="498"/>
      <c r="ALV27" s="498"/>
      <c r="ALW27" s="498"/>
      <c r="ALX27" s="498"/>
      <c r="ALY27" s="498"/>
      <c r="ALZ27" s="498"/>
      <c r="AMA27" s="498"/>
      <c r="AMB27" s="498"/>
      <c r="AMC27" s="498"/>
      <c r="AMD27" s="498"/>
      <c r="AME27" s="498"/>
      <c r="AMF27" s="498"/>
      <c r="AMG27" s="498"/>
      <c r="AMH27" s="498"/>
      <c r="AMI27" s="498"/>
      <c r="AMJ27" s="498"/>
      <c r="AMK27" s="498"/>
      <c r="AML27" s="498"/>
      <c r="AMM27" s="498"/>
      <c r="AMN27" s="498"/>
      <c r="AMO27" s="498"/>
      <c r="AMP27" s="498"/>
      <c r="AMQ27" s="498"/>
      <c r="AMR27" s="498"/>
      <c r="AMS27" s="498"/>
      <c r="AMT27" s="498"/>
      <c r="AMU27" s="498"/>
      <c r="AMV27" s="498"/>
      <c r="AMW27" s="498"/>
      <c r="AMX27" s="498"/>
      <c r="AMY27" s="498"/>
      <c r="AMZ27" s="498"/>
      <c r="ANA27" s="498"/>
      <c r="ANB27" s="498"/>
      <c r="ANC27" s="498"/>
      <c r="AND27" s="498"/>
      <c r="ANE27" s="498"/>
      <c r="ANF27" s="498"/>
      <c r="ANG27" s="498"/>
      <c r="ANH27" s="498"/>
      <c r="ANI27" s="498"/>
      <c r="ANJ27" s="498"/>
      <c r="ANK27" s="498"/>
      <c r="ANL27" s="498"/>
      <c r="ANM27" s="498"/>
      <c r="ANN27" s="498"/>
      <c r="ANO27" s="498"/>
      <c r="ANP27" s="498"/>
      <c r="ANQ27" s="498"/>
      <c r="ANR27" s="498"/>
      <c r="ANS27" s="498"/>
      <c r="ANT27" s="498"/>
      <c r="ANU27" s="498"/>
      <c r="ANV27" s="498"/>
      <c r="ANW27" s="498"/>
      <c r="ANX27" s="498"/>
      <c r="ANY27" s="498"/>
      <c r="ANZ27" s="498"/>
      <c r="AOA27" s="498"/>
      <c r="AOB27" s="498"/>
      <c r="AOC27" s="498"/>
      <c r="AOD27" s="498"/>
      <c r="AOE27" s="498"/>
      <c r="AOF27" s="498"/>
      <c r="AOG27" s="498"/>
      <c r="AOH27" s="498"/>
      <c r="AOI27" s="498"/>
      <c r="AOJ27" s="498"/>
      <c r="AOK27" s="498"/>
      <c r="AOL27" s="498"/>
      <c r="AOM27" s="498"/>
      <c r="AON27" s="498"/>
      <c r="AOO27" s="498"/>
      <c r="AOP27" s="498"/>
      <c r="AOQ27" s="498"/>
      <c r="AOR27" s="498"/>
      <c r="AOS27" s="498"/>
      <c r="AOT27" s="498"/>
      <c r="AOU27" s="498"/>
      <c r="AOV27" s="498"/>
      <c r="AOW27" s="498"/>
      <c r="AOX27" s="498"/>
      <c r="AOY27" s="498"/>
      <c r="AOZ27" s="498"/>
      <c r="APA27" s="498"/>
      <c r="APB27" s="498"/>
      <c r="APC27" s="498"/>
      <c r="APD27" s="498"/>
      <c r="APE27" s="498"/>
      <c r="APF27" s="498"/>
      <c r="APG27" s="498"/>
      <c r="APH27" s="498"/>
      <c r="API27" s="498"/>
      <c r="APJ27" s="498"/>
      <c r="APK27" s="498"/>
      <c r="APL27" s="498"/>
      <c r="APM27" s="498"/>
      <c r="APN27" s="498"/>
      <c r="APO27" s="498"/>
      <c r="APP27" s="498"/>
      <c r="APQ27" s="498"/>
      <c r="APR27" s="498"/>
      <c r="APS27" s="498"/>
      <c r="APT27" s="498"/>
      <c r="APU27" s="498"/>
      <c r="APV27" s="498"/>
      <c r="APW27" s="498"/>
      <c r="APX27" s="498"/>
      <c r="APY27" s="498"/>
      <c r="APZ27" s="498"/>
      <c r="AQA27" s="498"/>
      <c r="AQB27" s="498"/>
      <c r="AQC27" s="498"/>
      <c r="AQD27" s="498"/>
      <c r="AQE27" s="498"/>
      <c r="AQF27" s="498"/>
      <c r="AQG27" s="498"/>
      <c r="AQH27" s="498"/>
      <c r="AQI27" s="498"/>
      <c r="AQJ27" s="498"/>
      <c r="AQK27" s="498"/>
      <c r="AQL27" s="498"/>
      <c r="AQM27" s="498"/>
      <c r="AQN27" s="498"/>
      <c r="AQO27" s="498"/>
      <c r="AQP27" s="498"/>
      <c r="AQQ27" s="498"/>
      <c r="AQR27" s="498"/>
      <c r="AQS27" s="498"/>
      <c r="AQT27" s="498"/>
      <c r="AQU27" s="498"/>
      <c r="AQV27" s="498"/>
      <c r="AQW27" s="498"/>
      <c r="AQX27" s="498"/>
      <c r="AQY27" s="498"/>
      <c r="AQZ27" s="498"/>
      <c r="ARA27" s="498"/>
      <c r="ARB27" s="498"/>
      <c r="ARC27" s="498"/>
      <c r="ARD27" s="498"/>
      <c r="ARE27" s="498"/>
      <c r="ARF27" s="498"/>
      <c r="ARG27" s="498"/>
      <c r="ARH27" s="498"/>
      <c r="ARI27" s="498"/>
      <c r="ARJ27" s="498"/>
      <c r="ARK27" s="498"/>
      <c r="ARL27" s="498"/>
      <c r="ARM27" s="498"/>
      <c r="ARN27" s="498"/>
      <c r="ARO27" s="498"/>
      <c r="ARP27" s="498"/>
      <c r="ARQ27" s="498"/>
      <c r="ARR27" s="498"/>
      <c r="ARS27" s="498"/>
      <c r="ART27" s="498"/>
      <c r="ARU27" s="498"/>
      <c r="ARV27" s="498"/>
      <c r="ARW27" s="498"/>
      <c r="ARX27" s="498"/>
      <c r="ARY27" s="498"/>
      <c r="ARZ27" s="498"/>
      <c r="ASA27" s="498"/>
      <c r="ASB27" s="498"/>
      <c r="ASC27" s="498"/>
      <c r="ASD27" s="498"/>
      <c r="ASE27" s="498"/>
      <c r="ASF27" s="498"/>
      <c r="ASG27" s="498"/>
      <c r="ASH27" s="498"/>
      <c r="ASI27" s="498"/>
      <c r="ASJ27" s="498"/>
      <c r="ASK27" s="498"/>
      <c r="ASL27" s="498"/>
      <c r="ASM27" s="498"/>
      <c r="ASN27" s="498"/>
      <c r="ASO27" s="498"/>
      <c r="ASP27" s="498"/>
      <c r="ASQ27" s="498"/>
      <c r="ASR27" s="498"/>
      <c r="ASS27" s="498"/>
      <c r="AST27" s="498"/>
      <c r="ASU27" s="498"/>
      <c r="ASV27" s="498"/>
      <c r="ASW27" s="498"/>
      <c r="ASX27" s="498"/>
      <c r="ASY27" s="498"/>
      <c r="ASZ27" s="498"/>
      <c r="ATA27" s="498"/>
      <c r="ATB27" s="498"/>
      <c r="ATC27" s="498"/>
      <c r="ATD27" s="498"/>
      <c r="ATE27" s="498"/>
      <c r="ATF27" s="498"/>
      <c r="ATG27" s="498"/>
      <c r="ATH27" s="498"/>
      <c r="ATI27" s="498"/>
      <c r="ATJ27" s="498"/>
      <c r="ATK27" s="498"/>
      <c r="ATL27" s="498"/>
      <c r="ATM27" s="498"/>
      <c r="ATN27" s="498"/>
      <c r="ATO27" s="498"/>
      <c r="ATP27" s="498"/>
      <c r="ATQ27" s="498"/>
      <c r="ATR27" s="498"/>
      <c r="ATS27" s="498"/>
      <c r="ATT27" s="498"/>
      <c r="ATU27" s="498"/>
      <c r="ATV27" s="498"/>
      <c r="ATW27" s="498"/>
      <c r="ATX27" s="498"/>
      <c r="ATY27" s="498"/>
      <c r="ATZ27" s="498"/>
      <c r="AUA27" s="498"/>
      <c r="AUB27" s="498"/>
      <c r="AUC27" s="498"/>
      <c r="AUD27" s="498"/>
      <c r="AUE27" s="498"/>
      <c r="AUF27" s="498"/>
      <c r="AUG27" s="498"/>
      <c r="AUH27" s="498"/>
      <c r="AUI27" s="498"/>
      <c r="AUJ27" s="498"/>
      <c r="AUK27" s="498"/>
      <c r="AUL27" s="498"/>
      <c r="AUM27" s="498"/>
      <c r="AUN27" s="498"/>
      <c r="AUO27" s="498"/>
      <c r="AUP27" s="498"/>
      <c r="AUQ27" s="498"/>
      <c r="AUR27" s="498"/>
      <c r="AUS27" s="498"/>
      <c r="AUT27" s="498"/>
      <c r="AUU27" s="498"/>
      <c r="AUV27" s="498"/>
      <c r="AUW27" s="498"/>
      <c r="AUX27" s="498"/>
      <c r="AUY27" s="498"/>
      <c r="AUZ27" s="498"/>
      <c r="AVA27" s="498"/>
      <c r="AVB27" s="498"/>
      <c r="AVC27" s="498"/>
      <c r="AVD27" s="498"/>
      <c r="AVE27" s="498"/>
      <c r="AVF27" s="498"/>
      <c r="AVG27" s="498"/>
      <c r="AVH27" s="498"/>
      <c r="AVI27" s="498"/>
      <c r="AVJ27" s="498"/>
      <c r="AVK27" s="498"/>
      <c r="AVL27" s="498"/>
      <c r="AVM27" s="498"/>
      <c r="AVN27" s="498"/>
      <c r="AVO27" s="498"/>
      <c r="AVP27" s="498"/>
      <c r="AVQ27" s="498"/>
      <c r="AVR27" s="498"/>
      <c r="AVS27" s="498"/>
      <c r="AVT27" s="498"/>
      <c r="AVU27" s="498"/>
      <c r="AVV27" s="498"/>
      <c r="AVW27" s="498"/>
      <c r="AVX27" s="498"/>
      <c r="AVY27" s="498"/>
      <c r="AVZ27" s="498"/>
      <c r="AWA27" s="498"/>
      <c r="AWB27" s="498"/>
      <c r="AWC27" s="498"/>
      <c r="AWD27" s="498"/>
      <c r="AWE27" s="498"/>
      <c r="AWF27" s="498"/>
      <c r="AWG27" s="498"/>
      <c r="AWH27" s="498"/>
      <c r="AWI27" s="498"/>
      <c r="AWJ27" s="498"/>
      <c r="AWK27" s="498"/>
      <c r="AWL27" s="498"/>
      <c r="AWM27" s="498"/>
      <c r="AWN27" s="498"/>
      <c r="AWO27" s="498"/>
      <c r="AWP27" s="498"/>
      <c r="AWQ27" s="498"/>
      <c r="AWR27" s="498"/>
      <c r="AWS27" s="498"/>
      <c r="AWT27" s="498"/>
      <c r="AWU27" s="498"/>
      <c r="AWV27" s="498"/>
      <c r="AWW27" s="498"/>
      <c r="AWX27" s="498"/>
      <c r="AWY27" s="498"/>
      <c r="AWZ27" s="498"/>
      <c r="AXA27" s="498"/>
      <c r="AXB27" s="498"/>
      <c r="AXC27" s="498"/>
      <c r="AXD27" s="498"/>
      <c r="AXE27" s="498"/>
      <c r="AXF27" s="498"/>
      <c r="AXG27" s="498"/>
      <c r="AXH27" s="498"/>
      <c r="AXI27" s="498"/>
      <c r="AXJ27" s="498"/>
      <c r="AXK27" s="498"/>
      <c r="AXL27" s="498"/>
      <c r="AXM27" s="498"/>
      <c r="AXN27" s="498"/>
      <c r="AXO27" s="498"/>
      <c r="AXP27" s="498"/>
      <c r="AXQ27" s="498"/>
      <c r="AXR27" s="498"/>
      <c r="AXS27" s="498"/>
      <c r="AXT27" s="498"/>
      <c r="AXU27" s="498"/>
      <c r="AXV27" s="498"/>
      <c r="AXW27" s="498"/>
      <c r="AXX27" s="498"/>
      <c r="AXY27" s="498"/>
      <c r="AXZ27" s="498"/>
      <c r="AYA27" s="498"/>
      <c r="AYB27" s="498"/>
      <c r="AYC27" s="498"/>
      <c r="AYD27" s="498"/>
      <c r="AYE27" s="498"/>
      <c r="AYF27" s="498"/>
      <c r="AYG27" s="498"/>
      <c r="AYH27" s="498"/>
      <c r="AYI27" s="498"/>
      <c r="AYJ27" s="498"/>
      <c r="AYK27" s="498"/>
      <c r="AYL27" s="498"/>
      <c r="AYM27" s="498"/>
      <c r="AYN27" s="498"/>
      <c r="AYO27" s="498"/>
      <c r="AYP27" s="498"/>
      <c r="AYQ27" s="498"/>
      <c r="AYR27" s="498"/>
      <c r="AYS27" s="498"/>
      <c r="AYT27" s="498"/>
      <c r="AYU27" s="498"/>
      <c r="AYV27" s="498"/>
      <c r="AYW27" s="498"/>
      <c r="AYX27" s="498"/>
      <c r="AYY27" s="498"/>
      <c r="AYZ27" s="498"/>
      <c r="AZA27" s="498"/>
      <c r="AZB27" s="498"/>
      <c r="AZC27" s="498"/>
      <c r="AZD27" s="498"/>
      <c r="AZE27" s="498"/>
      <c r="AZF27" s="498"/>
      <c r="AZG27" s="498"/>
      <c r="AZH27" s="498"/>
      <c r="AZI27" s="498"/>
      <c r="AZJ27" s="498"/>
      <c r="AZK27" s="498"/>
      <c r="AZL27" s="498"/>
      <c r="AZM27" s="498"/>
      <c r="AZN27" s="498"/>
      <c r="AZO27" s="498"/>
      <c r="AZP27" s="498"/>
      <c r="AZQ27" s="498"/>
      <c r="AZR27" s="498"/>
      <c r="AZS27" s="498"/>
      <c r="AZT27" s="498"/>
      <c r="AZU27" s="498"/>
      <c r="AZV27" s="498"/>
      <c r="AZW27" s="498"/>
      <c r="AZX27" s="498"/>
      <c r="AZY27" s="498"/>
      <c r="AZZ27" s="498"/>
      <c r="BAA27" s="498"/>
      <c r="BAB27" s="498"/>
      <c r="BAC27" s="498"/>
      <c r="BAD27" s="498"/>
      <c r="BAE27" s="498"/>
      <c r="BAF27" s="498"/>
      <c r="BAG27" s="498"/>
      <c r="BAH27" s="498"/>
      <c r="BAI27" s="498"/>
      <c r="BAJ27" s="498"/>
      <c r="BAK27" s="498"/>
      <c r="BAL27" s="498"/>
      <c r="BAM27" s="498"/>
      <c r="BAN27" s="498"/>
      <c r="BAO27" s="498"/>
      <c r="BAP27" s="498"/>
      <c r="BAQ27" s="498"/>
      <c r="BAR27" s="498"/>
      <c r="BAS27" s="498"/>
      <c r="BAT27" s="498"/>
      <c r="BAU27" s="498"/>
      <c r="BAV27" s="498"/>
      <c r="BAW27" s="498"/>
      <c r="BAX27" s="498"/>
      <c r="BAY27" s="498"/>
      <c r="BAZ27" s="498"/>
      <c r="BBA27" s="498"/>
      <c r="BBB27" s="498"/>
      <c r="BBC27" s="498"/>
      <c r="BBD27" s="498"/>
      <c r="BBE27" s="498"/>
      <c r="BBF27" s="498"/>
      <c r="BBG27" s="498"/>
      <c r="BBH27" s="498"/>
      <c r="BBI27" s="498"/>
      <c r="BBJ27" s="498"/>
      <c r="BBK27" s="498"/>
      <c r="BBL27" s="498"/>
      <c r="BBM27" s="498"/>
      <c r="BBN27" s="498"/>
      <c r="BBO27" s="498"/>
      <c r="BBP27" s="498"/>
      <c r="BBQ27" s="498"/>
      <c r="BBR27" s="498"/>
      <c r="BBS27" s="498"/>
      <c r="BBT27" s="498"/>
      <c r="BBU27" s="498"/>
      <c r="BBV27" s="498"/>
      <c r="BBW27" s="498"/>
      <c r="BBX27" s="498"/>
      <c r="BBY27" s="498"/>
      <c r="BBZ27" s="498"/>
      <c r="BCA27" s="498"/>
      <c r="BCB27" s="498"/>
      <c r="BCC27" s="498"/>
      <c r="BCD27" s="498"/>
      <c r="BCE27" s="498"/>
      <c r="BCF27" s="498"/>
      <c r="BCG27" s="498"/>
      <c r="BCH27" s="498"/>
      <c r="BCI27" s="498"/>
      <c r="BCJ27" s="498"/>
      <c r="BCK27" s="498"/>
      <c r="BCL27" s="498"/>
      <c r="BCM27" s="498"/>
      <c r="BCN27" s="498"/>
      <c r="BCO27" s="498"/>
      <c r="BCP27" s="498"/>
      <c r="BCQ27" s="498"/>
      <c r="BCR27" s="498"/>
      <c r="BCS27" s="498"/>
      <c r="BCT27" s="498"/>
      <c r="BCU27" s="498"/>
      <c r="BCV27" s="498"/>
      <c r="BCW27" s="498"/>
      <c r="BCX27" s="498"/>
      <c r="BCY27" s="498"/>
      <c r="BCZ27" s="498"/>
      <c r="BDA27" s="498"/>
      <c r="BDB27" s="498"/>
      <c r="BDC27" s="498"/>
      <c r="BDD27" s="498"/>
      <c r="BDE27" s="498"/>
      <c r="BDF27" s="498"/>
      <c r="BDG27" s="498"/>
      <c r="BDH27" s="498"/>
      <c r="BDI27" s="498"/>
      <c r="BDJ27" s="498"/>
      <c r="BDK27" s="498"/>
      <c r="BDL27" s="498"/>
      <c r="BDM27" s="498"/>
      <c r="BDN27" s="498"/>
      <c r="BDO27" s="498"/>
      <c r="BDP27" s="498"/>
      <c r="BDQ27" s="498"/>
      <c r="BDR27" s="498"/>
      <c r="BDS27" s="498"/>
      <c r="BDT27" s="498"/>
      <c r="BDU27" s="498"/>
      <c r="BDV27" s="498"/>
      <c r="BDW27" s="498"/>
      <c r="BDX27" s="498"/>
      <c r="BDY27" s="498"/>
      <c r="BDZ27" s="498"/>
      <c r="BEA27" s="498"/>
      <c r="BEB27" s="498"/>
      <c r="BEC27" s="498"/>
      <c r="BED27" s="498"/>
      <c r="BEE27" s="498"/>
      <c r="BEF27" s="498"/>
      <c r="BEG27" s="498"/>
      <c r="BEH27" s="498"/>
      <c r="BEI27" s="498"/>
      <c r="BEJ27" s="498"/>
      <c r="BEK27" s="498"/>
      <c r="BEL27" s="498"/>
      <c r="BEM27" s="498"/>
      <c r="BEN27" s="498"/>
      <c r="BEO27" s="498"/>
      <c r="BEP27" s="498"/>
      <c r="BEQ27" s="498"/>
      <c r="BER27" s="498"/>
      <c r="BES27" s="498"/>
      <c r="BET27" s="498"/>
      <c r="BEU27" s="498"/>
      <c r="BEV27" s="498"/>
      <c r="BEW27" s="498"/>
      <c r="BEX27" s="498"/>
      <c r="BEY27" s="498"/>
      <c r="BEZ27" s="498"/>
      <c r="BFA27" s="498"/>
      <c r="BFB27" s="498"/>
      <c r="BFC27" s="498"/>
      <c r="BFD27" s="498"/>
      <c r="BFE27" s="498"/>
      <c r="BFF27" s="498"/>
      <c r="BFG27" s="498"/>
      <c r="BFH27" s="498"/>
      <c r="BFI27" s="498"/>
      <c r="BFJ27" s="498"/>
      <c r="BFK27" s="498"/>
      <c r="BFL27" s="498"/>
      <c r="BFM27" s="498"/>
      <c r="BFN27" s="498"/>
      <c r="BFO27" s="498"/>
      <c r="BFP27" s="498"/>
      <c r="BFQ27" s="498"/>
      <c r="BFR27" s="498"/>
      <c r="BFS27" s="498"/>
      <c r="BFT27" s="498"/>
      <c r="BFU27" s="498"/>
      <c r="BFV27" s="498"/>
      <c r="BFW27" s="498"/>
      <c r="BFX27" s="498"/>
      <c r="BFY27" s="498"/>
      <c r="BFZ27" s="498"/>
      <c r="BGA27" s="498"/>
      <c r="BGB27" s="498"/>
      <c r="BGC27" s="498"/>
      <c r="BGD27" s="498"/>
      <c r="BGE27" s="498"/>
      <c r="BGF27" s="498"/>
      <c r="BGG27" s="498"/>
      <c r="BGH27" s="498"/>
      <c r="BGI27" s="498"/>
      <c r="BGJ27" s="498"/>
      <c r="BGK27" s="498"/>
      <c r="BGL27" s="498"/>
      <c r="BGM27" s="498"/>
      <c r="BGN27" s="498"/>
      <c r="BGO27" s="498"/>
      <c r="BGP27" s="498"/>
      <c r="BGQ27" s="498"/>
      <c r="BGR27" s="498"/>
      <c r="BGS27" s="498"/>
      <c r="BGT27" s="498"/>
      <c r="BGU27" s="498"/>
      <c r="BGV27" s="498"/>
      <c r="BGW27" s="498"/>
      <c r="BGX27" s="498"/>
      <c r="BGY27" s="498"/>
      <c r="BGZ27" s="498"/>
      <c r="BHA27" s="498"/>
      <c r="BHB27" s="498"/>
      <c r="BHC27" s="498"/>
      <c r="BHD27" s="498"/>
      <c r="BHE27" s="498"/>
      <c r="BHF27" s="498"/>
      <c r="BHG27" s="498"/>
      <c r="BHH27" s="498"/>
      <c r="BHI27" s="498"/>
      <c r="BHJ27" s="498"/>
      <c r="BHK27" s="498"/>
      <c r="BHL27" s="498"/>
      <c r="BHM27" s="498"/>
      <c r="BHN27" s="498"/>
      <c r="BHO27" s="498"/>
      <c r="BHP27" s="498"/>
      <c r="BHQ27" s="498"/>
      <c r="BHR27" s="498"/>
      <c r="BHS27" s="498"/>
      <c r="BHT27" s="498"/>
      <c r="BHU27" s="498"/>
      <c r="BHV27" s="498"/>
      <c r="BHW27" s="498"/>
      <c r="BHX27" s="498"/>
      <c r="BHY27" s="498"/>
      <c r="BHZ27" s="498"/>
      <c r="BIA27" s="498"/>
      <c r="BIB27" s="498"/>
      <c r="BIC27" s="498"/>
      <c r="BID27" s="498"/>
      <c r="BIE27" s="498"/>
      <c r="BIF27" s="498"/>
      <c r="BIG27" s="498"/>
      <c r="BIH27" s="498"/>
      <c r="BII27" s="498"/>
      <c r="BIJ27" s="498"/>
      <c r="BIK27" s="498"/>
      <c r="BIL27" s="498"/>
      <c r="BIM27" s="498"/>
      <c r="BIN27" s="498"/>
      <c r="BIO27" s="498"/>
      <c r="BIP27" s="498"/>
      <c r="BIQ27" s="498"/>
      <c r="BIR27" s="498"/>
      <c r="BIS27" s="498"/>
      <c r="BIT27" s="498"/>
      <c r="BIU27" s="498"/>
      <c r="BIV27" s="498"/>
      <c r="BIW27" s="498"/>
      <c r="BIX27" s="498"/>
      <c r="BIY27" s="498"/>
      <c r="BIZ27" s="498"/>
      <c r="BJA27" s="498"/>
      <c r="BJB27" s="498"/>
      <c r="BJC27" s="498"/>
      <c r="BJD27" s="498"/>
      <c r="BJE27" s="498"/>
      <c r="BJF27" s="498"/>
      <c r="BJG27" s="498"/>
      <c r="BJH27" s="498"/>
      <c r="BJI27" s="498"/>
      <c r="BJJ27" s="498"/>
      <c r="BJK27" s="498"/>
      <c r="BJL27" s="498"/>
      <c r="BJM27" s="498"/>
      <c r="BJN27" s="498"/>
      <c r="BJO27" s="498"/>
      <c r="BJP27" s="498"/>
      <c r="BJQ27" s="498"/>
      <c r="BJR27" s="498"/>
      <c r="BJS27" s="498"/>
      <c r="BJT27" s="498"/>
      <c r="BJU27" s="498"/>
      <c r="BJV27" s="498"/>
      <c r="BJW27" s="498"/>
      <c r="BJX27" s="498"/>
      <c r="BJY27" s="498"/>
      <c r="BJZ27" s="498"/>
      <c r="BKA27" s="498"/>
      <c r="BKB27" s="498"/>
      <c r="BKC27" s="498"/>
      <c r="BKD27" s="498"/>
      <c r="BKE27" s="498"/>
      <c r="BKF27" s="498"/>
      <c r="BKG27" s="498"/>
      <c r="BKH27" s="498"/>
      <c r="BKI27" s="498"/>
      <c r="BKJ27" s="498"/>
      <c r="BKK27" s="498"/>
      <c r="BKL27" s="498"/>
      <c r="BKM27" s="498"/>
      <c r="BKN27" s="498"/>
      <c r="BKO27" s="498"/>
      <c r="BKP27" s="498"/>
      <c r="BKQ27" s="498"/>
      <c r="BKR27" s="498"/>
      <c r="BKS27" s="498"/>
      <c r="BKT27" s="498"/>
      <c r="BKU27" s="498"/>
      <c r="BKV27" s="498"/>
      <c r="BKW27" s="498"/>
      <c r="BKX27" s="498"/>
      <c r="BKY27" s="498"/>
      <c r="BKZ27" s="498"/>
      <c r="BLA27" s="498"/>
      <c r="BLB27" s="498"/>
      <c r="BLC27" s="498"/>
      <c r="BLD27" s="498"/>
      <c r="BLE27" s="498"/>
      <c r="BLF27" s="498"/>
      <c r="BLG27" s="498"/>
      <c r="BLH27" s="498"/>
      <c r="BLI27" s="498"/>
      <c r="BLJ27" s="498"/>
      <c r="BLK27" s="498"/>
      <c r="BLL27" s="498"/>
      <c r="BLM27" s="498"/>
      <c r="BLN27" s="498"/>
      <c r="BLO27" s="498"/>
      <c r="BLP27" s="498"/>
      <c r="BLQ27" s="498"/>
      <c r="BLR27" s="498"/>
      <c r="BLS27" s="498"/>
      <c r="BLT27" s="498"/>
      <c r="BLU27" s="498"/>
      <c r="BLV27" s="498"/>
      <c r="BLW27" s="498"/>
      <c r="BLX27" s="498"/>
      <c r="BLY27" s="498"/>
      <c r="BLZ27" s="498"/>
      <c r="BMA27" s="498"/>
      <c r="BMB27" s="498"/>
      <c r="BMC27" s="498"/>
      <c r="BMD27" s="498"/>
      <c r="BME27" s="498"/>
      <c r="BMF27" s="498"/>
      <c r="BMG27" s="498"/>
      <c r="BMH27" s="498"/>
      <c r="BMI27" s="498"/>
      <c r="BMJ27" s="498"/>
      <c r="BMK27" s="498"/>
      <c r="BML27" s="498"/>
      <c r="BMM27" s="498"/>
      <c r="BMN27" s="498"/>
      <c r="BMO27" s="498"/>
      <c r="BMP27" s="498"/>
      <c r="BMQ27" s="498"/>
      <c r="BMR27" s="498"/>
      <c r="BMS27" s="498"/>
      <c r="BMT27" s="498"/>
      <c r="BMU27" s="498"/>
      <c r="BMV27" s="498"/>
      <c r="BMW27" s="498"/>
      <c r="BMX27" s="498"/>
      <c r="BMY27" s="498"/>
      <c r="BMZ27" s="498"/>
      <c r="BNA27" s="498"/>
      <c r="BNB27" s="498"/>
      <c r="BNC27" s="498"/>
      <c r="BND27" s="498"/>
      <c r="BNE27" s="498"/>
      <c r="BNF27" s="498"/>
      <c r="BNG27" s="498"/>
      <c r="BNH27" s="498"/>
      <c r="BNI27" s="498"/>
      <c r="BNJ27" s="498"/>
      <c r="BNK27" s="498"/>
      <c r="BNL27" s="498"/>
      <c r="BNM27" s="498"/>
      <c r="BNN27" s="498"/>
      <c r="BNO27" s="498"/>
      <c r="BNP27" s="498"/>
      <c r="BNQ27" s="498"/>
      <c r="BNR27" s="498"/>
      <c r="BNS27" s="498"/>
      <c r="BNT27" s="498"/>
      <c r="BNU27" s="498"/>
      <c r="BNV27" s="498"/>
      <c r="BNW27" s="498"/>
      <c r="BNX27" s="498"/>
      <c r="BNY27" s="498"/>
      <c r="BNZ27" s="498"/>
      <c r="BOA27" s="498"/>
      <c r="BOB27" s="498"/>
      <c r="BOC27" s="498"/>
      <c r="BOD27" s="498"/>
      <c r="BOE27" s="498"/>
      <c r="BOF27" s="498"/>
      <c r="BOG27" s="498"/>
      <c r="BOH27" s="498"/>
      <c r="BOI27" s="498"/>
      <c r="BOJ27" s="498"/>
      <c r="BOK27" s="498"/>
      <c r="BOL27" s="498"/>
      <c r="BOM27" s="498"/>
      <c r="BON27" s="498"/>
      <c r="BOO27" s="498"/>
      <c r="BOP27" s="498"/>
      <c r="BOQ27" s="498"/>
      <c r="BOR27" s="498"/>
      <c r="BOS27" s="498"/>
      <c r="BOT27" s="498"/>
      <c r="BOU27" s="498"/>
      <c r="BOV27" s="498"/>
      <c r="BOW27" s="498"/>
      <c r="BOX27" s="498"/>
      <c r="BOY27" s="498"/>
      <c r="BOZ27" s="498"/>
      <c r="BPA27" s="498"/>
      <c r="BPB27" s="498"/>
      <c r="BPC27" s="498"/>
      <c r="BPD27" s="498"/>
      <c r="BPE27" s="498"/>
      <c r="BPF27" s="498"/>
      <c r="BPG27" s="498"/>
      <c r="BPH27" s="498"/>
      <c r="BPI27" s="498"/>
      <c r="BPJ27" s="498"/>
      <c r="BPK27" s="498"/>
      <c r="BPL27" s="498"/>
      <c r="BPM27" s="498"/>
      <c r="BPN27" s="498"/>
      <c r="BPO27" s="498"/>
      <c r="BPP27" s="498"/>
      <c r="BPQ27" s="498"/>
      <c r="BPR27" s="498"/>
      <c r="BPS27" s="498"/>
      <c r="BPT27" s="498"/>
      <c r="BPU27" s="498"/>
      <c r="BPV27" s="498"/>
      <c r="BPW27" s="498"/>
      <c r="BPX27" s="498"/>
      <c r="BPY27" s="498"/>
      <c r="BPZ27" s="498"/>
      <c r="BQA27" s="498"/>
      <c r="BQB27" s="498"/>
      <c r="BQC27" s="498"/>
      <c r="BQD27" s="498"/>
      <c r="BQE27" s="498"/>
      <c r="BQF27" s="498"/>
      <c r="BQG27" s="498"/>
      <c r="BQH27" s="498"/>
      <c r="BQI27" s="498"/>
      <c r="BQJ27" s="498"/>
      <c r="BQK27" s="498"/>
      <c r="BQL27" s="498"/>
      <c r="BQM27" s="498"/>
      <c r="BQN27" s="498"/>
      <c r="BQO27" s="498"/>
      <c r="BQP27" s="498"/>
      <c r="BQQ27" s="498"/>
      <c r="BQR27" s="498"/>
      <c r="BQS27" s="498"/>
      <c r="BQT27" s="498"/>
      <c r="BQU27" s="498"/>
      <c r="BQV27" s="498"/>
      <c r="BQW27" s="498"/>
      <c r="BQX27" s="498"/>
      <c r="BQY27" s="498"/>
      <c r="BQZ27" s="498"/>
      <c r="BRA27" s="498"/>
      <c r="BRB27" s="498"/>
      <c r="BRC27" s="498"/>
      <c r="BRD27" s="498"/>
      <c r="BRE27" s="498"/>
      <c r="BRF27" s="498"/>
      <c r="BRG27" s="498"/>
      <c r="BRH27" s="498"/>
      <c r="BRI27" s="498"/>
      <c r="BRJ27" s="498"/>
      <c r="BRK27" s="498"/>
      <c r="BRL27" s="498"/>
      <c r="BRM27" s="498"/>
      <c r="BRN27" s="498"/>
      <c r="BRO27" s="498"/>
      <c r="BRP27" s="498"/>
      <c r="BRQ27" s="498"/>
      <c r="BRR27" s="498"/>
      <c r="BRS27" s="498"/>
      <c r="BRT27" s="498"/>
      <c r="BRU27" s="498"/>
      <c r="BRV27" s="498"/>
      <c r="BRW27" s="498"/>
      <c r="BRX27" s="498"/>
      <c r="BRY27" s="498"/>
      <c r="BRZ27" s="498"/>
      <c r="BSA27" s="498"/>
      <c r="BSB27" s="498"/>
      <c r="BSC27" s="498"/>
      <c r="BSD27" s="498"/>
      <c r="BSE27" s="498"/>
      <c r="BSF27" s="498"/>
      <c r="BSG27" s="498"/>
      <c r="BSH27" s="498"/>
      <c r="BSI27" s="498"/>
      <c r="BSJ27" s="498"/>
      <c r="BSK27" s="498"/>
      <c r="BSL27" s="498"/>
      <c r="BSM27" s="498"/>
      <c r="BSN27" s="498"/>
      <c r="BSO27" s="498"/>
      <c r="BSP27" s="498"/>
      <c r="BSQ27" s="498"/>
      <c r="BSR27" s="498"/>
      <c r="BSS27" s="498"/>
      <c r="BST27" s="498"/>
      <c r="BSU27" s="498"/>
      <c r="BSV27" s="498"/>
      <c r="BSW27" s="498"/>
      <c r="BSX27" s="498"/>
      <c r="BSY27" s="498"/>
      <c r="BSZ27" s="498"/>
      <c r="BTA27" s="498"/>
      <c r="BTB27" s="498"/>
      <c r="BTC27" s="498"/>
      <c r="BTD27" s="498"/>
      <c r="BTE27" s="498"/>
      <c r="BTF27" s="498"/>
      <c r="BTG27" s="498"/>
      <c r="BTH27" s="498"/>
      <c r="BTI27" s="498"/>
      <c r="BTJ27" s="498"/>
      <c r="BTK27" s="498"/>
      <c r="BTL27" s="498"/>
      <c r="BTM27" s="498"/>
      <c r="BTN27" s="498"/>
      <c r="BTO27" s="498"/>
      <c r="BTP27" s="498"/>
      <c r="BTQ27" s="498"/>
      <c r="BTR27" s="498"/>
      <c r="BTS27" s="498"/>
      <c r="BTT27" s="498"/>
      <c r="BTU27" s="498"/>
      <c r="BTV27" s="498"/>
      <c r="BTW27" s="498"/>
      <c r="BTX27" s="498"/>
      <c r="BTY27" s="498"/>
      <c r="BTZ27" s="498"/>
      <c r="BUA27" s="498"/>
      <c r="BUB27" s="498"/>
      <c r="BUC27" s="498"/>
      <c r="BUD27" s="498"/>
      <c r="BUE27" s="498"/>
      <c r="BUF27" s="498"/>
      <c r="BUG27" s="498"/>
      <c r="BUH27" s="498"/>
      <c r="BUI27" s="498"/>
      <c r="BUJ27" s="498"/>
      <c r="BUK27" s="498"/>
      <c r="BUL27" s="498"/>
      <c r="BUM27" s="498"/>
      <c r="BUN27" s="498"/>
      <c r="BUO27" s="498"/>
      <c r="BUP27" s="498"/>
      <c r="BUQ27" s="498"/>
      <c r="BUR27" s="498"/>
      <c r="BUS27" s="498"/>
      <c r="BUT27" s="498"/>
      <c r="BUU27" s="498"/>
      <c r="BUV27" s="498"/>
      <c r="BUW27" s="498"/>
      <c r="BUX27" s="498"/>
      <c r="BUY27" s="498"/>
      <c r="BUZ27" s="498"/>
      <c r="BVA27" s="498"/>
      <c r="BVB27" s="498"/>
      <c r="BVC27" s="498"/>
      <c r="BVD27" s="498"/>
      <c r="BVE27" s="498"/>
      <c r="BVF27" s="498"/>
      <c r="BVG27" s="498"/>
      <c r="BVH27" s="498"/>
      <c r="BVI27" s="498"/>
      <c r="BVJ27" s="498"/>
      <c r="BVK27" s="498"/>
      <c r="BVL27" s="498"/>
      <c r="BVM27" s="498"/>
      <c r="BVN27" s="498"/>
      <c r="BVO27" s="498"/>
      <c r="BVP27" s="498"/>
      <c r="BVQ27" s="498"/>
      <c r="BVR27" s="498"/>
      <c r="BVS27" s="498"/>
      <c r="BVT27" s="498"/>
      <c r="BVU27" s="498"/>
      <c r="BVV27" s="498"/>
      <c r="BVW27" s="498"/>
      <c r="BVX27" s="498"/>
      <c r="BVY27" s="498"/>
      <c r="BVZ27" s="498"/>
      <c r="BWA27" s="498"/>
      <c r="BWB27" s="498"/>
      <c r="BWC27" s="498"/>
      <c r="BWD27" s="498"/>
      <c r="BWE27" s="498"/>
      <c r="BWF27" s="498"/>
      <c r="BWG27" s="498"/>
      <c r="BWH27" s="498"/>
      <c r="BWI27" s="498"/>
      <c r="BWJ27" s="498"/>
      <c r="BWK27" s="498"/>
      <c r="BWL27" s="498"/>
      <c r="BWM27" s="498"/>
      <c r="BWN27" s="498"/>
      <c r="BWO27" s="498"/>
      <c r="BWP27" s="498"/>
      <c r="BWQ27" s="498"/>
      <c r="BWR27" s="498"/>
      <c r="BWS27" s="498"/>
      <c r="BWT27" s="498"/>
      <c r="BWU27" s="498"/>
      <c r="BWV27" s="498"/>
      <c r="BWW27" s="498"/>
      <c r="BWX27" s="498"/>
      <c r="BWY27" s="498"/>
      <c r="BWZ27" s="498"/>
      <c r="BXA27" s="498"/>
      <c r="BXB27" s="498"/>
      <c r="BXC27" s="498"/>
      <c r="BXD27" s="498"/>
      <c r="BXE27" s="498"/>
      <c r="BXF27" s="498"/>
      <c r="BXG27" s="498"/>
      <c r="BXH27" s="498"/>
      <c r="BXI27" s="498"/>
      <c r="BXJ27" s="498"/>
      <c r="BXK27" s="498"/>
      <c r="BXL27" s="498"/>
      <c r="BXM27" s="498"/>
      <c r="BXN27" s="498"/>
      <c r="BXO27" s="498"/>
      <c r="BXP27" s="498"/>
      <c r="BXQ27" s="498"/>
      <c r="BXR27" s="498"/>
      <c r="BXS27" s="498"/>
      <c r="BXT27" s="498"/>
      <c r="BXU27" s="498"/>
      <c r="BXV27" s="498"/>
      <c r="BXW27" s="498"/>
      <c r="BXX27" s="498"/>
      <c r="BXY27" s="498"/>
      <c r="BXZ27" s="498"/>
      <c r="BYA27" s="498"/>
      <c r="BYB27" s="498"/>
      <c r="BYC27" s="498"/>
      <c r="BYD27" s="498"/>
      <c r="BYE27" s="498"/>
      <c r="BYF27" s="498"/>
      <c r="BYG27" s="498"/>
      <c r="BYH27" s="498"/>
      <c r="BYI27" s="498"/>
      <c r="BYJ27" s="498"/>
      <c r="BYK27" s="498"/>
      <c r="BYL27" s="498"/>
      <c r="BYM27" s="498"/>
      <c r="BYN27" s="498"/>
      <c r="BYO27" s="498"/>
      <c r="BYP27" s="498"/>
      <c r="BYQ27" s="498"/>
      <c r="BYR27" s="498"/>
      <c r="BYS27" s="498"/>
      <c r="BYT27" s="498"/>
      <c r="BYU27" s="498"/>
      <c r="BYV27" s="498"/>
      <c r="BYW27" s="498"/>
      <c r="BYX27" s="498"/>
      <c r="BYY27" s="498"/>
      <c r="BYZ27" s="498"/>
      <c r="BZA27" s="498"/>
      <c r="BZB27" s="498"/>
      <c r="BZC27" s="498"/>
      <c r="BZD27" s="498"/>
      <c r="BZE27" s="498"/>
      <c r="BZF27" s="498"/>
      <c r="BZG27" s="498"/>
      <c r="BZH27" s="498"/>
      <c r="BZI27" s="498"/>
      <c r="BZJ27" s="498"/>
      <c r="BZK27" s="498"/>
      <c r="BZL27" s="498"/>
      <c r="BZM27" s="498"/>
      <c r="BZN27" s="498"/>
      <c r="BZO27" s="498"/>
      <c r="BZP27" s="498"/>
      <c r="BZQ27" s="498"/>
      <c r="BZR27" s="498"/>
      <c r="BZS27" s="498"/>
      <c r="BZT27" s="498"/>
      <c r="BZU27" s="498"/>
      <c r="BZV27" s="498"/>
      <c r="BZW27" s="498"/>
      <c r="BZX27" s="498"/>
      <c r="BZY27" s="498"/>
      <c r="BZZ27" s="498"/>
      <c r="CAA27" s="498"/>
      <c r="CAB27" s="498"/>
      <c r="CAC27" s="498"/>
      <c r="CAD27" s="498"/>
      <c r="CAE27" s="498"/>
      <c r="CAF27" s="498"/>
      <c r="CAG27" s="498"/>
      <c r="CAH27" s="498"/>
      <c r="CAI27" s="498"/>
      <c r="CAJ27" s="498"/>
      <c r="CAK27" s="498"/>
      <c r="CAL27" s="498"/>
      <c r="CAM27" s="498"/>
      <c r="CAN27" s="498"/>
      <c r="CAO27" s="498"/>
      <c r="CAP27" s="498"/>
      <c r="CAQ27" s="498"/>
      <c r="CAR27" s="498"/>
      <c r="CAS27" s="498"/>
      <c r="CAT27" s="498"/>
      <c r="CAU27" s="498"/>
      <c r="CAV27" s="498"/>
      <c r="CAW27" s="498"/>
      <c r="CAX27" s="498"/>
      <c r="CAY27" s="498"/>
      <c r="CAZ27" s="498"/>
      <c r="CBA27" s="498"/>
      <c r="CBB27" s="498"/>
      <c r="CBC27" s="498"/>
      <c r="CBD27" s="498"/>
      <c r="CBE27" s="498"/>
      <c r="CBF27" s="498"/>
      <c r="CBG27" s="498"/>
      <c r="CBH27" s="498"/>
      <c r="CBI27" s="498"/>
      <c r="CBJ27" s="498"/>
      <c r="CBK27" s="498"/>
      <c r="CBL27" s="498"/>
      <c r="CBM27" s="498"/>
      <c r="CBN27" s="498"/>
      <c r="CBO27" s="498"/>
      <c r="CBP27" s="498"/>
      <c r="CBQ27" s="498"/>
      <c r="CBR27" s="498"/>
      <c r="CBS27" s="498"/>
      <c r="CBT27" s="498"/>
      <c r="CBU27" s="498"/>
      <c r="CBV27" s="498"/>
      <c r="CBW27" s="498"/>
      <c r="CBX27" s="498"/>
      <c r="CBY27" s="498"/>
      <c r="CBZ27" s="498"/>
      <c r="CCA27" s="498"/>
      <c r="CCB27" s="498"/>
      <c r="CCC27" s="498"/>
      <c r="CCD27" s="498"/>
      <c r="CCE27" s="498"/>
      <c r="CCF27" s="498"/>
      <c r="CCG27" s="498"/>
      <c r="CCH27" s="498"/>
      <c r="CCI27" s="498"/>
      <c r="CCJ27" s="498"/>
      <c r="CCK27" s="498"/>
      <c r="CCL27" s="498"/>
      <c r="CCM27" s="498"/>
      <c r="CCN27" s="498"/>
      <c r="CCO27" s="498"/>
      <c r="CCP27" s="498"/>
      <c r="CCQ27" s="498"/>
      <c r="CCR27" s="498"/>
      <c r="CCS27" s="498"/>
      <c r="CCT27" s="498"/>
      <c r="CCU27" s="498"/>
      <c r="CCV27" s="498"/>
      <c r="CCW27" s="498"/>
      <c r="CCX27" s="498"/>
      <c r="CCY27" s="498"/>
      <c r="CCZ27" s="498"/>
      <c r="CDA27" s="498"/>
      <c r="CDB27" s="498"/>
      <c r="CDC27" s="498"/>
      <c r="CDD27" s="498"/>
      <c r="CDE27" s="498"/>
      <c r="CDF27" s="498"/>
      <c r="CDG27" s="498"/>
      <c r="CDH27" s="498"/>
      <c r="CDI27" s="498"/>
      <c r="CDJ27" s="498"/>
      <c r="CDK27" s="498"/>
      <c r="CDL27" s="498"/>
      <c r="CDM27" s="498"/>
      <c r="CDN27" s="498"/>
      <c r="CDO27" s="498"/>
      <c r="CDP27" s="498"/>
      <c r="CDQ27" s="498"/>
      <c r="CDR27" s="498"/>
      <c r="CDS27" s="498"/>
      <c r="CDT27" s="498"/>
      <c r="CDU27" s="498"/>
      <c r="CDV27" s="498"/>
      <c r="CDW27" s="498"/>
      <c r="CDX27" s="498"/>
      <c r="CDY27" s="498"/>
      <c r="CDZ27" s="498"/>
      <c r="CEA27" s="498"/>
      <c r="CEB27" s="498"/>
      <c r="CEC27" s="498"/>
      <c r="CED27" s="498"/>
      <c r="CEE27" s="498"/>
      <c r="CEF27" s="498"/>
      <c r="CEG27" s="498"/>
      <c r="CEH27" s="498"/>
      <c r="CEI27" s="498"/>
      <c r="CEJ27" s="498"/>
      <c r="CEK27" s="498"/>
      <c r="CEL27" s="498"/>
      <c r="CEM27" s="498"/>
      <c r="CEN27" s="498"/>
      <c r="CEO27" s="498"/>
      <c r="CEP27" s="498"/>
      <c r="CEQ27" s="498"/>
      <c r="CER27" s="498"/>
      <c r="CES27" s="498"/>
      <c r="CET27" s="498"/>
      <c r="CEU27" s="498"/>
      <c r="CEV27" s="498"/>
      <c r="CEW27" s="498"/>
      <c r="CEX27" s="498"/>
      <c r="CEY27" s="498"/>
      <c r="CEZ27" s="498"/>
      <c r="CFA27" s="498"/>
      <c r="CFB27" s="498"/>
      <c r="CFC27" s="498"/>
      <c r="CFD27" s="498"/>
      <c r="CFE27" s="498"/>
      <c r="CFF27" s="498"/>
      <c r="CFG27" s="498"/>
      <c r="CFH27" s="498"/>
      <c r="CFI27" s="498"/>
      <c r="CFJ27" s="498"/>
      <c r="CFK27" s="498"/>
      <c r="CFL27" s="498"/>
      <c r="CFM27" s="498"/>
      <c r="CFN27" s="498"/>
      <c r="CFO27" s="498"/>
      <c r="CFP27" s="498"/>
      <c r="CFQ27" s="498"/>
      <c r="CFR27" s="498"/>
      <c r="CFS27" s="498"/>
      <c r="CFT27" s="498"/>
      <c r="CFU27" s="498"/>
      <c r="CFV27" s="498"/>
      <c r="CFW27" s="498"/>
      <c r="CFX27" s="498"/>
      <c r="CFY27" s="498"/>
      <c r="CFZ27" s="498"/>
      <c r="CGA27" s="498"/>
      <c r="CGB27" s="498"/>
      <c r="CGC27" s="498"/>
      <c r="CGD27" s="498"/>
      <c r="CGE27" s="498"/>
      <c r="CGF27" s="498"/>
      <c r="CGG27" s="498"/>
      <c r="CGH27" s="498"/>
      <c r="CGI27" s="498"/>
      <c r="CGJ27" s="498"/>
      <c r="CGK27" s="498"/>
      <c r="CGL27" s="498"/>
      <c r="CGM27" s="498"/>
      <c r="CGN27" s="498"/>
      <c r="CGO27" s="498"/>
      <c r="CGP27" s="498"/>
      <c r="CGQ27" s="498"/>
      <c r="CGR27" s="498"/>
      <c r="CGS27" s="498"/>
      <c r="CGT27" s="498"/>
      <c r="CGU27" s="498"/>
      <c r="CGV27" s="498"/>
      <c r="CGW27" s="498"/>
      <c r="CGX27" s="498"/>
      <c r="CGY27" s="498"/>
      <c r="CGZ27" s="498"/>
      <c r="CHA27" s="498"/>
      <c r="CHB27" s="498"/>
      <c r="CHC27" s="498"/>
      <c r="CHD27" s="498"/>
      <c r="CHE27" s="498"/>
      <c r="CHF27" s="498"/>
      <c r="CHG27" s="498"/>
      <c r="CHH27" s="498"/>
      <c r="CHI27" s="498"/>
      <c r="CHJ27" s="498"/>
      <c r="CHK27" s="498"/>
      <c r="CHL27" s="498"/>
      <c r="CHM27" s="498"/>
      <c r="CHN27" s="498"/>
      <c r="CHO27" s="498"/>
      <c r="CHP27" s="498"/>
      <c r="CHQ27" s="498"/>
      <c r="CHR27" s="498"/>
      <c r="CHS27" s="498"/>
      <c r="CHT27" s="498"/>
      <c r="CHU27" s="498"/>
      <c r="CHV27" s="498"/>
      <c r="CHW27" s="498"/>
      <c r="CHX27" s="498"/>
      <c r="CHY27" s="498"/>
      <c r="CHZ27" s="498"/>
      <c r="CIA27" s="498"/>
      <c r="CIB27" s="498"/>
      <c r="CIC27" s="498"/>
      <c r="CID27" s="498"/>
      <c r="CIE27" s="498"/>
      <c r="CIF27" s="498"/>
      <c r="CIG27" s="498"/>
      <c r="CIH27" s="498"/>
      <c r="CII27" s="498"/>
      <c r="CIJ27" s="498"/>
      <c r="CIK27" s="498"/>
      <c r="CIL27" s="498"/>
      <c r="CIM27" s="498"/>
      <c r="CIN27" s="498"/>
      <c r="CIO27" s="498"/>
      <c r="CIP27" s="498"/>
      <c r="CIQ27" s="498"/>
      <c r="CIR27" s="498"/>
      <c r="CIS27" s="498"/>
      <c r="CIT27" s="498"/>
      <c r="CIU27" s="498"/>
      <c r="CIV27" s="498"/>
      <c r="CIW27" s="498"/>
      <c r="CIX27" s="498"/>
      <c r="CIY27" s="498"/>
      <c r="CIZ27" s="498"/>
      <c r="CJA27" s="498"/>
      <c r="CJB27" s="498"/>
      <c r="CJC27" s="498"/>
      <c r="CJD27" s="498"/>
      <c r="CJE27" s="498"/>
      <c r="CJF27" s="498"/>
      <c r="CJG27" s="498"/>
      <c r="CJH27" s="498"/>
      <c r="CJI27" s="498"/>
      <c r="CJJ27" s="498"/>
      <c r="CJK27" s="498"/>
      <c r="CJL27" s="498"/>
      <c r="CJM27" s="498"/>
      <c r="CJN27" s="498"/>
      <c r="CJO27" s="498"/>
      <c r="CJP27" s="498"/>
      <c r="CJQ27" s="498"/>
      <c r="CJR27" s="498"/>
      <c r="CJS27" s="498"/>
      <c r="CJT27" s="498"/>
      <c r="CJU27" s="498"/>
      <c r="CJV27" s="498"/>
      <c r="CJW27" s="498"/>
      <c r="CJX27" s="498"/>
      <c r="CJY27" s="498"/>
      <c r="CJZ27" s="498"/>
      <c r="CKA27" s="498"/>
      <c r="CKB27" s="498"/>
      <c r="CKC27" s="498"/>
      <c r="CKD27" s="498"/>
      <c r="CKE27" s="498"/>
      <c r="CKF27" s="498"/>
      <c r="CKG27" s="498"/>
      <c r="CKH27" s="498"/>
      <c r="CKI27" s="498"/>
      <c r="CKJ27" s="498"/>
      <c r="CKK27" s="498"/>
      <c r="CKL27" s="498"/>
      <c r="CKM27" s="498"/>
      <c r="CKN27" s="498"/>
      <c r="CKO27" s="498"/>
      <c r="CKP27" s="498"/>
      <c r="CKQ27" s="498"/>
      <c r="CKR27" s="498"/>
      <c r="CKS27" s="498"/>
      <c r="CKT27" s="498"/>
      <c r="CKU27" s="498"/>
      <c r="CKV27" s="498"/>
      <c r="CKW27" s="498"/>
      <c r="CKX27" s="498"/>
      <c r="CKY27" s="498"/>
      <c r="CKZ27" s="498"/>
      <c r="CLA27" s="498"/>
      <c r="CLB27" s="498"/>
      <c r="CLC27" s="498"/>
      <c r="CLD27" s="498"/>
      <c r="CLE27" s="498"/>
      <c r="CLF27" s="498"/>
      <c r="CLG27" s="498"/>
      <c r="CLH27" s="498"/>
      <c r="CLI27" s="498"/>
      <c r="CLJ27" s="498"/>
      <c r="CLK27" s="498"/>
      <c r="CLL27" s="498"/>
      <c r="CLM27" s="498"/>
      <c r="CLN27" s="498"/>
      <c r="CLO27" s="498"/>
      <c r="CLP27" s="498"/>
      <c r="CLQ27" s="498"/>
      <c r="CLR27" s="498"/>
      <c r="CLS27" s="498"/>
      <c r="CLT27" s="498"/>
      <c r="CLU27" s="498"/>
      <c r="CLV27" s="498"/>
      <c r="CLW27" s="498"/>
      <c r="CLX27" s="498"/>
      <c r="CLY27" s="498"/>
      <c r="CLZ27" s="498"/>
      <c r="CMA27" s="498"/>
      <c r="CMB27" s="498"/>
      <c r="CMC27" s="498"/>
      <c r="CMD27" s="498"/>
      <c r="CME27" s="498"/>
      <c r="CMF27" s="498"/>
      <c r="CMG27" s="498"/>
      <c r="CMH27" s="498"/>
      <c r="CMI27" s="498"/>
      <c r="CMJ27" s="498"/>
      <c r="CMK27" s="498"/>
      <c r="CML27" s="498"/>
      <c r="CMM27" s="498"/>
      <c r="CMN27" s="498"/>
      <c r="CMO27" s="498"/>
      <c r="CMP27" s="498"/>
      <c r="CMQ27" s="498"/>
      <c r="CMR27" s="498"/>
      <c r="CMS27" s="498"/>
      <c r="CMT27" s="498"/>
      <c r="CMU27" s="498"/>
      <c r="CMV27" s="498"/>
      <c r="CMW27" s="498"/>
      <c r="CMX27" s="498"/>
      <c r="CMY27" s="498"/>
      <c r="CMZ27" s="498"/>
      <c r="CNA27" s="498"/>
      <c r="CNB27" s="498"/>
      <c r="CNC27" s="498"/>
      <c r="CND27" s="498"/>
      <c r="CNE27" s="498"/>
      <c r="CNF27" s="498"/>
      <c r="CNG27" s="498"/>
      <c r="CNH27" s="498"/>
      <c r="CNI27" s="498"/>
      <c r="CNJ27" s="498"/>
      <c r="CNK27" s="498"/>
      <c r="CNL27" s="498"/>
      <c r="CNM27" s="498"/>
      <c r="CNN27" s="498"/>
      <c r="CNO27" s="498"/>
      <c r="CNP27" s="498"/>
      <c r="CNQ27" s="498"/>
      <c r="CNR27" s="498"/>
      <c r="CNS27" s="498"/>
      <c r="CNT27" s="498"/>
      <c r="CNU27" s="498"/>
      <c r="CNV27" s="498"/>
      <c r="CNW27" s="498"/>
      <c r="CNX27" s="498"/>
      <c r="CNY27" s="498"/>
      <c r="CNZ27" s="498"/>
      <c r="COA27" s="498"/>
      <c r="COB27" s="498"/>
      <c r="COC27" s="498"/>
      <c r="COD27" s="498"/>
      <c r="COE27" s="498"/>
      <c r="COF27" s="498"/>
      <c r="COG27" s="498"/>
      <c r="COH27" s="498"/>
      <c r="COI27" s="498"/>
      <c r="COJ27" s="498"/>
      <c r="COK27" s="498"/>
      <c r="COL27" s="498"/>
      <c r="COM27" s="498"/>
      <c r="CON27" s="498"/>
      <c r="COO27" s="498"/>
      <c r="COP27" s="498"/>
      <c r="COQ27" s="498"/>
      <c r="COR27" s="498"/>
      <c r="COS27" s="498"/>
      <c r="COT27" s="498"/>
      <c r="COU27" s="498"/>
      <c r="COV27" s="498"/>
      <c r="COW27" s="498"/>
      <c r="COX27" s="498"/>
      <c r="COY27" s="498"/>
      <c r="COZ27" s="498"/>
      <c r="CPA27" s="498"/>
      <c r="CPB27" s="498"/>
      <c r="CPC27" s="498"/>
      <c r="CPD27" s="498"/>
      <c r="CPE27" s="498"/>
      <c r="CPF27" s="498"/>
      <c r="CPG27" s="498"/>
      <c r="CPH27" s="498"/>
      <c r="CPI27" s="498"/>
      <c r="CPJ27" s="498"/>
      <c r="CPK27" s="498"/>
      <c r="CPL27" s="498"/>
      <c r="CPM27" s="498"/>
      <c r="CPN27" s="498"/>
      <c r="CPO27" s="498"/>
      <c r="CPP27" s="498"/>
      <c r="CPQ27" s="498"/>
      <c r="CPR27" s="498"/>
      <c r="CPS27" s="498"/>
      <c r="CPT27" s="498"/>
      <c r="CPU27" s="498"/>
      <c r="CPV27" s="498"/>
      <c r="CPW27" s="498"/>
      <c r="CPX27" s="498"/>
      <c r="CPY27" s="498"/>
      <c r="CPZ27" s="498"/>
      <c r="CQA27" s="498"/>
      <c r="CQB27" s="498"/>
      <c r="CQC27" s="498"/>
      <c r="CQD27" s="498"/>
      <c r="CQE27" s="498"/>
      <c r="CQF27" s="498"/>
      <c r="CQG27" s="498"/>
      <c r="CQH27" s="498"/>
      <c r="CQI27" s="498"/>
      <c r="CQJ27" s="498"/>
      <c r="CQK27" s="498"/>
      <c r="CQL27" s="498"/>
      <c r="CQM27" s="498"/>
      <c r="CQN27" s="498"/>
      <c r="CQO27" s="498"/>
      <c r="CQP27" s="498"/>
      <c r="CQQ27" s="498"/>
      <c r="CQR27" s="498"/>
      <c r="CQS27" s="498"/>
      <c r="CQT27" s="498"/>
      <c r="CQU27" s="498"/>
      <c r="CQV27" s="498"/>
      <c r="CQW27" s="498"/>
      <c r="CQX27" s="498"/>
      <c r="CQY27" s="498"/>
      <c r="CQZ27" s="498"/>
      <c r="CRA27" s="498"/>
      <c r="CRB27" s="498"/>
      <c r="CRC27" s="498"/>
      <c r="CRD27" s="498"/>
      <c r="CRE27" s="498"/>
      <c r="CRF27" s="498"/>
      <c r="CRG27" s="498"/>
      <c r="CRH27" s="498"/>
      <c r="CRI27" s="498"/>
      <c r="CRJ27" s="498"/>
      <c r="CRK27" s="498"/>
      <c r="CRL27" s="498"/>
      <c r="CRM27" s="498"/>
      <c r="CRN27" s="498"/>
      <c r="CRO27" s="498"/>
      <c r="CRP27" s="498"/>
      <c r="CRQ27" s="498"/>
      <c r="CRR27" s="498"/>
      <c r="CRS27" s="498"/>
      <c r="CRT27" s="498"/>
      <c r="CRU27" s="498"/>
      <c r="CRV27" s="498"/>
      <c r="CRW27" s="498"/>
      <c r="CRX27" s="498"/>
      <c r="CRY27" s="498"/>
      <c r="CRZ27" s="498"/>
      <c r="CSA27" s="498"/>
      <c r="CSB27" s="498"/>
      <c r="CSC27" s="498"/>
      <c r="CSD27" s="498"/>
      <c r="CSE27" s="498"/>
      <c r="CSF27" s="498"/>
      <c r="CSG27" s="498"/>
      <c r="CSH27" s="498"/>
      <c r="CSI27" s="498"/>
      <c r="CSJ27" s="498"/>
      <c r="CSK27" s="498"/>
      <c r="CSL27" s="498"/>
      <c r="CSM27" s="498"/>
      <c r="CSN27" s="498"/>
      <c r="CSO27" s="498"/>
      <c r="CSP27" s="498"/>
      <c r="CSQ27" s="498"/>
      <c r="CSR27" s="498"/>
      <c r="CSS27" s="498"/>
      <c r="CST27" s="498"/>
      <c r="CSU27" s="498"/>
      <c r="CSV27" s="498"/>
      <c r="CSW27" s="498"/>
      <c r="CSX27" s="498"/>
      <c r="CSY27" s="498"/>
      <c r="CSZ27" s="498"/>
      <c r="CTA27" s="498"/>
      <c r="CTB27" s="498"/>
      <c r="CTC27" s="498"/>
      <c r="CTD27" s="498"/>
      <c r="CTE27" s="498"/>
      <c r="CTF27" s="498"/>
      <c r="CTG27" s="498"/>
      <c r="CTH27" s="498"/>
      <c r="CTI27" s="498"/>
      <c r="CTJ27" s="498"/>
      <c r="CTK27" s="498"/>
      <c r="CTL27" s="498"/>
      <c r="CTM27" s="498"/>
      <c r="CTN27" s="498"/>
      <c r="CTO27" s="498"/>
      <c r="CTP27" s="498"/>
      <c r="CTQ27" s="498"/>
      <c r="CTR27" s="498"/>
      <c r="CTS27" s="498"/>
      <c r="CTT27" s="498"/>
      <c r="CTU27" s="498"/>
      <c r="CTV27" s="498"/>
      <c r="CTW27" s="498"/>
      <c r="CTX27" s="498"/>
      <c r="CTY27" s="498"/>
      <c r="CTZ27" s="498"/>
      <c r="CUA27" s="498"/>
      <c r="CUB27" s="498"/>
      <c r="CUC27" s="498"/>
      <c r="CUD27" s="498"/>
      <c r="CUE27" s="498"/>
      <c r="CUF27" s="498"/>
      <c r="CUG27" s="498"/>
      <c r="CUH27" s="498"/>
      <c r="CUI27" s="498"/>
      <c r="CUJ27" s="498"/>
      <c r="CUK27" s="498"/>
      <c r="CUL27" s="498"/>
      <c r="CUM27" s="498"/>
      <c r="CUN27" s="498"/>
      <c r="CUO27" s="498"/>
      <c r="CUP27" s="498"/>
      <c r="CUQ27" s="498"/>
      <c r="CUR27" s="498"/>
      <c r="CUS27" s="498"/>
      <c r="CUT27" s="498"/>
      <c r="CUU27" s="498"/>
      <c r="CUV27" s="498"/>
      <c r="CUW27" s="498"/>
      <c r="CUX27" s="498"/>
      <c r="CUY27" s="498"/>
      <c r="CUZ27" s="498"/>
      <c r="CVA27" s="498"/>
      <c r="CVB27" s="498"/>
      <c r="CVC27" s="498"/>
      <c r="CVD27" s="498"/>
      <c r="CVE27" s="498"/>
      <c r="CVF27" s="498"/>
      <c r="CVG27" s="498"/>
      <c r="CVH27" s="498"/>
      <c r="CVI27" s="498"/>
      <c r="CVJ27" s="498"/>
      <c r="CVK27" s="498"/>
      <c r="CVL27" s="498"/>
      <c r="CVM27" s="498"/>
      <c r="CVN27" s="498"/>
      <c r="CVO27" s="498"/>
      <c r="CVP27" s="498"/>
      <c r="CVQ27" s="498"/>
      <c r="CVR27" s="498"/>
      <c r="CVS27" s="498"/>
      <c r="CVT27" s="498"/>
      <c r="CVU27" s="498"/>
      <c r="CVV27" s="498"/>
      <c r="CVW27" s="498"/>
      <c r="CVX27" s="498"/>
      <c r="CVY27" s="498"/>
      <c r="CVZ27" s="498"/>
      <c r="CWA27" s="498"/>
      <c r="CWB27" s="498"/>
      <c r="CWC27" s="498"/>
      <c r="CWD27" s="498"/>
      <c r="CWE27" s="498"/>
      <c r="CWF27" s="498"/>
      <c r="CWG27" s="498"/>
      <c r="CWH27" s="498"/>
      <c r="CWI27" s="498"/>
      <c r="CWJ27" s="498"/>
      <c r="CWK27" s="498"/>
      <c r="CWL27" s="498"/>
      <c r="CWM27" s="498"/>
      <c r="CWN27" s="498"/>
      <c r="CWO27" s="498"/>
      <c r="CWP27" s="498"/>
      <c r="CWQ27" s="498"/>
      <c r="CWR27" s="498"/>
      <c r="CWS27" s="498"/>
      <c r="CWT27" s="498"/>
      <c r="CWU27" s="498"/>
      <c r="CWV27" s="498"/>
      <c r="CWW27" s="498"/>
      <c r="CWX27" s="498"/>
      <c r="CWY27" s="498"/>
      <c r="CWZ27" s="498"/>
      <c r="CXA27" s="498"/>
      <c r="CXB27" s="498"/>
      <c r="CXC27" s="498"/>
      <c r="CXD27" s="498"/>
      <c r="CXE27" s="498"/>
      <c r="CXF27" s="498"/>
      <c r="CXG27" s="498"/>
      <c r="CXH27" s="498"/>
      <c r="CXI27" s="498"/>
      <c r="CXJ27" s="498"/>
      <c r="CXK27" s="498"/>
      <c r="CXL27" s="498"/>
      <c r="CXM27" s="498"/>
      <c r="CXN27" s="498"/>
      <c r="CXO27" s="498"/>
      <c r="CXP27" s="498"/>
      <c r="CXQ27" s="498"/>
      <c r="CXR27" s="498"/>
      <c r="CXS27" s="498"/>
      <c r="CXT27" s="498"/>
      <c r="CXU27" s="498"/>
      <c r="CXV27" s="498"/>
      <c r="CXW27" s="498"/>
      <c r="CXX27" s="498"/>
      <c r="CXY27" s="498"/>
      <c r="CXZ27" s="498"/>
      <c r="CYA27" s="498"/>
      <c r="CYB27" s="498"/>
      <c r="CYC27" s="498"/>
      <c r="CYD27" s="498"/>
      <c r="CYE27" s="498"/>
      <c r="CYF27" s="498"/>
      <c r="CYG27" s="498"/>
      <c r="CYH27" s="498"/>
      <c r="CYI27" s="498"/>
      <c r="CYJ27" s="498"/>
      <c r="CYK27" s="498"/>
      <c r="CYL27" s="498"/>
      <c r="CYM27" s="498"/>
      <c r="CYN27" s="498"/>
      <c r="CYO27" s="498"/>
      <c r="CYP27" s="498"/>
      <c r="CYQ27" s="498"/>
      <c r="CYR27" s="498"/>
      <c r="CYS27" s="498"/>
      <c r="CYT27" s="498"/>
      <c r="CYU27" s="498"/>
      <c r="CYV27" s="498"/>
      <c r="CYW27" s="498"/>
      <c r="CYX27" s="498"/>
      <c r="CYY27" s="498"/>
      <c r="CYZ27" s="498"/>
      <c r="CZA27" s="498"/>
      <c r="CZB27" s="498"/>
      <c r="CZC27" s="498"/>
      <c r="CZD27" s="498"/>
      <c r="CZE27" s="498"/>
      <c r="CZF27" s="498"/>
      <c r="CZG27" s="498"/>
      <c r="CZH27" s="498"/>
      <c r="CZI27" s="498"/>
      <c r="CZJ27" s="498"/>
      <c r="CZK27" s="498"/>
      <c r="CZL27" s="498"/>
      <c r="CZM27" s="498"/>
      <c r="CZN27" s="498"/>
      <c r="CZO27" s="498"/>
      <c r="CZP27" s="498"/>
      <c r="CZQ27" s="498"/>
      <c r="CZR27" s="498"/>
      <c r="CZS27" s="498"/>
      <c r="CZT27" s="498"/>
      <c r="CZU27" s="498"/>
      <c r="CZV27" s="498"/>
      <c r="CZW27" s="498"/>
      <c r="CZX27" s="498"/>
      <c r="CZY27" s="498"/>
      <c r="CZZ27" s="498"/>
      <c r="DAA27" s="498"/>
      <c r="DAB27" s="498"/>
      <c r="DAC27" s="498"/>
      <c r="DAD27" s="498"/>
      <c r="DAE27" s="498"/>
      <c r="DAF27" s="498"/>
      <c r="DAG27" s="498"/>
      <c r="DAH27" s="498"/>
      <c r="DAI27" s="498"/>
      <c r="DAJ27" s="498"/>
      <c r="DAK27" s="498"/>
      <c r="DAL27" s="498"/>
      <c r="DAM27" s="498"/>
      <c r="DAN27" s="498"/>
      <c r="DAO27" s="498"/>
      <c r="DAP27" s="498"/>
      <c r="DAQ27" s="498"/>
      <c r="DAR27" s="498"/>
      <c r="DAS27" s="498"/>
      <c r="DAT27" s="498"/>
      <c r="DAU27" s="498"/>
      <c r="DAV27" s="498"/>
      <c r="DAW27" s="498"/>
      <c r="DAX27" s="498"/>
      <c r="DAY27" s="498"/>
      <c r="DAZ27" s="498"/>
      <c r="DBA27" s="498"/>
      <c r="DBB27" s="498"/>
      <c r="DBC27" s="498"/>
      <c r="DBD27" s="498"/>
      <c r="DBE27" s="498"/>
      <c r="DBF27" s="498"/>
      <c r="DBG27" s="498"/>
      <c r="DBH27" s="498"/>
      <c r="DBI27" s="498"/>
      <c r="DBJ27" s="498"/>
      <c r="DBK27" s="498"/>
      <c r="DBL27" s="498"/>
      <c r="DBM27" s="498"/>
      <c r="DBN27" s="498"/>
      <c r="DBO27" s="498"/>
      <c r="DBP27" s="498"/>
      <c r="DBQ27" s="498"/>
      <c r="DBR27" s="498"/>
      <c r="DBS27" s="498"/>
      <c r="DBT27" s="498"/>
      <c r="DBU27" s="498"/>
      <c r="DBV27" s="498"/>
      <c r="DBW27" s="498"/>
      <c r="DBX27" s="498"/>
      <c r="DBY27" s="498"/>
      <c r="DBZ27" s="498"/>
      <c r="DCA27" s="498"/>
      <c r="DCB27" s="498"/>
      <c r="DCC27" s="498"/>
      <c r="DCD27" s="498"/>
      <c r="DCE27" s="498"/>
      <c r="DCF27" s="498"/>
      <c r="DCG27" s="498"/>
      <c r="DCH27" s="498"/>
      <c r="DCI27" s="498"/>
      <c r="DCJ27" s="498"/>
      <c r="DCK27" s="498"/>
      <c r="DCL27" s="498"/>
      <c r="DCM27" s="498"/>
      <c r="DCN27" s="498"/>
      <c r="DCO27" s="498"/>
      <c r="DCP27" s="498"/>
      <c r="DCQ27" s="498"/>
      <c r="DCR27" s="498"/>
      <c r="DCS27" s="498"/>
      <c r="DCT27" s="498"/>
      <c r="DCU27" s="498"/>
      <c r="DCV27" s="498"/>
      <c r="DCW27" s="498"/>
      <c r="DCX27" s="498"/>
      <c r="DCY27" s="498"/>
      <c r="DCZ27" s="498"/>
      <c r="DDA27" s="498"/>
      <c r="DDB27" s="498"/>
      <c r="DDC27" s="498"/>
      <c r="DDD27" s="498"/>
      <c r="DDE27" s="498"/>
      <c r="DDF27" s="498"/>
      <c r="DDG27" s="498"/>
      <c r="DDH27" s="498"/>
      <c r="DDI27" s="498"/>
      <c r="DDJ27" s="498"/>
      <c r="DDK27" s="498"/>
      <c r="DDL27" s="498"/>
      <c r="DDM27" s="498"/>
      <c r="DDN27" s="498"/>
      <c r="DDO27" s="498"/>
      <c r="DDP27" s="498"/>
      <c r="DDQ27" s="498"/>
      <c r="DDR27" s="498"/>
      <c r="DDS27" s="498"/>
      <c r="DDT27" s="498"/>
      <c r="DDU27" s="498"/>
      <c r="DDV27" s="498"/>
      <c r="DDW27" s="498"/>
      <c r="DDX27" s="498"/>
      <c r="DDY27" s="498"/>
      <c r="DDZ27" s="498"/>
      <c r="DEA27" s="498"/>
      <c r="DEB27" s="498"/>
      <c r="DEC27" s="498"/>
      <c r="DED27" s="498"/>
      <c r="DEE27" s="498"/>
      <c r="DEF27" s="498"/>
      <c r="DEG27" s="498"/>
      <c r="DEH27" s="498"/>
      <c r="DEI27" s="498"/>
      <c r="DEJ27" s="498"/>
      <c r="DEK27" s="498"/>
      <c r="DEL27" s="498"/>
      <c r="DEM27" s="498"/>
      <c r="DEN27" s="498"/>
      <c r="DEO27" s="498"/>
      <c r="DEP27" s="498"/>
      <c r="DEQ27" s="498"/>
      <c r="DER27" s="498"/>
      <c r="DES27" s="498"/>
      <c r="DET27" s="498"/>
      <c r="DEU27" s="498"/>
      <c r="DEV27" s="498"/>
      <c r="DEW27" s="498"/>
      <c r="DEX27" s="498"/>
      <c r="DEY27" s="498"/>
      <c r="DEZ27" s="498"/>
      <c r="DFA27" s="498"/>
      <c r="DFB27" s="498"/>
      <c r="DFC27" s="498"/>
      <c r="DFD27" s="498"/>
      <c r="DFE27" s="498"/>
      <c r="DFF27" s="498"/>
      <c r="DFG27" s="498"/>
      <c r="DFH27" s="498"/>
      <c r="DFI27" s="498"/>
      <c r="DFJ27" s="498"/>
      <c r="DFK27" s="498"/>
      <c r="DFL27" s="498"/>
      <c r="DFM27" s="498"/>
      <c r="DFN27" s="498"/>
      <c r="DFO27" s="498"/>
      <c r="DFP27" s="498"/>
      <c r="DFQ27" s="498"/>
      <c r="DFR27" s="498"/>
      <c r="DFS27" s="498"/>
      <c r="DFT27" s="498"/>
      <c r="DFU27" s="498"/>
      <c r="DFV27" s="498"/>
      <c r="DFW27" s="498"/>
      <c r="DFX27" s="498"/>
      <c r="DFY27" s="498"/>
      <c r="DFZ27" s="498"/>
      <c r="DGA27" s="498"/>
      <c r="DGB27" s="498"/>
      <c r="DGC27" s="498"/>
      <c r="DGD27" s="498"/>
      <c r="DGE27" s="498"/>
      <c r="DGF27" s="498"/>
      <c r="DGG27" s="498"/>
      <c r="DGH27" s="498"/>
      <c r="DGI27" s="498"/>
      <c r="DGJ27" s="498"/>
      <c r="DGK27" s="498"/>
      <c r="DGL27" s="498"/>
      <c r="DGM27" s="498"/>
      <c r="DGN27" s="498"/>
      <c r="DGO27" s="498"/>
      <c r="DGP27" s="498"/>
      <c r="DGQ27" s="498"/>
      <c r="DGR27" s="498"/>
      <c r="DGS27" s="498"/>
      <c r="DGT27" s="498"/>
      <c r="DGU27" s="498"/>
      <c r="DGV27" s="498"/>
      <c r="DGW27" s="498"/>
      <c r="DGX27" s="498"/>
      <c r="DGY27" s="498"/>
      <c r="DGZ27" s="498"/>
      <c r="DHA27" s="498"/>
      <c r="DHB27" s="498"/>
      <c r="DHC27" s="498"/>
      <c r="DHD27" s="498"/>
      <c r="DHE27" s="498"/>
      <c r="DHF27" s="498"/>
      <c r="DHG27" s="498"/>
      <c r="DHH27" s="498"/>
      <c r="DHI27" s="498"/>
      <c r="DHJ27" s="498"/>
      <c r="DHK27" s="498"/>
      <c r="DHL27" s="498"/>
      <c r="DHM27" s="498"/>
      <c r="DHN27" s="498"/>
      <c r="DHO27" s="498"/>
      <c r="DHP27" s="498"/>
      <c r="DHQ27" s="498"/>
      <c r="DHR27" s="498"/>
      <c r="DHS27" s="498"/>
      <c r="DHT27" s="498"/>
      <c r="DHU27" s="498"/>
      <c r="DHV27" s="498"/>
      <c r="DHW27" s="498"/>
      <c r="DHX27" s="498"/>
      <c r="DHY27" s="498"/>
      <c r="DHZ27" s="498"/>
      <c r="DIA27" s="498"/>
      <c r="DIB27" s="498"/>
      <c r="DIC27" s="498"/>
      <c r="DID27" s="498"/>
      <c r="DIE27" s="498"/>
      <c r="DIF27" s="498"/>
      <c r="DIG27" s="498"/>
      <c r="DIH27" s="498"/>
      <c r="DII27" s="498"/>
      <c r="DIJ27" s="498"/>
      <c r="DIK27" s="498"/>
      <c r="DIL27" s="498"/>
      <c r="DIM27" s="498"/>
      <c r="DIN27" s="498"/>
      <c r="DIO27" s="498"/>
      <c r="DIP27" s="498"/>
      <c r="DIQ27" s="498"/>
      <c r="DIR27" s="498"/>
      <c r="DIS27" s="498"/>
      <c r="DIT27" s="498"/>
      <c r="DIU27" s="498"/>
      <c r="DIV27" s="498"/>
      <c r="DIW27" s="498"/>
      <c r="DIX27" s="498"/>
      <c r="DIY27" s="498"/>
      <c r="DIZ27" s="498"/>
      <c r="DJA27" s="498"/>
      <c r="DJB27" s="498"/>
      <c r="DJC27" s="498"/>
      <c r="DJD27" s="498"/>
      <c r="DJE27" s="498"/>
      <c r="DJF27" s="498"/>
      <c r="DJG27" s="498"/>
      <c r="DJH27" s="498"/>
      <c r="DJI27" s="498"/>
      <c r="DJJ27" s="498"/>
      <c r="DJK27" s="498"/>
      <c r="DJL27" s="498"/>
      <c r="DJM27" s="498"/>
      <c r="DJN27" s="498"/>
      <c r="DJO27" s="498"/>
      <c r="DJP27" s="498"/>
      <c r="DJQ27" s="498"/>
      <c r="DJR27" s="498"/>
      <c r="DJS27" s="498"/>
      <c r="DJT27" s="498"/>
      <c r="DJU27" s="498"/>
      <c r="DJV27" s="498"/>
      <c r="DJW27" s="498"/>
      <c r="DJX27" s="498"/>
      <c r="DJY27" s="498"/>
      <c r="DJZ27" s="498"/>
      <c r="DKA27" s="498"/>
      <c r="DKB27" s="498"/>
      <c r="DKC27" s="498"/>
      <c r="DKD27" s="498"/>
      <c r="DKE27" s="498"/>
      <c r="DKF27" s="498"/>
      <c r="DKG27" s="498"/>
      <c r="DKH27" s="498"/>
      <c r="DKI27" s="498"/>
      <c r="DKJ27" s="498"/>
      <c r="DKK27" s="498"/>
      <c r="DKL27" s="498"/>
      <c r="DKM27" s="498"/>
      <c r="DKN27" s="498"/>
      <c r="DKO27" s="498"/>
      <c r="DKP27" s="498"/>
      <c r="DKQ27" s="498"/>
      <c r="DKR27" s="498"/>
      <c r="DKS27" s="498"/>
      <c r="DKT27" s="498"/>
      <c r="DKU27" s="498"/>
      <c r="DKV27" s="498"/>
      <c r="DKW27" s="498"/>
      <c r="DKX27" s="498"/>
      <c r="DKY27" s="498"/>
      <c r="DKZ27" s="498"/>
      <c r="DLA27" s="498"/>
      <c r="DLB27" s="498"/>
      <c r="DLC27" s="498"/>
      <c r="DLD27" s="498"/>
      <c r="DLE27" s="498"/>
      <c r="DLF27" s="498"/>
      <c r="DLG27" s="498"/>
      <c r="DLH27" s="498"/>
      <c r="DLI27" s="498"/>
      <c r="DLJ27" s="498"/>
      <c r="DLK27" s="498"/>
      <c r="DLL27" s="498"/>
      <c r="DLM27" s="498"/>
      <c r="DLN27" s="498"/>
      <c r="DLO27" s="498"/>
      <c r="DLP27" s="498"/>
      <c r="DLQ27" s="498"/>
      <c r="DLR27" s="498"/>
      <c r="DLS27" s="498"/>
      <c r="DLT27" s="498"/>
      <c r="DLU27" s="498"/>
      <c r="DLV27" s="498"/>
      <c r="DLW27" s="498"/>
      <c r="DLX27" s="498"/>
      <c r="DLY27" s="498"/>
      <c r="DLZ27" s="498"/>
      <c r="DMA27" s="498"/>
      <c r="DMB27" s="498"/>
      <c r="DMC27" s="498"/>
      <c r="DMD27" s="498"/>
      <c r="DME27" s="498"/>
      <c r="DMF27" s="498"/>
      <c r="DMG27" s="498"/>
      <c r="DMH27" s="498"/>
      <c r="DMI27" s="498"/>
      <c r="DMJ27" s="498"/>
      <c r="DMK27" s="498"/>
      <c r="DML27" s="498"/>
      <c r="DMM27" s="498"/>
      <c r="DMN27" s="498"/>
      <c r="DMO27" s="498"/>
      <c r="DMP27" s="498"/>
      <c r="DMQ27" s="498"/>
      <c r="DMR27" s="498"/>
      <c r="DMS27" s="498"/>
      <c r="DMT27" s="498"/>
      <c r="DMU27" s="498"/>
      <c r="DMV27" s="498"/>
      <c r="DMW27" s="498"/>
      <c r="DMX27" s="498"/>
      <c r="DMY27" s="498"/>
      <c r="DMZ27" s="498"/>
      <c r="DNA27" s="498"/>
      <c r="DNB27" s="498"/>
      <c r="DNC27" s="498"/>
      <c r="DND27" s="498"/>
      <c r="DNE27" s="498"/>
      <c r="DNF27" s="498"/>
      <c r="DNG27" s="498"/>
      <c r="DNH27" s="498"/>
      <c r="DNI27" s="498"/>
      <c r="DNJ27" s="498"/>
      <c r="DNK27" s="498"/>
      <c r="DNL27" s="498"/>
      <c r="DNM27" s="498"/>
      <c r="DNN27" s="498"/>
      <c r="DNO27" s="498"/>
      <c r="DNP27" s="498"/>
      <c r="DNQ27" s="498"/>
      <c r="DNR27" s="498"/>
      <c r="DNS27" s="498"/>
      <c r="DNT27" s="498"/>
      <c r="DNU27" s="498"/>
      <c r="DNV27" s="498"/>
      <c r="DNW27" s="498"/>
      <c r="DNX27" s="498"/>
      <c r="DNY27" s="498"/>
      <c r="DNZ27" s="498"/>
      <c r="DOA27" s="498"/>
      <c r="DOB27" s="498"/>
      <c r="DOC27" s="498"/>
      <c r="DOD27" s="498"/>
      <c r="DOE27" s="498"/>
      <c r="DOF27" s="498"/>
      <c r="DOG27" s="498"/>
      <c r="DOH27" s="498"/>
      <c r="DOI27" s="498"/>
      <c r="DOJ27" s="498"/>
      <c r="DOK27" s="498"/>
      <c r="DOL27" s="498"/>
      <c r="DOM27" s="498"/>
      <c r="DON27" s="498"/>
      <c r="DOO27" s="498"/>
      <c r="DOP27" s="498"/>
      <c r="DOQ27" s="498"/>
      <c r="DOR27" s="498"/>
      <c r="DOS27" s="498"/>
      <c r="DOT27" s="498"/>
      <c r="DOU27" s="498"/>
      <c r="DOV27" s="498"/>
      <c r="DOW27" s="498"/>
      <c r="DOX27" s="498"/>
      <c r="DOY27" s="498"/>
      <c r="DOZ27" s="498"/>
      <c r="DPA27" s="498"/>
      <c r="DPB27" s="498"/>
      <c r="DPC27" s="498"/>
      <c r="DPD27" s="498"/>
      <c r="DPE27" s="498"/>
      <c r="DPF27" s="498"/>
      <c r="DPG27" s="498"/>
      <c r="DPH27" s="498"/>
      <c r="DPI27" s="498"/>
      <c r="DPJ27" s="498"/>
      <c r="DPK27" s="498"/>
      <c r="DPL27" s="498"/>
      <c r="DPM27" s="498"/>
      <c r="DPN27" s="498"/>
      <c r="DPO27" s="498"/>
      <c r="DPP27" s="498"/>
      <c r="DPQ27" s="498"/>
      <c r="DPR27" s="498"/>
      <c r="DPS27" s="498"/>
      <c r="DPT27" s="498"/>
      <c r="DPU27" s="498"/>
      <c r="DPV27" s="498"/>
      <c r="DPW27" s="498"/>
      <c r="DPX27" s="498"/>
      <c r="DPY27" s="498"/>
      <c r="DPZ27" s="498"/>
      <c r="DQA27" s="498"/>
      <c r="DQB27" s="498"/>
      <c r="DQC27" s="498"/>
      <c r="DQD27" s="498"/>
      <c r="DQE27" s="498"/>
      <c r="DQF27" s="498"/>
      <c r="DQG27" s="498"/>
      <c r="DQH27" s="498"/>
      <c r="DQI27" s="498"/>
      <c r="DQJ27" s="498"/>
      <c r="DQK27" s="498"/>
      <c r="DQL27" s="498"/>
      <c r="DQM27" s="498"/>
      <c r="DQN27" s="498"/>
      <c r="DQO27" s="498"/>
      <c r="DQP27" s="498"/>
      <c r="DQQ27" s="498"/>
      <c r="DQR27" s="498"/>
      <c r="DQS27" s="498"/>
      <c r="DQT27" s="498"/>
      <c r="DQU27" s="498"/>
      <c r="DQV27" s="498"/>
      <c r="DQW27" s="498"/>
      <c r="DQX27" s="498"/>
      <c r="DQY27" s="498"/>
      <c r="DQZ27" s="498"/>
      <c r="DRA27" s="498"/>
      <c r="DRB27" s="498"/>
      <c r="DRC27" s="498"/>
      <c r="DRD27" s="498"/>
      <c r="DRE27" s="498"/>
      <c r="DRF27" s="498"/>
      <c r="DRG27" s="498"/>
      <c r="DRH27" s="498"/>
      <c r="DRI27" s="498"/>
      <c r="DRJ27" s="498"/>
      <c r="DRK27" s="498"/>
      <c r="DRL27" s="498"/>
      <c r="DRM27" s="498"/>
      <c r="DRN27" s="498"/>
      <c r="DRO27" s="498"/>
      <c r="DRP27" s="498"/>
      <c r="DRQ27" s="498"/>
      <c r="DRR27" s="498"/>
      <c r="DRS27" s="498"/>
      <c r="DRT27" s="498"/>
      <c r="DRU27" s="498"/>
      <c r="DRV27" s="498"/>
      <c r="DRW27" s="498"/>
      <c r="DRX27" s="498"/>
      <c r="DRY27" s="498"/>
      <c r="DRZ27" s="498"/>
      <c r="DSA27" s="498"/>
      <c r="DSB27" s="498"/>
      <c r="DSC27" s="498"/>
      <c r="DSD27" s="498"/>
      <c r="DSE27" s="498"/>
      <c r="DSF27" s="498"/>
      <c r="DSG27" s="498"/>
      <c r="DSH27" s="498"/>
      <c r="DSI27" s="498"/>
      <c r="DSJ27" s="498"/>
      <c r="DSK27" s="498"/>
      <c r="DSL27" s="498"/>
      <c r="DSM27" s="498"/>
      <c r="DSN27" s="498"/>
      <c r="DSO27" s="498"/>
      <c r="DSP27" s="498"/>
      <c r="DSQ27" s="498"/>
      <c r="DSR27" s="498"/>
      <c r="DSS27" s="498"/>
      <c r="DST27" s="498"/>
      <c r="DSU27" s="498"/>
      <c r="DSV27" s="498"/>
      <c r="DSW27" s="498"/>
      <c r="DSX27" s="498"/>
      <c r="DSY27" s="498"/>
      <c r="DSZ27" s="498"/>
      <c r="DTA27" s="498"/>
      <c r="DTB27" s="498"/>
      <c r="DTC27" s="498"/>
      <c r="DTD27" s="498"/>
      <c r="DTE27" s="498"/>
      <c r="DTF27" s="498"/>
      <c r="DTG27" s="498"/>
      <c r="DTH27" s="498"/>
      <c r="DTI27" s="498"/>
      <c r="DTJ27" s="498"/>
      <c r="DTK27" s="498"/>
      <c r="DTL27" s="498"/>
      <c r="DTM27" s="498"/>
      <c r="DTN27" s="498"/>
      <c r="DTO27" s="498"/>
      <c r="DTP27" s="498"/>
      <c r="DTQ27" s="498"/>
      <c r="DTR27" s="498"/>
      <c r="DTS27" s="498"/>
      <c r="DTT27" s="498"/>
      <c r="DTU27" s="498"/>
      <c r="DTV27" s="498"/>
      <c r="DTW27" s="498"/>
      <c r="DTX27" s="498"/>
      <c r="DTY27" s="498"/>
      <c r="DTZ27" s="498"/>
      <c r="DUA27" s="498"/>
      <c r="DUB27" s="498"/>
      <c r="DUC27" s="498"/>
      <c r="DUD27" s="498"/>
      <c r="DUE27" s="498"/>
      <c r="DUF27" s="498"/>
      <c r="DUG27" s="498"/>
      <c r="DUH27" s="498"/>
      <c r="DUI27" s="498"/>
      <c r="DUJ27" s="498"/>
      <c r="DUK27" s="498"/>
      <c r="DUL27" s="498"/>
      <c r="DUM27" s="498"/>
      <c r="DUN27" s="498"/>
      <c r="DUO27" s="498"/>
      <c r="DUP27" s="498"/>
      <c r="DUQ27" s="498"/>
      <c r="DUR27" s="498"/>
      <c r="DUS27" s="498"/>
      <c r="DUT27" s="498"/>
      <c r="DUU27" s="498"/>
      <c r="DUV27" s="498"/>
      <c r="DUW27" s="498"/>
      <c r="DUX27" s="498"/>
      <c r="DUY27" s="498"/>
      <c r="DUZ27" s="498"/>
      <c r="DVA27" s="498"/>
      <c r="DVB27" s="498"/>
      <c r="DVC27" s="498"/>
      <c r="DVD27" s="498"/>
      <c r="DVE27" s="498"/>
      <c r="DVF27" s="498"/>
      <c r="DVG27" s="498"/>
      <c r="DVH27" s="498"/>
      <c r="DVI27" s="498"/>
      <c r="DVJ27" s="498"/>
      <c r="DVK27" s="498"/>
      <c r="DVL27" s="498"/>
      <c r="DVM27" s="498"/>
      <c r="DVN27" s="498"/>
      <c r="DVO27" s="498"/>
      <c r="DVP27" s="498"/>
      <c r="DVQ27" s="498"/>
      <c r="DVR27" s="498"/>
      <c r="DVS27" s="498"/>
      <c r="DVT27" s="498"/>
      <c r="DVU27" s="498"/>
      <c r="DVV27" s="498"/>
      <c r="DVW27" s="498"/>
      <c r="DVX27" s="498"/>
      <c r="DVY27" s="498"/>
      <c r="DVZ27" s="498"/>
      <c r="DWA27" s="498"/>
      <c r="DWB27" s="498"/>
      <c r="DWC27" s="498"/>
      <c r="DWD27" s="498"/>
      <c r="DWE27" s="498"/>
      <c r="DWF27" s="498"/>
      <c r="DWG27" s="498"/>
      <c r="DWH27" s="498"/>
      <c r="DWI27" s="498"/>
      <c r="DWJ27" s="498"/>
      <c r="DWK27" s="498"/>
      <c r="DWL27" s="498"/>
      <c r="DWM27" s="498"/>
      <c r="DWN27" s="498"/>
      <c r="DWO27" s="498"/>
      <c r="DWP27" s="498"/>
      <c r="DWQ27" s="498"/>
      <c r="DWR27" s="498"/>
      <c r="DWS27" s="498"/>
      <c r="DWT27" s="498"/>
      <c r="DWU27" s="498"/>
      <c r="DWV27" s="498"/>
      <c r="DWW27" s="498"/>
      <c r="DWX27" s="498"/>
      <c r="DWY27" s="498"/>
      <c r="DWZ27" s="498"/>
      <c r="DXA27" s="498"/>
      <c r="DXB27" s="498"/>
      <c r="DXC27" s="498"/>
      <c r="DXD27" s="498"/>
      <c r="DXE27" s="498"/>
      <c r="DXF27" s="498"/>
      <c r="DXG27" s="498"/>
      <c r="DXH27" s="498"/>
      <c r="DXI27" s="498"/>
      <c r="DXJ27" s="498"/>
      <c r="DXK27" s="498"/>
      <c r="DXL27" s="498"/>
      <c r="DXM27" s="498"/>
      <c r="DXN27" s="498"/>
      <c r="DXO27" s="498"/>
      <c r="DXP27" s="498"/>
      <c r="DXQ27" s="498"/>
      <c r="DXR27" s="498"/>
      <c r="DXS27" s="498"/>
      <c r="DXT27" s="498"/>
      <c r="DXU27" s="498"/>
      <c r="DXV27" s="498"/>
      <c r="DXW27" s="498"/>
      <c r="DXX27" s="498"/>
      <c r="DXY27" s="498"/>
      <c r="DXZ27" s="498"/>
      <c r="DYA27" s="498"/>
      <c r="DYB27" s="498"/>
      <c r="DYC27" s="498"/>
      <c r="DYD27" s="498"/>
      <c r="DYE27" s="498"/>
      <c r="DYF27" s="498"/>
      <c r="DYG27" s="498"/>
      <c r="DYH27" s="498"/>
      <c r="DYI27" s="498"/>
      <c r="DYJ27" s="498"/>
      <c r="DYK27" s="498"/>
      <c r="DYL27" s="498"/>
      <c r="DYM27" s="498"/>
      <c r="DYN27" s="498"/>
      <c r="DYO27" s="498"/>
      <c r="DYP27" s="498"/>
      <c r="DYQ27" s="498"/>
      <c r="DYR27" s="498"/>
      <c r="DYS27" s="498"/>
      <c r="DYT27" s="498"/>
      <c r="DYU27" s="498"/>
      <c r="DYV27" s="498"/>
      <c r="DYW27" s="498"/>
      <c r="DYX27" s="498"/>
      <c r="DYY27" s="498"/>
      <c r="DYZ27" s="498"/>
      <c r="DZA27" s="498"/>
      <c r="DZB27" s="498"/>
      <c r="DZC27" s="498"/>
      <c r="DZD27" s="498"/>
      <c r="DZE27" s="498"/>
      <c r="DZF27" s="498"/>
      <c r="DZG27" s="498"/>
      <c r="DZH27" s="498"/>
      <c r="DZI27" s="498"/>
      <c r="DZJ27" s="498"/>
      <c r="DZK27" s="498"/>
      <c r="DZL27" s="498"/>
      <c r="DZM27" s="498"/>
      <c r="DZN27" s="498"/>
      <c r="DZO27" s="498"/>
      <c r="DZP27" s="498"/>
      <c r="DZQ27" s="498"/>
      <c r="DZR27" s="498"/>
      <c r="DZS27" s="498"/>
      <c r="DZT27" s="498"/>
      <c r="DZU27" s="498"/>
      <c r="DZV27" s="498"/>
      <c r="DZW27" s="498"/>
      <c r="DZX27" s="498"/>
      <c r="DZY27" s="498"/>
      <c r="DZZ27" s="498"/>
      <c r="EAA27" s="498"/>
      <c r="EAB27" s="498"/>
      <c r="EAC27" s="498"/>
      <c r="EAD27" s="498"/>
      <c r="EAE27" s="498"/>
      <c r="EAF27" s="498"/>
      <c r="EAG27" s="498"/>
      <c r="EAH27" s="498"/>
      <c r="EAI27" s="498"/>
      <c r="EAJ27" s="498"/>
      <c r="EAK27" s="498"/>
      <c r="EAL27" s="498"/>
      <c r="EAM27" s="498"/>
      <c r="EAN27" s="498"/>
      <c r="EAO27" s="498"/>
      <c r="EAP27" s="498"/>
      <c r="EAQ27" s="498"/>
      <c r="EAR27" s="498"/>
      <c r="EAS27" s="498"/>
      <c r="EAT27" s="498"/>
      <c r="EAU27" s="498"/>
      <c r="EAV27" s="498"/>
      <c r="EAW27" s="498"/>
      <c r="EAX27" s="498"/>
      <c r="EAY27" s="498"/>
      <c r="EAZ27" s="498"/>
      <c r="EBA27" s="498"/>
      <c r="EBB27" s="498"/>
      <c r="EBC27" s="498"/>
      <c r="EBD27" s="498"/>
      <c r="EBE27" s="498"/>
      <c r="EBF27" s="498"/>
      <c r="EBG27" s="498"/>
      <c r="EBH27" s="498"/>
      <c r="EBI27" s="498"/>
      <c r="EBJ27" s="498"/>
      <c r="EBK27" s="498"/>
      <c r="EBL27" s="498"/>
      <c r="EBM27" s="498"/>
      <c r="EBN27" s="498"/>
      <c r="EBO27" s="498"/>
      <c r="EBP27" s="498"/>
      <c r="EBQ27" s="498"/>
      <c r="EBR27" s="498"/>
      <c r="EBS27" s="498"/>
      <c r="EBT27" s="498"/>
      <c r="EBU27" s="498"/>
      <c r="EBV27" s="498"/>
      <c r="EBW27" s="498"/>
      <c r="EBX27" s="498"/>
      <c r="EBY27" s="498"/>
      <c r="EBZ27" s="498"/>
      <c r="ECA27" s="498"/>
      <c r="ECB27" s="498"/>
      <c r="ECC27" s="498"/>
      <c r="ECD27" s="498"/>
      <c r="ECE27" s="498"/>
      <c r="ECF27" s="498"/>
      <c r="ECG27" s="498"/>
      <c r="ECH27" s="498"/>
      <c r="ECI27" s="498"/>
      <c r="ECJ27" s="498"/>
      <c r="ECK27" s="498"/>
      <c r="ECL27" s="498"/>
      <c r="ECM27" s="498"/>
      <c r="ECN27" s="498"/>
      <c r="ECO27" s="498"/>
      <c r="ECP27" s="498"/>
      <c r="ECQ27" s="498"/>
      <c r="ECR27" s="498"/>
      <c r="ECS27" s="498"/>
      <c r="ECT27" s="498"/>
      <c r="ECU27" s="498"/>
      <c r="ECV27" s="498"/>
      <c r="ECW27" s="498"/>
      <c r="ECX27" s="498"/>
      <c r="ECY27" s="498"/>
      <c r="ECZ27" s="498"/>
      <c r="EDA27" s="498"/>
      <c r="EDB27" s="498"/>
      <c r="EDC27" s="498"/>
      <c r="EDD27" s="498"/>
      <c r="EDE27" s="498"/>
      <c r="EDF27" s="498"/>
      <c r="EDG27" s="498"/>
      <c r="EDH27" s="498"/>
      <c r="EDI27" s="498"/>
      <c r="EDJ27" s="498"/>
      <c r="EDK27" s="498"/>
      <c r="EDL27" s="498"/>
      <c r="EDM27" s="498"/>
      <c r="EDN27" s="498"/>
      <c r="EDO27" s="498"/>
      <c r="EDP27" s="498"/>
      <c r="EDQ27" s="498"/>
      <c r="EDR27" s="498"/>
      <c r="EDS27" s="498"/>
      <c r="EDT27" s="498"/>
      <c r="EDU27" s="498"/>
      <c r="EDV27" s="498"/>
      <c r="EDW27" s="498"/>
      <c r="EDX27" s="498"/>
      <c r="EDY27" s="498"/>
      <c r="EDZ27" s="498"/>
      <c r="EEA27" s="498"/>
      <c r="EEB27" s="498"/>
      <c r="EEC27" s="498"/>
      <c r="EED27" s="498"/>
      <c r="EEE27" s="498"/>
      <c r="EEF27" s="498"/>
      <c r="EEG27" s="498"/>
      <c r="EEH27" s="498"/>
      <c r="EEI27" s="498"/>
      <c r="EEJ27" s="498"/>
      <c r="EEK27" s="498"/>
      <c r="EEL27" s="498"/>
      <c r="EEM27" s="498"/>
      <c r="EEN27" s="498"/>
      <c r="EEO27" s="498"/>
      <c r="EEP27" s="498"/>
      <c r="EEQ27" s="498"/>
      <c r="EER27" s="498"/>
      <c r="EES27" s="498"/>
      <c r="EET27" s="498"/>
      <c r="EEU27" s="498"/>
      <c r="EEV27" s="498"/>
      <c r="EEW27" s="498"/>
      <c r="EEX27" s="498"/>
      <c r="EEY27" s="498"/>
      <c r="EEZ27" s="498"/>
      <c r="EFA27" s="498"/>
      <c r="EFB27" s="498"/>
      <c r="EFC27" s="498"/>
      <c r="EFD27" s="498"/>
      <c r="EFE27" s="498"/>
      <c r="EFF27" s="498"/>
      <c r="EFG27" s="498"/>
      <c r="EFH27" s="498"/>
      <c r="EFI27" s="498"/>
      <c r="EFJ27" s="498"/>
      <c r="EFK27" s="498"/>
      <c r="EFL27" s="498"/>
      <c r="EFM27" s="498"/>
      <c r="EFN27" s="498"/>
      <c r="EFO27" s="498"/>
      <c r="EFP27" s="498"/>
      <c r="EFQ27" s="498"/>
      <c r="EFR27" s="498"/>
      <c r="EFS27" s="498"/>
      <c r="EFT27" s="498"/>
      <c r="EFU27" s="498"/>
      <c r="EFV27" s="498"/>
      <c r="EFW27" s="498"/>
      <c r="EFX27" s="498"/>
      <c r="EFY27" s="498"/>
      <c r="EFZ27" s="498"/>
      <c r="EGA27" s="498"/>
      <c r="EGB27" s="498"/>
      <c r="EGC27" s="498"/>
      <c r="EGD27" s="498"/>
      <c r="EGE27" s="498"/>
      <c r="EGF27" s="498"/>
      <c r="EGG27" s="498"/>
      <c r="EGH27" s="498"/>
      <c r="EGI27" s="498"/>
      <c r="EGJ27" s="498"/>
      <c r="EGK27" s="498"/>
      <c r="EGL27" s="498"/>
      <c r="EGM27" s="498"/>
      <c r="EGN27" s="498"/>
      <c r="EGO27" s="498"/>
      <c r="EGP27" s="498"/>
      <c r="EGQ27" s="498"/>
      <c r="EGR27" s="498"/>
      <c r="EGS27" s="498"/>
      <c r="EGT27" s="498"/>
      <c r="EGU27" s="498"/>
      <c r="EGV27" s="498"/>
      <c r="EGW27" s="498"/>
      <c r="EGX27" s="498"/>
      <c r="EGY27" s="498"/>
      <c r="EGZ27" s="498"/>
      <c r="EHA27" s="498"/>
      <c r="EHB27" s="498"/>
      <c r="EHC27" s="498"/>
      <c r="EHD27" s="498"/>
      <c r="EHE27" s="498"/>
      <c r="EHF27" s="498"/>
      <c r="EHG27" s="498"/>
      <c r="EHH27" s="498"/>
      <c r="EHI27" s="498"/>
      <c r="EHJ27" s="498"/>
      <c r="EHK27" s="498"/>
      <c r="EHL27" s="498"/>
      <c r="EHM27" s="498"/>
      <c r="EHN27" s="498"/>
      <c r="EHO27" s="498"/>
      <c r="EHP27" s="498"/>
      <c r="EHQ27" s="498"/>
      <c r="EHR27" s="498"/>
      <c r="EHS27" s="498"/>
      <c r="EHT27" s="498"/>
      <c r="EHU27" s="498"/>
      <c r="EHV27" s="498"/>
      <c r="EHW27" s="498"/>
      <c r="EHX27" s="498"/>
      <c r="EHY27" s="498"/>
      <c r="EHZ27" s="498"/>
      <c r="EIA27" s="498"/>
      <c r="EIB27" s="498"/>
      <c r="EIC27" s="498"/>
      <c r="EID27" s="498"/>
      <c r="EIE27" s="498"/>
      <c r="EIF27" s="498"/>
      <c r="EIG27" s="498"/>
      <c r="EIH27" s="498"/>
      <c r="EII27" s="498"/>
      <c r="EIJ27" s="498"/>
      <c r="EIK27" s="498"/>
      <c r="EIL27" s="498"/>
      <c r="EIM27" s="498"/>
      <c r="EIN27" s="498"/>
      <c r="EIO27" s="498"/>
      <c r="EIP27" s="498"/>
      <c r="EIQ27" s="498"/>
      <c r="EIR27" s="498"/>
      <c r="EIS27" s="498"/>
      <c r="EIT27" s="498"/>
      <c r="EIU27" s="498"/>
      <c r="EIV27" s="498"/>
      <c r="EIW27" s="498"/>
      <c r="EIX27" s="498"/>
      <c r="EIY27" s="498"/>
      <c r="EIZ27" s="498"/>
      <c r="EJA27" s="498"/>
      <c r="EJB27" s="498"/>
      <c r="EJC27" s="498"/>
      <c r="EJD27" s="498"/>
      <c r="EJE27" s="498"/>
      <c r="EJF27" s="498"/>
      <c r="EJG27" s="498"/>
      <c r="EJH27" s="498"/>
      <c r="EJI27" s="498"/>
      <c r="EJJ27" s="498"/>
      <c r="EJK27" s="498"/>
      <c r="EJL27" s="498"/>
      <c r="EJM27" s="498"/>
      <c r="EJN27" s="498"/>
      <c r="EJO27" s="498"/>
      <c r="EJP27" s="498"/>
      <c r="EJQ27" s="498"/>
      <c r="EJR27" s="498"/>
      <c r="EJS27" s="498"/>
      <c r="EJT27" s="498"/>
      <c r="EJU27" s="498"/>
      <c r="EJV27" s="498"/>
      <c r="EJW27" s="498"/>
      <c r="EJX27" s="498"/>
      <c r="EJY27" s="498"/>
      <c r="EJZ27" s="498"/>
      <c r="EKA27" s="498"/>
      <c r="EKB27" s="498"/>
      <c r="EKC27" s="498"/>
      <c r="EKD27" s="498"/>
      <c r="EKE27" s="498"/>
      <c r="EKF27" s="498"/>
      <c r="EKG27" s="498"/>
      <c r="EKH27" s="498"/>
      <c r="EKI27" s="498"/>
      <c r="EKJ27" s="498"/>
      <c r="EKK27" s="498"/>
      <c r="EKL27" s="498"/>
      <c r="EKM27" s="498"/>
      <c r="EKN27" s="498"/>
      <c r="EKO27" s="498"/>
      <c r="EKP27" s="498"/>
      <c r="EKQ27" s="498"/>
      <c r="EKR27" s="498"/>
      <c r="EKS27" s="498"/>
      <c r="EKT27" s="498"/>
      <c r="EKU27" s="498"/>
      <c r="EKV27" s="498"/>
      <c r="EKW27" s="498"/>
      <c r="EKX27" s="498"/>
      <c r="EKY27" s="498"/>
      <c r="EKZ27" s="498"/>
      <c r="ELA27" s="498"/>
      <c r="ELB27" s="498"/>
      <c r="ELC27" s="498"/>
      <c r="ELD27" s="498"/>
      <c r="ELE27" s="498"/>
      <c r="ELF27" s="498"/>
      <c r="ELG27" s="498"/>
      <c r="ELH27" s="498"/>
      <c r="ELI27" s="498"/>
      <c r="ELJ27" s="498"/>
      <c r="ELK27" s="498"/>
      <c r="ELL27" s="498"/>
      <c r="ELM27" s="498"/>
      <c r="ELN27" s="498"/>
      <c r="ELO27" s="498"/>
      <c r="ELP27" s="498"/>
      <c r="ELQ27" s="498"/>
      <c r="ELR27" s="498"/>
      <c r="ELS27" s="498"/>
      <c r="ELT27" s="498"/>
      <c r="ELU27" s="498"/>
      <c r="ELV27" s="498"/>
      <c r="ELW27" s="498"/>
      <c r="ELX27" s="498"/>
      <c r="ELY27" s="498"/>
      <c r="ELZ27" s="498"/>
      <c r="EMA27" s="498"/>
      <c r="EMB27" s="498"/>
      <c r="EMC27" s="498"/>
      <c r="EMD27" s="498"/>
      <c r="EME27" s="498"/>
      <c r="EMF27" s="498"/>
      <c r="EMG27" s="498"/>
      <c r="EMH27" s="498"/>
      <c r="EMI27" s="498"/>
      <c r="EMJ27" s="498"/>
      <c r="EMK27" s="498"/>
      <c r="EML27" s="498"/>
      <c r="EMM27" s="498"/>
      <c r="EMN27" s="498"/>
      <c r="EMO27" s="498"/>
      <c r="EMP27" s="498"/>
      <c r="EMQ27" s="498"/>
      <c r="EMR27" s="498"/>
      <c r="EMS27" s="498"/>
      <c r="EMT27" s="498"/>
      <c r="EMU27" s="498"/>
      <c r="EMV27" s="498"/>
      <c r="EMW27" s="498"/>
      <c r="EMX27" s="498"/>
      <c r="EMY27" s="498"/>
      <c r="EMZ27" s="498"/>
      <c r="ENA27" s="498"/>
      <c r="ENB27" s="498"/>
      <c r="ENC27" s="498"/>
      <c r="END27" s="498"/>
      <c r="ENE27" s="498"/>
      <c r="ENF27" s="498"/>
      <c r="ENG27" s="498"/>
      <c r="ENH27" s="498"/>
      <c r="ENI27" s="498"/>
      <c r="ENJ27" s="498"/>
      <c r="ENK27" s="498"/>
      <c r="ENL27" s="498"/>
      <c r="ENM27" s="498"/>
      <c r="ENN27" s="498"/>
      <c r="ENO27" s="498"/>
      <c r="ENP27" s="498"/>
      <c r="ENQ27" s="498"/>
      <c r="ENR27" s="498"/>
      <c r="ENS27" s="498"/>
      <c r="ENT27" s="498"/>
      <c r="ENU27" s="498"/>
      <c r="ENV27" s="498"/>
      <c r="ENW27" s="498"/>
      <c r="ENX27" s="498"/>
      <c r="ENY27" s="498"/>
      <c r="ENZ27" s="498"/>
      <c r="EOA27" s="498"/>
      <c r="EOB27" s="498"/>
      <c r="EOC27" s="498"/>
      <c r="EOD27" s="498"/>
      <c r="EOE27" s="498"/>
      <c r="EOF27" s="498"/>
      <c r="EOG27" s="498"/>
      <c r="EOH27" s="498"/>
      <c r="EOI27" s="498"/>
      <c r="EOJ27" s="498"/>
      <c r="EOK27" s="498"/>
      <c r="EOL27" s="498"/>
      <c r="EOM27" s="498"/>
      <c r="EON27" s="498"/>
      <c r="EOO27" s="498"/>
      <c r="EOP27" s="498"/>
      <c r="EOQ27" s="498"/>
      <c r="EOR27" s="498"/>
      <c r="EOS27" s="498"/>
      <c r="EOT27" s="498"/>
      <c r="EOU27" s="498"/>
      <c r="EOV27" s="498"/>
      <c r="EOW27" s="498"/>
      <c r="EOX27" s="498"/>
      <c r="EOY27" s="498"/>
      <c r="EOZ27" s="498"/>
      <c r="EPA27" s="498"/>
      <c r="EPB27" s="498"/>
      <c r="EPC27" s="498"/>
      <c r="EPD27" s="498"/>
      <c r="EPE27" s="498"/>
      <c r="EPF27" s="498"/>
      <c r="EPG27" s="498"/>
      <c r="EPH27" s="498"/>
      <c r="EPI27" s="498"/>
      <c r="EPJ27" s="498"/>
      <c r="EPK27" s="498"/>
      <c r="EPL27" s="498"/>
      <c r="EPM27" s="498"/>
      <c r="EPN27" s="498"/>
      <c r="EPO27" s="498"/>
      <c r="EPP27" s="498"/>
      <c r="EPQ27" s="498"/>
      <c r="EPR27" s="498"/>
      <c r="EPS27" s="498"/>
      <c r="EPT27" s="498"/>
      <c r="EPU27" s="498"/>
      <c r="EPV27" s="498"/>
      <c r="EPW27" s="498"/>
      <c r="EPX27" s="498"/>
      <c r="EPY27" s="498"/>
      <c r="EPZ27" s="498"/>
      <c r="EQA27" s="498"/>
      <c r="EQB27" s="498"/>
      <c r="EQC27" s="498"/>
      <c r="EQD27" s="498"/>
      <c r="EQE27" s="498"/>
      <c r="EQF27" s="498"/>
      <c r="EQG27" s="498"/>
      <c r="EQH27" s="498"/>
      <c r="EQI27" s="498"/>
      <c r="EQJ27" s="498"/>
      <c r="EQK27" s="498"/>
      <c r="EQL27" s="498"/>
      <c r="EQM27" s="498"/>
      <c r="EQN27" s="498"/>
      <c r="EQO27" s="498"/>
      <c r="EQP27" s="498"/>
      <c r="EQQ27" s="498"/>
      <c r="EQR27" s="498"/>
      <c r="EQS27" s="498"/>
      <c r="EQT27" s="498"/>
      <c r="EQU27" s="498"/>
      <c r="EQV27" s="498"/>
      <c r="EQW27" s="498"/>
      <c r="EQX27" s="498"/>
      <c r="EQY27" s="498"/>
      <c r="EQZ27" s="498"/>
      <c r="ERA27" s="498"/>
      <c r="ERB27" s="498"/>
      <c r="ERC27" s="498"/>
      <c r="ERD27" s="498"/>
      <c r="ERE27" s="498"/>
      <c r="ERF27" s="498"/>
      <c r="ERG27" s="498"/>
      <c r="ERH27" s="498"/>
      <c r="ERI27" s="498"/>
      <c r="ERJ27" s="498"/>
      <c r="ERK27" s="498"/>
      <c r="ERL27" s="498"/>
      <c r="ERM27" s="498"/>
      <c r="ERN27" s="498"/>
      <c r="ERO27" s="498"/>
      <c r="ERP27" s="498"/>
      <c r="ERQ27" s="498"/>
      <c r="ERR27" s="498"/>
      <c r="ERS27" s="498"/>
      <c r="ERT27" s="498"/>
      <c r="ERU27" s="498"/>
      <c r="ERV27" s="498"/>
      <c r="ERW27" s="498"/>
      <c r="ERX27" s="498"/>
      <c r="ERY27" s="498"/>
      <c r="ERZ27" s="498"/>
      <c r="ESA27" s="498"/>
      <c r="ESB27" s="498"/>
      <c r="ESC27" s="498"/>
      <c r="ESD27" s="498"/>
      <c r="ESE27" s="498"/>
      <c r="ESF27" s="498"/>
      <c r="ESG27" s="498"/>
      <c r="ESH27" s="498"/>
      <c r="ESI27" s="498"/>
      <c r="ESJ27" s="498"/>
      <c r="ESK27" s="498"/>
      <c r="ESL27" s="498"/>
      <c r="ESM27" s="498"/>
      <c r="ESN27" s="498"/>
      <c r="ESO27" s="498"/>
      <c r="ESP27" s="498"/>
      <c r="ESQ27" s="498"/>
      <c r="ESR27" s="498"/>
      <c r="ESS27" s="498"/>
      <c r="EST27" s="498"/>
      <c r="ESU27" s="498"/>
      <c r="ESV27" s="498"/>
      <c r="ESW27" s="498"/>
      <c r="ESX27" s="498"/>
      <c r="ESY27" s="498"/>
      <c r="ESZ27" s="498"/>
      <c r="ETA27" s="498"/>
      <c r="ETB27" s="498"/>
      <c r="ETC27" s="498"/>
      <c r="ETD27" s="498"/>
      <c r="ETE27" s="498"/>
      <c r="ETF27" s="498"/>
      <c r="ETG27" s="498"/>
      <c r="ETH27" s="498"/>
      <c r="ETI27" s="498"/>
      <c r="ETJ27" s="498"/>
      <c r="ETK27" s="498"/>
      <c r="ETL27" s="498"/>
      <c r="ETM27" s="498"/>
      <c r="ETN27" s="498"/>
      <c r="ETO27" s="498"/>
      <c r="ETP27" s="498"/>
      <c r="ETQ27" s="498"/>
      <c r="ETR27" s="498"/>
      <c r="ETS27" s="498"/>
      <c r="ETT27" s="498"/>
      <c r="ETU27" s="498"/>
      <c r="ETV27" s="498"/>
      <c r="ETW27" s="498"/>
      <c r="ETX27" s="498"/>
      <c r="ETY27" s="498"/>
      <c r="ETZ27" s="498"/>
      <c r="EUA27" s="498"/>
      <c r="EUB27" s="498"/>
      <c r="EUC27" s="498"/>
      <c r="EUD27" s="498"/>
      <c r="EUE27" s="498"/>
      <c r="EUF27" s="498"/>
      <c r="EUG27" s="498"/>
      <c r="EUH27" s="498"/>
      <c r="EUI27" s="498"/>
      <c r="EUJ27" s="498"/>
      <c r="EUK27" s="498"/>
      <c r="EUL27" s="498"/>
      <c r="EUM27" s="498"/>
      <c r="EUN27" s="498"/>
      <c r="EUO27" s="498"/>
      <c r="EUP27" s="498"/>
      <c r="EUQ27" s="498"/>
      <c r="EUR27" s="498"/>
      <c r="EUS27" s="498"/>
      <c r="EUT27" s="498"/>
      <c r="EUU27" s="498"/>
      <c r="EUV27" s="498"/>
      <c r="EUW27" s="498"/>
      <c r="EUX27" s="498"/>
      <c r="EUY27" s="498"/>
      <c r="EUZ27" s="498"/>
      <c r="EVA27" s="498"/>
      <c r="EVB27" s="498"/>
      <c r="EVC27" s="498"/>
      <c r="EVD27" s="498"/>
      <c r="EVE27" s="498"/>
      <c r="EVF27" s="498"/>
      <c r="EVG27" s="498"/>
      <c r="EVH27" s="498"/>
      <c r="EVI27" s="498"/>
      <c r="EVJ27" s="498"/>
      <c r="EVK27" s="498"/>
      <c r="EVL27" s="498"/>
      <c r="EVM27" s="498"/>
      <c r="EVN27" s="498"/>
      <c r="EVO27" s="498"/>
      <c r="EVP27" s="498"/>
      <c r="EVQ27" s="498"/>
      <c r="EVR27" s="498"/>
      <c r="EVS27" s="498"/>
      <c r="EVT27" s="498"/>
      <c r="EVU27" s="498"/>
      <c r="EVV27" s="498"/>
      <c r="EVW27" s="498"/>
      <c r="EVX27" s="498"/>
      <c r="EVY27" s="498"/>
      <c r="EVZ27" s="498"/>
      <c r="EWA27" s="498"/>
      <c r="EWB27" s="498"/>
      <c r="EWC27" s="498"/>
      <c r="EWD27" s="498"/>
      <c r="EWE27" s="498"/>
      <c r="EWF27" s="498"/>
      <c r="EWG27" s="498"/>
      <c r="EWH27" s="498"/>
      <c r="EWI27" s="498"/>
      <c r="EWJ27" s="498"/>
      <c r="EWK27" s="498"/>
      <c r="EWL27" s="498"/>
      <c r="EWM27" s="498"/>
      <c r="EWN27" s="498"/>
      <c r="EWO27" s="498"/>
      <c r="EWP27" s="498"/>
      <c r="EWQ27" s="498"/>
      <c r="EWR27" s="498"/>
      <c r="EWS27" s="498"/>
      <c r="EWT27" s="498"/>
      <c r="EWU27" s="498"/>
      <c r="EWV27" s="498"/>
      <c r="EWW27" s="498"/>
      <c r="EWX27" s="498"/>
      <c r="EWY27" s="498"/>
      <c r="EWZ27" s="498"/>
      <c r="EXA27" s="498"/>
      <c r="EXB27" s="498"/>
      <c r="EXC27" s="498"/>
      <c r="EXD27" s="498"/>
      <c r="EXE27" s="498"/>
      <c r="EXF27" s="498"/>
      <c r="EXG27" s="498"/>
      <c r="EXH27" s="498"/>
      <c r="EXI27" s="498"/>
      <c r="EXJ27" s="498"/>
      <c r="EXK27" s="498"/>
      <c r="EXL27" s="498"/>
      <c r="EXM27" s="498"/>
      <c r="EXN27" s="498"/>
      <c r="EXO27" s="498"/>
      <c r="EXP27" s="498"/>
      <c r="EXQ27" s="498"/>
      <c r="EXR27" s="498"/>
      <c r="EXS27" s="498"/>
      <c r="EXT27" s="498"/>
      <c r="EXU27" s="498"/>
      <c r="EXV27" s="498"/>
      <c r="EXW27" s="498"/>
      <c r="EXX27" s="498"/>
      <c r="EXY27" s="498"/>
      <c r="EXZ27" s="498"/>
      <c r="EYA27" s="498"/>
      <c r="EYB27" s="498"/>
      <c r="EYC27" s="498"/>
      <c r="EYD27" s="498"/>
      <c r="EYE27" s="498"/>
      <c r="EYF27" s="498"/>
      <c r="EYG27" s="498"/>
      <c r="EYH27" s="498"/>
      <c r="EYI27" s="498"/>
      <c r="EYJ27" s="498"/>
      <c r="EYK27" s="498"/>
      <c r="EYL27" s="498"/>
      <c r="EYM27" s="498"/>
      <c r="EYN27" s="498"/>
      <c r="EYO27" s="498"/>
      <c r="EYP27" s="498"/>
      <c r="EYQ27" s="498"/>
      <c r="EYR27" s="498"/>
      <c r="EYS27" s="498"/>
      <c r="EYT27" s="498"/>
      <c r="EYU27" s="498"/>
      <c r="EYV27" s="498"/>
      <c r="EYW27" s="498"/>
      <c r="EYX27" s="498"/>
      <c r="EYY27" s="498"/>
      <c r="EYZ27" s="498"/>
      <c r="EZA27" s="498"/>
      <c r="EZB27" s="498"/>
      <c r="EZC27" s="498"/>
      <c r="EZD27" s="498"/>
      <c r="EZE27" s="498"/>
      <c r="EZF27" s="498"/>
      <c r="EZG27" s="498"/>
      <c r="EZH27" s="498"/>
      <c r="EZI27" s="498"/>
      <c r="EZJ27" s="498"/>
      <c r="EZK27" s="498"/>
      <c r="EZL27" s="498"/>
      <c r="EZM27" s="498"/>
      <c r="EZN27" s="498"/>
      <c r="EZO27" s="498"/>
      <c r="EZP27" s="498"/>
      <c r="EZQ27" s="498"/>
      <c r="EZR27" s="498"/>
      <c r="EZS27" s="498"/>
      <c r="EZT27" s="498"/>
      <c r="EZU27" s="498"/>
      <c r="EZV27" s="498"/>
      <c r="EZW27" s="498"/>
      <c r="EZX27" s="498"/>
      <c r="EZY27" s="498"/>
      <c r="EZZ27" s="498"/>
      <c r="FAA27" s="498"/>
      <c r="FAB27" s="498"/>
      <c r="FAC27" s="498"/>
      <c r="FAD27" s="498"/>
      <c r="FAE27" s="498"/>
      <c r="FAF27" s="498"/>
      <c r="FAG27" s="498"/>
      <c r="FAH27" s="498"/>
      <c r="FAI27" s="498"/>
      <c r="FAJ27" s="498"/>
      <c r="FAK27" s="498"/>
      <c r="FAL27" s="498"/>
      <c r="FAM27" s="498"/>
      <c r="FAN27" s="498"/>
      <c r="FAO27" s="498"/>
      <c r="FAP27" s="498"/>
      <c r="FAQ27" s="498"/>
      <c r="FAR27" s="498"/>
      <c r="FAS27" s="498"/>
      <c r="FAT27" s="498"/>
      <c r="FAU27" s="498"/>
      <c r="FAV27" s="498"/>
      <c r="FAW27" s="498"/>
      <c r="FAX27" s="498"/>
      <c r="FAY27" s="498"/>
      <c r="FAZ27" s="498"/>
      <c r="FBA27" s="498"/>
      <c r="FBB27" s="498"/>
      <c r="FBC27" s="498"/>
      <c r="FBD27" s="498"/>
      <c r="FBE27" s="498"/>
      <c r="FBF27" s="498"/>
      <c r="FBG27" s="498"/>
      <c r="FBH27" s="498"/>
      <c r="FBI27" s="498"/>
      <c r="FBJ27" s="498"/>
      <c r="FBK27" s="498"/>
      <c r="FBL27" s="498"/>
      <c r="FBM27" s="498"/>
      <c r="FBN27" s="498"/>
      <c r="FBO27" s="498"/>
      <c r="FBP27" s="498"/>
      <c r="FBQ27" s="498"/>
      <c r="FBR27" s="498"/>
      <c r="FBS27" s="498"/>
      <c r="FBT27" s="498"/>
      <c r="FBU27" s="498"/>
      <c r="FBV27" s="498"/>
      <c r="FBW27" s="498"/>
      <c r="FBX27" s="498"/>
      <c r="FBY27" s="498"/>
      <c r="FBZ27" s="498"/>
      <c r="FCA27" s="498"/>
      <c r="FCB27" s="498"/>
      <c r="FCC27" s="498"/>
      <c r="FCD27" s="498"/>
      <c r="FCE27" s="498"/>
      <c r="FCF27" s="498"/>
      <c r="FCG27" s="498"/>
      <c r="FCH27" s="498"/>
      <c r="FCI27" s="498"/>
      <c r="FCJ27" s="498"/>
      <c r="FCK27" s="498"/>
      <c r="FCL27" s="498"/>
      <c r="FCM27" s="498"/>
      <c r="FCN27" s="498"/>
      <c r="FCO27" s="498"/>
      <c r="FCP27" s="498"/>
      <c r="FCQ27" s="498"/>
      <c r="FCR27" s="498"/>
      <c r="FCS27" s="498"/>
      <c r="FCT27" s="498"/>
      <c r="FCU27" s="498"/>
      <c r="FCV27" s="498"/>
      <c r="FCW27" s="498"/>
      <c r="FCX27" s="498"/>
      <c r="FCY27" s="498"/>
      <c r="FCZ27" s="498"/>
      <c r="FDA27" s="498"/>
      <c r="FDB27" s="498"/>
      <c r="FDC27" s="498"/>
      <c r="FDD27" s="498"/>
      <c r="FDE27" s="498"/>
      <c r="FDF27" s="498"/>
      <c r="FDG27" s="498"/>
      <c r="FDH27" s="498"/>
      <c r="FDI27" s="498"/>
      <c r="FDJ27" s="498"/>
      <c r="FDK27" s="498"/>
      <c r="FDL27" s="498"/>
      <c r="FDM27" s="498"/>
      <c r="FDN27" s="498"/>
      <c r="FDO27" s="498"/>
      <c r="FDP27" s="498"/>
      <c r="FDQ27" s="498"/>
      <c r="FDR27" s="498"/>
      <c r="FDS27" s="498"/>
      <c r="FDT27" s="498"/>
      <c r="FDU27" s="498"/>
      <c r="FDV27" s="498"/>
      <c r="FDW27" s="498"/>
      <c r="FDX27" s="498"/>
      <c r="FDY27" s="498"/>
      <c r="FDZ27" s="498"/>
      <c r="FEA27" s="498"/>
      <c r="FEB27" s="498"/>
      <c r="FEC27" s="498"/>
      <c r="FED27" s="498"/>
      <c r="FEE27" s="498"/>
      <c r="FEF27" s="498"/>
      <c r="FEG27" s="498"/>
      <c r="FEH27" s="498"/>
      <c r="FEI27" s="498"/>
      <c r="FEJ27" s="498"/>
      <c r="FEK27" s="498"/>
      <c r="FEL27" s="498"/>
      <c r="FEM27" s="498"/>
      <c r="FEN27" s="498"/>
      <c r="FEO27" s="498"/>
      <c r="FEP27" s="498"/>
      <c r="FEQ27" s="498"/>
      <c r="FER27" s="498"/>
      <c r="FES27" s="498"/>
      <c r="FET27" s="498"/>
      <c r="FEU27" s="498"/>
      <c r="FEV27" s="498"/>
      <c r="FEW27" s="498"/>
      <c r="FEX27" s="498"/>
      <c r="FEY27" s="498"/>
      <c r="FEZ27" s="498"/>
      <c r="FFA27" s="498"/>
      <c r="FFB27" s="498"/>
      <c r="FFC27" s="498"/>
      <c r="FFD27" s="498"/>
      <c r="FFE27" s="498"/>
      <c r="FFF27" s="498"/>
      <c r="FFG27" s="498"/>
      <c r="FFH27" s="498"/>
      <c r="FFI27" s="498"/>
      <c r="FFJ27" s="498"/>
      <c r="FFK27" s="498"/>
      <c r="FFL27" s="498"/>
      <c r="FFM27" s="498"/>
      <c r="FFN27" s="498"/>
      <c r="FFO27" s="498"/>
      <c r="FFP27" s="498"/>
      <c r="FFQ27" s="498"/>
      <c r="FFR27" s="498"/>
      <c r="FFS27" s="498"/>
      <c r="FFT27" s="498"/>
      <c r="FFU27" s="498"/>
      <c r="FFV27" s="498"/>
      <c r="FFW27" s="498"/>
      <c r="FFX27" s="498"/>
      <c r="FFY27" s="498"/>
      <c r="FFZ27" s="498"/>
      <c r="FGA27" s="498"/>
      <c r="FGB27" s="498"/>
      <c r="FGC27" s="498"/>
      <c r="FGD27" s="498"/>
      <c r="FGE27" s="498"/>
      <c r="FGF27" s="498"/>
      <c r="FGG27" s="498"/>
      <c r="FGH27" s="498"/>
      <c r="FGI27" s="498"/>
      <c r="FGJ27" s="498"/>
      <c r="FGK27" s="498"/>
      <c r="FGL27" s="498"/>
      <c r="FGM27" s="498"/>
      <c r="FGN27" s="498"/>
      <c r="FGO27" s="498"/>
      <c r="FGP27" s="498"/>
      <c r="FGQ27" s="498"/>
      <c r="FGR27" s="498"/>
      <c r="FGS27" s="498"/>
      <c r="FGT27" s="498"/>
      <c r="FGU27" s="498"/>
      <c r="FGV27" s="498"/>
      <c r="FGW27" s="498"/>
      <c r="FGX27" s="498"/>
      <c r="FGY27" s="498"/>
      <c r="FGZ27" s="498"/>
      <c r="FHA27" s="498"/>
      <c r="FHB27" s="498"/>
      <c r="FHC27" s="498"/>
      <c r="FHD27" s="498"/>
      <c r="FHE27" s="498"/>
      <c r="FHF27" s="498"/>
      <c r="FHG27" s="498"/>
      <c r="FHH27" s="498"/>
      <c r="FHI27" s="498"/>
      <c r="FHJ27" s="498"/>
      <c r="FHK27" s="498"/>
      <c r="FHL27" s="498"/>
      <c r="FHM27" s="498"/>
      <c r="FHN27" s="498"/>
      <c r="FHO27" s="498"/>
      <c r="FHP27" s="498"/>
      <c r="FHQ27" s="498"/>
      <c r="FHR27" s="498"/>
      <c r="FHS27" s="498"/>
      <c r="FHT27" s="498"/>
      <c r="FHU27" s="498"/>
      <c r="FHV27" s="498"/>
      <c r="FHW27" s="498"/>
      <c r="FHX27" s="498"/>
      <c r="FHY27" s="498"/>
      <c r="FHZ27" s="498"/>
      <c r="FIA27" s="498"/>
      <c r="FIB27" s="498"/>
      <c r="FIC27" s="498"/>
      <c r="FID27" s="498"/>
      <c r="FIE27" s="498"/>
      <c r="FIF27" s="498"/>
      <c r="FIG27" s="498"/>
      <c r="FIH27" s="498"/>
      <c r="FII27" s="498"/>
      <c r="FIJ27" s="498"/>
      <c r="FIK27" s="498"/>
      <c r="FIL27" s="498"/>
      <c r="FIM27" s="498"/>
      <c r="FIN27" s="498"/>
      <c r="FIO27" s="498"/>
      <c r="FIP27" s="498"/>
      <c r="FIQ27" s="498"/>
      <c r="FIR27" s="498"/>
      <c r="FIS27" s="498"/>
      <c r="FIT27" s="498"/>
      <c r="FIU27" s="498"/>
      <c r="FIV27" s="498"/>
      <c r="FIW27" s="498"/>
      <c r="FIX27" s="498"/>
      <c r="FIY27" s="498"/>
      <c r="FIZ27" s="498"/>
      <c r="FJA27" s="498"/>
      <c r="FJB27" s="498"/>
      <c r="FJC27" s="498"/>
      <c r="FJD27" s="498"/>
      <c r="FJE27" s="498"/>
      <c r="FJF27" s="498"/>
      <c r="FJG27" s="498"/>
      <c r="FJH27" s="498"/>
      <c r="FJI27" s="498"/>
      <c r="FJJ27" s="498"/>
      <c r="FJK27" s="498"/>
      <c r="FJL27" s="498"/>
      <c r="FJM27" s="498"/>
      <c r="FJN27" s="498"/>
      <c r="FJO27" s="498"/>
      <c r="FJP27" s="498"/>
      <c r="FJQ27" s="498"/>
      <c r="FJR27" s="498"/>
      <c r="FJS27" s="498"/>
      <c r="FJT27" s="498"/>
      <c r="FJU27" s="498"/>
      <c r="FJV27" s="498"/>
      <c r="FJW27" s="498"/>
      <c r="FJX27" s="498"/>
      <c r="FJY27" s="498"/>
      <c r="FJZ27" s="498"/>
      <c r="FKA27" s="498"/>
      <c r="FKB27" s="498"/>
      <c r="FKC27" s="498"/>
      <c r="FKD27" s="498"/>
      <c r="FKE27" s="498"/>
      <c r="FKF27" s="498"/>
      <c r="FKG27" s="498"/>
      <c r="FKH27" s="498"/>
      <c r="FKI27" s="498"/>
      <c r="FKJ27" s="498"/>
      <c r="FKK27" s="498"/>
      <c r="FKL27" s="498"/>
      <c r="FKM27" s="498"/>
      <c r="FKN27" s="498"/>
      <c r="FKO27" s="498"/>
      <c r="FKP27" s="498"/>
      <c r="FKQ27" s="498"/>
      <c r="FKR27" s="498"/>
      <c r="FKS27" s="498"/>
      <c r="FKT27" s="498"/>
      <c r="FKU27" s="498"/>
      <c r="FKV27" s="498"/>
      <c r="FKW27" s="498"/>
      <c r="FKX27" s="498"/>
      <c r="FKY27" s="498"/>
      <c r="FKZ27" s="498"/>
      <c r="FLA27" s="498"/>
      <c r="FLB27" s="498"/>
      <c r="FLC27" s="498"/>
      <c r="FLD27" s="498"/>
      <c r="FLE27" s="498"/>
      <c r="FLF27" s="498"/>
      <c r="FLG27" s="498"/>
      <c r="FLH27" s="498"/>
      <c r="FLI27" s="498"/>
      <c r="FLJ27" s="498"/>
      <c r="FLK27" s="498"/>
      <c r="FLL27" s="498"/>
      <c r="FLM27" s="498"/>
      <c r="FLN27" s="498"/>
      <c r="FLO27" s="498"/>
      <c r="FLP27" s="498"/>
      <c r="FLQ27" s="498"/>
      <c r="FLR27" s="498"/>
      <c r="FLS27" s="498"/>
      <c r="FLT27" s="498"/>
      <c r="FLU27" s="498"/>
      <c r="FLV27" s="498"/>
      <c r="FLW27" s="498"/>
      <c r="FLX27" s="498"/>
      <c r="FLY27" s="498"/>
      <c r="FLZ27" s="498"/>
      <c r="FMA27" s="498"/>
      <c r="FMB27" s="498"/>
      <c r="FMC27" s="498"/>
      <c r="FMD27" s="498"/>
      <c r="FME27" s="498"/>
      <c r="FMF27" s="498"/>
      <c r="FMG27" s="498"/>
      <c r="FMH27" s="498"/>
      <c r="FMI27" s="498"/>
      <c r="FMJ27" s="498"/>
      <c r="FMK27" s="498"/>
      <c r="FML27" s="498"/>
      <c r="FMM27" s="498"/>
      <c r="FMN27" s="498"/>
      <c r="FMO27" s="498"/>
      <c r="FMP27" s="498"/>
      <c r="FMQ27" s="498"/>
      <c r="FMR27" s="498"/>
      <c r="FMS27" s="498"/>
      <c r="FMT27" s="498"/>
      <c r="FMU27" s="498"/>
      <c r="FMV27" s="498"/>
      <c r="FMW27" s="498"/>
      <c r="FMX27" s="498"/>
      <c r="FMY27" s="498"/>
      <c r="FMZ27" s="498"/>
      <c r="FNA27" s="498"/>
      <c r="FNB27" s="498"/>
      <c r="FNC27" s="498"/>
      <c r="FND27" s="498"/>
      <c r="FNE27" s="498"/>
      <c r="FNF27" s="498"/>
      <c r="FNG27" s="498"/>
      <c r="FNH27" s="498"/>
      <c r="FNI27" s="498"/>
      <c r="FNJ27" s="498"/>
      <c r="FNK27" s="498"/>
      <c r="FNL27" s="498"/>
      <c r="FNM27" s="498"/>
      <c r="FNN27" s="498"/>
      <c r="FNO27" s="498"/>
      <c r="FNP27" s="498"/>
      <c r="FNQ27" s="498"/>
      <c r="FNR27" s="498"/>
      <c r="FNS27" s="498"/>
      <c r="FNT27" s="498"/>
      <c r="FNU27" s="498"/>
      <c r="FNV27" s="498"/>
      <c r="FNW27" s="498"/>
      <c r="FNX27" s="498"/>
      <c r="FNY27" s="498"/>
      <c r="FNZ27" s="498"/>
      <c r="FOA27" s="498"/>
      <c r="FOB27" s="498"/>
      <c r="FOC27" s="498"/>
      <c r="FOD27" s="498"/>
      <c r="FOE27" s="498"/>
      <c r="FOF27" s="498"/>
      <c r="FOG27" s="498"/>
      <c r="FOH27" s="498"/>
      <c r="FOI27" s="498"/>
      <c r="FOJ27" s="498"/>
      <c r="FOK27" s="498"/>
      <c r="FOL27" s="498"/>
      <c r="FOM27" s="498"/>
      <c r="FON27" s="498"/>
      <c r="FOO27" s="498"/>
      <c r="FOP27" s="498"/>
      <c r="FOQ27" s="498"/>
      <c r="FOR27" s="498"/>
      <c r="FOS27" s="498"/>
      <c r="FOT27" s="498"/>
      <c r="FOU27" s="498"/>
      <c r="FOV27" s="498"/>
      <c r="FOW27" s="498"/>
      <c r="FOX27" s="498"/>
      <c r="FOY27" s="498"/>
      <c r="FOZ27" s="498"/>
      <c r="FPA27" s="498"/>
      <c r="FPB27" s="498"/>
      <c r="FPC27" s="498"/>
      <c r="FPD27" s="498"/>
      <c r="FPE27" s="498"/>
      <c r="FPF27" s="498"/>
      <c r="FPG27" s="498"/>
      <c r="FPH27" s="498"/>
      <c r="FPI27" s="498"/>
      <c r="FPJ27" s="498"/>
      <c r="FPK27" s="498"/>
      <c r="FPL27" s="498"/>
      <c r="FPM27" s="498"/>
      <c r="FPN27" s="498"/>
      <c r="FPO27" s="498"/>
      <c r="FPP27" s="498"/>
      <c r="FPQ27" s="498"/>
      <c r="FPR27" s="498"/>
      <c r="FPS27" s="498"/>
      <c r="FPT27" s="498"/>
      <c r="FPU27" s="498"/>
      <c r="FPV27" s="498"/>
      <c r="FPW27" s="498"/>
      <c r="FPX27" s="498"/>
      <c r="FPY27" s="498"/>
      <c r="FPZ27" s="498"/>
      <c r="FQA27" s="498"/>
      <c r="FQB27" s="498"/>
      <c r="FQC27" s="498"/>
      <c r="FQD27" s="498"/>
      <c r="FQE27" s="498"/>
      <c r="FQF27" s="498"/>
      <c r="FQG27" s="498"/>
      <c r="FQH27" s="498"/>
      <c r="FQI27" s="498"/>
      <c r="FQJ27" s="498"/>
      <c r="FQK27" s="498"/>
      <c r="FQL27" s="498"/>
      <c r="FQM27" s="498"/>
      <c r="FQN27" s="498"/>
      <c r="FQO27" s="498"/>
      <c r="FQP27" s="498"/>
      <c r="FQQ27" s="498"/>
      <c r="FQR27" s="498"/>
      <c r="FQS27" s="498"/>
      <c r="FQT27" s="498"/>
      <c r="FQU27" s="498"/>
      <c r="FQV27" s="498"/>
      <c r="FQW27" s="498"/>
      <c r="FQX27" s="498"/>
      <c r="FQY27" s="498"/>
      <c r="FQZ27" s="498"/>
      <c r="FRA27" s="498"/>
      <c r="FRB27" s="498"/>
      <c r="FRC27" s="498"/>
      <c r="FRD27" s="498"/>
      <c r="FRE27" s="498"/>
      <c r="FRF27" s="498"/>
      <c r="FRG27" s="498"/>
      <c r="FRH27" s="498"/>
      <c r="FRI27" s="498"/>
      <c r="FRJ27" s="498"/>
      <c r="FRK27" s="498"/>
      <c r="FRL27" s="498"/>
      <c r="FRM27" s="498"/>
      <c r="FRN27" s="498"/>
      <c r="FRO27" s="498"/>
      <c r="FRP27" s="498"/>
      <c r="FRQ27" s="498"/>
      <c r="FRR27" s="498"/>
      <c r="FRS27" s="498"/>
      <c r="FRT27" s="498"/>
      <c r="FRU27" s="498"/>
      <c r="FRV27" s="498"/>
      <c r="FRW27" s="498"/>
      <c r="FRX27" s="498"/>
      <c r="FRY27" s="498"/>
      <c r="FRZ27" s="498"/>
      <c r="FSA27" s="498"/>
      <c r="FSB27" s="498"/>
      <c r="FSC27" s="498"/>
      <c r="FSD27" s="498"/>
      <c r="FSE27" s="498"/>
      <c r="FSF27" s="498"/>
      <c r="FSG27" s="498"/>
      <c r="FSH27" s="498"/>
      <c r="FSI27" s="498"/>
      <c r="FSJ27" s="498"/>
      <c r="FSK27" s="498"/>
      <c r="FSL27" s="498"/>
      <c r="FSM27" s="498"/>
      <c r="FSN27" s="498"/>
      <c r="FSO27" s="498"/>
      <c r="FSP27" s="498"/>
      <c r="FSQ27" s="498"/>
      <c r="FSR27" s="498"/>
      <c r="FSS27" s="498"/>
      <c r="FST27" s="498"/>
      <c r="FSU27" s="498"/>
      <c r="FSV27" s="498"/>
      <c r="FSW27" s="498"/>
      <c r="FSX27" s="498"/>
      <c r="FSY27" s="498"/>
      <c r="FSZ27" s="498"/>
      <c r="FTA27" s="498"/>
      <c r="FTB27" s="498"/>
      <c r="FTC27" s="498"/>
      <c r="FTD27" s="498"/>
      <c r="FTE27" s="498"/>
      <c r="FTF27" s="498"/>
      <c r="FTG27" s="498"/>
      <c r="FTH27" s="498"/>
      <c r="FTI27" s="498"/>
      <c r="FTJ27" s="498"/>
      <c r="FTK27" s="498"/>
      <c r="FTL27" s="498"/>
      <c r="FTM27" s="498"/>
      <c r="FTN27" s="498"/>
      <c r="FTO27" s="498"/>
      <c r="FTP27" s="498"/>
      <c r="FTQ27" s="498"/>
      <c r="FTR27" s="498"/>
      <c r="FTS27" s="498"/>
      <c r="FTT27" s="498"/>
      <c r="FTU27" s="498"/>
      <c r="FTV27" s="498"/>
      <c r="FTW27" s="498"/>
      <c r="FTX27" s="498"/>
      <c r="FTY27" s="498"/>
      <c r="FTZ27" s="498"/>
      <c r="FUA27" s="498"/>
      <c r="FUB27" s="498"/>
      <c r="FUC27" s="498"/>
      <c r="FUD27" s="498"/>
      <c r="FUE27" s="498"/>
      <c r="FUF27" s="498"/>
      <c r="FUG27" s="498"/>
      <c r="FUH27" s="498"/>
      <c r="FUI27" s="498"/>
      <c r="FUJ27" s="498"/>
      <c r="FUK27" s="498"/>
      <c r="FUL27" s="498"/>
      <c r="FUM27" s="498"/>
      <c r="FUN27" s="498"/>
      <c r="FUO27" s="498"/>
      <c r="FUP27" s="498"/>
      <c r="FUQ27" s="498"/>
      <c r="FUR27" s="498"/>
      <c r="FUS27" s="498"/>
      <c r="FUT27" s="498"/>
      <c r="FUU27" s="498"/>
      <c r="FUV27" s="498"/>
      <c r="FUW27" s="498"/>
      <c r="FUX27" s="498"/>
      <c r="FUY27" s="498"/>
      <c r="FUZ27" s="498"/>
      <c r="FVA27" s="498"/>
      <c r="FVB27" s="498"/>
      <c r="FVC27" s="498"/>
      <c r="FVD27" s="498"/>
      <c r="FVE27" s="498"/>
      <c r="FVF27" s="498"/>
      <c r="FVG27" s="498"/>
      <c r="FVH27" s="498"/>
      <c r="FVI27" s="498"/>
      <c r="FVJ27" s="498"/>
      <c r="FVK27" s="498"/>
      <c r="FVL27" s="498"/>
      <c r="FVM27" s="498"/>
      <c r="FVN27" s="498"/>
      <c r="FVO27" s="498"/>
      <c r="FVP27" s="498"/>
      <c r="FVQ27" s="498"/>
      <c r="FVR27" s="498"/>
      <c r="FVS27" s="498"/>
      <c r="FVT27" s="498"/>
      <c r="FVU27" s="498"/>
      <c r="FVV27" s="498"/>
      <c r="FVW27" s="498"/>
      <c r="FVX27" s="498"/>
      <c r="FVY27" s="498"/>
      <c r="FVZ27" s="498"/>
      <c r="FWA27" s="498"/>
      <c r="FWB27" s="498"/>
      <c r="FWC27" s="498"/>
      <c r="FWD27" s="498"/>
      <c r="FWE27" s="498"/>
      <c r="FWF27" s="498"/>
      <c r="FWG27" s="498"/>
      <c r="FWH27" s="498"/>
      <c r="FWI27" s="498"/>
      <c r="FWJ27" s="498"/>
      <c r="FWK27" s="498"/>
      <c r="FWL27" s="498"/>
      <c r="FWM27" s="498"/>
      <c r="FWN27" s="498"/>
      <c r="FWO27" s="498"/>
      <c r="FWP27" s="498"/>
      <c r="FWQ27" s="498"/>
      <c r="FWR27" s="498"/>
      <c r="FWS27" s="498"/>
      <c r="FWT27" s="498"/>
      <c r="FWU27" s="498"/>
      <c r="FWV27" s="498"/>
      <c r="FWW27" s="498"/>
      <c r="FWX27" s="498"/>
      <c r="FWY27" s="498"/>
      <c r="FWZ27" s="498"/>
      <c r="FXA27" s="498"/>
      <c r="FXB27" s="498"/>
      <c r="FXC27" s="498"/>
      <c r="FXD27" s="498"/>
      <c r="FXE27" s="498"/>
      <c r="FXF27" s="498"/>
      <c r="FXG27" s="498"/>
      <c r="FXH27" s="498"/>
      <c r="FXI27" s="498"/>
      <c r="FXJ27" s="498"/>
      <c r="FXK27" s="498"/>
      <c r="FXL27" s="498"/>
      <c r="FXM27" s="498"/>
      <c r="FXN27" s="498"/>
      <c r="FXO27" s="498"/>
      <c r="FXP27" s="498"/>
      <c r="FXQ27" s="498"/>
      <c r="FXR27" s="498"/>
      <c r="FXS27" s="498"/>
      <c r="FXT27" s="498"/>
      <c r="FXU27" s="498"/>
      <c r="FXV27" s="498"/>
      <c r="FXW27" s="498"/>
      <c r="FXX27" s="498"/>
      <c r="FXY27" s="498"/>
      <c r="FXZ27" s="498"/>
      <c r="FYA27" s="498"/>
      <c r="FYB27" s="498"/>
      <c r="FYC27" s="498"/>
      <c r="FYD27" s="498"/>
      <c r="FYE27" s="498"/>
      <c r="FYF27" s="498"/>
      <c r="FYG27" s="498"/>
      <c r="FYH27" s="498"/>
      <c r="FYI27" s="498"/>
      <c r="FYJ27" s="498"/>
      <c r="FYK27" s="498"/>
      <c r="FYL27" s="498"/>
      <c r="FYM27" s="498"/>
      <c r="FYN27" s="498"/>
      <c r="FYO27" s="498"/>
      <c r="FYP27" s="498"/>
      <c r="FYQ27" s="498"/>
      <c r="FYR27" s="498"/>
      <c r="FYS27" s="498"/>
      <c r="FYT27" s="498"/>
      <c r="FYU27" s="498"/>
      <c r="FYV27" s="498"/>
      <c r="FYW27" s="498"/>
      <c r="FYX27" s="498"/>
      <c r="FYY27" s="498"/>
      <c r="FYZ27" s="498"/>
      <c r="FZA27" s="498"/>
      <c r="FZB27" s="498"/>
      <c r="FZC27" s="498"/>
      <c r="FZD27" s="498"/>
      <c r="FZE27" s="498"/>
      <c r="FZF27" s="498"/>
      <c r="FZG27" s="498"/>
      <c r="FZH27" s="498"/>
      <c r="FZI27" s="498"/>
      <c r="FZJ27" s="498"/>
      <c r="FZK27" s="498"/>
      <c r="FZL27" s="498"/>
      <c r="FZM27" s="498"/>
      <c r="FZN27" s="498"/>
      <c r="FZO27" s="498"/>
      <c r="FZP27" s="498"/>
      <c r="FZQ27" s="498"/>
      <c r="FZR27" s="498"/>
      <c r="FZS27" s="498"/>
      <c r="FZT27" s="498"/>
      <c r="FZU27" s="498"/>
      <c r="FZV27" s="498"/>
      <c r="FZW27" s="498"/>
      <c r="FZX27" s="498"/>
      <c r="FZY27" s="498"/>
      <c r="FZZ27" s="498"/>
      <c r="GAA27" s="498"/>
      <c r="GAB27" s="498"/>
      <c r="GAC27" s="498"/>
      <c r="GAD27" s="498"/>
      <c r="GAE27" s="498"/>
      <c r="GAF27" s="498"/>
      <c r="GAG27" s="498"/>
      <c r="GAH27" s="498"/>
      <c r="GAI27" s="498"/>
      <c r="GAJ27" s="498"/>
      <c r="GAK27" s="498"/>
      <c r="GAL27" s="498"/>
      <c r="GAM27" s="498"/>
      <c r="GAN27" s="498"/>
      <c r="GAO27" s="498"/>
      <c r="GAP27" s="498"/>
      <c r="GAQ27" s="498"/>
      <c r="GAR27" s="498"/>
      <c r="GAS27" s="498"/>
      <c r="GAT27" s="498"/>
      <c r="GAU27" s="498"/>
      <c r="GAV27" s="498"/>
      <c r="GAW27" s="498"/>
      <c r="GAX27" s="498"/>
      <c r="GAY27" s="498"/>
      <c r="GAZ27" s="498"/>
      <c r="GBA27" s="498"/>
      <c r="GBB27" s="498"/>
      <c r="GBC27" s="498"/>
      <c r="GBD27" s="498"/>
      <c r="GBE27" s="498"/>
      <c r="GBF27" s="498"/>
      <c r="GBG27" s="498"/>
      <c r="GBH27" s="498"/>
      <c r="GBI27" s="498"/>
      <c r="GBJ27" s="498"/>
      <c r="GBK27" s="498"/>
      <c r="GBL27" s="498"/>
      <c r="GBM27" s="498"/>
      <c r="GBN27" s="498"/>
      <c r="GBO27" s="498"/>
      <c r="GBP27" s="498"/>
      <c r="GBQ27" s="498"/>
      <c r="GBR27" s="498"/>
      <c r="GBS27" s="498"/>
      <c r="GBT27" s="498"/>
      <c r="GBU27" s="498"/>
      <c r="GBV27" s="498"/>
      <c r="GBW27" s="498"/>
      <c r="GBX27" s="498"/>
      <c r="GBY27" s="498"/>
      <c r="GBZ27" s="498"/>
      <c r="GCA27" s="498"/>
      <c r="GCB27" s="498"/>
      <c r="GCC27" s="498"/>
      <c r="GCD27" s="498"/>
      <c r="GCE27" s="498"/>
      <c r="GCF27" s="498"/>
      <c r="GCG27" s="498"/>
      <c r="GCH27" s="498"/>
      <c r="GCI27" s="498"/>
      <c r="GCJ27" s="498"/>
      <c r="GCK27" s="498"/>
      <c r="GCL27" s="498"/>
      <c r="GCM27" s="498"/>
      <c r="GCN27" s="498"/>
      <c r="GCO27" s="498"/>
      <c r="GCP27" s="498"/>
      <c r="GCQ27" s="498"/>
      <c r="GCR27" s="498"/>
      <c r="GCS27" s="498"/>
      <c r="GCT27" s="498"/>
      <c r="GCU27" s="498"/>
      <c r="GCV27" s="498"/>
      <c r="GCW27" s="498"/>
      <c r="GCX27" s="498"/>
      <c r="GCY27" s="498"/>
      <c r="GCZ27" s="498"/>
      <c r="GDA27" s="498"/>
      <c r="GDB27" s="498"/>
      <c r="GDC27" s="498"/>
      <c r="GDD27" s="498"/>
      <c r="GDE27" s="498"/>
      <c r="GDF27" s="498"/>
      <c r="GDG27" s="498"/>
      <c r="GDH27" s="498"/>
      <c r="GDI27" s="498"/>
      <c r="GDJ27" s="498"/>
      <c r="GDK27" s="498"/>
      <c r="GDL27" s="498"/>
      <c r="GDM27" s="498"/>
      <c r="GDN27" s="498"/>
      <c r="GDO27" s="498"/>
      <c r="GDP27" s="498"/>
      <c r="GDQ27" s="498"/>
      <c r="GDR27" s="498"/>
      <c r="GDS27" s="498"/>
      <c r="GDT27" s="498"/>
      <c r="GDU27" s="498"/>
      <c r="GDV27" s="498"/>
      <c r="GDW27" s="498"/>
      <c r="GDX27" s="498"/>
      <c r="GDY27" s="498"/>
      <c r="GDZ27" s="498"/>
      <c r="GEA27" s="498"/>
      <c r="GEB27" s="498"/>
      <c r="GEC27" s="498"/>
      <c r="GED27" s="498"/>
      <c r="GEE27" s="498"/>
      <c r="GEF27" s="498"/>
      <c r="GEG27" s="498"/>
      <c r="GEH27" s="498"/>
      <c r="GEI27" s="498"/>
      <c r="GEJ27" s="498"/>
      <c r="GEK27" s="498"/>
      <c r="GEL27" s="498"/>
      <c r="GEM27" s="498"/>
      <c r="GEN27" s="498"/>
      <c r="GEO27" s="498"/>
      <c r="GEP27" s="498"/>
      <c r="GEQ27" s="498"/>
      <c r="GER27" s="498"/>
      <c r="GES27" s="498"/>
      <c r="GET27" s="498"/>
      <c r="GEU27" s="498"/>
      <c r="GEV27" s="498"/>
      <c r="GEW27" s="498"/>
      <c r="GEX27" s="498"/>
      <c r="GEY27" s="498"/>
      <c r="GEZ27" s="498"/>
      <c r="GFA27" s="498"/>
      <c r="GFB27" s="498"/>
      <c r="GFC27" s="498"/>
      <c r="GFD27" s="498"/>
      <c r="GFE27" s="498"/>
      <c r="GFF27" s="498"/>
      <c r="GFG27" s="498"/>
      <c r="GFH27" s="498"/>
      <c r="GFI27" s="498"/>
      <c r="GFJ27" s="498"/>
      <c r="GFK27" s="498"/>
      <c r="GFL27" s="498"/>
      <c r="GFM27" s="498"/>
      <c r="GFN27" s="498"/>
      <c r="GFO27" s="498"/>
      <c r="GFP27" s="498"/>
      <c r="GFQ27" s="498"/>
      <c r="GFR27" s="498"/>
      <c r="GFS27" s="498"/>
      <c r="GFT27" s="498"/>
      <c r="GFU27" s="498"/>
      <c r="GFV27" s="498"/>
      <c r="GFW27" s="498"/>
      <c r="GFX27" s="498"/>
      <c r="GFY27" s="498"/>
      <c r="GFZ27" s="498"/>
      <c r="GGA27" s="498"/>
      <c r="GGB27" s="498"/>
      <c r="GGC27" s="498"/>
      <c r="GGD27" s="498"/>
      <c r="GGE27" s="498"/>
      <c r="GGF27" s="498"/>
      <c r="GGG27" s="498"/>
      <c r="GGH27" s="498"/>
      <c r="GGI27" s="498"/>
      <c r="GGJ27" s="498"/>
      <c r="GGK27" s="498"/>
      <c r="GGL27" s="498"/>
      <c r="GGM27" s="498"/>
      <c r="GGN27" s="498"/>
      <c r="GGO27" s="498"/>
      <c r="GGP27" s="498"/>
      <c r="GGQ27" s="498"/>
      <c r="GGR27" s="498"/>
      <c r="GGS27" s="498"/>
      <c r="GGT27" s="498"/>
      <c r="GGU27" s="498"/>
      <c r="GGV27" s="498"/>
      <c r="GGW27" s="498"/>
      <c r="GGX27" s="498"/>
      <c r="GGY27" s="498"/>
      <c r="GGZ27" s="498"/>
      <c r="GHA27" s="498"/>
      <c r="GHB27" s="498"/>
      <c r="GHC27" s="498"/>
      <c r="GHD27" s="498"/>
      <c r="GHE27" s="498"/>
      <c r="GHF27" s="498"/>
      <c r="GHG27" s="498"/>
      <c r="GHH27" s="498"/>
      <c r="GHI27" s="498"/>
      <c r="GHJ27" s="498"/>
      <c r="GHK27" s="498"/>
      <c r="GHL27" s="498"/>
      <c r="GHM27" s="498"/>
      <c r="GHN27" s="498"/>
      <c r="GHO27" s="498"/>
      <c r="GHP27" s="498"/>
      <c r="GHQ27" s="498"/>
      <c r="GHR27" s="498"/>
      <c r="GHS27" s="498"/>
      <c r="GHT27" s="498"/>
      <c r="GHU27" s="498"/>
      <c r="GHV27" s="498"/>
      <c r="GHW27" s="498"/>
      <c r="GHX27" s="498"/>
      <c r="GHY27" s="498"/>
      <c r="GHZ27" s="498"/>
      <c r="GIA27" s="498"/>
      <c r="GIB27" s="498"/>
      <c r="GIC27" s="498"/>
      <c r="GID27" s="498"/>
      <c r="GIE27" s="498"/>
      <c r="GIF27" s="498"/>
      <c r="GIG27" s="498"/>
      <c r="GIH27" s="498"/>
      <c r="GII27" s="498"/>
      <c r="GIJ27" s="498"/>
      <c r="GIK27" s="498"/>
      <c r="GIL27" s="498"/>
      <c r="GIM27" s="498"/>
      <c r="GIN27" s="498"/>
      <c r="GIO27" s="498"/>
      <c r="GIP27" s="498"/>
      <c r="GIQ27" s="498"/>
      <c r="GIR27" s="498"/>
      <c r="GIS27" s="498"/>
      <c r="GIT27" s="498"/>
      <c r="GIU27" s="498"/>
      <c r="GIV27" s="498"/>
      <c r="GIW27" s="498"/>
      <c r="GIX27" s="498"/>
      <c r="GIY27" s="498"/>
      <c r="GIZ27" s="498"/>
      <c r="GJA27" s="498"/>
      <c r="GJB27" s="498"/>
      <c r="GJC27" s="498"/>
      <c r="GJD27" s="498"/>
      <c r="GJE27" s="498"/>
      <c r="GJF27" s="498"/>
      <c r="GJG27" s="498"/>
      <c r="GJH27" s="498"/>
      <c r="GJI27" s="498"/>
      <c r="GJJ27" s="498"/>
      <c r="GJK27" s="498"/>
      <c r="GJL27" s="498"/>
      <c r="GJM27" s="498"/>
      <c r="GJN27" s="498"/>
      <c r="GJO27" s="498"/>
      <c r="GJP27" s="498"/>
      <c r="GJQ27" s="498"/>
      <c r="GJR27" s="498"/>
      <c r="GJS27" s="498"/>
      <c r="GJT27" s="498"/>
      <c r="GJU27" s="498"/>
      <c r="GJV27" s="498"/>
      <c r="GJW27" s="498"/>
      <c r="GJX27" s="498"/>
      <c r="GJY27" s="498"/>
      <c r="GJZ27" s="498"/>
      <c r="GKA27" s="498"/>
      <c r="GKB27" s="498"/>
      <c r="GKC27" s="498"/>
      <c r="GKD27" s="498"/>
      <c r="GKE27" s="498"/>
      <c r="GKF27" s="498"/>
      <c r="GKG27" s="498"/>
      <c r="GKH27" s="498"/>
      <c r="GKI27" s="498"/>
      <c r="GKJ27" s="498"/>
      <c r="GKK27" s="498"/>
      <c r="GKL27" s="498"/>
      <c r="GKM27" s="498"/>
      <c r="GKN27" s="498"/>
      <c r="GKO27" s="498"/>
      <c r="GKP27" s="498"/>
      <c r="GKQ27" s="498"/>
      <c r="GKR27" s="498"/>
      <c r="GKS27" s="498"/>
      <c r="GKT27" s="498"/>
      <c r="GKU27" s="498"/>
      <c r="GKV27" s="498"/>
      <c r="GKW27" s="498"/>
      <c r="GKX27" s="498"/>
      <c r="GKY27" s="498"/>
      <c r="GKZ27" s="498"/>
      <c r="GLA27" s="498"/>
      <c r="GLB27" s="498"/>
      <c r="GLC27" s="498"/>
      <c r="GLD27" s="498"/>
      <c r="GLE27" s="498"/>
      <c r="GLF27" s="498"/>
      <c r="GLG27" s="498"/>
      <c r="GLH27" s="498"/>
      <c r="GLI27" s="498"/>
      <c r="GLJ27" s="498"/>
      <c r="GLK27" s="498"/>
      <c r="GLL27" s="498"/>
      <c r="GLM27" s="498"/>
      <c r="GLN27" s="498"/>
      <c r="GLO27" s="498"/>
      <c r="GLP27" s="498"/>
      <c r="GLQ27" s="498"/>
      <c r="GLR27" s="498"/>
      <c r="GLS27" s="498"/>
      <c r="GLT27" s="498"/>
      <c r="GLU27" s="498"/>
      <c r="GLV27" s="498"/>
      <c r="GLW27" s="498"/>
      <c r="GLX27" s="498"/>
      <c r="GLY27" s="498"/>
      <c r="GLZ27" s="498"/>
      <c r="GMA27" s="498"/>
      <c r="GMB27" s="498"/>
      <c r="GMC27" s="498"/>
      <c r="GMD27" s="498"/>
      <c r="GME27" s="498"/>
      <c r="GMF27" s="498"/>
      <c r="GMG27" s="498"/>
      <c r="GMH27" s="498"/>
      <c r="GMI27" s="498"/>
      <c r="GMJ27" s="498"/>
      <c r="GMK27" s="498"/>
      <c r="GML27" s="498"/>
      <c r="GMM27" s="498"/>
      <c r="GMN27" s="498"/>
      <c r="GMO27" s="498"/>
      <c r="GMP27" s="498"/>
      <c r="GMQ27" s="498"/>
      <c r="GMR27" s="498"/>
      <c r="GMS27" s="498"/>
      <c r="GMT27" s="498"/>
      <c r="GMU27" s="498"/>
      <c r="GMV27" s="498"/>
      <c r="GMW27" s="498"/>
      <c r="GMX27" s="498"/>
      <c r="GMY27" s="498"/>
      <c r="GMZ27" s="498"/>
      <c r="GNA27" s="498"/>
      <c r="GNB27" s="498"/>
      <c r="GNC27" s="498"/>
      <c r="GND27" s="498"/>
      <c r="GNE27" s="498"/>
      <c r="GNF27" s="498"/>
      <c r="GNG27" s="498"/>
      <c r="GNH27" s="498"/>
      <c r="GNI27" s="498"/>
      <c r="GNJ27" s="498"/>
      <c r="GNK27" s="498"/>
      <c r="GNL27" s="498"/>
      <c r="GNM27" s="498"/>
      <c r="GNN27" s="498"/>
      <c r="GNO27" s="498"/>
      <c r="GNP27" s="498"/>
      <c r="GNQ27" s="498"/>
      <c r="GNR27" s="498"/>
      <c r="GNS27" s="498"/>
      <c r="GNT27" s="498"/>
      <c r="GNU27" s="498"/>
      <c r="GNV27" s="498"/>
      <c r="GNW27" s="498"/>
      <c r="GNX27" s="498"/>
      <c r="GNY27" s="498"/>
      <c r="GNZ27" s="498"/>
      <c r="GOA27" s="498"/>
      <c r="GOB27" s="498"/>
      <c r="GOC27" s="498"/>
      <c r="GOD27" s="498"/>
      <c r="GOE27" s="498"/>
      <c r="GOF27" s="498"/>
      <c r="GOG27" s="498"/>
      <c r="GOH27" s="498"/>
      <c r="GOI27" s="498"/>
      <c r="GOJ27" s="498"/>
      <c r="GOK27" s="498"/>
      <c r="GOL27" s="498"/>
      <c r="GOM27" s="498"/>
      <c r="GON27" s="498"/>
      <c r="GOO27" s="498"/>
      <c r="GOP27" s="498"/>
      <c r="GOQ27" s="498"/>
      <c r="GOR27" s="498"/>
      <c r="GOS27" s="498"/>
      <c r="GOT27" s="498"/>
      <c r="GOU27" s="498"/>
      <c r="GOV27" s="498"/>
      <c r="GOW27" s="498"/>
      <c r="GOX27" s="498"/>
      <c r="GOY27" s="498"/>
      <c r="GOZ27" s="498"/>
      <c r="GPA27" s="498"/>
      <c r="GPB27" s="498"/>
      <c r="GPC27" s="498"/>
      <c r="GPD27" s="498"/>
      <c r="GPE27" s="498"/>
      <c r="GPF27" s="498"/>
      <c r="GPG27" s="498"/>
      <c r="GPH27" s="498"/>
      <c r="GPI27" s="498"/>
      <c r="GPJ27" s="498"/>
      <c r="GPK27" s="498"/>
      <c r="GPL27" s="498"/>
      <c r="GPM27" s="498"/>
      <c r="GPN27" s="498"/>
      <c r="GPO27" s="498"/>
      <c r="GPP27" s="498"/>
      <c r="GPQ27" s="498"/>
      <c r="GPR27" s="498"/>
      <c r="GPS27" s="498"/>
      <c r="GPT27" s="498"/>
      <c r="GPU27" s="498"/>
      <c r="GPV27" s="498"/>
      <c r="GPW27" s="498"/>
      <c r="GPX27" s="498"/>
      <c r="GPY27" s="498"/>
      <c r="GPZ27" s="498"/>
      <c r="GQA27" s="498"/>
      <c r="GQB27" s="498"/>
      <c r="GQC27" s="498"/>
      <c r="GQD27" s="498"/>
      <c r="GQE27" s="498"/>
      <c r="GQF27" s="498"/>
      <c r="GQG27" s="498"/>
      <c r="GQH27" s="498"/>
      <c r="GQI27" s="498"/>
      <c r="GQJ27" s="498"/>
      <c r="GQK27" s="498"/>
      <c r="GQL27" s="498"/>
      <c r="GQM27" s="498"/>
      <c r="GQN27" s="498"/>
      <c r="GQO27" s="498"/>
      <c r="GQP27" s="498"/>
      <c r="GQQ27" s="498"/>
      <c r="GQR27" s="498"/>
      <c r="GQS27" s="498"/>
      <c r="GQT27" s="498"/>
      <c r="GQU27" s="498"/>
      <c r="GQV27" s="498"/>
      <c r="GQW27" s="498"/>
      <c r="GQX27" s="498"/>
      <c r="GQY27" s="498"/>
      <c r="GQZ27" s="498"/>
      <c r="GRA27" s="498"/>
      <c r="GRB27" s="498"/>
      <c r="GRC27" s="498"/>
      <c r="GRD27" s="498"/>
      <c r="GRE27" s="498"/>
      <c r="GRF27" s="498"/>
      <c r="GRG27" s="498"/>
      <c r="GRH27" s="498"/>
      <c r="GRI27" s="498"/>
      <c r="GRJ27" s="498"/>
      <c r="GRK27" s="498"/>
      <c r="GRL27" s="498"/>
      <c r="GRM27" s="498"/>
      <c r="GRN27" s="498"/>
      <c r="GRO27" s="498"/>
      <c r="GRP27" s="498"/>
      <c r="GRQ27" s="498"/>
      <c r="GRR27" s="498"/>
      <c r="GRS27" s="498"/>
      <c r="GRT27" s="498"/>
      <c r="GRU27" s="498"/>
      <c r="GRV27" s="498"/>
      <c r="GRW27" s="498"/>
      <c r="GRX27" s="498"/>
      <c r="GRY27" s="498"/>
      <c r="GRZ27" s="498"/>
      <c r="GSA27" s="498"/>
      <c r="GSB27" s="498"/>
      <c r="GSC27" s="498"/>
      <c r="GSD27" s="498"/>
      <c r="GSE27" s="498"/>
      <c r="GSF27" s="498"/>
      <c r="GSG27" s="498"/>
      <c r="GSH27" s="498"/>
      <c r="GSI27" s="498"/>
      <c r="GSJ27" s="498"/>
      <c r="GSK27" s="498"/>
      <c r="GSL27" s="498"/>
      <c r="GSM27" s="498"/>
      <c r="GSN27" s="498"/>
      <c r="GSO27" s="498"/>
      <c r="GSP27" s="498"/>
      <c r="GSQ27" s="498"/>
      <c r="GSR27" s="498"/>
      <c r="GSS27" s="498"/>
      <c r="GST27" s="498"/>
      <c r="GSU27" s="498"/>
      <c r="GSV27" s="498"/>
      <c r="GSW27" s="498"/>
      <c r="GSX27" s="498"/>
      <c r="GSY27" s="498"/>
      <c r="GSZ27" s="498"/>
      <c r="GTA27" s="498"/>
      <c r="GTB27" s="498"/>
      <c r="GTC27" s="498"/>
      <c r="GTD27" s="498"/>
      <c r="GTE27" s="498"/>
      <c r="GTF27" s="498"/>
      <c r="GTG27" s="498"/>
      <c r="GTH27" s="498"/>
      <c r="GTI27" s="498"/>
      <c r="GTJ27" s="498"/>
      <c r="GTK27" s="498"/>
      <c r="GTL27" s="498"/>
      <c r="GTM27" s="498"/>
      <c r="GTN27" s="498"/>
      <c r="GTO27" s="498"/>
      <c r="GTP27" s="498"/>
      <c r="GTQ27" s="498"/>
      <c r="GTR27" s="498"/>
      <c r="GTS27" s="498"/>
      <c r="GTT27" s="498"/>
      <c r="GTU27" s="498"/>
      <c r="GTV27" s="498"/>
      <c r="GTW27" s="498"/>
      <c r="GTX27" s="498"/>
      <c r="GTY27" s="498"/>
      <c r="GTZ27" s="498"/>
      <c r="GUA27" s="498"/>
      <c r="GUB27" s="498"/>
      <c r="GUC27" s="498"/>
      <c r="GUD27" s="498"/>
      <c r="GUE27" s="498"/>
      <c r="GUF27" s="498"/>
      <c r="GUG27" s="498"/>
      <c r="GUH27" s="498"/>
      <c r="GUI27" s="498"/>
      <c r="GUJ27" s="498"/>
      <c r="GUK27" s="498"/>
      <c r="GUL27" s="498"/>
      <c r="GUM27" s="498"/>
      <c r="GUN27" s="498"/>
      <c r="GUO27" s="498"/>
      <c r="GUP27" s="498"/>
      <c r="GUQ27" s="498"/>
      <c r="GUR27" s="498"/>
      <c r="GUS27" s="498"/>
      <c r="GUT27" s="498"/>
      <c r="GUU27" s="498"/>
      <c r="GUV27" s="498"/>
      <c r="GUW27" s="498"/>
      <c r="GUX27" s="498"/>
      <c r="GUY27" s="498"/>
      <c r="GUZ27" s="498"/>
      <c r="GVA27" s="498"/>
      <c r="GVB27" s="498"/>
      <c r="GVC27" s="498"/>
      <c r="GVD27" s="498"/>
      <c r="GVE27" s="498"/>
      <c r="GVF27" s="498"/>
      <c r="GVG27" s="498"/>
      <c r="GVH27" s="498"/>
      <c r="GVI27" s="498"/>
      <c r="GVJ27" s="498"/>
      <c r="GVK27" s="498"/>
      <c r="GVL27" s="498"/>
      <c r="GVM27" s="498"/>
      <c r="GVN27" s="498"/>
      <c r="GVO27" s="498"/>
      <c r="GVP27" s="498"/>
      <c r="GVQ27" s="498"/>
      <c r="GVR27" s="498"/>
      <c r="GVS27" s="498"/>
      <c r="GVT27" s="498"/>
      <c r="GVU27" s="498"/>
      <c r="GVV27" s="498"/>
      <c r="GVW27" s="498"/>
      <c r="GVX27" s="498"/>
      <c r="GVY27" s="498"/>
      <c r="GVZ27" s="498"/>
      <c r="GWA27" s="498"/>
      <c r="GWB27" s="498"/>
      <c r="GWC27" s="498"/>
      <c r="GWD27" s="498"/>
      <c r="GWE27" s="498"/>
      <c r="GWF27" s="498"/>
      <c r="GWG27" s="498"/>
      <c r="GWH27" s="498"/>
      <c r="GWI27" s="498"/>
      <c r="GWJ27" s="498"/>
      <c r="GWK27" s="498"/>
      <c r="GWL27" s="498"/>
      <c r="GWM27" s="498"/>
      <c r="GWN27" s="498"/>
      <c r="GWO27" s="498"/>
      <c r="GWP27" s="498"/>
      <c r="GWQ27" s="498"/>
      <c r="GWR27" s="498"/>
      <c r="GWS27" s="498"/>
      <c r="GWT27" s="498"/>
      <c r="GWU27" s="498"/>
      <c r="GWV27" s="498"/>
      <c r="GWW27" s="498"/>
      <c r="GWX27" s="498"/>
      <c r="GWY27" s="498"/>
      <c r="GWZ27" s="498"/>
      <c r="GXA27" s="498"/>
      <c r="GXB27" s="498"/>
      <c r="GXC27" s="498"/>
      <c r="GXD27" s="498"/>
      <c r="GXE27" s="498"/>
      <c r="GXF27" s="498"/>
      <c r="GXG27" s="498"/>
      <c r="GXH27" s="498"/>
      <c r="GXI27" s="498"/>
      <c r="GXJ27" s="498"/>
      <c r="GXK27" s="498"/>
      <c r="GXL27" s="498"/>
      <c r="GXM27" s="498"/>
      <c r="GXN27" s="498"/>
      <c r="GXO27" s="498"/>
      <c r="GXP27" s="498"/>
      <c r="GXQ27" s="498"/>
      <c r="GXR27" s="498"/>
      <c r="GXS27" s="498"/>
      <c r="GXT27" s="498"/>
      <c r="GXU27" s="498"/>
      <c r="GXV27" s="498"/>
      <c r="GXW27" s="498"/>
      <c r="GXX27" s="498"/>
      <c r="GXY27" s="498"/>
      <c r="GXZ27" s="498"/>
      <c r="GYA27" s="498"/>
      <c r="GYB27" s="498"/>
      <c r="GYC27" s="498"/>
      <c r="GYD27" s="498"/>
      <c r="GYE27" s="498"/>
      <c r="GYF27" s="498"/>
      <c r="GYG27" s="498"/>
      <c r="GYH27" s="498"/>
      <c r="GYI27" s="498"/>
      <c r="GYJ27" s="498"/>
      <c r="GYK27" s="498"/>
      <c r="GYL27" s="498"/>
      <c r="GYM27" s="498"/>
      <c r="GYN27" s="498"/>
      <c r="GYO27" s="498"/>
      <c r="GYP27" s="498"/>
      <c r="GYQ27" s="498"/>
      <c r="GYR27" s="498"/>
      <c r="GYS27" s="498"/>
      <c r="GYT27" s="498"/>
      <c r="GYU27" s="498"/>
      <c r="GYV27" s="498"/>
      <c r="GYW27" s="498"/>
      <c r="GYX27" s="498"/>
      <c r="GYY27" s="498"/>
      <c r="GYZ27" s="498"/>
      <c r="GZA27" s="498"/>
      <c r="GZB27" s="498"/>
      <c r="GZC27" s="498"/>
      <c r="GZD27" s="498"/>
      <c r="GZE27" s="498"/>
      <c r="GZF27" s="498"/>
      <c r="GZG27" s="498"/>
      <c r="GZH27" s="498"/>
      <c r="GZI27" s="498"/>
      <c r="GZJ27" s="498"/>
      <c r="GZK27" s="498"/>
      <c r="GZL27" s="498"/>
      <c r="GZM27" s="498"/>
      <c r="GZN27" s="498"/>
      <c r="GZO27" s="498"/>
      <c r="GZP27" s="498"/>
      <c r="GZQ27" s="498"/>
      <c r="GZR27" s="498"/>
      <c r="GZS27" s="498"/>
      <c r="GZT27" s="498"/>
      <c r="GZU27" s="498"/>
      <c r="GZV27" s="498"/>
      <c r="GZW27" s="498"/>
      <c r="GZX27" s="498"/>
      <c r="GZY27" s="498"/>
      <c r="GZZ27" s="498"/>
      <c r="HAA27" s="498"/>
      <c r="HAB27" s="498"/>
      <c r="HAC27" s="498"/>
      <c r="HAD27" s="498"/>
      <c r="HAE27" s="498"/>
      <c r="HAF27" s="498"/>
      <c r="HAG27" s="498"/>
      <c r="HAH27" s="498"/>
      <c r="HAI27" s="498"/>
      <c r="HAJ27" s="498"/>
      <c r="HAK27" s="498"/>
      <c r="HAL27" s="498"/>
      <c r="HAM27" s="498"/>
      <c r="HAN27" s="498"/>
      <c r="HAO27" s="498"/>
      <c r="HAP27" s="498"/>
      <c r="HAQ27" s="498"/>
      <c r="HAR27" s="498"/>
      <c r="HAS27" s="498"/>
      <c r="HAT27" s="498"/>
      <c r="HAU27" s="498"/>
      <c r="HAV27" s="498"/>
      <c r="HAW27" s="498"/>
      <c r="HAX27" s="498"/>
      <c r="HAY27" s="498"/>
      <c r="HAZ27" s="498"/>
      <c r="HBA27" s="498"/>
      <c r="HBB27" s="498"/>
      <c r="HBC27" s="498"/>
      <c r="HBD27" s="498"/>
      <c r="HBE27" s="498"/>
      <c r="HBF27" s="498"/>
      <c r="HBG27" s="498"/>
      <c r="HBH27" s="498"/>
      <c r="HBI27" s="498"/>
      <c r="HBJ27" s="498"/>
      <c r="HBK27" s="498"/>
      <c r="HBL27" s="498"/>
      <c r="HBM27" s="498"/>
      <c r="HBN27" s="498"/>
      <c r="HBO27" s="498"/>
      <c r="HBP27" s="498"/>
      <c r="HBQ27" s="498"/>
      <c r="HBR27" s="498"/>
      <c r="HBS27" s="498"/>
      <c r="HBT27" s="498"/>
      <c r="HBU27" s="498"/>
      <c r="HBV27" s="498"/>
      <c r="HBW27" s="498"/>
      <c r="HBX27" s="498"/>
      <c r="HBY27" s="498"/>
      <c r="HBZ27" s="498"/>
      <c r="HCA27" s="498"/>
      <c r="HCB27" s="498"/>
      <c r="HCC27" s="498"/>
      <c r="HCD27" s="498"/>
      <c r="HCE27" s="498"/>
      <c r="HCF27" s="498"/>
      <c r="HCG27" s="498"/>
      <c r="HCH27" s="498"/>
      <c r="HCI27" s="498"/>
      <c r="HCJ27" s="498"/>
      <c r="HCK27" s="498"/>
      <c r="HCL27" s="498"/>
      <c r="HCM27" s="498"/>
      <c r="HCN27" s="498"/>
      <c r="HCO27" s="498"/>
      <c r="HCP27" s="498"/>
      <c r="HCQ27" s="498"/>
      <c r="HCR27" s="498"/>
      <c r="HCS27" s="498"/>
      <c r="HCT27" s="498"/>
      <c r="HCU27" s="498"/>
      <c r="HCV27" s="498"/>
      <c r="HCW27" s="498"/>
      <c r="HCX27" s="498"/>
      <c r="HCY27" s="498"/>
      <c r="HCZ27" s="498"/>
      <c r="HDA27" s="498"/>
      <c r="HDB27" s="498"/>
      <c r="HDC27" s="498"/>
      <c r="HDD27" s="498"/>
      <c r="HDE27" s="498"/>
      <c r="HDF27" s="498"/>
      <c r="HDG27" s="498"/>
      <c r="HDH27" s="498"/>
      <c r="HDI27" s="498"/>
      <c r="HDJ27" s="498"/>
      <c r="HDK27" s="498"/>
      <c r="HDL27" s="498"/>
      <c r="HDM27" s="498"/>
      <c r="HDN27" s="498"/>
      <c r="HDO27" s="498"/>
      <c r="HDP27" s="498"/>
      <c r="HDQ27" s="498"/>
      <c r="HDR27" s="498"/>
      <c r="HDS27" s="498"/>
      <c r="HDT27" s="498"/>
      <c r="HDU27" s="498"/>
      <c r="HDV27" s="498"/>
      <c r="HDW27" s="498"/>
      <c r="HDX27" s="498"/>
      <c r="HDY27" s="498"/>
      <c r="HDZ27" s="498"/>
      <c r="HEA27" s="498"/>
      <c r="HEB27" s="498"/>
      <c r="HEC27" s="498"/>
      <c r="HED27" s="498"/>
      <c r="HEE27" s="498"/>
      <c r="HEF27" s="498"/>
      <c r="HEG27" s="498"/>
      <c r="HEH27" s="498"/>
      <c r="HEI27" s="498"/>
      <c r="HEJ27" s="498"/>
      <c r="HEK27" s="498"/>
      <c r="HEL27" s="498"/>
      <c r="HEM27" s="498"/>
      <c r="HEN27" s="498"/>
      <c r="HEO27" s="498"/>
      <c r="HEP27" s="498"/>
      <c r="HEQ27" s="498"/>
      <c r="HER27" s="498"/>
      <c r="HES27" s="498"/>
      <c r="HET27" s="498"/>
      <c r="HEU27" s="498"/>
      <c r="HEV27" s="498"/>
      <c r="HEW27" s="498"/>
      <c r="HEX27" s="498"/>
      <c r="HEY27" s="498"/>
      <c r="HEZ27" s="498"/>
      <c r="HFA27" s="498"/>
      <c r="HFB27" s="498"/>
      <c r="HFC27" s="498"/>
      <c r="HFD27" s="498"/>
      <c r="HFE27" s="498"/>
      <c r="HFF27" s="498"/>
      <c r="HFG27" s="498"/>
      <c r="HFH27" s="498"/>
      <c r="HFI27" s="498"/>
      <c r="HFJ27" s="498"/>
      <c r="HFK27" s="498"/>
      <c r="HFL27" s="498"/>
      <c r="HFM27" s="498"/>
      <c r="HFN27" s="498"/>
      <c r="HFO27" s="498"/>
      <c r="HFP27" s="498"/>
      <c r="HFQ27" s="498"/>
      <c r="HFR27" s="498"/>
      <c r="HFS27" s="498"/>
      <c r="HFT27" s="498"/>
      <c r="HFU27" s="498"/>
      <c r="HFV27" s="498"/>
      <c r="HFW27" s="498"/>
      <c r="HFX27" s="498"/>
      <c r="HFY27" s="498"/>
      <c r="HFZ27" s="498"/>
      <c r="HGA27" s="498"/>
      <c r="HGB27" s="498"/>
      <c r="HGC27" s="498"/>
      <c r="HGD27" s="498"/>
      <c r="HGE27" s="498"/>
      <c r="HGF27" s="498"/>
      <c r="HGG27" s="498"/>
      <c r="HGH27" s="498"/>
      <c r="HGI27" s="498"/>
      <c r="HGJ27" s="498"/>
      <c r="HGK27" s="498"/>
      <c r="HGL27" s="498"/>
      <c r="HGM27" s="498"/>
      <c r="HGN27" s="498"/>
      <c r="HGO27" s="498"/>
      <c r="HGP27" s="498"/>
      <c r="HGQ27" s="498"/>
      <c r="HGR27" s="498"/>
      <c r="HGS27" s="498"/>
      <c r="HGT27" s="498"/>
      <c r="HGU27" s="498"/>
      <c r="HGV27" s="498"/>
      <c r="HGW27" s="498"/>
      <c r="HGX27" s="498"/>
      <c r="HGY27" s="498"/>
      <c r="HGZ27" s="498"/>
      <c r="HHA27" s="498"/>
      <c r="HHB27" s="498"/>
      <c r="HHC27" s="498"/>
      <c r="HHD27" s="498"/>
      <c r="HHE27" s="498"/>
      <c r="HHF27" s="498"/>
      <c r="HHG27" s="498"/>
      <c r="HHH27" s="498"/>
      <c r="HHI27" s="498"/>
      <c r="HHJ27" s="498"/>
      <c r="HHK27" s="498"/>
      <c r="HHL27" s="498"/>
      <c r="HHM27" s="498"/>
      <c r="HHN27" s="498"/>
      <c r="HHO27" s="498"/>
      <c r="HHP27" s="498"/>
      <c r="HHQ27" s="498"/>
      <c r="HHR27" s="498"/>
      <c r="HHS27" s="498"/>
      <c r="HHT27" s="498"/>
      <c r="HHU27" s="498"/>
      <c r="HHV27" s="498"/>
      <c r="HHW27" s="498"/>
      <c r="HHX27" s="498"/>
      <c r="HHY27" s="498"/>
      <c r="HHZ27" s="498"/>
      <c r="HIA27" s="498"/>
      <c r="HIB27" s="498"/>
      <c r="HIC27" s="498"/>
      <c r="HID27" s="498"/>
      <c r="HIE27" s="498"/>
      <c r="HIF27" s="498"/>
      <c r="HIG27" s="498"/>
      <c r="HIH27" s="498"/>
      <c r="HII27" s="498"/>
      <c r="HIJ27" s="498"/>
      <c r="HIK27" s="498"/>
      <c r="HIL27" s="498"/>
      <c r="HIM27" s="498"/>
      <c r="HIN27" s="498"/>
      <c r="HIO27" s="498"/>
      <c r="HIP27" s="498"/>
      <c r="HIQ27" s="498"/>
      <c r="HIR27" s="498"/>
      <c r="HIS27" s="498"/>
      <c r="HIT27" s="498"/>
      <c r="HIU27" s="498"/>
      <c r="HIV27" s="498"/>
      <c r="HIW27" s="498"/>
      <c r="HIX27" s="498"/>
      <c r="HIY27" s="498"/>
      <c r="HIZ27" s="498"/>
      <c r="HJA27" s="498"/>
      <c r="HJB27" s="498"/>
      <c r="HJC27" s="498"/>
      <c r="HJD27" s="498"/>
      <c r="HJE27" s="498"/>
      <c r="HJF27" s="498"/>
      <c r="HJG27" s="498"/>
      <c r="HJH27" s="498"/>
      <c r="HJI27" s="498"/>
      <c r="HJJ27" s="498"/>
      <c r="HJK27" s="498"/>
      <c r="HJL27" s="498"/>
      <c r="HJM27" s="498"/>
      <c r="HJN27" s="498"/>
      <c r="HJO27" s="498"/>
      <c r="HJP27" s="498"/>
      <c r="HJQ27" s="498"/>
      <c r="HJR27" s="498"/>
      <c r="HJS27" s="498"/>
      <c r="HJT27" s="498"/>
      <c r="HJU27" s="498"/>
      <c r="HJV27" s="498"/>
      <c r="HJW27" s="498"/>
      <c r="HJX27" s="498"/>
      <c r="HJY27" s="498"/>
      <c r="HJZ27" s="498"/>
      <c r="HKA27" s="498"/>
      <c r="HKB27" s="498"/>
      <c r="HKC27" s="498"/>
      <c r="HKD27" s="498"/>
      <c r="HKE27" s="498"/>
      <c r="HKF27" s="498"/>
      <c r="HKG27" s="498"/>
      <c r="HKH27" s="498"/>
      <c r="HKI27" s="498"/>
      <c r="HKJ27" s="498"/>
      <c r="HKK27" s="498"/>
      <c r="HKL27" s="498"/>
      <c r="HKM27" s="498"/>
      <c r="HKN27" s="498"/>
      <c r="HKO27" s="498"/>
      <c r="HKP27" s="498"/>
      <c r="HKQ27" s="498"/>
      <c r="HKR27" s="498"/>
      <c r="HKS27" s="498"/>
      <c r="HKT27" s="498"/>
      <c r="HKU27" s="498"/>
      <c r="HKV27" s="498"/>
      <c r="HKW27" s="498"/>
      <c r="HKX27" s="498"/>
      <c r="HKY27" s="498"/>
      <c r="HKZ27" s="498"/>
      <c r="HLA27" s="498"/>
      <c r="HLB27" s="498"/>
      <c r="HLC27" s="498"/>
      <c r="HLD27" s="498"/>
      <c r="HLE27" s="498"/>
      <c r="HLF27" s="498"/>
      <c r="HLG27" s="498"/>
      <c r="HLH27" s="498"/>
      <c r="HLI27" s="498"/>
      <c r="HLJ27" s="498"/>
      <c r="HLK27" s="498"/>
      <c r="HLL27" s="498"/>
      <c r="HLM27" s="498"/>
      <c r="HLN27" s="498"/>
      <c r="HLO27" s="498"/>
      <c r="HLP27" s="498"/>
      <c r="HLQ27" s="498"/>
      <c r="HLR27" s="498"/>
      <c r="HLS27" s="498"/>
      <c r="HLT27" s="498"/>
      <c r="HLU27" s="498"/>
      <c r="HLV27" s="498"/>
      <c r="HLW27" s="498"/>
      <c r="HLX27" s="498"/>
      <c r="HLY27" s="498"/>
      <c r="HLZ27" s="498"/>
      <c r="HMA27" s="498"/>
      <c r="HMB27" s="498"/>
      <c r="HMC27" s="498"/>
      <c r="HMD27" s="498"/>
      <c r="HME27" s="498"/>
      <c r="HMF27" s="498"/>
      <c r="HMG27" s="498"/>
      <c r="HMH27" s="498"/>
      <c r="HMI27" s="498"/>
      <c r="HMJ27" s="498"/>
      <c r="HMK27" s="498"/>
      <c r="HML27" s="498"/>
      <c r="HMM27" s="498"/>
      <c r="HMN27" s="498"/>
      <c r="HMO27" s="498"/>
      <c r="HMP27" s="498"/>
      <c r="HMQ27" s="498"/>
      <c r="HMR27" s="498"/>
      <c r="HMS27" s="498"/>
      <c r="HMT27" s="498"/>
      <c r="HMU27" s="498"/>
      <c r="HMV27" s="498"/>
      <c r="HMW27" s="498"/>
      <c r="HMX27" s="498"/>
      <c r="HMY27" s="498"/>
      <c r="HMZ27" s="498"/>
      <c r="HNA27" s="498"/>
      <c r="HNB27" s="498"/>
      <c r="HNC27" s="498"/>
      <c r="HND27" s="498"/>
      <c r="HNE27" s="498"/>
      <c r="HNF27" s="498"/>
      <c r="HNG27" s="498"/>
      <c r="HNH27" s="498"/>
      <c r="HNI27" s="498"/>
      <c r="HNJ27" s="498"/>
      <c r="HNK27" s="498"/>
      <c r="HNL27" s="498"/>
      <c r="HNM27" s="498"/>
      <c r="HNN27" s="498"/>
      <c r="HNO27" s="498"/>
      <c r="HNP27" s="498"/>
      <c r="HNQ27" s="498"/>
      <c r="HNR27" s="498"/>
      <c r="HNS27" s="498"/>
      <c r="HNT27" s="498"/>
      <c r="HNU27" s="498"/>
      <c r="HNV27" s="498"/>
      <c r="HNW27" s="498"/>
      <c r="HNX27" s="498"/>
      <c r="HNY27" s="498"/>
      <c r="HNZ27" s="498"/>
      <c r="HOA27" s="498"/>
      <c r="HOB27" s="498"/>
      <c r="HOC27" s="498"/>
      <c r="HOD27" s="498"/>
      <c r="HOE27" s="498"/>
      <c r="HOF27" s="498"/>
      <c r="HOG27" s="498"/>
      <c r="HOH27" s="498"/>
      <c r="HOI27" s="498"/>
      <c r="HOJ27" s="498"/>
      <c r="HOK27" s="498"/>
      <c r="HOL27" s="498"/>
      <c r="HOM27" s="498"/>
      <c r="HON27" s="498"/>
      <c r="HOO27" s="498"/>
      <c r="HOP27" s="498"/>
      <c r="HOQ27" s="498"/>
      <c r="HOR27" s="498"/>
      <c r="HOS27" s="498"/>
      <c r="HOT27" s="498"/>
      <c r="HOU27" s="498"/>
      <c r="HOV27" s="498"/>
      <c r="HOW27" s="498"/>
      <c r="HOX27" s="498"/>
      <c r="HOY27" s="498"/>
      <c r="HOZ27" s="498"/>
      <c r="HPA27" s="498"/>
      <c r="HPB27" s="498"/>
      <c r="HPC27" s="498"/>
      <c r="HPD27" s="498"/>
      <c r="HPE27" s="498"/>
      <c r="HPF27" s="498"/>
      <c r="HPG27" s="498"/>
      <c r="HPH27" s="498"/>
      <c r="HPI27" s="498"/>
      <c r="HPJ27" s="498"/>
      <c r="HPK27" s="498"/>
      <c r="HPL27" s="498"/>
      <c r="HPM27" s="498"/>
      <c r="HPN27" s="498"/>
      <c r="HPO27" s="498"/>
      <c r="HPP27" s="498"/>
      <c r="HPQ27" s="498"/>
      <c r="HPR27" s="498"/>
      <c r="HPS27" s="498"/>
      <c r="HPT27" s="498"/>
      <c r="HPU27" s="498"/>
      <c r="HPV27" s="498"/>
      <c r="HPW27" s="498"/>
      <c r="HPX27" s="498"/>
      <c r="HPY27" s="498"/>
      <c r="HPZ27" s="498"/>
      <c r="HQA27" s="498"/>
      <c r="HQB27" s="498"/>
      <c r="HQC27" s="498"/>
      <c r="HQD27" s="498"/>
      <c r="HQE27" s="498"/>
      <c r="HQF27" s="498"/>
      <c r="HQG27" s="498"/>
      <c r="HQH27" s="498"/>
      <c r="HQI27" s="498"/>
      <c r="HQJ27" s="498"/>
      <c r="HQK27" s="498"/>
      <c r="HQL27" s="498"/>
      <c r="HQM27" s="498"/>
      <c r="HQN27" s="498"/>
      <c r="HQO27" s="498"/>
      <c r="HQP27" s="498"/>
      <c r="HQQ27" s="498"/>
      <c r="HQR27" s="498"/>
      <c r="HQS27" s="498"/>
      <c r="HQT27" s="498"/>
      <c r="HQU27" s="498"/>
      <c r="HQV27" s="498"/>
      <c r="HQW27" s="498"/>
      <c r="HQX27" s="498"/>
      <c r="HQY27" s="498"/>
      <c r="HQZ27" s="498"/>
      <c r="HRA27" s="498"/>
      <c r="HRB27" s="498"/>
      <c r="HRC27" s="498"/>
      <c r="HRD27" s="498"/>
      <c r="HRE27" s="498"/>
      <c r="HRF27" s="498"/>
      <c r="HRG27" s="498"/>
      <c r="HRH27" s="498"/>
      <c r="HRI27" s="498"/>
      <c r="HRJ27" s="498"/>
      <c r="HRK27" s="498"/>
      <c r="HRL27" s="498"/>
      <c r="HRM27" s="498"/>
      <c r="HRN27" s="498"/>
      <c r="HRO27" s="498"/>
      <c r="HRP27" s="498"/>
      <c r="HRQ27" s="498"/>
      <c r="HRR27" s="498"/>
      <c r="HRS27" s="498"/>
      <c r="HRT27" s="498"/>
      <c r="HRU27" s="498"/>
      <c r="HRV27" s="498"/>
      <c r="HRW27" s="498"/>
      <c r="HRX27" s="498"/>
      <c r="HRY27" s="498"/>
      <c r="HRZ27" s="498"/>
      <c r="HSA27" s="498"/>
      <c r="HSB27" s="498"/>
      <c r="HSC27" s="498"/>
      <c r="HSD27" s="498"/>
      <c r="HSE27" s="498"/>
      <c r="HSF27" s="498"/>
      <c r="HSG27" s="498"/>
      <c r="HSH27" s="498"/>
      <c r="HSI27" s="498"/>
      <c r="HSJ27" s="498"/>
      <c r="HSK27" s="498"/>
      <c r="HSL27" s="498"/>
      <c r="HSM27" s="498"/>
      <c r="HSN27" s="498"/>
      <c r="HSO27" s="498"/>
      <c r="HSP27" s="498"/>
      <c r="HSQ27" s="498"/>
      <c r="HSR27" s="498"/>
      <c r="HSS27" s="498"/>
      <c r="HST27" s="498"/>
      <c r="HSU27" s="498"/>
      <c r="HSV27" s="498"/>
      <c r="HSW27" s="498"/>
      <c r="HSX27" s="498"/>
      <c r="HSY27" s="498"/>
      <c r="HSZ27" s="498"/>
      <c r="HTA27" s="498"/>
      <c r="HTB27" s="498"/>
      <c r="HTC27" s="498"/>
      <c r="HTD27" s="498"/>
      <c r="HTE27" s="498"/>
      <c r="HTF27" s="498"/>
      <c r="HTG27" s="498"/>
      <c r="HTH27" s="498"/>
      <c r="HTI27" s="498"/>
      <c r="HTJ27" s="498"/>
      <c r="HTK27" s="498"/>
      <c r="HTL27" s="498"/>
      <c r="HTM27" s="498"/>
      <c r="HTN27" s="498"/>
      <c r="HTO27" s="498"/>
      <c r="HTP27" s="498"/>
      <c r="HTQ27" s="498"/>
      <c r="HTR27" s="498"/>
      <c r="HTS27" s="498"/>
      <c r="HTT27" s="498"/>
      <c r="HTU27" s="498"/>
      <c r="HTV27" s="498"/>
      <c r="HTW27" s="498"/>
      <c r="HTX27" s="498"/>
      <c r="HTY27" s="498"/>
      <c r="HTZ27" s="498"/>
      <c r="HUA27" s="498"/>
      <c r="HUB27" s="498"/>
      <c r="HUC27" s="498"/>
      <c r="HUD27" s="498"/>
      <c r="HUE27" s="498"/>
      <c r="HUF27" s="498"/>
      <c r="HUG27" s="498"/>
      <c r="HUH27" s="498"/>
      <c r="HUI27" s="498"/>
      <c r="HUJ27" s="498"/>
      <c r="HUK27" s="498"/>
      <c r="HUL27" s="498"/>
      <c r="HUM27" s="498"/>
      <c r="HUN27" s="498"/>
      <c r="HUO27" s="498"/>
      <c r="HUP27" s="498"/>
      <c r="HUQ27" s="498"/>
      <c r="HUR27" s="498"/>
      <c r="HUS27" s="498"/>
      <c r="HUT27" s="498"/>
      <c r="HUU27" s="498"/>
      <c r="HUV27" s="498"/>
      <c r="HUW27" s="498"/>
      <c r="HUX27" s="498"/>
      <c r="HUY27" s="498"/>
      <c r="HUZ27" s="498"/>
      <c r="HVA27" s="498"/>
      <c r="HVB27" s="498"/>
      <c r="HVC27" s="498"/>
      <c r="HVD27" s="498"/>
      <c r="HVE27" s="498"/>
      <c r="HVF27" s="498"/>
      <c r="HVG27" s="498"/>
      <c r="HVH27" s="498"/>
      <c r="HVI27" s="498"/>
      <c r="HVJ27" s="498"/>
      <c r="HVK27" s="498"/>
      <c r="HVL27" s="498"/>
      <c r="HVM27" s="498"/>
      <c r="HVN27" s="498"/>
      <c r="HVO27" s="498"/>
      <c r="HVP27" s="498"/>
      <c r="HVQ27" s="498"/>
      <c r="HVR27" s="498"/>
      <c r="HVS27" s="498"/>
      <c r="HVT27" s="498"/>
      <c r="HVU27" s="498"/>
      <c r="HVV27" s="498"/>
      <c r="HVW27" s="498"/>
      <c r="HVX27" s="498"/>
      <c r="HVY27" s="498"/>
      <c r="HVZ27" s="498"/>
      <c r="HWA27" s="498"/>
      <c r="HWB27" s="498"/>
      <c r="HWC27" s="498"/>
      <c r="HWD27" s="498"/>
      <c r="HWE27" s="498"/>
      <c r="HWF27" s="498"/>
      <c r="HWG27" s="498"/>
      <c r="HWH27" s="498"/>
      <c r="HWI27" s="498"/>
      <c r="HWJ27" s="498"/>
      <c r="HWK27" s="498"/>
      <c r="HWL27" s="498"/>
      <c r="HWM27" s="498"/>
      <c r="HWN27" s="498"/>
      <c r="HWO27" s="498"/>
      <c r="HWP27" s="498"/>
      <c r="HWQ27" s="498"/>
      <c r="HWR27" s="498"/>
      <c r="HWS27" s="498"/>
      <c r="HWT27" s="498"/>
      <c r="HWU27" s="498"/>
      <c r="HWV27" s="498"/>
      <c r="HWW27" s="498"/>
      <c r="HWX27" s="498"/>
      <c r="HWY27" s="498"/>
      <c r="HWZ27" s="498"/>
      <c r="HXA27" s="498"/>
      <c r="HXB27" s="498"/>
      <c r="HXC27" s="498"/>
      <c r="HXD27" s="498"/>
      <c r="HXE27" s="498"/>
      <c r="HXF27" s="498"/>
      <c r="HXG27" s="498"/>
      <c r="HXH27" s="498"/>
      <c r="HXI27" s="498"/>
      <c r="HXJ27" s="498"/>
      <c r="HXK27" s="498"/>
      <c r="HXL27" s="498"/>
      <c r="HXM27" s="498"/>
      <c r="HXN27" s="498"/>
      <c r="HXO27" s="498"/>
      <c r="HXP27" s="498"/>
      <c r="HXQ27" s="498"/>
      <c r="HXR27" s="498"/>
      <c r="HXS27" s="498"/>
      <c r="HXT27" s="498"/>
      <c r="HXU27" s="498"/>
      <c r="HXV27" s="498"/>
      <c r="HXW27" s="498"/>
      <c r="HXX27" s="498"/>
      <c r="HXY27" s="498"/>
      <c r="HXZ27" s="498"/>
      <c r="HYA27" s="498"/>
      <c r="HYB27" s="498"/>
      <c r="HYC27" s="498"/>
      <c r="HYD27" s="498"/>
      <c r="HYE27" s="498"/>
      <c r="HYF27" s="498"/>
      <c r="HYG27" s="498"/>
      <c r="HYH27" s="498"/>
      <c r="HYI27" s="498"/>
      <c r="HYJ27" s="498"/>
      <c r="HYK27" s="498"/>
      <c r="HYL27" s="498"/>
      <c r="HYM27" s="498"/>
      <c r="HYN27" s="498"/>
      <c r="HYO27" s="498"/>
      <c r="HYP27" s="498"/>
      <c r="HYQ27" s="498"/>
      <c r="HYR27" s="498"/>
      <c r="HYS27" s="498"/>
      <c r="HYT27" s="498"/>
      <c r="HYU27" s="498"/>
      <c r="HYV27" s="498"/>
      <c r="HYW27" s="498"/>
      <c r="HYX27" s="498"/>
      <c r="HYY27" s="498"/>
      <c r="HYZ27" s="498"/>
      <c r="HZA27" s="498"/>
      <c r="HZB27" s="498"/>
      <c r="HZC27" s="498"/>
      <c r="HZD27" s="498"/>
      <c r="HZE27" s="498"/>
      <c r="HZF27" s="498"/>
      <c r="HZG27" s="498"/>
      <c r="HZH27" s="498"/>
      <c r="HZI27" s="498"/>
      <c r="HZJ27" s="498"/>
      <c r="HZK27" s="498"/>
      <c r="HZL27" s="498"/>
      <c r="HZM27" s="498"/>
      <c r="HZN27" s="498"/>
      <c r="HZO27" s="498"/>
      <c r="HZP27" s="498"/>
      <c r="HZQ27" s="498"/>
      <c r="HZR27" s="498"/>
      <c r="HZS27" s="498"/>
      <c r="HZT27" s="498"/>
      <c r="HZU27" s="498"/>
      <c r="HZV27" s="498"/>
      <c r="HZW27" s="498"/>
      <c r="HZX27" s="498"/>
      <c r="HZY27" s="498"/>
      <c r="HZZ27" s="498"/>
      <c r="IAA27" s="498"/>
      <c r="IAB27" s="498"/>
      <c r="IAC27" s="498"/>
      <c r="IAD27" s="498"/>
      <c r="IAE27" s="498"/>
      <c r="IAF27" s="498"/>
      <c r="IAG27" s="498"/>
      <c r="IAH27" s="498"/>
      <c r="IAI27" s="498"/>
      <c r="IAJ27" s="498"/>
      <c r="IAK27" s="498"/>
      <c r="IAL27" s="498"/>
      <c r="IAM27" s="498"/>
      <c r="IAN27" s="498"/>
      <c r="IAO27" s="498"/>
      <c r="IAP27" s="498"/>
      <c r="IAQ27" s="498"/>
      <c r="IAR27" s="498"/>
      <c r="IAS27" s="498"/>
      <c r="IAT27" s="498"/>
      <c r="IAU27" s="498"/>
      <c r="IAV27" s="498"/>
      <c r="IAW27" s="498"/>
      <c r="IAX27" s="498"/>
      <c r="IAY27" s="498"/>
      <c r="IAZ27" s="498"/>
      <c r="IBA27" s="498"/>
      <c r="IBB27" s="498"/>
      <c r="IBC27" s="498"/>
      <c r="IBD27" s="498"/>
      <c r="IBE27" s="498"/>
      <c r="IBF27" s="498"/>
      <c r="IBG27" s="498"/>
      <c r="IBH27" s="498"/>
      <c r="IBI27" s="498"/>
      <c r="IBJ27" s="498"/>
      <c r="IBK27" s="498"/>
      <c r="IBL27" s="498"/>
      <c r="IBM27" s="498"/>
      <c r="IBN27" s="498"/>
      <c r="IBO27" s="498"/>
      <c r="IBP27" s="498"/>
      <c r="IBQ27" s="498"/>
      <c r="IBR27" s="498"/>
      <c r="IBS27" s="498"/>
      <c r="IBT27" s="498"/>
      <c r="IBU27" s="498"/>
      <c r="IBV27" s="498"/>
      <c r="IBW27" s="498"/>
      <c r="IBX27" s="498"/>
      <c r="IBY27" s="498"/>
      <c r="IBZ27" s="498"/>
      <c r="ICA27" s="498"/>
      <c r="ICB27" s="498"/>
      <c r="ICC27" s="498"/>
      <c r="ICD27" s="498"/>
      <c r="ICE27" s="498"/>
      <c r="ICF27" s="498"/>
      <c r="ICG27" s="498"/>
      <c r="ICH27" s="498"/>
      <c r="ICI27" s="498"/>
      <c r="ICJ27" s="498"/>
      <c r="ICK27" s="498"/>
      <c r="ICL27" s="498"/>
      <c r="ICM27" s="498"/>
      <c r="ICN27" s="498"/>
      <c r="ICO27" s="498"/>
      <c r="ICP27" s="498"/>
      <c r="ICQ27" s="498"/>
      <c r="ICR27" s="498"/>
      <c r="ICS27" s="498"/>
      <c r="ICT27" s="498"/>
      <c r="ICU27" s="498"/>
      <c r="ICV27" s="498"/>
      <c r="ICW27" s="498"/>
      <c r="ICX27" s="498"/>
      <c r="ICY27" s="498"/>
      <c r="ICZ27" s="498"/>
      <c r="IDA27" s="498"/>
      <c r="IDB27" s="498"/>
      <c r="IDC27" s="498"/>
      <c r="IDD27" s="498"/>
      <c r="IDE27" s="498"/>
      <c r="IDF27" s="498"/>
      <c r="IDG27" s="498"/>
      <c r="IDH27" s="498"/>
      <c r="IDI27" s="498"/>
      <c r="IDJ27" s="498"/>
      <c r="IDK27" s="498"/>
      <c r="IDL27" s="498"/>
      <c r="IDM27" s="498"/>
      <c r="IDN27" s="498"/>
      <c r="IDO27" s="498"/>
      <c r="IDP27" s="498"/>
      <c r="IDQ27" s="498"/>
      <c r="IDR27" s="498"/>
      <c r="IDS27" s="498"/>
      <c r="IDT27" s="498"/>
      <c r="IDU27" s="498"/>
      <c r="IDV27" s="498"/>
      <c r="IDW27" s="498"/>
      <c r="IDX27" s="498"/>
      <c r="IDY27" s="498"/>
      <c r="IDZ27" s="498"/>
      <c r="IEA27" s="498"/>
      <c r="IEB27" s="498"/>
      <c r="IEC27" s="498"/>
      <c r="IED27" s="498"/>
      <c r="IEE27" s="498"/>
      <c r="IEF27" s="498"/>
      <c r="IEG27" s="498"/>
      <c r="IEH27" s="498"/>
      <c r="IEI27" s="498"/>
      <c r="IEJ27" s="498"/>
      <c r="IEK27" s="498"/>
      <c r="IEL27" s="498"/>
      <c r="IEM27" s="498"/>
      <c r="IEN27" s="498"/>
      <c r="IEO27" s="498"/>
      <c r="IEP27" s="498"/>
      <c r="IEQ27" s="498"/>
      <c r="IER27" s="498"/>
      <c r="IES27" s="498"/>
      <c r="IET27" s="498"/>
      <c r="IEU27" s="498"/>
      <c r="IEV27" s="498"/>
      <c r="IEW27" s="498"/>
      <c r="IEX27" s="498"/>
      <c r="IEY27" s="498"/>
      <c r="IEZ27" s="498"/>
      <c r="IFA27" s="498"/>
      <c r="IFB27" s="498"/>
      <c r="IFC27" s="498"/>
      <c r="IFD27" s="498"/>
      <c r="IFE27" s="498"/>
      <c r="IFF27" s="498"/>
      <c r="IFG27" s="498"/>
      <c r="IFH27" s="498"/>
      <c r="IFI27" s="498"/>
      <c r="IFJ27" s="498"/>
      <c r="IFK27" s="498"/>
      <c r="IFL27" s="498"/>
      <c r="IFM27" s="498"/>
      <c r="IFN27" s="498"/>
      <c r="IFO27" s="498"/>
      <c r="IFP27" s="498"/>
      <c r="IFQ27" s="498"/>
      <c r="IFR27" s="498"/>
      <c r="IFS27" s="498"/>
      <c r="IFT27" s="498"/>
      <c r="IFU27" s="498"/>
      <c r="IFV27" s="498"/>
      <c r="IFW27" s="498"/>
      <c r="IFX27" s="498"/>
      <c r="IFY27" s="498"/>
      <c r="IFZ27" s="498"/>
      <c r="IGA27" s="498"/>
      <c r="IGB27" s="498"/>
      <c r="IGC27" s="498"/>
      <c r="IGD27" s="498"/>
      <c r="IGE27" s="498"/>
      <c r="IGF27" s="498"/>
      <c r="IGG27" s="498"/>
      <c r="IGH27" s="498"/>
      <c r="IGI27" s="498"/>
      <c r="IGJ27" s="498"/>
      <c r="IGK27" s="498"/>
      <c r="IGL27" s="498"/>
      <c r="IGM27" s="498"/>
      <c r="IGN27" s="498"/>
      <c r="IGO27" s="498"/>
      <c r="IGP27" s="498"/>
      <c r="IGQ27" s="498"/>
      <c r="IGR27" s="498"/>
      <c r="IGS27" s="498"/>
      <c r="IGT27" s="498"/>
      <c r="IGU27" s="498"/>
      <c r="IGV27" s="498"/>
      <c r="IGW27" s="498"/>
      <c r="IGX27" s="498"/>
      <c r="IGY27" s="498"/>
      <c r="IGZ27" s="498"/>
      <c r="IHA27" s="498"/>
      <c r="IHB27" s="498"/>
      <c r="IHC27" s="498"/>
      <c r="IHD27" s="498"/>
      <c r="IHE27" s="498"/>
      <c r="IHF27" s="498"/>
      <c r="IHG27" s="498"/>
      <c r="IHH27" s="498"/>
      <c r="IHI27" s="498"/>
      <c r="IHJ27" s="498"/>
      <c r="IHK27" s="498"/>
      <c r="IHL27" s="498"/>
      <c r="IHM27" s="498"/>
      <c r="IHN27" s="498"/>
      <c r="IHO27" s="498"/>
      <c r="IHP27" s="498"/>
      <c r="IHQ27" s="498"/>
      <c r="IHR27" s="498"/>
      <c r="IHS27" s="498"/>
      <c r="IHT27" s="498"/>
      <c r="IHU27" s="498"/>
      <c r="IHV27" s="498"/>
      <c r="IHW27" s="498"/>
      <c r="IHX27" s="498"/>
      <c r="IHY27" s="498"/>
      <c r="IHZ27" s="498"/>
      <c r="IIA27" s="498"/>
      <c r="IIB27" s="498"/>
      <c r="IIC27" s="498"/>
      <c r="IID27" s="498"/>
      <c r="IIE27" s="498"/>
      <c r="IIF27" s="498"/>
      <c r="IIG27" s="498"/>
      <c r="IIH27" s="498"/>
      <c r="III27" s="498"/>
      <c r="IIJ27" s="498"/>
      <c r="IIK27" s="498"/>
      <c r="IIL27" s="498"/>
      <c r="IIM27" s="498"/>
      <c r="IIN27" s="498"/>
      <c r="IIO27" s="498"/>
      <c r="IIP27" s="498"/>
      <c r="IIQ27" s="498"/>
      <c r="IIR27" s="498"/>
      <c r="IIS27" s="498"/>
      <c r="IIT27" s="498"/>
      <c r="IIU27" s="498"/>
      <c r="IIV27" s="498"/>
      <c r="IIW27" s="498"/>
      <c r="IIX27" s="498"/>
      <c r="IIY27" s="498"/>
      <c r="IIZ27" s="498"/>
      <c r="IJA27" s="498"/>
      <c r="IJB27" s="498"/>
      <c r="IJC27" s="498"/>
      <c r="IJD27" s="498"/>
      <c r="IJE27" s="498"/>
      <c r="IJF27" s="498"/>
      <c r="IJG27" s="498"/>
      <c r="IJH27" s="498"/>
      <c r="IJI27" s="498"/>
      <c r="IJJ27" s="498"/>
      <c r="IJK27" s="498"/>
      <c r="IJL27" s="498"/>
      <c r="IJM27" s="498"/>
      <c r="IJN27" s="498"/>
      <c r="IJO27" s="498"/>
      <c r="IJP27" s="498"/>
      <c r="IJQ27" s="498"/>
      <c r="IJR27" s="498"/>
      <c r="IJS27" s="498"/>
      <c r="IJT27" s="498"/>
      <c r="IJU27" s="498"/>
      <c r="IJV27" s="498"/>
      <c r="IJW27" s="498"/>
      <c r="IJX27" s="498"/>
      <c r="IJY27" s="498"/>
      <c r="IJZ27" s="498"/>
      <c r="IKA27" s="498"/>
      <c r="IKB27" s="498"/>
      <c r="IKC27" s="498"/>
      <c r="IKD27" s="498"/>
      <c r="IKE27" s="498"/>
      <c r="IKF27" s="498"/>
      <c r="IKG27" s="498"/>
      <c r="IKH27" s="498"/>
      <c r="IKI27" s="498"/>
      <c r="IKJ27" s="498"/>
      <c r="IKK27" s="498"/>
      <c r="IKL27" s="498"/>
      <c r="IKM27" s="498"/>
      <c r="IKN27" s="498"/>
      <c r="IKO27" s="498"/>
      <c r="IKP27" s="498"/>
      <c r="IKQ27" s="498"/>
      <c r="IKR27" s="498"/>
      <c r="IKS27" s="498"/>
      <c r="IKT27" s="498"/>
      <c r="IKU27" s="498"/>
      <c r="IKV27" s="498"/>
      <c r="IKW27" s="498"/>
      <c r="IKX27" s="498"/>
      <c r="IKY27" s="498"/>
      <c r="IKZ27" s="498"/>
      <c r="ILA27" s="498"/>
      <c r="ILB27" s="498"/>
      <c r="ILC27" s="498"/>
      <c r="ILD27" s="498"/>
      <c r="ILE27" s="498"/>
      <c r="ILF27" s="498"/>
      <c r="ILG27" s="498"/>
      <c r="ILH27" s="498"/>
      <c r="ILI27" s="498"/>
      <c r="ILJ27" s="498"/>
      <c r="ILK27" s="498"/>
      <c r="ILL27" s="498"/>
      <c r="ILM27" s="498"/>
      <c r="ILN27" s="498"/>
      <c r="ILO27" s="498"/>
      <c r="ILP27" s="498"/>
      <c r="ILQ27" s="498"/>
      <c r="ILR27" s="498"/>
      <c r="ILS27" s="498"/>
      <c r="ILT27" s="498"/>
      <c r="ILU27" s="498"/>
      <c r="ILV27" s="498"/>
      <c r="ILW27" s="498"/>
      <c r="ILX27" s="498"/>
      <c r="ILY27" s="498"/>
      <c r="ILZ27" s="498"/>
      <c r="IMA27" s="498"/>
      <c r="IMB27" s="498"/>
      <c r="IMC27" s="498"/>
      <c r="IMD27" s="498"/>
      <c r="IME27" s="498"/>
      <c r="IMF27" s="498"/>
      <c r="IMG27" s="498"/>
      <c r="IMH27" s="498"/>
      <c r="IMI27" s="498"/>
      <c r="IMJ27" s="498"/>
      <c r="IMK27" s="498"/>
      <c r="IML27" s="498"/>
      <c r="IMM27" s="498"/>
      <c r="IMN27" s="498"/>
      <c r="IMO27" s="498"/>
      <c r="IMP27" s="498"/>
      <c r="IMQ27" s="498"/>
      <c r="IMR27" s="498"/>
      <c r="IMS27" s="498"/>
      <c r="IMT27" s="498"/>
      <c r="IMU27" s="498"/>
      <c r="IMV27" s="498"/>
      <c r="IMW27" s="498"/>
      <c r="IMX27" s="498"/>
      <c r="IMY27" s="498"/>
      <c r="IMZ27" s="498"/>
      <c r="INA27" s="498"/>
      <c r="INB27" s="498"/>
      <c r="INC27" s="498"/>
      <c r="IND27" s="498"/>
      <c r="INE27" s="498"/>
      <c r="INF27" s="498"/>
      <c r="ING27" s="498"/>
      <c r="INH27" s="498"/>
      <c r="INI27" s="498"/>
      <c r="INJ27" s="498"/>
      <c r="INK27" s="498"/>
      <c r="INL27" s="498"/>
      <c r="INM27" s="498"/>
      <c r="INN27" s="498"/>
      <c r="INO27" s="498"/>
      <c r="INP27" s="498"/>
      <c r="INQ27" s="498"/>
      <c r="INR27" s="498"/>
      <c r="INS27" s="498"/>
      <c r="INT27" s="498"/>
      <c r="INU27" s="498"/>
      <c r="INV27" s="498"/>
      <c r="INW27" s="498"/>
      <c r="INX27" s="498"/>
      <c r="INY27" s="498"/>
      <c r="INZ27" s="498"/>
      <c r="IOA27" s="498"/>
      <c r="IOB27" s="498"/>
      <c r="IOC27" s="498"/>
      <c r="IOD27" s="498"/>
      <c r="IOE27" s="498"/>
      <c r="IOF27" s="498"/>
      <c r="IOG27" s="498"/>
      <c r="IOH27" s="498"/>
      <c r="IOI27" s="498"/>
      <c r="IOJ27" s="498"/>
      <c r="IOK27" s="498"/>
      <c r="IOL27" s="498"/>
      <c r="IOM27" s="498"/>
      <c r="ION27" s="498"/>
      <c r="IOO27" s="498"/>
      <c r="IOP27" s="498"/>
      <c r="IOQ27" s="498"/>
      <c r="IOR27" s="498"/>
      <c r="IOS27" s="498"/>
      <c r="IOT27" s="498"/>
      <c r="IOU27" s="498"/>
      <c r="IOV27" s="498"/>
      <c r="IOW27" s="498"/>
      <c r="IOX27" s="498"/>
      <c r="IOY27" s="498"/>
      <c r="IOZ27" s="498"/>
      <c r="IPA27" s="498"/>
      <c r="IPB27" s="498"/>
      <c r="IPC27" s="498"/>
      <c r="IPD27" s="498"/>
      <c r="IPE27" s="498"/>
      <c r="IPF27" s="498"/>
      <c r="IPG27" s="498"/>
      <c r="IPH27" s="498"/>
      <c r="IPI27" s="498"/>
      <c r="IPJ27" s="498"/>
      <c r="IPK27" s="498"/>
      <c r="IPL27" s="498"/>
      <c r="IPM27" s="498"/>
      <c r="IPN27" s="498"/>
      <c r="IPO27" s="498"/>
      <c r="IPP27" s="498"/>
      <c r="IPQ27" s="498"/>
      <c r="IPR27" s="498"/>
      <c r="IPS27" s="498"/>
      <c r="IPT27" s="498"/>
      <c r="IPU27" s="498"/>
      <c r="IPV27" s="498"/>
      <c r="IPW27" s="498"/>
      <c r="IPX27" s="498"/>
      <c r="IPY27" s="498"/>
      <c r="IPZ27" s="498"/>
      <c r="IQA27" s="498"/>
      <c r="IQB27" s="498"/>
      <c r="IQC27" s="498"/>
      <c r="IQD27" s="498"/>
      <c r="IQE27" s="498"/>
      <c r="IQF27" s="498"/>
      <c r="IQG27" s="498"/>
      <c r="IQH27" s="498"/>
      <c r="IQI27" s="498"/>
      <c r="IQJ27" s="498"/>
      <c r="IQK27" s="498"/>
      <c r="IQL27" s="498"/>
      <c r="IQM27" s="498"/>
      <c r="IQN27" s="498"/>
      <c r="IQO27" s="498"/>
      <c r="IQP27" s="498"/>
      <c r="IQQ27" s="498"/>
      <c r="IQR27" s="498"/>
      <c r="IQS27" s="498"/>
      <c r="IQT27" s="498"/>
      <c r="IQU27" s="498"/>
      <c r="IQV27" s="498"/>
      <c r="IQW27" s="498"/>
      <c r="IQX27" s="498"/>
      <c r="IQY27" s="498"/>
      <c r="IQZ27" s="498"/>
      <c r="IRA27" s="498"/>
      <c r="IRB27" s="498"/>
      <c r="IRC27" s="498"/>
      <c r="IRD27" s="498"/>
      <c r="IRE27" s="498"/>
      <c r="IRF27" s="498"/>
      <c r="IRG27" s="498"/>
      <c r="IRH27" s="498"/>
      <c r="IRI27" s="498"/>
      <c r="IRJ27" s="498"/>
      <c r="IRK27" s="498"/>
      <c r="IRL27" s="498"/>
      <c r="IRM27" s="498"/>
      <c r="IRN27" s="498"/>
      <c r="IRO27" s="498"/>
      <c r="IRP27" s="498"/>
      <c r="IRQ27" s="498"/>
      <c r="IRR27" s="498"/>
      <c r="IRS27" s="498"/>
      <c r="IRT27" s="498"/>
      <c r="IRU27" s="498"/>
      <c r="IRV27" s="498"/>
      <c r="IRW27" s="498"/>
      <c r="IRX27" s="498"/>
      <c r="IRY27" s="498"/>
      <c r="IRZ27" s="498"/>
      <c r="ISA27" s="498"/>
      <c r="ISB27" s="498"/>
      <c r="ISC27" s="498"/>
      <c r="ISD27" s="498"/>
      <c r="ISE27" s="498"/>
      <c r="ISF27" s="498"/>
      <c r="ISG27" s="498"/>
      <c r="ISH27" s="498"/>
      <c r="ISI27" s="498"/>
      <c r="ISJ27" s="498"/>
      <c r="ISK27" s="498"/>
      <c r="ISL27" s="498"/>
      <c r="ISM27" s="498"/>
      <c r="ISN27" s="498"/>
      <c r="ISO27" s="498"/>
      <c r="ISP27" s="498"/>
      <c r="ISQ27" s="498"/>
      <c r="ISR27" s="498"/>
      <c r="ISS27" s="498"/>
      <c r="IST27" s="498"/>
      <c r="ISU27" s="498"/>
      <c r="ISV27" s="498"/>
      <c r="ISW27" s="498"/>
      <c r="ISX27" s="498"/>
      <c r="ISY27" s="498"/>
      <c r="ISZ27" s="498"/>
      <c r="ITA27" s="498"/>
      <c r="ITB27" s="498"/>
      <c r="ITC27" s="498"/>
      <c r="ITD27" s="498"/>
      <c r="ITE27" s="498"/>
      <c r="ITF27" s="498"/>
      <c r="ITG27" s="498"/>
      <c r="ITH27" s="498"/>
      <c r="ITI27" s="498"/>
      <c r="ITJ27" s="498"/>
      <c r="ITK27" s="498"/>
      <c r="ITL27" s="498"/>
      <c r="ITM27" s="498"/>
      <c r="ITN27" s="498"/>
      <c r="ITO27" s="498"/>
      <c r="ITP27" s="498"/>
      <c r="ITQ27" s="498"/>
      <c r="ITR27" s="498"/>
      <c r="ITS27" s="498"/>
      <c r="ITT27" s="498"/>
      <c r="ITU27" s="498"/>
      <c r="ITV27" s="498"/>
      <c r="ITW27" s="498"/>
      <c r="ITX27" s="498"/>
      <c r="ITY27" s="498"/>
      <c r="ITZ27" s="498"/>
      <c r="IUA27" s="498"/>
      <c r="IUB27" s="498"/>
      <c r="IUC27" s="498"/>
      <c r="IUD27" s="498"/>
      <c r="IUE27" s="498"/>
      <c r="IUF27" s="498"/>
      <c r="IUG27" s="498"/>
      <c r="IUH27" s="498"/>
      <c r="IUI27" s="498"/>
      <c r="IUJ27" s="498"/>
      <c r="IUK27" s="498"/>
      <c r="IUL27" s="498"/>
      <c r="IUM27" s="498"/>
      <c r="IUN27" s="498"/>
      <c r="IUO27" s="498"/>
      <c r="IUP27" s="498"/>
      <c r="IUQ27" s="498"/>
      <c r="IUR27" s="498"/>
      <c r="IUS27" s="498"/>
      <c r="IUT27" s="498"/>
      <c r="IUU27" s="498"/>
      <c r="IUV27" s="498"/>
      <c r="IUW27" s="498"/>
      <c r="IUX27" s="498"/>
      <c r="IUY27" s="498"/>
      <c r="IUZ27" s="498"/>
      <c r="IVA27" s="498"/>
      <c r="IVB27" s="498"/>
      <c r="IVC27" s="498"/>
      <c r="IVD27" s="498"/>
      <c r="IVE27" s="498"/>
      <c r="IVF27" s="498"/>
      <c r="IVG27" s="498"/>
      <c r="IVH27" s="498"/>
      <c r="IVI27" s="498"/>
      <c r="IVJ27" s="498"/>
      <c r="IVK27" s="498"/>
      <c r="IVL27" s="498"/>
      <c r="IVM27" s="498"/>
      <c r="IVN27" s="498"/>
      <c r="IVO27" s="498"/>
      <c r="IVP27" s="498"/>
      <c r="IVQ27" s="498"/>
      <c r="IVR27" s="498"/>
      <c r="IVS27" s="498"/>
      <c r="IVT27" s="498"/>
      <c r="IVU27" s="498"/>
      <c r="IVV27" s="498"/>
      <c r="IVW27" s="498"/>
      <c r="IVX27" s="498"/>
      <c r="IVY27" s="498"/>
      <c r="IVZ27" s="498"/>
      <c r="IWA27" s="498"/>
      <c r="IWB27" s="498"/>
      <c r="IWC27" s="498"/>
      <c r="IWD27" s="498"/>
      <c r="IWE27" s="498"/>
      <c r="IWF27" s="498"/>
      <c r="IWG27" s="498"/>
      <c r="IWH27" s="498"/>
      <c r="IWI27" s="498"/>
      <c r="IWJ27" s="498"/>
      <c r="IWK27" s="498"/>
      <c r="IWL27" s="498"/>
      <c r="IWM27" s="498"/>
      <c r="IWN27" s="498"/>
      <c r="IWO27" s="498"/>
      <c r="IWP27" s="498"/>
      <c r="IWQ27" s="498"/>
      <c r="IWR27" s="498"/>
      <c r="IWS27" s="498"/>
      <c r="IWT27" s="498"/>
      <c r="IWU27" s="498"/>
      <c r="IWV27" s="498"/>
      <c r="IWW27" s="498"/>
      <c r="IWX27" s="498"/>
      <c r="IWY27" s="498"/>
      <c r="IWZ27" s="498"/>
      <c r="IXA27" s="498"/>
      <c r="IXB27" s="498"/>
      <c r="IXC27" s="498"/>
      <c r="IXD27" s="498"/>
      <c r="IXE27" s="498"/>
      <c r="IXF27" s="498"/>
      <c r="IXG27" s="498"/>
      <c r="IXH27" s="498"/>
      <c r="IXI27" s="498"/>
      <c r="IXJ27" s="498"/>
      <c r="IXK27" s="498"/>
      <c r="IXL27" s="498"/>
      <c r="IXM27" s="498"/>
      <c r="IXN27" s="498"/>
      <c r="IXO27" s="498"/>
      <c r="IXP27" s="498"/>
      <c r="IXQ27" s="498"/>
      <c r="IXR27" s="498"/>
      <c r="IXS27" s="498"/>
      <c r="IXT27" s="498"/>
      <c r="IXU27" s="498"/>
      <c r="IXV27" s="498"/>
      <c r="IXW27" s="498"/>
      <c r="IXX27" s="498"/>
      <c r="IXY27" s="498"/>
      <c r="IXZ27" s="498"/>
      <c r="IYA27" s="498"/>
      <c r="IYB27" s="498"/>
      <c r="IYC27" s="498"/>
      <c r="IYD27" s="498"/>
      <c r="IYE27" s="498"/>
      <c r="IYF27" s="498"/>
      <c r="IYG27" s="498"/>
      <c r="IYH27" s="498"/>
      <c r="IYI27" s="498"/>
      <c r="IYJ27" s="498"/>
      <c r="IYK27" s="498"/>
      <c r="IYL27" s="498"/>
      <c r="IYM27" s="498"/>
      <c r="IYN27" s="498"/>
      <c r="IYO27" s="498"/>
      <c r="IYP27" s="498"/>
      <c r="IYQ27" s="498"/>
      <c r="IYR27" s="498"/>
      <c r="IYS27" s="498"/>
      <c r="IYT27" s="498"/>
      <c r="IYU27" s="498"/>
      <c r="IYV27" s="498"/>
      <c r="IYW27" s="498"/>
      <c r="IYX27" s="498"/>
      <c r="IYY27" s="498"/>
      <c r="IYZ27" s="498"/>
      <c r="IZA27" s="498"/>
      <c r="IZB27" s="498"/>
      <c r="IZC27" s="498"/>
      <c r="IZD27" s="498"/>
      <c r="IZE27" s="498"/>
      <c r="IZF27" s="498"/>
      <c r="IZG27" s="498"/>
      <c r="IZH27" s="498"/>
      <c r="IZI27" s="498"/>
      <c r="IZJ27" s="498"/>
      <c r="IZK27" s="498"/>
      <c r="IZL27" s="498"/>
      <c r="IZM27" s="498"/>
      <c r="IZN27" s="498"/>
      <c r="IZO27" s="498"/>
      <c r="IZP27" s="498"/>
      <c r="IZQ27" s="498"/>
      <c r="IZR27" s="498"/>
      <c r="IZS27" s="498"/>
      <c r="IZT27" s="498"/>
      <c r="IZU27" s="498"/>
      <c r="IZV27" s="498"/>
      <c r="IZW27" s="498"/>
      <c r="IZX27" s="498"/>
      <c r="IZY27" s="498"/>
      <c r="IZZ27" s="498"/>
      <c r="JAA27" s="498"/>
      <c r="JAB27" s="498"/>
      <c r="JAC27" s="498"/>
      <c r="JAD27" s="498"/>
      <c r="JAE27" s="498"/>
      <c r="JAF27" s="498"/>
      <c r="JAG27" s="498"/>
      <c r="JAH27" s="498"/>
      <c r="JAI27" s="498"/>
      <c r="JAJ27" s="498"/>
      <c r="JAK27" s="498"/>
      <c r="JAL27" s="498"/>
      <c r="JAM27" s="498"/>
      <c r="JAN27" s="498"/>
      <c r="JAO27" s="498"/>
      <c r="JAP27" s="498"/>
      <c r="JAQ27" s="498"/>
      <c r="JAR27" s="498"/>
      <c r="JAS27" s="498"/>
      <c r="JAT27" s="498"/>
      <c r="JAU27" s="498"/>
      <c r="JAV27" s="498"/>
      <c r="JAW27" s="498"/>
      <c r="JAX27" s="498"/>
      <c r="JAY27" s="498"/>
      <c r="JAZ27" s="498"/>
      <c r="JBA27" s="498"/>
      <c r="JBB27" s="498"/>
      <c r="JBC27" s="498"/>
      <c r="JBD27" s="498"/>
      <c r="JBE27" s="498"/>
      <c r="JBF27" s="498"/>
      <c r="JBG27" s="498"/>
      <c r="JBH27" s="498"/>
      <c r="JBI27" s="498"/>
      <c r="JBJ27" s="498"/>
      <c r="JBK27" s="498"/>
      <c r="JBL27" s="498"/>
      <c r="JBM27" s="498"/>
      <c r="JBN27" s="498"/>
      <c r="JBO27" s="498"/>
      <c r="JBP27" s="498"/>
      <c r="JBQ27" s="498"/>
      <c r="JBR27" s="498"/>
      <c r="JBS27" s="498"/>
      <c r="JBT27" s="498"/>
      <c r="JBU27" s="498"/>
      <c r="JBV27" s="498"/>
      <c r="JBW27" s="498"/>
      <c r="JBX27" s="498"/>
      <c r="JBY27" s="498"/>
      <c r="JBZ27" s="498"/>
      <c r="JCA27" s="498"/>
      <c r="JCB27" s="498"/>
      <c r="JCC27" s="498"/>
      <c r="JCD27" s="498"/>
      <c r="JCE27" s="498"/>
      <c r="JCF27" s="498"/>
      <c r="JCG27" s="498"/>
      <c r="JCH27" s="498"/>
      <c r="JCI27" s="498"/>
      <c r="JCJ27" s="498"/>
      <c r="JCK27" s="498"/>
      <c r="JCL27" s="498"/>
      <c r="JCM27" s="498"/>
      <c r="JCN27" s="498"/>
      <c r="JCO27" s="498"/>
      <c r="JCP27" s="498"/>
      <c r="JCQ27" s="498"/>
      <c r="JCR27" s="498"/>
      <c r="JCS27" s="498"/>
      <c r="JCT27" s="498"/>
      <c r="JCU27" s="498"/>
      <c r="JCV27" s="498"/>
      <c r="JCW27" s="498"/>
      <c r="JCX27" s="498"/>
      <c r="JCY27" s="498"/>
      <c r="JCZ27" s="498"/>
      <c r="JDA27" s="498"/>
      <c r="JDB27" s="498"/>
      <c r="JDC27" s="498"/>
      <c r="JDD27" s="498"/>
      <c r="JDE27" s="498"/>
      <c r="JDF27" s="498"/>
      <c r="JDG27" s="498"/>
      <c r="JDH27" s="498"/>
      <c r="JDI27" s="498"/>
      <c r="JDJ27" s="498"/>
      <c r="JDK27" s="498"/>
      <c r="JDL27" s="498"/>
      <c r="JDM27" s="498"/>
      <c r="JDN27" s="498"/>
      <c r="JDO27" s="498"/>
      <c r="JDP27" s="498"/>
      <c r="JDQ27" s="498"/>
      <c r="JDR27" s="498"/>
      <c r="JDS27" s="498"/>
      <c r="JDT27" s="498"/>
      <c r="JDU27" s="498"/>
      <c r="JDV27" s="498"/>
      <c r="JDW27" s="498"/>
      <c r="JDX27" s="498"/>
      <c r="JDY27" s="498"/>
      <c r="JDZ27" s="498"/>
      <c r="JEA27" s="498"/>
      <c r="JEB27" s="498"/>
      <c r="JEC27" s="498"/>
      <c r="JED27" s="498"/>
      <c r="JEE27" s="498"/>
      <c r="JEF27" s="498"/>
      <c r="JEG27" s="498"/>
      <c r="JEH27" s="498"/>
      <c r="JEI27" s="498"/>
      <c r="JEJ27" s="498"/>
      <c r="JEK27" s="498"/>
      <c r="JEL27" s="498"/>
      <c r="JEM27" s="498"/>
      <c r="JEN27" s="498"/>
      <c r="JEO27" s="498"/>
      <c r="JEP27" s="498"/>
      <c r="JEQ27" s="498"/>
      <c r="JER27" s="498"/>
      <c r="JES27" s="498"/>
      <c r="JET27" s="498"/>
      <c r="JEU27" s="498"/>
      <c r="JEV27" s="498"/>
      <c r="JEW27" s="498"/>
      <c r="JEX27" s="498"/>
      <c r="JEY27" s="498"/>
      <c r="JEZ27" s="498"/>
      <c r="JFA27" s="498"/>
      <c r="JFB27" s="498"/>
      <c r="JFC27" s="498"/>
      <c r="JFD27" s="498"/>
      <c r="JFE27" s="498"/>
      <c r="JFF27" s="498"/>
      <c r="JFG27" s="498"/>
      <c r="JFH27" s="498"/>
      <c r="JFI27" s="498"/>
      <c r="JFJ27" s="498"/>
      <c r="JFK27" s="498"/>
      <c r="JFL27" s="498"/>
      <c r="JFM27" s="498"/>
      <c r="JFN27" s="498"/>
      <c r="JFO27" s="498"/>
      <c r="JFP27" s="498"/>
      <c r="JFQ27" s="498"/>
      <c r="JFR27" s="498"/>
      <c r="JFS27" s="498"/>
      <c r="JFT27" s="498"/>
      <c r="JFU27" s="498"/>
      <c r="JFV27" s="498"/>
      <c r="JFW27" s="498"/>
      <c r="JFX27" s="498"/>
      <c r="JFY27" s="498"/>
      <c r="JFZ27" s="498"/>
      <c r="JGA27" s="498"/>
      <c r="JGB27" s="498"/>
      <c r="JGC27" s="498"/>
      <c r="JGD27" s="498"/>
      <c r="JGE27" s="498"/>
      <c r="JGF27" s="498"/>
      <c r="JGG27" s="498"/>
      <c r="JGH27" s="498"/>
      <c r="JGI27" s="498"/>
      <c r="JGJ27" s="498"/>
      <c r="JGK27" s="498"/>
      <c r="JGL27" s="498"/>
      <c r="JGM27" s="498"/>
      <c r="JGN27" s="498"/>
      <c r="JGO27" s="498"/>
      <c r="JGP27" s="498"/>
      <c r="JGQ27" s="498"/>
      <c r="JGR27" s="498"/>
      <c r="JGS27" s="498"/>
      <c r="JGT27" s="498"/>
      <c r="JGU27" s="498"/>
      <c r="JGV27" s="498"/>
      <c r="JGW27" s="498"/>
      <c r="JGX27" s="498"/>
      <c r="JGY27" s="498"/>
      <c r="JGZ27" s="498"/>
      <c r="JHA27" s="498"/>
      <c r="JHB27" s="498"/>
      <c r="JHC27" s="498"/>
      <c r="JHD27" s="498"/>
      <c r="JHE27" s="498"/>
      <c r="JHF27" s="498"/>
      <c r="JHG27" s="498"/>
      <c r="JHH27" s="498"/>
      <c r="JHI27" s="498"/>
      <c r="JHJ27" s="498"/>
      <c r="JHK27" s="498"/>
      <c r="JHL27" s="498"/>
      <c r="JHM27" s="498"/>
      <c r="JHN27" s="498"/>
      <c r="JHO27" s="498"/>
      <c r="JHP27" s="498"/>
      <c r="JHQ27" s="498"/>
      <c r="JHR27" s="498"/>
      <c r="JHS27" s="498"/>
      <c r="JHT27" s="498"/>
      <c r="JHU27" s="498"/>
      <c r="JHV27" s="498"/>
      <c r="JHW27" s="498"/>
      <c r="JHX27" s="498"/>
      <c r="JHY27" s="498"/>
      <c r="JHZ27" s="498"/>
      <c r="JIA27" s="498"/>
      <c r="JIB27" s="498"/>
      <c r="JIC27" s="498"/>
      <c r="JID27" s="498"/>
      <c r="JIE27" s="498"/>
      <c r="JIF27" s="498"/>
      <c r="JIG27" s="498"/>
      <c r="JIH27" s="498"/>
      <c r="JII27" s="498"/>
      <c r="JIJ27" s="498"/>
      <c r="JIK27" s="498"/>
      <c r="JIL27" s="498"/>
      <c r="JIM27" s="498"/>
      <c r="JIN27" s="498"/>
      <c r="JIO27" s="498"/>
      <c r="JIP27" s="498"/>
      <c r="JIQ27" s="498"/>
      <c r="JIR27" s="498"/>
      <c r="JIS27" s="498"/>
      <c r="JIT27" s="498"/>
      <c r="JIU27" s="498"/>
      <c r="JIV27" s="498"/>
      <c r="JIW27" s="498"/>
      <c r="JIX27" s="498"/>
      <c r="JIY27" s="498"/>
      <c r="JIZ27" s="498"/>
      <c r="JJA27" s="498"/>
      <c r="JJB27" s="498"/>
      <c r="JJC27" s="498"/>
      <c r="JJD27" s="498"/>
      <c r="JJE27" s="498"/>
      <c r="JJF27" s="498"/>
      <c r="JJG27" s="498"/>
      <c r="JJH27" s="498"/>
      <c r="JJI27" s="498"/>
      <c r="JJJ27" s="498"/>
      <c r="JJK27" s="498"/>
      <c r="JJL27" s="498"/>
      <c r="JJM27" s="498"/>
      <c r="JJN27" s="498"/>
      <c r="JJO27" s="498"/>
      <c r="JJP27" s="498"/>
      <c r="JJQ27" s="498"/>
      <c r="JJR27" s="498"/>
      <c r="JJS27" s="498"/>
      <c r="JJT27" s="498"/>
      <c r="JJU27" s="498"/>
      <c r="JJV27" s="498"/>
      <c r="JJW27" s="498"/>
      <c r="JJX27" s="498"/>
      <c r="JJY27" s="498"/>
      <c r="JJZ27" s="498"/>
      <c r="JKA27" s="498"/>
      <c r="JKB27" s="498"/>
      <c r="JKC27" s="498"/>
      <c r="JKD27" s="498"/>
      <c r="JKE27" s="498"/>
      <c r="JKF27" s="498"/>
      <c r="JKG27" s="498"/>
      <c r="JKH27" s="498"/>
      <c r="JKI27" s="498"/>
      <c r="JKJ27" s="498"/>
      <c r="JKK27" s="498"/>
      <c r="JKL27" s="498"/>
      <c r="JKM27" s="498"/>
      <c r="JKN27" s="498"/>
      <c r="JKO27" s="498"/>
      <c r="JKP27" s="498"/>
      <c r="JKQ27" s="498"/>
      <c r="JKR27" s="498"/>
      <c r="JKS27" s="498"/>
      <c r="JKT27" s="498"/>
      <c r="JKU27" s="498"/>
      <c r="JKV27" s="498"/>
      <c r="JKW27" s="498"/>
      <c r="JKX27" s="498"/>
      <c r="JKY27" s="498"/>
      <c r="JKZ27" s="498"/>
      <c r="JLA27" s="498"/>
      <c r="JLB27" s="498"/>
      <c r="JLC27" s="498"/>
      <c r="JLD27" s="498"/>
      <c r="JLE27" s="498"/>
      <c r="JLF27" s="498"/>
      <c r="JLG27" s="498"/>
      <c r="JLH27" s="498"/>
      <c r="JLI27" s="498"/>
      <c r="JLJ27" s="498"/>
      <c r="JLK27" s="498"/>
      <c r="JLL27" s="498"/>
      <c r="JLM27" s="498"/>
      <c r="JLN27" s="498"/>
      <c r="JLO27" s="498"/>
      <c r="JLP27" s="498"/>
      <c r="JLQ27" s="498"/>
      <c r="JLR27" s="498"/>
      <c r="JLS27" s="498"/>
      <c r="JLT27" s="498"/>
      <c r="JLU27" s="498"/>
      <c r="JLV27" s="498"/>
      <c r="JLW27" s="498"/>
      <c r="JLX27" s="498"/>
      <c r="JLY27" s="498"/>
      <c r="JLZ27" s="498"/>
      <c r="JMA27" s="498"/>
      <c r="JMB27" s="498"/>
      <c r="JMC27" s="498"/>
      <c r="JMD27" s="498"/>
      <c r="JME27" s="498"/>
      <c r="JMF27" s="498"/>
      <c r="JMG27" s="498"/>
      <c r="JMH27" s="498"/>
      <c r="JMI27" s="498"/>
      <c r="JMJ27" s="498"/>
      <c r="JMK27" s="498"/>
      <c r="JML27" s="498"/>
      <c r="JMM27" s="498"/>
      <c r="JMN27" s="498"/>
      <c r="JMO27" s="498"/>
      <c r="JMP27" s="498"/>
      <c r="JMQ27" s="498"/>
      <c r="JMR27" s="498"/>
      <c r="JMS27" s="498"/>
      <c r="JMT27" s="498"/>
      <c r="JMU27" s="498"/>
      <c r="JMV27" s="498"/>
      <c r="JMW27" s="498"/>
      <c r="JMX27" s="498"/>
      <c r="JMY27" s="498"/>
      <c r="JMZ27" s="498"/>
      <c r="JNA27" s="498"/>
      <c r="JNB27" s="498"/>
      <c r="JNC27" s="498"/>
      <c r="JND27" s="498"/>
      <c r="JNE27" s="498"/>
      <c r="JNF27" s="498"/>
      <c r="JNG27" s="498"/>
      <c r="JNH27" s="498"/>
      <c r="JNI27" s="498"/>
      <c r="JNJ27" s="498"/>
      <c r="JNK27" s="498"/>
      <c r="JNL27" s="498"/>
      <c r="JNM27" s="498"/>
      <c r="JNN27" s="498"/>
      <c r="JNO27" s="498"/>
      <c r="JNP27" s="498"/>
      <c r="JNQ27" s="498"/>
      <c r="JNR27" s="498"/>
      <c r="JNS27" s="498"/>
      <c r="JNT27" s="498"/>
      <c r="JNU27" s="498"/>
      <c r="JNV27" s="498"/>
      <c r="JNW27" s="498"/>
      <c r="JNX27" s="498"/>
      <c r="JNY27" s="498"/>
      <c r="JNZ27" s="498"/>
      <c r="JOA27" s="498"/>
      <c r="JOB27" s="498"/>
      <c r="JOC27" s="498"/>
      <c r="JOD27" s="498"/>
      <c r="JOE27" s="498"/>
      <c r="JOF27" s="498"/>
      <c r="JOG27" s="498"/>
      <c r="JOH27" s="498"/>
      <c r="JOI27" s="498"/>
      <c r="JOJ27" s="498"/>
      <c r="JOK27" s="498"/>
      <c r="JOL27" s="498"/>
      <c r="JOM27" s="498"/>
      <c r="JON27" s="498"/>
      <c r="JOO27" s="498"/>
      <c r="JOP27" s="498"/>
      <c r="JOQ27" s="498"/>
      <c r="JOR27" s="498"/>
      <c r="JOS27" s="498"/>
      <c r="JOT27" s="498"/>
      <c r="JOU27" s="498"/>
      <c r="JOV27" s="498"/>
      <c r="JOW27" s="498"/>
      <c r="JOX27" s="498"/>
      <c r="JOY27" s="498"/>
      <c r="JOZ27" s="498"/>
      <c r="JPA27" s="498"/>
      <c r="JPB27" s="498"/>
      <c r="JPC27" s="498"/>
      <c r="JPD27" s="498"/>
      <c r="JPE27" s="498"/>
      <c r="JPF27" s="498"/>
      <c r="JPG27" s="498"/>
      <c r="JPH27" s="498"/>
      <c r="JPI27" s="498"/>
      <c r="JPJ27" s="498"/>
      <c r="JPK27" s="498"/>
      <c r="JPL27" s="498"/>
      <c r="JPM27" s="498"/>
      <c r="JPN27" s="498"/>
      <c r="JPO27" s="498"/>
      <c r="JPP27" s="498"/>
      <c r="JPQ27" s="498"/>
      <c r="JPR27" s="498"/>
      <c r="JPS27" s="498"/>
      <c r="JPT27" s="498"/>
      <c r="JPU27" s="498"/>
      <c r="JPV27" s="498"/>
      <c r="JPW27" s="498"/>
      <c r="JPX27" s="498"/>
      <c r="JPY27" s="498"/>
      <c r="JPZ27" s="498"/>
      <c r="JQA27" s="498"/>
      <c r="JQB27" s="498"/>
      <c r="JQC27" s="498"/>
      <c r="JQD27" s="498"/>
      <c r="JQE27" s="498"/>
      <c r="JQF27" s="498"/>
      <c r="JQG27" s="498"/>
      <c r="JQH27" s="498"/>
      <c r="JQI27" s="498"/>
      <c r="JQJ27" s="498"/>
      <c r="JQK27" s="498"/>
      <c r="JQL27" s="498"/>
      <c r="JQM27" s="498"/>
      <c r="JQN27" s="498"/>
      <c r="JQO27" s="498"/>
      <c r="JQP27" s="498"/>
      <c r="JQQ27" s="498"/>
      <c r="JQR27" s="498"/>
      <c r="JQS27" s="498"/>
      <c r="JQT27" s="498"/>
      <c r="JQU27" s="498"/>
      <c r="JQV27" s="498"/>
      <c r="JQW27" s="498"/>
      <c r="JQX27" s="498"/>
      <c r="JQY27" s="498"/>
      <c r="JQZ27" s="498"/>
      <c r="JRA27" s="498"/>
      <c r="JRB27" s="498"/>
      <c r="JRC27" s="498"/>
      <c r="JRD27" s="498"/>
      <c r="JRE27" s="498"/>
      <c r="JRF27" s="498"/>
      <c r="JRG27" s="498"/>
      <c r="JRH27" s="498"/>
      <c r="JRI27" s="498"/>
      <c r="JRJ27" s="498"/>
      <c r="JRK27" s="498"/>
      <c r="JRL27" s="498"/>
      <c r="JRM27" s="498"/>
      <c r="JRN27" s="498"/>
      <c r="JRO27" s="498"/>
      <c r="JRP27" s="498"/>
      <c r="JRQ27" s="498"/>
      <c r="JRR27" s="498"/>
      <c r="JRS27" s="498"/>
      <c r="JRT27" s="498"/>
      <c r="JRU27" s="498"/>
      <c r="JRV27" s="498"/>
      <c r="JRW27" s="498"/>
      <c r="JRX27" s="498"/>
      <c r="JRY27" s="498"/>
      <c r="JRZ27" s="498"/>
      <c r="JSA27" s="498"/>
      <c r="JSB27" s="498"/>
      <c r="JSC27" s="498"/>
      <c r="JSD27" s="498"/>
      <c r="JSE27" s="498"/>
      <c r="JSF27" s="498"/>
      <c r="JSG27" s="498"/>
      <c r="JSH27" s="498"/>
      <c r="JSI27" s="498"/>
      <c r="JSJ27" s="498"/>
      <c r="JSK27" s="498"/>
      <c r="JSL27" s="498"/>
      <c r="JSM27" s="498"/>
      <c r="JSN27" s="498"/>
      <c r="JSO27" s="498"/>
      <c r="JSP27" s="498"/>
      <c r="JSQ27" s="498"/>
      <c r="JSR27" s="498"/>
      <c r="JSS27" s="498"/>
      <c r="JST27" s="498"/>
      <c r="JSU27" s="498"/>
      <c r="JSV27" s="498"/>
      <c r="JSW27" s="498"/>
      <c r="JSX27" s="498"/>
      <c r="JSY27" s="498"/>
      <c r="JSZ27" s="498"/>
      <c r="JTA27" s="498"/>
      <c r="JTB27" s="498"/>
      <c r="JTC27" s="498"/>
      <c r="JTD27" s="498"/>
      <c r="JTE27" s="498"/>
      <c r="JTF27" s="498"/>
      <c r="JTG27" s="498"/>
      <c r="JTH27" s="498"/>
      <c r="JTI27" s="498"/>
      <c r="JTJ27" s="498"/>
      <c r="JTK27" s="498"/>
      <c r="JTL27" s="498"/>
      <c r="JTM27" s="498"/>
      <c r="JTN27" s="498"/>
      <c r="JTO27" s="498"/>
      <c r="JTP27" s="498"/>
      <c r="JTQ27" s="498"/>
      <c r="JTR27" s="498"/>
      <c r="JTS27" s="498"/>
      <c r="JTT27" s="498"/>
      <c r="JTU27" s="498"/>
      <c r="JTV27" s="498"/>
      <c r="JTW27" s="498"/>
      <c r="JTX27" s="498"/>
      <c r="JTY27" s="498"/>
      <c r="JTZ27" s="498"/>
      <c r="JUA27" s="498"/>
      <c r="JUB27" s="498"/>
      <c r="JUC27" s="498"/>
      <c r="JUD27" s="498"/>
      <c r="JUE27" s="498"/>
      <c r="JUF27" s="498"/>
      <c r="JUG27" s="498"/>
      <c r="JUH27" s="498"/>
      <c r="JUI27" s="498"/>
      <c r="JUJ27" s="498"/>
      <c r="JUK27" s="498"/>
      <c r="JUL27" s="498"/>
      <c r="JUM27" s="498"/>
      <c r="JUN27" s="498"/>
      <c r="JUO27" s="498"/>
      <c r="JUP27" s="498"/>
      <c r="JUQ27" s="498"/>
      <c r="JUR27" s="498"/>
      <c r="JUS27" s="498"/>
      <c r="JUT27" s="498"/>
      <c r="JUU27" s="498"/>
      <c r="JUV27" s="498"/>
      <c r="JUW27" s="498"/>
      <c r="JUX27" s="498"/>
      <c r="JUY27" s="498"/>
      <c r="JUZ27" s="498"/>
      <c r="JVA27" s="498"/>
      <c r="JVB27" s="498"/>
      <c r="JVC27" s="498"/>
      <c r="JVD27" s="498"/>
      <c r="JVE27" s="498"/>
      <c r="JVF27" s="498"/>
      <c r="JVG27" s="498"/>
      <c r="JVH27" s="498"/>
      <c r="JVI27" s="498"/>
      <c r="JVJ27" s="498"/>
      <c r="JVK27" s="498"/>
      <c r="JVL27" s="498"/>
      <c r="JVM27" s="498"/>
      <c r="JVN27" s="498"/>
      <c r="JVO27" s="498"/>
      <c r="JVP27" s="498"/>
      <c r="JVQ27" s="498"/>
      <c r="JVR27" s="498"/>
      <c r="JVS27" s="498"/>
      <c r="JVT27" s="498"/>
      <c r="JVU27" s="498"/>
      <c r="JVV27" s="498"/>
      <c r="JVW27" s="498"/>
      <c r="JVX27" s="498"/>
      <c r="JVY27" s="498"/>
      <c r="JVZ27" s="498"/>
      <c r="JWA27" s="498"/>
      <c r="JWB27" s="498"/>
      <c r="JWC27" s="498"/>
      <c r="JWD27" s="498"/>
      <c r="JWE27" s="498"/>
      <c r="JWF27" s="498"/>
      <c r="JWG27" s="498"/>
      <c r="JWH27" s="498"/>
      <c r="JWI27" s="498"/>
      <c r="JWJ27" s="498"/>
      <c r="JWK27" s="498"/>
      <c r="JWL27" s="498"/>
      <c r="JWM27" s="498"/>
      <c r="JWN27" s="498"/>
      <c r="JWO27" s="498"/>
      <c r="JWP27" s="498"/>
      <c r="JWQ27" s="498"/>
      <c r="JWR27" s="498"/>
      <c r="JWS27" s="498"/>
      <c r="JWT27" s="498"/>
      <c r="JWU27" s="498"/>
      <c r="JWV27" s="498"/>
      <c r="JWW27" s="498"/>
      <c r="JWX27" s="498"/>
      <c r="JWY27" s="498"/>
      <c r="JWZ27" s="498"/>
      <c r="JXA27" s="498"/>
      <c r="JXB27" s="498"/>
      <c r="JXC27" s="498"/>
      <c r="JXD27" s="498"/>
      <c r="JXE27" s="498"/>
      <c r="JXF27" s="498"/>
      <c r="JXG27" s="498"/>
      <c r="JXH27" s="498"/>
      <c r="JXI27" s="498"/>
      <c r="JXJ27" s="498"/>
      <c r="JXK27" s="498"/>
      <c r="JXL27" s="498"/>
      <c r="JXM27" s="498"/>
      <c r="JXN27" s="498"/>
      <c r="JXO27" s="498"/>
      <c r="JXP27" s="498"/>
      <c r="JXQ27" s="498"/>
      <c r="JXR27" s="498"/>
      <c r="JXS27" s="498"/>
      <c r="JXT27" s="498"/>
      <c r="JXU27" s="498"/>
      <c r="JXV27" s="498"/>
      <c r="JXW27" s="498"/>
      <c r="JXX27" s="498"/>
      <c r="JXY27" s="498"/>
      <c r="JXZ27" s="498"/>
      <c r="JYA27" s="498"/>
      <c r="JYB27" s="498"/>
      <c r="JYC27" s="498"/>
      <c r="JYD27" s="498"/>
      <c r="JYE27" s="498"/>
      <c r="JYF27" s="498"/>
      <c r="JYG27" s="498"/>
      <c r="JYH27" s="498"/>
      <c r="JYI27" s="498"/>
      <c r="JYJ27" s="498"/>
      <c r="JYK27" s="498"/>
      <c r="JYL27" s="498"/>
      <c r="JYM27" s="498"/>
      <c r="JYN27" s="498"/>
      <c r="JYO27" s="498"/>
      <c r="JYP27" s="498"/>
      <c r="JYQ27" s="498"/>
      <c r="JYR27" s="498"/>
      <c r="JYS27" s="498"/>
      <c r="JYT27" s="498"/>
      <c r="JYU27" s="498"/>
      <c r="JYV27" s="498"/>
      <c r="JYW27" s="498"/>
      <c r="JYX27" s="498"/>
      <c r="JYY27" s="498"/>
      <c r="JYZ27" s="498"/>
      <c r="JZA27" s="498"/>
      <c r="JZB27" s="498"/>
      <c r="JZC27" s="498"/>
      <c r="JZD27" s="498"/>
      <c r="JZE27" s="498"/>
      <c r="JZF27" s="498"/>
      <c r="JZG27" s="498"/>
      <c r="JZH27" s="498"/>
      <c r="JZI27" s="498"/>
      <c r="JZJ27" s="498"/>
      <c r="JZK27" s="498"/>
      <c r="JZL27" s="498"/>
      <c r="JZM27" s="498"/>
      <c r="JZN27" s="498"/>
      <c r="JZO27" s="498"/>
      <c r="JZP27" s="498"/>
      <c r="JZQ27" s="498"/>
      <c r="JZR27" s="498"/>
      <c r="JZS27" s="498"/>
      <c r="JZT27" s="498"/>
      <c r="JZU27" s="498"/>
      <c r="JZV27" s="498"/>
      <c r="JZW27" s="498"/>
      <c r="JZX27" s="498"/>
      <c r="JZY27" s="498"/>
      <c r="JZZ27" s="498"/>
      <c r="KAA27" s="498"/>
      <c r="KAB27" s="498"/>
      <c r="KAC27" s="498"/>
      <c r="KAD27" s="498"/>
      <c r="KAE27" s="498"/>
      <c r="KAF27" s="498"/>
      <c r="KAG27" s="498"/>
      <c r="KAH27" s="498"/>
      <c r="KAI27" s="498"/>
      <c r="KAJ27" s="498"/>
      <c r="KAK27" s="498"/>
      <c r="KAL27" s="498"/>
      <c r="KAM27" s="498"/>
      <c r="KAN27" s="498"/>
      <c r="KAO27" s="498"/>
      <c r="KAP27" s="498"/>
      <c r="KAQ27" s="498"/>
      <c r="KAR27" s="498"/>
      <c r="KAS27" s="498"/>
      <c r="KAT27" s="498"/>
      <c r="KAU27" s="498"/>
      <c r="KAV27" s="498"/>
      <c r="KAW27" s="498"/>
      <c r="KAX27" s="498"/>
      <c r="KAY27" s="498"/>
      <c r="KAZ27" s="498"/>
      <c r="KBA27" s="498"/>
      <c r="KBB27" s="498"/>
      <c r="KBC27" s="498"/>
      <c r="KBD27" s="498"/>
      <c r="KBE27" s="498"/>
      <c r="KBF27" s="498"/>
      <c r="KBG27" s="498"/>
      <c r="KBH27" s="498"/>
      <c r="KBI27" s="498"/>
      <c r="KBJ27" s="498"/>
      <c r="KBK27" s="498"/>
      <c r="KBL27" s="498"/>
      <c r="KBM27" s="498"/>
      <c r="KBN27" s="498"/>
      <c r="KBO27" s="498"/>
      <c r="KBP27" s="498"/>
      <c r="KBQ27" s="498"/>
      <c r="KBR27" s="498"/>
      <c r="KBS27" s="498"/>
      <c r="KBT27" s="498"/>
      <c r="KBU27" s="498"/>
      <c r="KBV27" s="498"/>
      <c r="KBW27" s="498"/>
      <c r="KBX27" s="498"/>
      <c r="KBY27" s="498"/>
      <c r="KBZ27" s="498"/>
      <c r="KCA27" s="498"/>
      <c r="KCB27" s="498"/>
      <c r="KCC27" s="498"/>
      <c r="KCD27" s="498"/>
      <c r="KCE27" s="498"/>
      <c r="KCF27" s="498"/>
      <c r="KCG27" s="498"/>
      <c r="KCH27" s="498"/>
      <c r="KCI27" s="498"/>
      <c r="KCJ27" s="498"/>
      <c r="KCK27" s="498"/>
      <c r="KCL27" s="498"/>
      <c r="KCM27" s="498"/>
      <c r="KCN27" s="498"/>
      <c r="KCO27" s="498"/>
      <c r="KCP27" s="498"/>
      <c r="KCQ27" s="498"/>
      <c r="KCR27" s="498"/>
      <c r="KCS27" s="498"/>
      <c r="KCT27" s="498"/>
      <c r="KCU27" s="498"/>
      <c r="KCV27" s="498"/>
      <c r="KCW27" s="498"/>
      <c r="KCX27" s="498"/>
      <c r="KCY27" s="498"/>
      <c r="KCZ27" s="498"/>
      <c r="KDA27" s="498"/>
      <c r="KDB27" s="498"/>
      <c r="KDC27" s="498"/>
      <c r="KDD27" s="498"/>
      <c r="KDE27" s="498"/>
      <c r="KDF27" s="498"/>
      <c r="KDG27" s="498"/>
      <c r="KDH27" s="498"/>
      <c r="KDI27" s="498"/>
      <c r="KDJ27" s="498"/>
      <c r="KDK27" s="498"/>
      <c r="KDL27" s="498"/>
      <c r="KDM27" s="498"/>
      <c r="KDN27" s="498"/>
      <c r="KDO27" s="498"/>
      <c r="KDP27" s="498"/>
      <c r="KDQ27" s="498"/>
      <c r="KDR27" s="498"/>
      <c r="KDS27" s="498"/>
      <c r="KDT27" s="498"/>
      <c r="KDU27" s="498"/>
      <c r="KDV27" s="498"/>
      <c r="KDW27" s="498"/>
      <c r="KDX27" s="498"/>
      <c r="KDY27" s="498"/>
      <c r="KDZ27" s="498"/>
      <c r="KEA27" s="498"/>
      <c r="KEB27" s="498"/>
      <c r="KEC27" s="498"/>
      <c r="KED27" s="498"/>
      <c r="KEE27" s="498"/>
      <c r="KEF27" s="498"/>
      <c r="KEG27" s="498"/>
      <c r="KEH27" s="498"/>
      <c r="KEI27" s="498"/>
      <c r="KEJ27" s="498"/>
      <c r="KEK27" s="498"/>
      <c r="KEL27" s="498"/>
      <c r="KEM27" s="498"/>
      <c r="KEN27" s="498"/>
      <c r="KEO27" s="498"/>
      <c r="KEP27" s="498"/>
      <c r="KEQ27" s="498"/>
      <c r="KER27" s="498"/>
      <c r="KES27" s="498"/>
      <c r="KET27" s="498"/>
      <c r="KEU27" s="498"/>
      <c r="KEV27" s="498"/>
      <c r="KEW27" s="498"/>
      <c r="KEX27" s="498"/>
      <c r="KEY27" s="498"/>
      <c r="KEZ27" s="498"/>
      <c r="KFA27" s="498"/>
      <c r="KFB27" s="498"/>
      <c r="KFC27" s="498"/>
      <c r="KFD27" s="498"/>
      <c r="KFE27" s="498"/>
      <c r="KFF27" s="498"/>
      <c r="KFG27" s="498"/>
      <c r="KFH27" s="498"/>
      <c r="KFI27" s="498"/>
      <c r="KFJ27" s="498"/>
      <c r="KFK27" s="498"/>
      <c r="KFL27" s="498"/>
      <c r="KFM27" s="498"/>
      <c r="KFN27" s="498"/>
      <c r="KFO27" s="498"/>
      <c r="KFP27" s="498"/>
      <c r="KFQ27" s="498"/>
      <c r="KFR27" s="498"/>
      <c r="KFS27" s="498"/>
      <c r="KFT27" s="498"/>
      <c r="KFU27" s="498"/>
      <c r="KFV27" s="498"/>
      <c r="KFW27" s="498"/>
      <c r="KFX27" s="498"/>
      <c r="KFY27" s="498"/>
      <c r="KFZ27" s="498"/>
      <c r="KGA27" s="498"/>
      <c r="KGB27" s="498"/>
      <c r="KGC27" s="498"/>
      <c r="KGD27" s="498"/>
      <c r="KGE27" s="498"/>
      <c r="KGF27" s="498"/>
      <c r="KGG27" s="498"/>
      <c r="KGH27" s="498"/>
      <c r="KGI27" s="498"/>
      <c r="KGJ27" s="498"/>
      <c r="KGK27" s="498"/>
      <c r="KGL27" s="498"/>
      <c r="KGM27" s="498"/>
      <c r="KGN27" s="498"/>
      <c r="KGO27" s="498"/>
      <c r="KGP27" s="498"/>
      <c r="KGQ27" s="498"/>
      <c r="KGR27" s="498"/>
      <c r="KGS27" s="498"/>
      <c r="KGT27" s="498"/>
      <c r="KGU27" s="498"/>
      <c r="KGV27" s="498"/>
      <c r="KGW27" s="498"/>
      <c r="KGX27" s="498"/>
      <c r="KGY27" s="498"/>
      <c r="KGZ27" s="498"/>
      <c r="KHA27" s="498"/>
      <c r="KHB27" s="498"/>
      <c r="KHC27" s="498"/>
      <c r="KHD27" s="498"/>
      <c r="KHE27" s="498"/>
      <c r="KHF27" s="498"/>
      <c r="KHG27" s="498"/>
      <c r="KHH27" s="498"/>
      <c r="KHI27" s="498"/>
      <c r="KHJ27" s="498"/>
      <c r="KHK27" s="498"/>
      <c r="KHL27" s="498"/>
      <c r="KHM27" s="498"/>
      <c r="KHN27" s="498"/>
      <c r="KHO27" s="498"/>
      <c r="KHP27" s="498"/>
      <c r="KHQ27" s="498"/>
      <c r="KHR27" s="498"/>
      <c r="KHS27" s="498"/>
      <c r="KHT27" s="498"/>
      <c r="KHU27" s="498"/>
      <c r="KHV27" s="498"/>
      <c r="KHW27" s="498"/>
      <c r="KHX27" s="498"/>
      <c r="KHY27" s="498"/>
      <c r="KHZ27" s="498"/>
      <c r="KIA27" s="498"/>
      <c r="KIB27" s="498"/>
      <c r="KIC27" s="498"/>
      <c r="KID27" s="498"/>
      <c r="KIE27" s="498"/>
      <c r="KIF27" s="498"/>
      <c r="KIG27" s="498"/>
      <c r="KIH27" s="498"/>
      <c r="KII27" s="498"/>
      <c r="KIJ27" s="498"/>
      <c r="KIK27" s="498"/>
      <c r="KIL27" s="498"/>
      <c r="KIM27" s="498"/>
      <c r="KIN27" s="498"/>
      <c r="KIO27" s="498"/>
      <c r="KIP27" s="498"/>
      <c r="KIQ27" s="498"/>
      <c r="KIR27" s="498"/>
      <c r="KIS27" s="498"/>
      <c r="KIT27" s="498"/>
      <c r="KIU27" s="498"/>
      <c r="KIV27" s="498"/>
      <c r="KIW27" s="498"/>
      <c r="KIX27" s="498"/>
      <c r="KIY27" s="498"/>
      <c r="KIZ27" s="498"/>
      <c r="KJA27" s="498"/>
      <c r="KJB27" s="498"/>
      <c r="KJC27" s="498"/>
      <c r="KJD27" s="498"/>
      <c r="KJE27" s="498"/>
      <c r="KJF27" s="498"/>
      <c r="KJG27" s="498"/>
      <c r="KJH27" s="498"/>
      <c r="KJI27" s="498"/>
      <c r="KJJ27" s="498"/>
      <c r="KJK27" s="498"/>
      <c r="KJL27" s="498"/>
      <c r="KJM27" s="498"/>
      <c r="KJN27" s="498"/>
      <c r="KJO27" s="498"/>
      <c r="KJP27" s="498"/>
      <c r="KJQ27" s="498"/>
      <c r="KJR27" s="498"/>
      <c r="KJS27" s="498"/>
      <c r="KJT27" s="498"/>
      <c r="KJU27" s="498"/>
      <c r="KJV27" s="498"/>
      <c r="KJW27" s="498"/>
      <c r="KJX27" s="498"/>
      <c r="KJY27" s="498"/>
      <c r="KJZ27" s="498"/>
      <c r="KKA27" s="498"/>
      <c r="KKB27" s="498"/>
      <c r="KKC27" s="498"/>
      <c r="KKD27" s="498"/>
      <c r="KKE27" s="498"/>
      <c r="KKF27" s="498"/>
      <c r="KKG27" s="498"/>
      <c r="KKH27" s="498"/>
      <c r="KKI27" s="498"/>
      <c r="KKJ27" s="498"/>
      <c r="KKK27" s="498"/>
      <c r="KKL27" s="498"/>
      <c r="KKM27" s="498"/>
      <c r="KKN27" s="498"/>
      <c r="KKO27" s="498"/>
      <c r="KKP27" s="498"/>
      <c r="KKQ27" s="498"/>
      <c r="KKR27" s="498"/>
      <c r="KKS27" s="498"/>
      <c r="KKT27" s="498"/>
      <c r="KKU27" s="498"/>
      <c r="KKV27" s="498"/>
      <c r="KKW27" s="498"/>
      <c r="KKX27" s="498"/>
      <c r="KKY27" s="498"/>
      <c r="KKZ27" s="498"/>
      <c r="KLA27" s="498"/>
      <c r="KLB27" s="498"/>
      <c r="KLC27" s="498"/>
      <c r="KLD27" s="498"/>
      <c r="KLE27" s="498"/>
      <c r="KLF27" s="498"/>
      <c r="KLG27" s="498"/>
      <c r="KLH27" s="498"/>
      <c r="KLI27" s="498"/>
      <c r="KLJ27" s="498"/>
      <c r="KLK27" s="498"/>
      <c r="KLL27" s="498"/>
      <c r="KLM27" s="498"/>
      <c r="KLN27" s="498"/>
      <c r="KLO27" s="498"/>
      <c r="KLP27" s="498"/>
      <c r="KLQ27" s="498"/>
      <c r="KLR27" s="498"/>
      <c r="KLS27" s="498"/>
      <c r="KLT27" s="498"/>
      <c r="KLU27" s="498"/>
      <c r="KLV27" s="498"/>
      <c r="KLW27" s="498"/>
      <c r="KLX27" s="498"/>
      <c r="KLY27" s="498"/>
      <c r="KLZ27" s="498"/>
      <c r="KMA27" s="498"/>
      <c r="KMB27" s="498"/>
      <c r="KMC27" s="498"/>
      <c r="KMD27" s="498"/>
      <c r="KME27" s="498"/>
      <c r="KMF27" s="498"/>
      <c r="KMG27" s="498"/>
      <c r="KMH27" s="498"/>
      <c r="KMI27" s="498"/>
      <c r="KMJ27" s="498"/>
      <c r="KMK27" s="498"/>
      <c r="KML27" s="498"/>
      <c r="KMM27" s="498"/>
      <c r="KMN27" s="498"/>
      <c r="KMO27" s="498"/>
      <c r="KMP27" s="498"/>
      <c r="KMQ27" s="498"/>
      <c r="KMR27" s="498"/>
      <c r="KMS27" s="498"/>
      <c r="KMT27" s="498"/>
      <c r="KMU27" s="498"/>
      <c r="KMV27" s="498"/>
      <c r="KMW27" s="498"/>
      <c r="KMX27" s="498"/>
      <c r="KMY27" s="498"/>
      <c r="KMZ27" s="498"/>
      <c r="KNA27" s="498"/>
      <c r="KNB27" s="498"/>
      <c r="KNC27" s="498"/>
      <c r="KND27" s="498"/>
      <c r="KNE27" s="498"/>
      <c r="KNF27" s="498"/>
      <c r="KNG27" s="498"/>
      <c r="KNH27" s="498"/>
      <c r="KNI27" s="498"/>
      <c r="KNJ27" s="498"/>
      <c r="KNK27" s="498"/>
      <c r="KNL27" s="498"/>
      <c r="KNM27" s="498"/>
      <c r="KNN27" s="498"/>
      <c r="KNO27" s="498"/>
      <c r="KNP27" s="498"/>
      <c r="KNQ27" s="498"/>
      <c r="KNR27" s="498"/>
      <c r="KNS27" s="498"/>
      <c r="KNT27" s="498"/>
      <c r="KNU27" s="498"/>
      <c r="KNV27" s="498"/>
      <c r="KNW27" s="498"/>
      <c r="KNX27" s="498"/>
      <c r="KNY27" s="498"/>
      <c r="KNZ27" s="498"/>
      <c r="KOA27" s="498"/>
      <c r="KOB27" s="498"/>
      <c r="KOC27" s="498"/>
      <c r="KOD27" s="498"/>
      <c r="KOE27" s="498"/>
      <c r="KOF27" s="498"/>
      <c r="KOG27" s="498"/>
      <c r="KOH27" s="498"/>
      <c r="KOI27" s="498"/>
      <c r="KOJ27" s="498"/>
      <c r="KOK27" s="498"/>
      <c r="KOL27" s="498"/>
      <c r="KOM27" s="498"/>
      <c r="KON27" s="498"/>
      <c r="KOO27" s="498"/>
      <c r="KOP27" s="498"/>
      <c r="KOQ27" s="498"/>
      <c r="KOR27" s="498"/>
      <c r="KOS27" s="498"/>
      <c r="KOT27" s="498"/>
      <c r="KOU27" s="498"/>
      <c r="KOV27" s="498"/>
      <c r="KOW27" s="498"/>
      <c r="KOX27" s="498"/>
      <c r="KOY27" s="498"/>
      <c r="KOZ27" s="498"/>
      <c r="KPA27" s="498"/>
      <c r="KPB27" s="498"/>
      <c r="KPC27" s="498"/>
      <c r="KPD27" s="498"/>
      <c r="KPE27" s="498"/>
      <c r="KPF27" s="498"/>
      <c r="KPG27" s="498"/>
      <c r="KPH27" s="498"/>
      <c r="KPI27" s="498"/>
      <c r="KPJ27" s="498"/>
      <c r="KPK27" s="498"/>
      <c r="KPL27" s="498"/>
      <c r="KPM27" s="498"/>
      <c r="KPN27" s="498"/>
      <c r="KPO27" s="498"/>
      <c r="KPP27" s="498"/>
      <c r="KPQ27" s="498"/>
      <c r="KPR27" s="498"/>
      <c r="KPS27" s="498"/>
      <c r="KPT27" s="498"/>
      <c r="KPU27" s="498"/>
      <c r="KPV27" s="498"/>
      <c r="KPW27" s="498"/>
      <c r="KPX27" s="498"/>
      <c r="KPY27" s="498"/>
      <c r="KPZ27" s="498"/>
      <c r="KQA27" s="498"/>
      <c r="KQB27" s="498"/>
      <c r="KQC27" s="498"/>
      <c r="KQD27" s="498"/>
      <c r="KQE27" s="498"/>
      <c r="KQF27" s="498"/>
      <c r="KQG27" s="498"/>
      <c r="KQH27" s="498"/>
      <c r="KQI27" s="498"/>
      <c r="KQJ27" s="498"/>
      <c r="KQK27" s="498"/>
      <c r="KQL27" s="498"/>
      <c r="KQM27" s="498"/>
      <c r="KQN27" s="498"/>
      <c r="KQO27" s="498"/>
      <c r="KQP27" s="498"/>
      <c r="KQQ27" s="498"/>
      <c r="KQR27" s="498"/>
      <c r="KQS27" s="498"/>
      <c r="KQT27" s="498"/>
      <c r="KQU27" s="498"/>
      <c r="KQV27" s="498"/>
      <c r="KQW27" s="498"/>
      <c r="KQX27" s="498"/>
      <c r="KQY27" s="498"/>
      <c r="KQZ27" s="498"/>
      <c r="KRA27" s="498"/>
      <c r="KRB27" s="498"/>
      <c r="KRC27" s="498"/>
      <c r="KRD27" s="498"/>
      <c r="KRE27" s="498"/>
      <c r="KRF27" s="498"/>
      <c r="KRG27" s="498"/>
      <c r="KRH27" s="498"/>
      <c r="KRI27" s="498"/>
      <c r="KRJ27" s="498"/>
      <c r="KRK27" s="498"/>
      <c r="KRL27" s="498"/>
      <c r="KRM27" s="498"/>
      <c r="KRN27" s="498"/>
      <c r="KRO27" s="498"/>
      <c r="KRP27" s="498"/>
      <c r="KRQ27" s="498"/>
      <c r="KRR27" s="498"/>
      <c r="KRS27" s="498"/>
      <c r="KRT27" s="498"/>
      <c r="KRU27" s="498"/>
      <c r="KRV27" s="498"/>
      <c r="KRW27" s="498"/>
      <c r="KRX27" s="498"/>
      <c r="KRY27" s="498"/>
      <c r="KRZ27" s="498"/>
      <c r="KSA27" s="498"/>
      <c r="KSB27" s="498"/>
      <c r="KSC27" s="498"/>
      <c r="KSD27" s="498"/>
      <c r="KSE27" s="498"/>
      <c r="KSF27" s="498"/>
      <c r="KSG27" s="498"/>
      <c r="KSH27" s="498"/>
      <c r="KSI27" s="498"/>
      <c r="KSJ27" s="498"/>
      <c r="KSK27" s="498"/>
      <c r="KSL27" s="498"/>
      <c r="KSM27" s="498"/>
      <c r="KSN27" s="498"/>
      <c r="KSO27" s="498"/>
      <c r="KSP27" s="498"/>
      <c r="KSQ27" s="498"/>
      <c r="KSR27" s="498"/>
      <c r="KSS27" s="498"/>
      <c r="KST27" s="498"/>
      <c r="KSU27" s="498"/>
      <c r="KSV27" s="498"/>
      <c r="KSW27" s="498"/>
      <c r="KSX27" s="498"/>
      <c r="KSY27" s="498"/>
      <c r="KSZ27" s="498"/>
      <c r="KTA27" s="498"/>
      <c r="KTB27" s="498"/>
      <c r="KTC27" s="498"/>
      <c r="KTD27" s="498"/>
      <c r="KTE27" s="498"/>
      <c r="KTF27" s="498"/>
      <c r="KTG27" s="498"/>
      <c r="KTH27" s="498"/>
      <c r="KTI27" s="498"/>
      <c r="KTJ27" s="498"/>
      <c r="KTK27" s="498"/>
      <c r="KTL27" s="498"/>
      <c r="KTM27" s="498"/>
      <c r="KTN27" s="498"/>
      <c r="KTO27" s="498"/>
      <c r="KTP27" s="498"/>
      <c r="KTQ27" s="498"/>
      <c r="KTR27" s="498"/>
      <c r="KTS27" s="498"/>
      <c r="KTT27" s="498"/>
      <c r="KTU27" s="498"/>
      <c r="KTV27" s="498"/>
      <c r="KTW27" s="498"/>
      <c r="KTX27" s="498"/>
      <c r="KTY27" s="498"/>
      <c r="KTZ27" s="498"/>
      <c r="KUA27" s="498"/>
      <c r="KUB27" s="498"/>
      <c r="KUC27" s="498"/>
      <c r="KUD27" s="498"/>
      <c r="KUE27" s="498"/>
      <c r="KUF27" s="498"/>
      <c r="KUG27" s="498"/>
      <c r="KUH27" s="498"/>
      <c r="KUI27" s="498"/>
      <c r="KUJ27" s="498"/>
      <c r="KUK27" s="498"/>
      <c r="KUL27" s="498"/>
      <c r="KUM27" s="498"/>
      <c r="KUN27" s="498"/>
      <c r="KUO27" s="498"/>
      <c r="KUP27" s="498"/>
      <c r="KUQ27" s="498"/>
      <c r="KUR27" s="498"/>
      <c r="KUS27" s="498"/>
      <c r="KUT27" s="498"/>
      <c r="KUU27" s="498"/>
      <c r="KUV27" s="498"/>
      <c r="KUW27" s="498"/>
      <c r="KUX27" s="498"/>
      <c r="KUY27" s="498"/>
      <c r="KUZ27" s="498"/>
      <c r="KVA27" s="498"/>
      <c r="KVB27" s="498"/>
      <c r="KVC27" s="498"/>
      <c r="KVD27" s="498"/>
      <c r="KVE27" s="498"/>
      <c r="KVF27" s="498"/>
      <c r="KVG27" s="498"/>
      <c r="KVH27" s="498"/>
      <c r="KVI27" s="498"/>
      <c r="KVJ27" s="498"/>
      <c r="KVK27" s="498"/>
      <c r="KVL27" s="498"/>
      <c r="KVM27" s="498"/>
      <c r="KVN27" s="498"/>
      <c r="KVO27" s="498"/>
      <c r="KVP27" s="498"/>
      <c r="KVQ27" s="498"/>
      <c r="KVR27" s="498"/>
      <c r="KVS27" s="498"/>
      <c r="KVT27" s="498"/>
      <c r="KVU27" s="498"/>
      <c r="KVV27" s="498"/>
      <c r="KVW27" s="498"/>
      <c r="KVX27" s="498"/>
      <c r="KVY27" s="498"/>
      <c r="KVZ27" s="498"/>
      <c r="KWA27" s="498"/>
      <c r="KWB27" s="498"/>
      <c r="KWC27" s="498"/>
      <c r="KWD27" s="498"/>
      <c r="KWE27" s="498"/>
      <c r="KWF27" s="498"/>
      <c r="KWG27" s="498"/>
      <c r="KWH27" s="498"/>
      <c r="KWI27" s="498"/>
      <c r="KWJ27" s="498"/>
      <c r="KWK27" s="498"/>
      <c r="KWL27" s="498"/>
      <c r="KWM27" s="498"/>
      <c r="KWN27" s="498"/>
      <c r="KWO27" s="498"/>
      <c r="KWP27" s="498"/>
      <c r="KWQ27" s="498"/>
      <c r="KWR27" s="498"/>
      <c r="KWS27" s="498"/>
      <c r="KWT27" s="498"/>
      <c r="KWU27" s="498"/>
      <c r="KWV27" s="498"/>
      <c r="KWW27" s="498"/>
      <c r="KWX27" s="498"/>
      <c r="KWY27" s="498"/>
      <c r="KWZ27" s="498"/>
      <c r="KXA27" s="498"/>
      <c r="KXB27" s="498"/>
      <c r="KXC27" s="498"/>
      <c r="KXD27" s="498"/>
      <c r="KXE27" s="498"/>
      <c r="KXF27" s="498"/>
      <c r="KXG27" s="498"/>
      <c r="KXH27" s="498"/>
      <c r="KXI27" s="498"/>
      <c r="KXJ27" s="498"/>
      <c r="KXK27" s="498"/>
      <c r="KXL27" s="498"/>
      <c r="KXM27" s="498"/>
      <c r="KXN27" s="498"/>
      <c r="KXO27" s="498"/>
      <c r="KXP27" s="498"/>
      <c r="KXQ27" s="498"/>
      <c r="KXR27" s="498"/>
      <c r="KXS27" s="498"/>
      <c r="KXT27" s="498"/>
      <c r="KXU27" s="498"/>
      <c r="KXV27" s="498"/>
      <c r="KXW27" s="498"/>
      <c r="KXX27" s="498"/>
      <c r="KXY27" s="498"/>
      <c r="KXZ27" s="498"/>
      <c r="KYA27" s="498"/>
      <c r="KYB27" s="498"/>
      <c r="KYC27" s="498"/>
      <c r="KYD27" s="498"/>
      <c r="KYE27" s="498"/>
      <c r="KYF27" s="498"/>
      <c r="KYG27" s="498"/>
      <c r="KYH27" s="498"/>
      <c r="KYI27" s="498"/>
      <c r="KYJ27" s="498"/>
      <c r="KYK27" s="498"/>
      <c r="KYL27" s="498"/>
      <c r="KYM27" s="498"/>
      <c r="KYN27" s="498"/>
      <c r="KYO27" s="498"/>
      <c r="KYP27" s="498"/>
      <c r="KYQ27" s="498"/>
      <c r="KYR27" s="498"/>
      <c r="KYS27" s="498"/>
      <c r="KYT27" s="498"/>
      <c r="KYU27" s="498"/>
      <c r="KYV27" s="498"/>
      <c r="KYW27" s="498"/>
      <c r="KYX27" s="498"/>
      <c r="KYY27" s="498"/>
      <c r="KYZ27" s="498"/>
      <c r="KZA27" s="498"/>
      <c r="KZB27" s="498"/>
      <c r="KZC27" s="498"/>
      <c r="KZD27" s="498"/>
      <c r="KZE27" s="498"/>
      <c r="KZF27" s="498"/>
      <c r="KZG27" s="498"/>
      <c r="KZH27" s="498"/>
      <c r="KZI27" s="498"/>
      <c r="KZJ27" s="498"/>
      <c r="KZK27" s="498"/>
      <c r="KZL27" s="498"/>
      <c r="KZM27" s="498"/>
      <c r="KZN27" s="498"/>
      <c r="KZO27" s="498"/>
      <c r="KZP27" s="498"/>
      <c r="KZQ27" s="498"/>
      <c r="KZR27" s="498"/>
      <c r="KZS27" s="498"/>
      <c r="KZT27" s="498"/>
      <c r="KZU27" s="498"/>
      <c r="KZV27" s="498"/>
      <c r="KZW27" s="498"/>
      <c r="KZX27" s="498"/>
      <c r="KZY27" s="498"/>
      <c r="KZZ27" s="498"/>
      <c r="LAA27" s="498"/>
      <c r="LAB27" s="498"/>
      <c r="LAC27" s="498"/>
      <c r="LAD27" s="498"/>
      <c r="LAE27" s="498"/>
      <c r="LAF27" s="498"/>
      <c r="LAG27" s="498"/>
      <c r="LAH27" s="498"/>
      <c r="LAI27" s="498"/>
      <c r="LAJ27" s="498"/>
      <c r="LAK27" s="498"/>
      <c r="LAL27" s="498"/>
      <c r="LAM27" s="498"/>
      <c r="LAN27" s="498"/>
      <c r="LAO27" s="498"/>
      <c r="LAP27" s="498"/>
      <c r="LAQ27" s="498"/>
      <c r="LAR27" s="498"/>
      <c r="LAS27" s="498"/>
      <c r="LAT27" s="498"/>
      <c r="LAU27" s="498"/>
      <c r="LAV27" s="498"/>
      <c r="LAW27" s="498"/>
      <c r="LAX27" s="498"/>
      <c r="LAY27" s="498"/>
      <c r="LAZ27" s="498"/>
      <c r="LBA27" s="498"/>
      <c r="LBB27" s="498"/>
      <c r="LBC27" s="498"/>
      <c r="LBD27" s="498"/>
      <c r="LBE27" s="498"/>
      <c r="LBF27" s="498"/>
      <c r="LBG27" s="498"/>
      <c r="LBH27" s="498"/>
      <c r="LBI27" s="498"/>
      <c r="LBJ27" s="498"/>
      <c r="LBK27" s="498"/>
      <c r="LBL27" s="498"/>
      <c r="LBM27" s="498"/>
      <c r="LBN27" s="498"/>
      <c r="LBO27" s="498"/>
      <c r="LBP27" s="498"/>
      <c r="LBQ27" s="498"/>
      <c r="LBR27" s="498"/>
      <c r="LBS27" s="498"/>
      <c r="LBT27" s="498"/>
      <c r="LBU27" s="498"/>
      <c r="LBV27" s="498"/>
      <c r="LBW27" s="498"/>
      <c r="LBX27" s="498"/>
      <c r="LBY27" s="498"/>
      <c r="LBZ27" s="498"/>
      <c r="LCA27" s="498"/>
      <c r="LCB27" s="498"/>
      <c r="LCC27" s="498"/>
      <c r="LCD27" s="498"/>
      <c r="LCE27" s="498"/>
      <c r="LCF27" s="498"/>
      <c r="LCG27" s="498"/>
      <c r="LCH27" s="498"/>
      <c r="LCI27" s="498"/>
      <c r="LCJ27" s="498"/>
      <c r="LCK27" s="498"/>
      <c r="LCL27" s="498"/>
      <c r="LCM27" s="498"/>
      <c r="LCN27" s="498"/>
      <c r="LCO27" s="498"/>
      <c r="LCP27" s="498"/>
      <c r="LCQ27" s="498"/>
      <c r="LCR27" s="498"/>
      <c r="LCS27" s="498"/>
      <c r="LCT27" s="498"/>
      <c r="LCU27" s="498"/>
      <c r="LCV27" s="498"/>
      <c r="LCW27" s="498"/>
      <c r="LCX27" s="498"/>
      <c r="LCY27" s="498"/>
      <c r="LCZ27" s="498"/>
      <c r="LDA27" s="498"/>
      <c r="LDB27" s="498"/>
      <c r="LDC27" s="498"/>
      <c r="LDD27" s="498"/>
      <c r="LDE27" s="498"/>
      <c r="LDF27" s="498"/>
      <c r="LDG27" s="498"/>
      <c r="LDH27" s="498"/>
      <c r="LDI27" s="498"/>
      <c r="LDJ27" s="498"/>
      <c r="LDK27" s="498"/>
      <c r="LDL27" s="498"/>
      <c r="LDM27" s="498"/>
      <c r="LDN27" s="498"/>
      <c r="LDO27" s="498"/>
      <c r="LDP27" s="498"/>
      <c r="LDQ27" s="498"/>
      <c r="LDR27" s="498"/>
      <c r="LDS27" s="498"/>
      <c r="LDT27" s="498"/>
      <c r="LDU27" s="498"/>
      <c r="LDV27" s="498"/>
      <c r="LDW27" s="498"/>
      <c r="LDX27" s="498"/>
      <c r="LDY27" s="498"/>
      <c r="LDZ27" s="498"/>
      <c r="LEA27" s="498"/>
      <c r="LEB27" s="498"/>
      <c r="LEC27" s="498"/>
      <c r="LED27" s="498"/>
      <c r="LEE27" s="498"/>
      <c r="LEF27" s="498"/>
      <c r="LEG27" s="498"/>
      <c r="LEH27" s="498"/>
      <c r="LEI27" s="498"/>
      <c r="LEJ27" s="498"/>
      <c r="LEK27" s="498"/>
      <c r="LEL27" s="498"/>
      <c r="LEM27" s="498"/>
      <c r="LEN27" s="498"/>
      <c r="LEO27" s="498"/>
      <c r="LEP27" s="498"/>
      <c r="LEQ27" s="498"/>
      <c r="LER27" s="498"/>
      <c r="LES27" s="498"/>
      <c r="LET27" s="498"/>
      <c r="LEU27" s="498"/>
      <c r="LEV27" s="498"/>
      <c r="LEW27" s="498"/>
      <c r="LEX27" s="498"/>
      <c r="LEY27" s="498"/>
      <c r="LEZ27" s="498"/>
      <c r="LFA27" s="498"/>
      <c r="LFB27" s="498"/>
      <c r="LFC27" s="498"/>
      <c r="LFD27" s="498"/>
      <c r="LFE27" s="498"/>
      <c r="LFF27" s="498"/>
      <c r="LFG27" s="498"/>
      <c r="LFH27" s="498"/>
      <c r="LFI27" s="498"/>
      <c r="LFJ27" s="498"/>
      <c r="LFK27" s="498"/>
      <c r="LFL27" s="498"/>
      <c r="LFM27" s="498"/>
      <c r="LFN27" s="498"/>
      <c r="LFO27" s="498"/>
      <c r="LFP27" s="498"/>
      <c r="LFQ27" s="498"/>
      <c r="LFR27" s="498"/>
      <c r="LFS27" s="498"/>
      <c r="LFT27" s="498"/>
      <c r="LFU27" s="498"/>
      <c r="LFV27" s="498"/>
      <c r="LFW27" s="498"/>
      <c r="LFX27" s="498"/>
      <c r="LFY27" s="498"/>
      <c r="LFZ27" s="498"/>
      <c r="LGA27" s="498"/>
      <c r="LGB27" s="498"/>
      <c r="LGC27" s="498"/>
      <c r="LGD27" s="498"/>
      <c r="LGE27" s="498"/>
      <c r="LGF27" s="498"/>
      <c r="LGG27" s="498"/>
      <c r="LGH27" s="498"/>
      <c r="LGI27" s="498"/>
      <c r="LGJ27" s="498"/>
      <c r="LGK27" s="498"/>
      <c r="LGL27" s="498"/>
      <c r="LGM27" s="498"/>
      <c r="LGN27" s="498"/>
      <c r="LGO27" s="498"/>
      <c r="LGP27" s="498"/>
      <c r="LGQ27" s="498"/>
      <c r="LGR27" s="498"/>
      <c r="LGS27" s="498"/>
      <c r="LGT27" s="498"/>
      <c r="LGU27" s="498"/>
      <c r="LGV27" s="498"/>
      <c r="LGW27" s="498"/>
      <c r="LGX27" s="498"/>
      <c r="LGY27" s="498"/>
      <c r="LGZ27" s="498"/>
      <c r="LHA27" s="498"/>
      <c r="LHB27" s="498"/>
      <c r="LHC27" s="498"/>
      <c r="LHD27" s="498"/>
      <c r="LHE27" s="498"/>
      <c r="LHF27" s="498"/>
      <c r="LHG27" s="498"/>
      <c r="LHH27" s="498"/>
      <c r="LHI27" s="498"/>
      <c r="LHJ27" s="498"/>
      <c r="LHK27" s="498"/>
      <c r="LHL27" s="498"/>
      <c r="LHM27" s="498"/>
      <c r="LHN27" s="498"/>
      <c r="LHO27" s="498"/>
      <c r="LHP27" s="498"/>
      <c r="LHQ27" s="498"/>
      <c r="LHR27" s="498"/>
      <c r="LHS27" s="498"/>
      <c r="LHT27" s="498"/>
      <c r="LHU27" s="498"/>
      <c r="LHV27" s="498"/>
      <c r="LHW27" s="498"/>
      <c r="LHX27" s="498"/>
      <c r="LHY27" s="498"/>
      <c r="LHZ27" s="498"/>
      <c r="LIA27" s="498"/>
      <c r="LIB27" s="498"/>
      <c r="LIC27" s="498"/>
      <c r="LID27" s="498"/>
      <c r="LIE27" s="498"/>
      <c r="LIF27" s="498"/>
      <c r="LIG27" s="498"/>
      <c r="LIH27" s="498"/>
      <c r="LII27" s="498"/>
      <c r="LIJ27" s="498"/>
      <c r="LIK27" s="498"/>
      <c r="LIL27" s="498"/>
      <c r="LIM27" s="498"/>
      <c r="LIN27" s="498"/>
      <c r="LIO27" s="498"/>
      <c r="LIP27" s="498"/>
      <c r="LIQ27" s="498"/>
      <c r="LIR27" s="498"/>
      <c r="LIS27" s="498"/>
      <c r="LIT27" s="498"/>
      <c r="LIU27" s="498"/>
      <c r="LIV27" s="498"/>
      <c r="LIW27" s="498"/>
      <c r="LIX27" s="498"/>
      <c r="LIY27" s="498"/>
      <c r="LIZ27" s="498"/>
      <c r="LJA27" s="498"/>
      <c r="LJB27" s="498"/>
      <c r="LJC27" s="498"/>
      <c r="LJD27" s="498"/>
      <c r="LJE27" s="498"/>
      <c r="LJF27" s="498"/>
      <c r="LJG27" s="498"/>
      <c r="LJH27" s="498"/>
      <c r="LJI27" s="498"/>
      <c r="LJJ27" s="498"/>
      <c r="LJK27" s="498"/>
      <c r="LJL27" s="498"/>
      <c r="LJM27" s="498"/>
      <c r="LJN27" s="498"/>
      <c r="LJO27" s="498"/>
      <c r="LJP27" s="498"/>
      <c r="LJQ27" s="498"/>
      <c r="LJR27" s="498"/>
      <c r="LJS27" s="498"/>
      <c r="LJT27" s="498"/>
      <c r="LJU27" s="498"/>
      <c r="LJV27" s="498"/>
      <c r="LJW27" s="498"/>
      <c r="LJX27" s="498"/>
      <c r="LJY27" s="498"/>
      <c r="LJZ27" s="498"/>
      <c r="LKA27" s="498"/>
      <c r="LKB27" s="498"/>
      <c r="LKC27" s="498"/>
      <c r="LKD27" s="498"/>
      <c r="LKE27" s="498"/>
      <c r="LKF27" s="498"/>
      <c r="LKG27" s="498"/>
      <c r="LKH27" s="498"/>
      <c r="LKI27" s="498"/>
      <c r="LKJ27" s="498"/>
      <c r="LKK27" s="498"/>
      <c r="LKL27" s="498"/>
      <c r="LKM27" s="498"/>
      <c r="LKN27" s="498"/>
      <c r="LKO27" s="498"/>
      <c r="LKP27" s="498"/>
      <c r="LKQ27" s="498"/>
      <c r="LKR27" s="498"/>
      <c r="LKS27" s="498"/>
      <c r="LKT27" s="498"/>
      <c r="LKU27" s="498"/>
      <c r="LKV27" s="498"/>
      <c r="LKW27" s="498"/>
      <c r="LKX27" s="498"/>
      <c r="LKY27" s="498"/>
      <c r="LKZ27" s="498"/>
      <c r="LLA27" s="498"/>
      <c r="LLB27" s="498"/>
      <c r="LLC27" s="498"/>
      <c r="LLD27" s="498"/>
      <c r="LLE27" s="498"/>
      <c r="LLF27" s="498"/>
      <c r="LLG27" s="498"/>
      <c r="LLH27" s="498"/>
      <c r="LLI27" s="498"/>
      <c r="LLJ27" s="498"/>
      <c r="LLK27" s="498"/>
      <c r="LLL27" s="498"/>
      <c r="LLM27" s="498"/>
      <c r="LLN27" s="498"/>
      <c r="LLO27" s="498"/>
      <c r="LLP27" s="498"/>
      <c r="LLQ27" s="498"/>
      <c r="LLR27" s="498"/>
      <c r="LLS27" s="498"/>
      <c r="LLT27" s="498"/>
      <c r="LLU27" s="498"/>
      <c r="LLV27" s="498"/>
      <c r="LLW27" s="498"/>
      <c r="LLX27" s="498"/>
      <c r="LLY27" s="498"/>
      <c r="LLZ27" s="498"/>
      <c r="LMA27" s="498"/>
      <c r="LMB27" s="498"/>
      <c r="LMC27" s="498"/>
      <c r="LMD27" s="498"/>
      <c r="LME27" s="498"/>
      <c r="LMF27" s="498"/>
      <c r="LMG27" s="498"/>
      <c r="LMH27" s="498"/>
      <c r="LMI27" s="498"/>
      <c r="LMJ27" s="498"/>
      <c r="LMK27" s="498"/>
      <c r="LML27" s="498"/>
      <c r="LMM27" s="498"/>
      <c r="LMN27" s="498"/>
      <c r="LMO27" s="498"/>
      <c r="LMP27" s="498"/>
      <c r="LMQ27" s="498"/>
      <c r="LMR27" s="498"/>
      <c r="LMS27" s="498"/>
      <c r="LMT27" s="498"/>
      <c r="LMU27" s="498"/>
      <c r="LMV27" s="498"/>
      <c r="LMW27" s="498"/>
      <c r="LMX27" s="498"/>
      <c r="LMY27" s="498"/>
      <c r="LMZ27" s="498"/>
      <c r="LNA27" s="498"/>
      <c r="LNB27" s="498"/>
      <c r="LNC27" s="498"/>
      <c r="LND27" s="498"/>
      <c r="LNE27" s="498"/>
      <c r="LNF27" s="498"/>
      <c r="LNG27" s="498"/>
      <c r="LNH27" s="498"/>
      <c r="LNI27" s="498"/>
      <c r="LNJ27" s="498"/>
      <c r="LNK27" s="498"/>
      <c r="LNL27" s="498"/>
      <c r="LNM27" s="498"/>
      <c r="LNN27" s="498"/>
      <c r="LNO27" s="498"/>
      <c r="LNP27" s="498"/>
      <c r="LNQ27" s="498"/>
      <c r="LNR27" s="498"/>
      <c r="LNS27" s="498"/>
      <c r="LNT27" s="498"/>
      <c r="LNU27" s="498"/>
      <c r="LNV27" s="498"/>
      <c r="LNW27" s="498"/>
      <c r="LNX27" s="498"/>
      <c r="LNY27" s="498"/>
      <c r="LNZ27" s="498"/>
      <c r="LOA27" s="498"/>
      <c r="LOB27" s="498"/>
      <c r="LOC27" s="498"/>
      <c r="LOD27" s="498"/>
      <c r="LOE27" s="498"/>
      <c r="LOF27" s="498"/>
      <c r="LOG27" s="498"/>
      <c r="LOH27" s="498"/>
      <c r="LOI27" s="498"/>
      <c r="LOJ27" s="498"/>
      <c r="LOK27" s="498"/>
      <c r="LOL27" s="498"/>
      <c r="LOM27" s="498"/>
      <c r="LON27" s="498"/>
      <c r="LOO27" s="498"/>
      <c r="LOP27" s="498"/>
      <c r="LOQ27" s="498"/>
      <c r="LOR27" s="498"/>
      <c r="LOS27" s="498"/>
      <c r="LOT27" s="498"/>
      <c r="LOU27" s="498"/>
      <c r="LOV27" s="498"/>
      <c r="LOW27" s="498"/>
      <c r="LOX27" s="498"/>
      <c r="LOY27" s="498"/>
      <c r="LOZ27" s="498"/>
      <c r="LPA27" s="498"/>
      <c r="LPB27" s="498"/>
      <c r="LPC27" s="498"/>
      <c r="LPD27" s="498"/>
      <c r="LPE27" s="498"/>
      <c r="LPF27" s="498"/>
      <c r="LPG27" s="498"/>
      <c r="LPH27" s="498"/>
      <c r="LPI27" s="498"/>
      <c r="LPJ27" s="498"/>
      <c r="LPK27" s="498"/>
      <c r="LPL27" s="498"/>
      <c r="LPM27" s="498"/>
      <c r="LPN27" s="498"/>
      <c r="LPO27" s="498"/>
      <c r="LPP27" s="498"/>
      <c r="LPQ27" s="498"/>
      <c r="LPR27" s="498"/>
      <c r="LPS27" s="498"/>
      <c r="LPT27" s="498"/>
      <c r="LPU27" s="498"/>
      <c r="LPV27" s="498"/>
      <c r="LPW27" s="498"/>
      <c r="LPX27" s="498"/>
      <c r="LPY27" s="498"/>
      <c r="LPZ27" s="498"/>
      <c r="LQA27" s="498"/>
      <c r="LQB27" s="498"/>
      <c r="LQC27" s="498"/>
      <c r="LQD27" s="498"/>
      <c r="LQE27" s="498"/>
      <c r="LQF27" s="498"/>
      <c r="LQG27" s="498"/>
      <c r="LQH27" s="498"/>
      <c r="LQI27" s="498"/>
      <c r="LQJ27" s="498"/>
      <c r="LQK27" s="498"/>
      <c r="LQL27" s="498"/>
      <c r="LQM27" s="498"/>
      <c r="LQN27" s="498"/>
      <c r="LQO27" s="498"/>
      <c r="LQP27" s="498"/>
      <c r="LQQ27" s="498"/>
      <c r="LQR27" s="498"/>
      <c r="LQS27" s="498"/>
      <c r="LQT27" s="498"/>
      <c r="LQU27" s="498"/>
      <c r="LQV27" s="498"/>
      <c r="LQW27" s="498"/>
      <c r="LQX27" s="498"/>
      <c r="LQY27" s="498"/>
      <c r="LQZ27" s="498"/>
      <c r="LRA27" s="498"/>
      <c r="LRB27" s="498"/>
      <c r="LRC27" s="498"/>
      <c r="LRD27" s="498"/>
      <c r="LRE27" s="498"/>
      <c r="LRF27" s="498"/>
      <c r="LRG27" s="498"/>
      <c r="LRH27" s="498"/>
      <c r="LRI27" s="498"/>
      <c r="LRJ27" s="498"/>
      <c r="LRK27" s="498"/>
      <c r="LRL27" s="498"/>
      <c r="LRM27" s="498"/>
      <c r="LRN27" s="498"/>
      <c r="LRO27" s="498"/>
      <c r="LRP27" s="498"/>
      <c r="LRQ27" s="498"/>
      <c r="LRR27" s="498"/>
      <c r="LRS27" s="498"/>
      <c r="LRT27" s="498"/>
      <c r="LRU27" s="498"/>
      <c r="LRV27" s="498"/>
      <c r="LRW27" s="498"/>
      <c r="LRX27" s="498"/>
      <c r="LRY27" s="498"/>
      <c r="LRZ27" s="498"/>
      <c r="LSA27" s="498"/>
      <c r="LSB27" s="498"/>
      <c r="LSC27" s="498"/>
      <c r="LSD27" s="498"/>
      <c r="LSE27" s="498"/>
      <c r="LSF27" s="498"/>
      <c r="LSG27" s="498"/>
      <c r="LSH27" s="498"/>
      <c r="LSI27" s="498"/>
      <c r="LSJ27" s="498"/>
      <c r="LSK27" s="498"/>
      <c r="LSL27" s="498"/>
      <c r="LSM27" s="498"/>
      <c r="LSN27" s="498"/>
      <c r="LSO27" s="498"/>
      <c r="LSP27" s="498"/>
      <c r="LSQ27" s="498"/>
      <c r="LSR27" s="498"/>
      <c r="LSS27" s="498"/>
      <c r="LST27" s="498"/>
      <c r="LSU27" s="498"/>
      <c r="LSV27" s="498"/>
      <c r="LSW27" s="498"/>
      <c r="LSX27" s="498"/>
      <c r="LSY27" s="498"/>
      <c r="LSZ27" s="498"/>
      <c r="LTA27" s="498"/>
      <c r="LTB27" s="498"/>
      <c r="LTC27" s="498"/>
      <c r="LTD27" s="498"/>
      <c r="LTE27" s="498"/>
      <c r="LTF27" s="498"/>
      <c r="LTG27" s="498"/>
      <c r="LTH27" s="498"/>
      <c r="LTI27" s="498"/>
      <c r="LTJ27" s="498"/>
      <c r="LTK27" s="498"/>
      <c r="LTL27" s="498"/>
      <c r="LTM27" s="498"/>
      <c r="LTN27" s="498"/>
      <c r="LTO27" s="498"/>
      <c r="LTP27" s="498"/>
      <c r="LTQ27" s="498"/>
      <c r="LTR27" s="498"/>
      <c r="LTS27" s="498"/>
      <c r="LTT27" s="498"/>
      <c r="LTU27" s="498"/>
      <c r="LTV27" s="498"/>
      <c r="LTW27" s="498"/>
      <c r="LTX27" s="498"/>
      <c r="LTY27" s="498"/>
      <c r="LTZ27" s="498"/>
      <c r="LUA27" s="498"/>
      <c r="LUB27" s="498"/>
      <c r="LUC27" s="498"/>
      <c r="LUD27" s="498"/>
      <c r="LUE27" s="498"/>
      <c r="LUF27" s="498"/>
      <c r="LUG27" s="498"/>
      <c r="LUH27" s="498"/>
      <c r="LUI27" s="498"/>
      <c r="LUJ27" s="498"/>
      <c r="LUK27" s="498"/>
      <c r="LUL27" s="498"/>
      <c r="LUM27" s="498"/>
      <c r="LUN27" s="498"/>
      <c r="LUO27" s="498"/>
      <c r="LUP27" s="498"/>
      <c r="LUQ27" s="498"/>
      <c r="LUR27" s="498"/>
      <c r="LUS27" s="498"/>
      <c r="LUT27" s="498"/>
      <c r="LUU27" s="498"/>
      <c r="LUV27" s="498"/>
      <c r="LUW27" s="498"/>
      <c r="LUX27" s="498"/>
      <c r="LUY27" s="498"/>
      <c r="LUZ27" s="498"/>
      <c r="LVA27" s="498"/>
      <c r="LVB27" s="498"/>
      <c r="LVC27" s="498"/>
      <c r="LVD27" s="498"/>
      <c r="LVE27" s="498"/>
      <c r="LVF27" s="498"/>
      <c r="LVG27" s="498"/>
      <c r="LVH27" s="498"/>
      <c r="LVI27" s="498"/>
      <c r="LVJ27" s="498"/>
      <c r="LVK27" s="498"/>
      <c r="LVL27" s="498"/>
      <c r="LVM27" s="498"/>
      <c r="LVN27" s="498"/>
      <c r="LVO27" s="498"/>
      <c r="LVP27" s="498"/>
      <c r="LVQ27" s="498"/>
      <c r="LVR27" s="498"/>
      <c r="LVS27" s="498"/>
      <c r="LVT27" s="498"/>
      <c r="LVU27" s="498"/>
      <c r="LVV27" s="498"/>
      <c r="LVW27" s="498"/>
      <c r="LVX27" s="498"/>
      <c r="LVY27" s="498"/>
      <c r="LVZ27" s="498"/>
      <c r="LWA27" s="498"/>
      <c r="LWB27" s="498"/>
      <c r="LWC27" s="498"/>
      <c r="LWD27" s="498"/>
      <c r="LWE27" s="498"/>
      <c r="LWF27" s="498"/>
      <c r="LWG27" s="498"/>
      <c r="LWH27" s="498"/>
      <c r="LWI27" s="498"/>
      <c r="LWJ27" s="498"/>
      <c r="LWK27" s="498"/>
      <c r="LWL27" s="498"/>
      <c r="LWM27" s="498"/>
      <c r="LWN27" s="498"/>
      <c r="LWO27" s="498"/>
      <c r="LWP27" s="498"/>
      <c r="LWQ27" s="498"/>
      <c r="LWR27" s="498"/>
      <c r="LWS27" s="498"/>
      <c r="LWT27" s="498"/>
      <c r="LWU27" s="498"/>
      <c r="LWV27" s="498"/>
      <c r="LWW27" s="498"/>
      <c r="LWX27" s="498"/>
      <c r="LWY27" s="498"/>
      <c r="LWZ27" s="498"/>
      <c r="LXA27" s="498"/>
      <c r="LXB27" s="498"/>
      <c r="LXC27" s="498"/>
      <c r="LXD27" s="498"/>
      <c r="LXE27" s="498"/>
      <c r="LXF27" s="498"/>
      <c r="LXG27" s="498"/>
      <c r="LXH27" s="498"/>
      <c r="LXI27" s="498"/>
      <c r="LXJ27" s="498"/>
      <c r="LXK27" s="498"/>
      <c r="LXL27" s="498"/>
      <c r="LXM27" s="498"/>
      <c r="LXN27" s="498"/>
      <c r="LXO27" s="498"/>
      <c r="LXP27" s="498"/>
      <c r="LXQ27" s="498"/>
      <c r="LXR27" s="498"/>
      <c r="LXS27" s="498"/>
      <c r="LXT27" s="498"/>
      <c r="LXU27" s="498"/>
      <c r="LXV27" s="498"/>
      <c r="LXW27" s="498"/>
      <c r="LXX27" s="498"/>
      <c r="LXY27" s="498"/>
      <c r="LXZ27" s="498"/>
      <c r="LYA27" s="498"/>
      <c r="LYB27" s="498"/>
      <c r="LYC27" s="498"/>
      <c r="LYD27" s="498"/>
      <c r="LYE27" s="498"/>
      <c r="LYF27" s="498"/>
      <c r="LYG27" s="498"/>
      <c r="LYH27" s="498"/>
      <c r="LYI27" s="498"/>
      <c r="LYJ27" s="498"/>
      <c r="LYK27" s="498"/>
      <c r="LYL27" s="498"/>
      <c r="LYM27" s="498"/>
      <c r="LYN27" s="498"/>
      <c r="LYO27" s="498"/>
      <c r="LYP27" s="498"/>
      <c r="LYQ27" s="498"/>
      <c r="LYR27" s="498"/>
      <c r="LYS27" s="498"/>
      <c r="LYT27" s="498"/>
      <c r="LYU27" s="498"/>
      <c r="LYV27" s="498"/>
      <c r="LYW27" s="498"/>
      <c r="LYX27" s="498"/>
      <c r="LYY27" s="498"/>
      <c r="LYZ27" s="498"/>
      <c r="LZA27" s="498"/>
      <c r="LZB27" s="498"/>
      <c r="LZC27" s="498"/>
      <c r="LZD27" s="498"/>
      <c r="LZE27" s="498"/>
      <c r="LZF27" s="498"/>
      <c r="LZG27" s="498"/>
      <c r="LZH27" s="498"/>
      <c r="LZI27" s="498"/>
      <c r="LZJ27" s="498"/>
      <c r="LZK27" s="498"/>
      <c r="LZL27" s="498"/>
      <c r="LZM27" s="498"/>
      <c r="LZN27" s="498"/>
      <c r="LZO27" s="498"/>
      <c r="LZP27" s="498"/>
      <c r="LZQ27" s="498"/>
      <c r="LZR27" s="498"/>
      <c r="LZS27" s="498"/>
      <c r="LZT27" s="498"/>
      <c r="LZU27" s="498"/>
      <c r="LZV27" s="498"/>
      <c r="LZW27" s="498"/>
      <c r="LZX27" s="498"/>
      <c r="LZY27" s="498"/>
      <c r="LZZ27" s="498"/>
      <c r="MAA27" s="498"/>
      <c r="MAB27" s="498"/>
      <c r="MAC27" s="498"/>
      <c r="MAD27" s="498"/>
      <c r="MAE27" s="498"/>
      <c r="MAF27" s="498"/>
      <c r="MAG27" s="498"/>
      <c r="MAH27" s="498"/>
      <c r="MAI27" s="498"/>
      <c r="MAJ27" s="498"/>
      <c r="MAK27" s="498"/>
      <c r="MAL27" s="498"/>
      <c r="MAM27" s="498"/>
      <c r="MAN27" s="498"/>
      <c r="MAO27" s="498"/>
      <c r="MAP27" s="498"/>
      <c r="MAQ27" s="498"/>
      <c r="MAR27" s="498"/>
      <c r="MAS27" s="498"/>
      <c r="MAT27" s="498"/>
      <c r="MAU27" s="498"/>
      <c r="MAV27" s="498"/>
      <c r="MAW27" s="498"/>
      <c r="MAX27" s="498"/>
      <c r="MAY27" s="498"/>
      <c r="MAZ27" s="498"/>
      <c r="MBA27" s="498"/>
      <c r="MBB27" s="498"/>
      <c r="MBC27" s="498"/>
      <c r="MBD27" s="498"/>
      <c r="MBE27" s="498"/>
      <c r="MBF27" s="498"/>
      <c r="MBG27" s="498"/>
      <c r="MBH27" s="498"/>
      <c r="MBI27" s="498"/>
      <c r="MBJ27" s="498"/>
      <c r="MBK27" s="498"/>
      <c r="MBL27" s="498"/>
      <c r="MBM27" s="498"/>
      <c r="MBN27" s="498"/>
      <c r="MBO27" s="498"/>
      <c r="MBP27" s="498"/>
      <c r="MBQ27" s="498"/>
      <c r="MBR27" s="498"/>
      <c r="MBS27" s="498"/>
      <c r="MBT27" s="498"/>
      <c r="MBU27" s="498"/>
      <c r="MBV27" s="498"/>
      <c r="MBW27" s="498"/>
      <c r="MBX27" s="498"/>
      <c r="MBY27" s="498"/>
      <c r="MBZ27" s="498"/>
      <c r="MCA27" s="498"/>
      <c r="MCB27" s="498"/>
      <c r="MCC27" s="498"/>
      <c r="MCD27" s="498"/>
      <c r="MCE27" s="498"/>
      <c r="MCF27" s="498"/>
      <c r="MCG27" s="498"/>
      <c r="MCH27" s="498"/>
      <c r="MCI27" s="498"/>
      <c r="MCJ27" s="498"/>
      <c r="MCK27" s="498"/>
      <c r="MCL27" s="498"/>
      <c r="MCM27" s="498"/>
      <c r="MCN27" s="498"/>
      <c r="MCO27" s="498"/>
      <c r="MCP27" s="498"/>
      <c r="MCQ27" s="498"/>
      <c r="MCR27" s="498"/>
      <c r="MCS27" s="498"/>
      <c r="MCT27" s="498"/>
      <c r="MCU27" s="498"/>
      <c r="MCV27" s="498"/>
      <c r="MCW27" s="498"/>
      <c r="MCX27" s="498"/>
      <c r="MCY27" s="498"/>
      <c r="MCZ27" s="498"/>
      <c r="MDA27" s="498"/>
      <c r="MDB27" s="498"/>
      <c r="MDC27" s="498"/>
      <c r="MDD27" s="498"/>
      <c r="MDE27" s="498"/>
      <c r="MDF27" s="498"/>
      <c r="MDG27" s="498"/>
      <c r="MDH27" s="498"/>
      <c r="MDI27" s="498"/>
      <c r="MDJ27" s="498"/>
      <c r="MDK27" s="498"/>
      <c r="MDL27" s="498"/>
      <c r="MDM27" s="498"/>
      <c r="MDN27" s="498"/>
      <c r="MDO27" s="498"/>
      <c r="MDP27" s="498"/>
      <c r="MDQ27" s="498"/>
      <c r="MDR27" s="498"/>
      <c r="MDS27" s="498"/>
      <c r="MDT27" s="498"/>
      <c r="MDU27" s="498"/>
      <c r="MDV27" s="498"/>
      <c r="MDW27" s="498"/>
      <c r="MDX27" s="498"/>
      <c r="MDY27" s="498"/>
      <c r="MDZ27" s="498"/>
      <c r="MEA27" s="498"/>
      <c r="MEB27" s="498"/>
      <c r="MEC27" s="498"/>
      <c r="MED27" s="498"/>
      <c r="MEE27" s="498"/>
      <c r="MEF27" s="498"/>
      <c r="MEG27" s="498"/>
      <c r="MEH27" s="498"/>
      <c r="MEI27" s="498"/>
      <c r="MEJ27" s="498"/>
      <c r="MEK27" s="498"/>
      <c r="MEL27" s="498"/>
      <c r="MEM27" s="498"/>
      <c r="MEN27" s="498"/>
      <c r="MEO27" s="498"/>
      <c r="MEP27" s="498"/>
      <c r="MEQ27" s="498"/>
      <c r="MER27" s="498"/>
      <c r="MES27" s="498"/>
      <c r="MET27" s="498"/>
      <c r="MEU27" s="498"/>
      <c r="MEV27" s="498"/>
      <c r="MEW27" s="498"/>
      <c r="MEX27" s="498"/>
      <c r="MEY27" s="498"/>
      <c r="MEZ27" s="498"/>
      <c r="MFA27" s="498"/>
      <c r="MFB27" s="498"/>
      <c r="MFC27" s="498"/>
      <c r="MFD27" s="498"/>
      <c r="MFE27" s="498"/>
      <c r="MFF27" s="498"/>
      <c r="MFG27" s="498"/>
      <c r="MFH27" s="498"/>
      <c r="MFI27" s="498"/>
      <c r="MFJ27" s="498"/>
      <c r="MFK27" s="498"/>
      <c r="MFL27" s="498"/>
      <c r="MFM27" s="498"/>
      <c r="MFN27" s="498"/>
      <c r="MFO27" s="498"/>
      <c r="MFP27" s="498"/>
      <c r="MFQ27" s="498"/>
      <c r="MFR27" s="498"/>
      <c r="MFS27" s="498"/>
      <c r="MFT27" s="498"/>
      <c r="MFU27" s="498"/>
      <c r="MFV27" s="498"/>
      <c r="MFW27" s="498"/>
      <c r="MFX27" s="498"/>
      <c r="MFY27" s="498"/>
      <c r="MFZ27" s="498"/>
      <c r="MGA27" s="498"/>
      <c r="MGB27" s="498"/>
      <c r="MGC27" s="498"/>
      <c r="MGD27" s="498"/>
      <c r="MGE27" s="498"/>
      <c r="MGF27" s="498"/>
      <c r="MGG27" s="498"/>
      <c r="MGH27" s="498"/>
      <c r="MGI27" s="498"/>
      <c r="MGJ27" s="498"/>
      <c r="MGK27" s="498"/>
      <c r="MGL27" s="498"/>
      <c r="MGM27" s="498"/>
      <c r="MGN27" s="498"/>
      <c r="MGO27" s="498"/>
      <c r="MGP27" s="498"/>
      <c r="MGQ27" s="498"/>
      <c r="MGR27" s="498"/>
      <c r="MGS27" s="498"/>
      <c r="MGT27" s="498"/>
      <c r="MGU27" s="498"/>
      <c r="MGV27" s="498"/>
      <c r="MGW27" s="498"/>
      <c r="MGX27" s="498"/>
      <c r="MGY27" s="498"/>
      <c r="MGZ27" s="498"/>
      <c r="MHA27" s="498"/>
      <c r="MHB27" s="498"/>
      <c r="MHC27" s="498"/>
      <c r="MHD27" s="498"/>
      <c r="MHE27" s="498"/>
      <c r="MHF27" s="498"/>
      <c r="MHG27" s="498"/>
      <c r="MHH27" s="498"/>
      <c r="MHI27" s="498"/>
      <c r="MHJ27" s="498"/>
      <c r="MHK27" s="498"/>
      <c r="MHL27" s="498"/>
      <c r="MHM27" s="498"/>
      <c r="MHN27" s="498"/>
      <c r="MHO27" s="498"/>
      <c r="MHP27" s="498"/>
      <c r="MHQ27" s="498"/>
      <c r="MHR27" s="498"/>
      <c r="MHS27" s="498"/>
      <c r="MHT27" s="498"/>
      <c r="MHU27" s="498"/>
      <c r="MHV27" s="498"/>
      <c r="MHW27" s="498"/>
      <c r="MHX27" s="498"/>
      <c r="MHY27" s="498"/>
      <c r="MHZ27" s="498"/>
      <c r="MIA27" s="498"/>
      <c r="MIB27" s="498"/>
      <c r="MIC27" s="498"/>
      <c r="MID27" s="498"/>
      <c r="MIE27" s="498"/>
      <c r="MIF27" s="498"/>
      <c r="MIG27" s="498"/>
      <c r="MIH27" s="498"/>
      <c r="MII27" s="498"/>
      <c r="MIJ27" s="498"/>
      <c r="MIK27" s="498"/>
      <c r="MIL27" s="498"/>
      <c r="MIM27" s="498"/>
      <c r="MIN27" s="498"/>
      <c r="MIO27" s="498"/>
      <c r="MIP27" s="498"/>
      <c r="MIQ27" s="498"/>
      <c r="MIR27" s="498"/>
      <c r="MIS27" s="498"/>
      <c r="MIT27" s="498"/>
      <c r="MIU27" s="498"/>
      <c r="MIV27" s="498"/>
      <c r="MIW27" s="498"/>
      <c r="MIX27" s="498"/>
      <c r="MIY27" s="498"/>
      <c r="MIZ27" s="498"/>
      <c r="MJA27" s="498"/>
      <c r="MJB27" s="498"/>
      <c r="MJC27" s="498"/>
      <c r="MJD27" s="498"/>
      <c r="MJE27" s="498"/>
      <c r="MJF27" s="498"/>
      <c r="MJG27" s="498"/>
      <c r="MJH27" s="498"/>
      <c r="MJI27" s="498"/>
      <c r="MJJ27" s="498"/>
      <c r="MJK27" s="498"/>
      <c r="MJL27" s="498"/>
      <c r="MJM27" s="498"/>
      <c r="MJN27" s="498"/>
      <c r="MJO27" s="498"/>
      <c r="MJP27" s="498"/>
      <c r="MJQ27" s="498"/>
      <c r="MJR27" s="498"/>
      <c r="MJS27" s="498"/>
      <c r="MJT27" s="498"/>
      <c r="MJU27" s="498"/>
      <c r="MJV27" s="498"/>
      <c r="MJW27" s="498"/>
      <c r="MJX27" s="498"/>
      <c r="MJY27" s="498"/>
      <c r="MJZ27" s="498"/>
      <c r="MKA27" s="498"/>
      <c r="MKB27" s="498"/>
      <c r="MKC27" s="498"/>
      <c r="MKD27" s="498"/>
      <c r="MKE27" s="498"/>
      <c r="MKF27" s="498"/>
      <c r="MKG27" s="498"/>
      <c r="MKH27" s="498"/>
      <c r="MKI27" s="498"/>
      <c r="MKJ27" s="498"/>
      <c r="MKK27" s="498"/>
      <c r="MKL27" s="498"/>
      <c r="MKM27" s="498"/>
      <c r="MKN27" s="498"/>
      <c r="MKO27" s="498"/>
      <c r="MKP27" s="498"/>
      <c r="MKQ27" s="498"/>
      <c r="MKR27" s="498"/>
      <c r="MKS27" s="498"/>
      <c r="MKT27" s="498"/>
      <c r="MKU27" s="498"/>
      <c r="MKV27" s="498"/>
      <c r="MKW27" s="498"/>
      <c r="MKX27" s="498"/>
      <c r="MKY27" s="498"/>
      <c r="MKZ27" s="498"/>
      <c r="MLA27" s="498"/>
      <c r="MLB27" s="498"/>
      <c r="MLC27" s="498"/>
      <c r="MLD27" s="498"/>
      <c r="MLE27" s="498"/>
      <c r="MLF27" s="498"/>
      <c r="MLG27" s="498"/>
      <c r="MLH27" s="498"/>
      <c r="MLI27" s="498"/>
      <c r="MLJ27" s="498"/>
      <c r="MLK27" s="498"/>
      <c r="MLL27" s="498"/>
      <c r="MLM27" s="498"/>
      <c r="MLN27" s="498"/>
      <c r="MLO27" s="498"/>
      <c r="MLP27" s="498"/>
      <c r="MLQ27" s="498"/>
      <c r="MLR27" s="498"/>
      <c r="MLS27" s="498"/>
      <c r="MLT27" s="498"/>
      <c r="MLU27" s="498"/>
      <c r="MLV27" s="498"/>
      <c r="MLW27" s="498"/>
      <c r="MLX27" s="498"/>
      <c r="MLY27" s="498"/>
      <c r="MLZ27" s="498"/>
      <c r="MMA27" s="498"/>
      <c r="MMB27" s="498"/>
      <c r="MMC27" s="498"/>
      <c r="MMD27" s="498"/>
      <c r="MME27" s="498"/>
      <c r="MMF27" s="498"/>
      <c r="MMG27" s="498"/>
      <c r="MMH27" s="498"/>
      <c r="MMI27" s="498"/>
      <c r="MMJ27" s="498"/>
      <c r="MMK27" s="498"/>
      <c r="MML27" s="498"/>
      <c r="MMM27" s="498"/>
      <c r="MMN27" s="498"/>
      <c r="MMO27" s="498"/>
      <c r="MMP27" s="498"/>
      <c r="MMQ27" s="498"/>
      <c r="MMR27" s="498"/>
      <c r="MMS27" s="498"/>
      <c r="MMT27" s="498"/>
      <c r="MMU27" s="498"/>
      <c r="MMV27" s="498"/>
      <c r="MMW27" s="498"/>
      <c r="MMX27" s="498"/>
      <c r="MMY27" s="498"/>
      <c r="MMZ27" s="498"/>
      <c r="MNA27" s="498"/>
      <c r="MNB27" s="498"/>
      <c r="MNC27" s="498"/>
      <c r="MND27" s="498"/>
      <c r="MNE27" s="498"/>
      <c r="MNF27" s="498"/>
      <c r="MNG27" s="498"/>
      <c r="MNH27" s="498"/>
      <c r="MNI27" s="498"/>
      <c r="MNJ27" s="498"/>
      <c r="MNK27" s="498"/>
      <c r="MNL27" s="498"/>
      <c r="MNM27" s="498"/>
      <c r="MNN27" s="498"/>
      <c r="MNO27" s="498"/>
      <c r="MNP27" s="498"/>
      <c r="MNQ27" s="498"/>
      <c r="MNR27" s="498"/>
      <c r="MNS27" s="498"/>
      <c r="MNT27" s="498"/>
      <c r="MNU27" s="498"/>
      <c r="MNV27" s="498"/>
      <c r="MNW27" s="498"/>
      <c r="MNX27" s="498"/>
      <c r="MNY27" s="498"/>
      <c r="MNZ27" s="498"/>
      <c r="MOA27" s="498"/>
      <c r="MOB27" s="498"/>
      <c r="MOC27" s="498"/>
      <c r="MOD27" s="498"/>
      <c r="MOE27" s="498"/>
      <c r="MOF27" s="498"/>
      <c r="MOG27" s="498"/>
      <c r="MOH27" s="498"/>
      <c r="MOI27" s="498"/>
      <c r="MOJ27" s="498"/>
      <c r="MOK27" s="498"/>
      <c r="MOL27" s="498"/>
      <c r="MOM27" s="498"/>
      <c r="MON27" s="498"/>
      <c r="MOO27" s="498"/>
      <c r="MOP27" s="498"/>
      <c r="MOQ27" s="498"/>
      <c r="MOR27" s="498"/>
      <c r="MOS27" s="498"/>
      <c r="MOT27" s="498"/>
      <c r="MOU27" s="498"/>
      <c r="MOV27" s="498"/>
      <c r="MOW27" s="498"/>
      <c r="MOX27" s="498"/>
      <c r="MOY27" s="498"/>
      <c r="MOZ27" s="498"/>
      <c r="MPA27" s="498"/>
      <c r="MPB27" s="498"/>
      <c r="MPC27" s="498"/>
      <c r="MPD27" s="498"/>
      <c r="MPE27" s="498"/>
      <c r="MPF27" s="498"/>
      <c r="MPG27" s="498"/>
      <c r="MPH27" s="498"/>
      <c r="MPI27" s="498"/>
      <c r="MPJ27" s="498"/>
      <c r="MPK27" s="498"/>
      <c r="MPL27" s="498"/>
      <c r="MPM27" s="498"/>
      <c r="MPN27" s="498"/>
      <c r="MPO27" s="498"/>
      <c r="MPP27" s="498"/>
      <c r="MPQ27" s="498"/>
      <c r="MPR27" s="498"/>
      <c r="MPS27" s="498"/>
      <c r="MPT27" s="498"/>
      <c r="MPU27" s="498"/>
      <c r="MPV27" s="498"/>
      <c r="MPW27" s="498"/>
      <c r="MPX27" s="498"/>
      <c r="MPY27" s="498"/>
      <c r="MPZ27" s="498"/>
      <c r="MQA27" s="498"/>
      <c r="MQB27" s="498"/>
      <c r="MQC27" s="498"/>
      <c r="MQD27" s="498"/>
      <c r="MQE27" s="498"/>
      <c r="MQF27" s="498"/>
      <c r="MQG27" s="498"/>
      <c r="MQH27" s="498"/>
      <c r="MQI27" s="498"/>
      <c r="MQJ27" s="498"/>
      <c r="MQK27" s="498"/>
      <c r="MQL27" s="498"/>
      <c r="MQM27" s="498"/>
      <c r="MQN27" s="498"/>
      <c r="MQO27" s="498"/>
      <c r="MQP27" s="498"/>
      <c r="MQQ27" s="498"/>
      <c r="MQR27" s="498"/>
      <c r="MQS27" s="498"/>
      <c r="MQT27" s="498"/>
      <c r="MQU27" s="498"/>
      <c r="MQV27" s="498"/>
      <c r="MQW27" s="498"/>
      <c r="MQX27" s="498"/>
      <c r="MQY27" s="498"/>
      <c r="MQZ27" s="498"/>
      <c r="MRA27" s="498"/>
      <c r="MRB27" s="498"/>
      <c r="MRC27" s="498"/>
      <c r="MRD27" s="498"/>
      <c r="MRE27" s="498"/>
      <c r="MRF27" s="498"/>
      <c r="MRG27" s="498"/>
      <c r="MRH27" s="498"/>
      <c r="MRI27" s="498"/>
      <c r="MRJ27" s="498"/>
      <c r="MRK27" s="498"/>
      <c r="MRL27" s="498"/>
      <c r="MRM27" s="498"/>
      <c r="MRN27" s="498"/>
      <c r="MRO27" s="498"/>
      <c r="MRP27" s="498"/>
      <c r="MRQ27" s="498"/>
      <c r="MRR27" s="498"/>
      <c r="MRS27" s="498"/>
      <c r="MRT27" s="498"/>
      <c r="MRU27" s="498"/>
      <c r="MRV27" s="498"/>
      <c r="MRW27" s="498"/>
      <c r="MRX27" s="498"/>
      <c r="MRY27" s="498"/>
      <c r="MRZ27" s="498"/>
      <c r="MSA27" s="498"/>
      <c r="MSB27" s="498"/>
      <c r="MSC27" s="498"/>
      <c r="MSD27" s="498"/>
      <c r="MSE27" s="498"/>
      <c r="MSF27" s="498"/>
      <c r="MSG27" s="498"/>
      <c r="MSH27" s="498"/>
      <c r="MSI27" s="498"/>
      <c r="MSJ27" s="498"/>
      <c r="MSK27" s="498"/>
      <c r="MSL27" s="498"/>
      <c r="MSM27" s="498"/>
      <c r="MSN27" s="498"/>
      <c r="MSO27" s="498"/>
      <c r="MSP27" s="498"/>
      <c r="MSQ27" s="498"/>
      <c r="MSR27" s="498"/>
      <c r="MSS27" s="498"/>
      <c r="MST27" s="498"/>
      <c r="MSU27" s="498"/>
      <c r="MSV27" s="498"/>
      <c r="MSW27" s="498"/>
      <c r="MSX27" s="498"/>
      <c r="MSY27" s="498"/>
      <c r="MSZ27" s="498"/>
      <c r="MTA27" s="498"/>
      <c r="MTB27" s="498"/>
      <c r="MTC27" s="498"/>
      <c r="MTD27" s="498"/>
      <c r="MTE27" s="498"/>
      <c r="MTF27" s="498"/>
      <c r="MTG27" s="498"/>
      <c r="MTH27" s="498"/>
      <c r="MTI27" s="498"/>
      <c r="MTJ27" s="498"/>
      <c r="MTK27" s="498"/>
      <c r="MTL27" s="498"/>
      <c r="MTM27" s="498"/>
      <c r="MTN27" s="498"/>
      <c r="MTO27" s="498"/>
      <c r="MTP27" s="498"/>
      <c r="MTQ27" s="498"/>
      <c r="MTR27" s="498"/>
      <c r="MTS27" s="498"/>
      <c r="MTT27" s="498"/>
      <c r="MTU27" s="498"/>
      <c r="MTV27" s="498"/>
      <c r="MTW27" s="498"/>
      <c r="MTX27" s="498"/>
      <c r="MTY27" s="498"/>
      <c r="MTZ27" s="498"/>
      <c r="MUA27" s="498"/>
      <c r="MUB27" s="498"/>
      <c r="MUC27" s="498"/>
      <c r="MUD27" s="498"/>
      <c r="MUE27" s="498"/>
      <c r="MUF27" s="498"/>
      <c r="MUG27" s="498"/>
      <c r="MUH27" s="498"/>
      <c r="MUI27" s="498"/>
      <c r="MUJ27" s="498"/>
      <c r="MUK27" s="498"/>
      <c r="MUL27" s="498"/>
      <c r="MUM27" s="498"/>
      <c r="MUN27" s="498"/>
      <c r="MUO27" s="498"/>
      <c r="MUP27" s="498"/>
      <c r="MUQ27" s="498"/>
      <c r="MUR27" s="498"/>
      <c r="MUS27" s="498"/>
      <c r="MUT27" s="498"/>
      <c r="MUU27" s="498"/>
      <c r="MUV27" s="498"/>
      <c r="MUW27" s="498"/>
      <c r="MUX27" s="498"/>
      <c r="MUY27" s="498"/>
      <c r="MUZ27" s="498"/>
      <c r="MVA27" s="498"/>
      <c r="MVB27" s="498"/>
      <c r="MVC27" s="498"/>
      <c r="MVD27" s="498"/>
      <c r="MVE27" s="498"/>
      <c r="MVF27" s="498"/>
      <c r="MVG27" s="498"/>
      <c r="MVH27" s="498"/>
      <c r="MVI27" s="498"/>
      <c r="MVJ27" s="498"/>
      <c r="MVK27" s="498"/>
      <c r="MVL27" s="498"/>
      <c r="MVM27" s="498"/>
      <c r="MVN27" s="498"/>
      <c r="MVO27" s="498"/>
      <c r="MVP27" s="498"/>
      <c r="MVQ27" s="498"/>
      <c r="MVR27" s="498"/>
      <c r="MVS27" s="498"/>
      <c r="MVT27" s="498"/>
      <c r="MVU27" s="498"/>
      <c r="MVV27" s="498"/>
      <c r="MVW27" s="498"/>
      <c r="MVX27" s="498"/>
      <c r="MVY27" s="498"/>
      <c r="MVZ27" s="498"/>
      <c r="MWA27" s="498"/>
      <c r="MWB27" s="498"/>
      <c r="MWC27" s="498"/>
      <c r="MWD27" s="498"/>
      <c r="MWE27" s="498"/>
      <c r="MWF27" s="498"/>
      <c r="MWG27" s="498"/>
      <c r="MWH27" s="498"/>
      <c r="MWI27" s="498"/>
      <c r="MWJ27" s="498"/>
      <c r="MWK27" s="498"/>
      <c r="MWL27" s="498"/>
      <c r="MWM27" s="498"/>
      <c r="MWN27" s="498"/>
      <c r="MWO27" s="498"/>
      <c r="MWP27" s="498"/>
      <c r="MWQ27" s="498"/>
      <c r="MWR27" s="498"/>
      <c r="MWS27" s="498"/>
      <c r="MWT27" s="498"/>
      <c r="MWU27" s="498"/>
      <c r="MWV27" s="498"/>
      <c r="MWW27" s="498"/>
      <c r="MWX27" s="498"/>
      <c r="MWY27" s="498"/>
      <c r="MWZ27" s="498"/>
      <c r="MXA27" s="498"/>
      <c r="MXB27" s="498"/>
      <c r="MXC27" s="498"/>
      <c r="MXD27" s="498"/>
      <c r="MXE27" s="498"/>
      <c r="MXF27" s="498"/>
      <c r="MXG27" s="498"/>
      <c r="MXH27" s="498"/>
      <c r="MXI27" s="498"/>
      <c r="MXJ27" s="498"/>
      <c r="MXK27" s="498"/>
      <c r="MXL27" s="498"/>
      <c r="MXM27" s="498"/>
      <c r="MXN27" s="498"/>
      <c r="MXO27" s="498"/>
      <c r="MXP27" s="498"/>
      <c r="MXQ27" s="498"/>
      <c r="MXR27" s="498"/>
      <c r="MXS27" s="498"/>
      <c r="MXT27" s="498"/>
      <c r="MXU27" s="498"/>
      <c r="MXV27" s="498"/>
      <c r="MXW27" s="498"/>
      <c r="MXX27" s="498"/>
      <c r="MXY27" s="498"/>
      <c r="MXZ27" s="498"/>
      <c r="MYA27" s="498"/>
      <c r="MYB27" s="498"/>
      <c r="MYC27" s="498"/>
      <c r="MYD27" s="498"/>
      <c r="MYE27" s="498"/>
      <c r="MYF27" s="498"/>
      <c r="MYG27" s="498"/>
      <c r="MYH27" s="498"/>
      <c r="MYI27" s="498"/>
      <c r="MYJ27" s="498"/>
      <c r="MYK27" s="498"/>
      <c r="MYL27" s="498"/>
      <c r="MYM27" s="498"/>
      <c r="MYN27" s="498"/>
      <c r="MYO27" s="498"/>
      <c r="MYP27" s="498"/>
      <c r="MYQ27" s="498"/>
      <c r="MYR27" s="498"/>
      <c r="MYS27" s="498"/>
      <c r="MYT27" s="498"/>
      <c r="MYU27" s="498"/>
      <c r="MYV27" s="498"/>
      <c r="MYW27" s="498"/>
      <c r="MYX27" s="498"/>
      <c r="MYY27" s="498"/>
      <c r="MYZ27" s="498"/>
      <c r="MZA27" s="498"/>
      <c r="MZB27" s="498"/>
      <c r="MZC27" s="498"/>
      <c r="MZD27" s="498"/>
      <c r="MZE27" s="498"/>
      <c r="MZF27" s="498"/>
      <c r="MZG27" s="498"/>
      <c r="MZH27" s="498"/>
      <c r="MZI27" s="498"/>
      <c r="MZJ27" s="498"/>
      <c r="MZK27" s="498"/>
      <c r="MZL27" s="498"/>
      <c r="MZM27" s="498"/>
      <c r="MZN27" s="498"/>
      <c r="MZO27" s="498"/>
      <c r="MZP27" s="498"/>
      <c r="MZQ27" s="498"/>
      <c r="MZR27" s="498"/>
      <c r="MZS27" s="498"/>
      <c r="MZT27" s="498"/>
      <c r="MZU27" s="498"/>
      <c r="MZV27" s="498"/>
      <c r="MZW27" s="498"/>
      <c r="MZX27" s="498"/>
      <c r="MZY27" s="498"/>
      <c r="MZZ27" s="498"/>
      <c r="NAA27" s="498"/>
      <c r="NAB27" s="498"/>
      <c r="NAC27" s="498"/>
      <c r="NAD27" s="498"/>
      <c r="NAE27" s="498"/>
      <c r="NAF27" s="498"/>
      <c r="NAG27" s="498"/>
      <c r="NAH27" s="498"/>
      <c r="NAI27" s="498"/>
      <c r="NAJ27" s="498"/>
      <c r="NAK27" s="498"/>
      <c r="NAL27" s="498"/>
      <c r="NAM27" s="498"/>
      <c r="NAN27" s="498"/>
      <c r="NAO27" s="498"/>
      <c r="NAP27" s="498"/>
      <c r="NAQ27" s="498"/>
      <c r="NAR27" s="498"/>
      <c r="NAS27" s="498"/>
      <c r="NAT27" s="498"/>
      <c r="NAU27" s="498"/>
      <c r="NAV27" s="498"/>
      <c r="NAW27" s="498"/>
      <c r="NAX27" s="498"/>
      <c r="NAY27" s="498"/>
      <c r="NAZ27" s="498"/>
      <c r="NBA27" s="498"/>
      <c r="NBB27" s="498"/>
      <c r="NBC27" s="498"/>
      <c r="NBD27" s="498"/>
      <c r="NBE27" s="498"/>
      <c r="NBF27" s="498"/>
      <c r="NBG27" s="498"/>
      <c r="NBH27" s="498"/>
      <c r="NBI27" s="498"/>
      <c r="NBJ27" s="498"/>
      <c r="NBK27" s="498"/>
      <c r="NBL27" s="498"/>
      <c r="NBM27" s="498"/>
      <c r="NBN27" s="498"/>
      <c r="NBO27" s="498"/>
      <c r="NBP27" s="498"/>
      <c r="NBQ27" s="498"/>
      <c r="NBR27" s="498"/>
      <c r="NBS27" s="498"/>
      <c r="NBT27" s="498"/>
      <c r="NBU27" s="498"/>
      <c r="NBV27" s="498"/>
      <c r="NBW27" s="498"/>
      <c r="NBX27" s="498"/>
      <c r="NBY27" s="498"/>
      <c r="NBZ27" s="498"/>
      <c r="NCA27" s="498"/>
      <c r="NCB27" s="498"/>
      <c r="NCC27" s="498"/>
      <c r="NCD27" s="498"/>
      <c r="NCE27" s="498"/>
      <c r="NCF27" s="498"/>
      <c r="NCG27" s="498"/>
      <c r="NCH27" s="498"/>
      <c r="NCI27" s="498"/>
      <c r="NCJ27" s="498"/>
      <c r="NCK27" s="498"/>
      <c r="NCL27" s="498"/>
      <c r="NCM27" s="498"/>
      <c r="NCN27" s="498"/>
      <c r="NCO27" s="498"/>
      <c r="NCP27" s="498"/>
      <c r="NCQ27" s="498"/>
      <c r="NCR27" s="498"/>
      <c r="NCS27" s="498"/>
      <c r="NCT27" s="498"/>
      <c r="NCU27" s="498"/>
      <c r="NCV27" s="498"/>
      <c r="NCW27" s="498"/>
      <c r="NCX27" s="498"/>
      <c r="NCY27" s="498"/>
      <c r="NCZ27" s="498"/>
      <c r="NDA27" s="498"/>
      <c r="NDB27" s="498"/>
      <c r="NDC27" s="498"/>
      <c r="NDD27" s="498"/>
      <c r="NDE27" s="498"/>
      <c r="NDF27" s="498"/>
      <c r="NDG27" s="498"/>
      <c r="NDH27" s="498"/>
      <c r="NDI27" s="498"/>
      <c r="NDJ27" s="498"/>
      <c r="NDK27" s="498"/>
      <c r="NDL27" s="498"/>
      <c r="NDM27" s="498"/>
      <c r="NDN27" s="498"/>
      <c r="NDO27" s="498"/>
      <c r="NDP27" s="498"/>
      <c r="NDQ27" s="498"/>
      <c r="NDR27" s="498"/>
      <c r="NDS27" s="498"/>
      <c r="NDT27" s="498"/>
      <c r="NDU27" s="498"/>
      <c r="NDV27" s="498"/>
      <c r="NDW27" s="498"/>
      <c r="NDX27" s="498"/>
      <c r="NDY27" s="498"/>
      <c r="NDZ27" s="498"/>
      <c r="NEA27" s="498"/>
      <c r="NEB27" s="498"/>
      <c r="NEC27" s="498"/>
      <c r="NED27" s="498"/>
      <c r="NEE27" s="498"/>
      <c r="NEF27" s="498"/>
      <c r="NEG27" s="498"/>
      <c r="NEH27" s="498"/>
      <c r="NEI27" s="498"/>
      <c r="NEJ27" s="498"/>
      <c r="NEK27" s="498"/>
      <c r="NEL27" s="498"/>
      <c r="NEM27" s="498"/>
      <c r="NEN27" s="498"/>
      <c r="NEO27" s="498"/>
      <c r="NEP27" s="498"/>
      <c r="NEQ27" s="498"/>
      <c r="NER27" s="498"/>
      <c r="NES27" s="498"/>
      <c r="NET27" s="498"/>
      <c r="NEU27" s="498"/>
      <c r="NEV27" s="498"/>
      <c r="NEW27" s="498"/>
      <c r="NEX27" s="498"/>
      <c r="NEY27" s="498"/>
      <c r="NEZ27" s="498"/>
      <c r="NFA27" s="498"/>
      <c r="NFB27" s="498"/>
      <c r="NFC27" s="498"/>
      <c r="NFD27" s="498"/>
      <c r="NFE27" s="498"/>
      <c r="NFF27" s="498"/>
      <c r="NFG27" s="498"/>
      <c r="NFH27" s="498"/>
      <c r="NFI27" s="498"/>
      <c r="NFJ27" s="498"/>
      <c r="NFK27" s="498"/>
      <c r="NFL27" s="498"/>
      <c r="NFM27" s="498"/>
      <c r="NFN27" s="498"/>
      <c r="NFO27" s="498"/>
      <c r="NFP27" s="498"/>
      <c r="NFQ27" s="498"/>
      <c r="NFR27" s="498"/>
      <c r="NFS27" s="498"/>
      <c r="NFT27" s="498"/>
      <c r="NFU27" s="498"/>
      <c r="NFV27" s="498"/>
      <c r="NFW27" s="498"/>
      <c r="NFX27" s="498"/>
      <c r="NFY27" s="498"/>
      <c r="NFZ27" s="498"/>
      <c r="NGA27" s="498"/>
      <c r="NGB27" s="498"/>
      <c r="NGC27" s="498"/>
      <c r="NGD27" s="498"/>
      <c r="NGE27" s="498"/>
      <c r="NGF27" s="498"/>
      <c r="NGG27" s="498"/>
      <c r="NGH27" s="498"/>
      <c r="NGI27" s="498"/>
      <c r="NGJ27" s="498"/>
      <c r="NGK27" s="498"/>
      <c r="NGL27" s="498"/>
      <c r="NGM27" s="498"/>
      <c r="NGN27" s="498"/>
      <c r="NGO27" s="498"/>
      <c r="NGP27" s="498"/>
      <c r="NGQ27" s="498"/>
      <c r="NGR27" s="498"/>
      <c r="NGS27" s="498"/>
      <c r="NGT27" s="498"/>
      <c r="NGU27" s="498"/>
      <c r="NGV27" s="498"/>
      <c r="NGW27" s="498"/>
      <c r="NGX27" s="498"/>
      <c r="NGY27" s="498"/>
      <c r="NGZ27" s="498"/>
      <c r="NHA27" s="498"/>
      <c r="NHB27" s="498"/>
      <c r="NHC27" s="498"/>
      <c r="NHD27" s="498"/>
      <c r="NHE27" s="498"/>
      <c r="NHF27" s="498"/>
      <c r="NHG27" s="498"/>
      <c r="NHH27" s="498"/>
      <c r="NHI27" s="498"/>
      <c r="NHJ27" s="498"/>
      <c r="NHK27" s="498"/>
      <c r="NHL27" s="498"/>
      <c r="NHM27" s="498"/>
      <c r="NHN27" s="498"/>
      <c r="NHO27" s="498"/>
      <c r="NHP27" s="498"/>
      <c r="NHQ27" s="498"/>
      <c r="NHR27" s="498"/>
      <c r="NHS27" s="498"/>
      <c r="NHT27" s="498"/>
      <c r="NHU27" s="498"/>
      <c r="NHV27" s="498"/>
      <c r="NHW27" s="498"/>
      <c r="NHX27" s="498"/>
      <c r="NHY27" s="498"/>
      <c r="NHZ27" s="498"/>
      <c r="NIA27" s="498"/>
      <c r="NIB27" s="498"/>
      <c r="NIC27" s="498"/>
      <c r="NID27" s="498"/>
      <c r="NIE27" s="498"/>
      <c r="NIF27" s="498"/>
      <c r="NIG27" s="498"/>
      <c r="NIH27" s="498"/>
      <c r="NII27" s="498"/>
      <c r="NIJ27" s="498"/>
      <c r="NIK27" s="498"/>
      <c r="NIL27" s="498"/>
      <c r="NIM27" s="498"/>
      <c r="NIN27" s="498"/>
      <c r="NIO27" s="498"/>
      <c r="NIP27" s="498"/>
      <c r="NIQ27" s="498"/>
      <c r="NIR27" s="498"/>
      <c r="NIS27" s="498"/>
      <c r="NIT27" s="498"/>
      <c r="NIU27" s="498"/>
      <c r="NIV27" s="498"/>
      <c r="NIW27" s="498"/>
      <c r="NIX27" s="498"/>
      <c r="NIY27" s="498"/>
      <c r="NIZ27" s="498"/>
      <c r="NJA27" s="498"/>
      <c r="NJB27" s="498"/>
      <c r="NJC27" s="498"/>
      <c r="NJD27" s="498"/>
      <c r="NJE27" s="498"/>
      <c r="NJF27" s="498"/>
      <c r="NJG27" s="498"/>
      <c r="NJH27" s="498"/>
      <c r="NJI27" s="498"/>
      <c r="NJJ27" s="498"/>
      <c r="NJK27" s="498"/>
      <c r="NJL27" s="498"/>
      <c r="NJM27" s="498"/>
      <c r="NJN27" s="498"/>
      <c r="NJO27" s="498"/>
      <c r="NJP27" s="498"/>
      <c r="NJQ27" s="498"/>
      <c r="NJR27" s="498"/>
      <c r="NJS27" s="498"/>
      <c r="NJT27" s="498"/>
      <c r="NJU27" s="498"/>
      <c r="NJV27" s="498"/>
      <c r="NJW27" s="498"/>
      <c r="NJX27" s="498"/>
      <c r="NJY27" s="498"/>
      <c r="NJZ27" s="498"/>
      <c r="NKA27" s="498"/>
      <c r="NKB27" s="498"/>
      <c r="NKC27" s="498"/>
      <c r="NKD27" s="498"/>
      <c r="NKE27" s="498"/>
      <c r="NKF27" s="498"/>
      <c r="NKG27" s="498"/>
      <c r="NKH27" s="498"/>
      <c r="NKI27" s="498"/>
      <c r="NKJ27" s="498"/>
      <c r="NKK27" s="498"/>
      <c r="NKL27" s="498"/>
      <c r="NKM27" s="498"/>
      <c r="NKN27" s="498"/>
      <c r="NKO27" s="498"/>
      <c r="NKP27" s="498"/>
      <c r="NKQ27" s="498"/>
      <c r="NKR27" s="498"/>
      <c r="NKS27" s="498"/>
      <c r="NKT27" s="498"/>
      <c r="NKU27" s="498"/>
      <c r="NKV27" s="498"/>
      <c r="NKW27" s="498"/>
      <c r="NKX27" s="498"/>
      <c r="NKY27" s="498"/>
      <c r="NKZ27" s="498"/>
      <c r="NLA27" s="498"/>
      <c r="NLB27" s="498"/>
      <c r="NLC27" s="498"/>
      <c r="NLD27" s="498"/>
      <c r="NLE27" s="498"/>
      <c r="NLF27" s="498"/>
      <c r="NLG27" s="498"/>
      <c r="NLH27" s="498"/>
      <c r="NLI27" s="498"/>
      <c r="NLJ27" s="498"/>
      <c r="NLK27" s="498"/>
      <c r="NLL27" s="498"/>
      <c r="NLM27" s="498"/>
      <c r="NLN27" s="498"/>
      <c r="NLO27" s="498"/>
      <c r="NLP27" s="498"/>
      <c r="NLQ27" s="498"/>
      <c r="NLR27" s="498"/>
      <c r="NLS27" s="498"/>
      <c r="NLT27" s="498"/>
      <c r="NLU27" s="498"/>
      <c r="NLV27" s="498"/>
      <c r="NLW27" s="498"/>
      <c r="NLX27" s="498"/>
      <c r="NLY27" s="498"/>
      <c r="NLZ27" s="498"/>
      <c r="NMA27" s="498"/>
      <c r="NMB27" s="498"/>
      <c r="NMC27" s="498"/>
      <c r="NMD27" s="498"/>
      <c r="NME27" s="498"/>
      <c r="NMF27" s="498"/>
      <c r="NMG27" s="498"/>
      <c r="NMH27" s="498"/>
      <c r="NMI27" s="498"/>
      <c r="NMJ27" s="498"/>
      <c r="NMK27" s="498"/>
      <c r="NML27" s="498"/>
      <c r="NMM27" s="498"/>
      <c r="NMN27" s="498"/>
      <c r="NMO27" s="498"/>
      <c r="NMP27" s="498"/>
      <c r="NMQ27" s="498"/>
      <c r="NMR27" s="498"/>
      <c r="NMS27" s="498"/>
      <c r="NMT27" s="498"/>
      <c r="NMU27" s="498"/>
      <c r="NMV27" s="498"/>
      <c r="NMW27" s="498"/>
      <c r="NMX27" s="498"/>
      <c r="NMY27" s="498"/>
      <c r="NMZ27" s="498"/>
      <c r="NNA27" s="498"/>
      <c r="NNB27" s="498"/>
      <c r="NNC27" s="498"/>
      <c r="NND27" s="498"/>
      <c r="NNE27" s="498"/>
      <c r="NNF27" s="498"/>
      <c r="NNG27" s="498"/>
      <c r="NNH27" s="498"/>
      <c r="NNI27" s="498"/>
      <c r="NNJ27" s="498"/>
      <c r="NNK27" s="498"/>
      <c r="NNL27" s="498"/>
      <c r="NNM27" s="498"/>
      <c r="NNN27" s="498"/>
      <c r="NNO27" s="498"/>
      <c r="NNP27" s="498"/>
      <c r="NNQ27" s="498"/>
      <c r="NNR27" s="498"/>
      <c r="NNS27" s="498"/>
      <c r="NNT27" s="498"/>
      <c r="NNU27" s="498"/>
      <c r="NNV27" s="498"/>
      <c r="NNW27" s="498"/>
      <c r="NNX27" s="498"/>
      <c r="NNY27" s="498"/>
      <c r="NNZ27" s="498"/>
      <c r="NOA27" s="498"/>
      <c r="NOB27" s="498"/>
      <c r="NOC27" s="498"/>
      <c r="NOD27" s="498"/>
      <c r="NOE27" s="498"/>
      <c r="NOF27" s="498"/>
      <c r="NOG27" s="498"/>
      <c r="NOH27" s="498"/>
      <c r="NOI27" s="498"/>
      <c r="NOJ27" s="498"/>
      <c r="NOK27" s="498"/>
      <c r="NOL27" s="498"/>
      <c r="NOM27" s="498"/>
      <c r="NON27" s="498"/>
      <c r="NOO27" s="498"/>
      <c r="NOP27" s="498"/>
      <c r="NOQ27" s="498"/>
      <c r="NOR27" s="498"/>
      <c r="NOS27" s="498"/>
      <c r="NOT27" s="498"/>
      <c r="NOU27" s="498"/>
      <c r="NOV27" s="498"/>
      <c r="NOW27" s="498"/>
      <c r="NOX27" s="498"/>
      <c r="NOY27" s="498"/>
      <c r="NOZ27" s="498"/>
      <c r="NPA27" s="498"/>
      <c r="NPB27" s="498"/>
      <c r="NPC27" s="498"/>
      <c r="NPD27" s="498"/>
      <c r="NPE27" s="498"/>
      <c r="NPF27" s="498"/>
      <c r="NPG27" s="498"/>
      <c r="NPH27" s="498"/>
      <c r="NPI27" s="498"/>
      <c r="NPJ27" s="498"/>
      <c r="NPK27" s="498"/>
      <c r="NPL27" s="498"/>
      <c r="NPM27" s="498"/>
      <c r="NPN27" s="498"/>
      <c r="NPO27" s="498"/>
      <c r="NPP27" s="498"/>
      <c r="NPQ27" s="498"/>
      <c r="NPR27" s="498"/>
      <c r="NPS27" s="498"/>
      <c r="NPT27" s="498"/>
      <c r="NPU27" s="498"/>
      <c r="NPV27" s="498"/>
      <c r="NPW27" s="498"/>
      <c r="NPX27" s="498"/>
      <c r="NPY27" s="498"/>
      <c r="NPZ27" s="498"/>
      <c r="NQA27" s="498"/>
      <c r="NQB27" s="498"/>
      <c r="NQC27" s="498"/>
      <c r="NQD27" s="498"/>
      <c r="NQE27" s="498"/>
      <c r="NQF27" s="498"/>
      <c r="NQG27" s="498"/>
      <c r="NQH27" s="498"/>
      <c r="NQI27" s="498"/>
      <c r="NQJ27" s="498"/>
      <c r="NQK27" s="498"/>
      <c r="NQL27" s="498"/>
      <c r="NQM27" s="498"/>
      <c r="NQN27" s="498"/>
      <c r="NQO27" s="498"/>
      <c r="NQP27" s="498"/>
      <c r="NQQ27" s="498"/>
      <c r="NQR27" s="498"/>
      <c r="NQS27" s="498"/>
      <c r="NQT27" s="498"/>
      <c r="NQU27" s="498"/>
      <c r="NQV27" s="498"/>
      <c r="NQW27" s="498"/>
      <c r="NQX27" s="498"/>
      <c r="NQY27" s="498"/>
      <c r="NQZ27" s="498"/>
      <c r="NRA27" s="498"/>
      <c r="NRB27" s="498"/>
      <c r="NRC27" s="498"/>
      <c r="NRD27" s="498"/>
      <c r="NRE27" s="498"/>
      <c r="NRF27" s="498"/>
      <c r="NRG27" s="498"/>
      <c r="NRH27" s="498"/>
      <c r="NRI27" s="498"/>
      <c r="NRJ27" s="498"/>
      <c r="NRK27" s="498"/>
      <c r="NRL27" s="498"/>
      <c r="NRM27" s="498"/>
      <c r="NRN27" s="498"/>
      <c r="NRO27" s="498"/>
      <c r="NRP27" s="498"/>
      <c r="NRQ27" s="498"/>
      <c r="NRR27" s="498"/>
      <c r="NRS27" s="498"/>
      <c r="NRT27" s="498"/>
      <c r="NRU27" s="498"/>
      <c r="NRV27" s="498"/>
      <c r="NRW27" s="498"/>
      <c r="NRX27" s="498"/>
      <c r="NRY27" s="498"/>
      <c r="NRZ27" s="498"/>
      <c r="NSA27" s="498"/>
      <c r="NSB27" s="498"/>
      <c r="NSC27" s="498"/>
      <c r="NSD27" s="498"/>
      <c r="NSE27" s="498"/>
      <c r="NSF27" s="498"/>
      <c r="NSG27" s="498"/>
      <c r="NSH27" s="498"/>
      <c r="NSI27" s="498"/>
      <c r="NSJ27" s="498"/>
      <c r="NSK27" s="498"/>
      <c r="NSL27" s="498"/>
      <c r="NSM27" s="498"/>
      <c r="NSN27" s="498"/>
      <c r="NSO27" s="498"/>
      <c r="NSP27" s="498"/>
      <c r="NSQ27" s="498"/>
      <c r="NSR27" s="498"/>
      <c r="NSS27" s="498"/>
      <c r="NST27" s="498"/>
      <c r="NSU27" s="498"/>
      <c r="NSV27" s="498"/>
      <c r="NSW27" s="498"/>
      <c r="NSX27" s="498"/>
      <c r="NSY27" s="498"/>
      <c r="NSZ27" s="498"/>
      <c r="NTA27" s="498"/>
      <c r="NTB27" s="498"/>
      <c r="NTC27" s="498"/>
      <c r="NTD27" s="498"/>
      <c r="NTE27" s="498"/>
      <c r="NTF27" s="498"/>
      <c r="NTG27" s="498"/>
      <c r="NTH27" s="498"/>
      <c r="NTI27" s="498"/>
      <c r="NTJ27" s="498"/>
      <c r="NTK27" s="498"/>
      <c r="NTL27" s="498"/>
      <c r="NTM27" s="498"/>
      <c r="NTN27" s="498"/>
      <c r="NTO27" s="498"/>
      <c r="NTP27" s="498"/>
      <c r="NTQ27" s="498"/>
      <c r="NTR27" s="498"/>
      <c r="NTS27" s="498"/>
      <c r="NTT27" s="498"/>
      <c r="NTU27" s="498"/>
      <c r="NTV27" s="498"/>
      <c r="NTW27" s="498"/>
      <c r="NTX27" s="498"/>
      <c r="NTY27" s="498"/>
      <c r="NTZ27" s="498"/>
      <c r="NUA27" s="498"/>
      <c r="NUB27" s="498"/>
      <c r="NUC27" s="498"/>
      <c r="NUD27" s="498"/>
      <c r="NUE27" s="498"/>
      <c r="NUF27" s="498"/>
      <c r="NUG27" s="498"/>
      <c r="NUH27" s="498"/>
      <c r="NUI27" s="498"/>
      <c r="NUJ27" s="498"/>
      <c r="NUK27" s="498"/>
      <c r="NUL27" s="498"/>
      <c r="NUM27" s="498"/>
      <c r="NUN27" s="498"/>
      <c r="NUO27" s="498"/>
      <c r="NUP27" s="498"/>
      <c r="NUQ27" s="498"/>
      <c r="NUR27" s="498"/>
      <c r="NUS27" s="498"/>
      <c r="NUT27" s="498"/>
      <c r="NUU27" s="498"/>
      <c r="NUV27" s="498"/>
      <c r="NUW27" s="498"/>
      <c r="NUX27" s="498"/>
      <c r="NUY27" s="498"/>
      <c r="NUZ27" s="498"/>
      <c r="NVA27" s="498"/>
      <c r="NVB27" s="498"/>
      <c r="NVC27" s="498"/>
      <c r="NVD27" s="498"/>
      <c r="NVE27" s="498"/>
      <c r="NVF27" s="498"/>
      <c r="NVG27" s="498"/>
      <c r="NVH27" s="498"/>
      <c r="NVI27" s="498"/>
      <c r="NVJ27" s="498"/>
      <c r="NVK27" s="498"/>
      <c r="NVL27" s="498"/>
      <c r="NVM27" s="498"/>
      <c r="NVN27" s="498"/>
      <c r="NVO27" s="498"/>
      <c r="NVP27" s="498"/>
      <c r="NVQ27" s="498"/>
      <c r="NVR27" s="498"/>
      <c r="NVS27" s="498"/>
      <c r="NVT27" s="498"/>
      <c r="NVU27" s="498"/>
      <c r="NVV27" s="498"/>
      <c r="NVW27" s="498"/>
      <c r="NVX27" s="498"/>
      <c r="NVY27" s="498"/>
      <c r="NVZ27" s="498"/>
      <c r="NWA27" s="498"/>
      <c r="NWB27" s="498"/>
      <c r="NWC27" s="498"/>
      <c r="NWD27" s="498"/>
      <c r="NWE27" s="498"/>
      <c r="NWF27" s="498"/>
      <c r="NWG27" s="498"/>
      <c r="NWH27" s="498"/>
      <c r="NWI27" s="498"/>
      <c r="NWJ27" s="498"/>
      <c r="NWK27" s="498"/>
      <c r="NWL27" s="498"/>
      <c r="NWM27" s="498"/>
      <c r="NWN27" s="498"/>
      <c r="NWO27" s="498"/>
      <c r="NWP27" s="498"/>
      <c r="NWQ27" s="498"/>
      <c r="NWR27" s="498"/>
      <c r="NWS27" s="498"/>
      <c r="NWT27" s="498"/>
      <c r="NWU27" s="498"/>
      <c r="NWV27" s="498"/>
      <c r="NWW27" s="498"/>
      <c r="NWX27" s="498"/>
      <c r="NWY27" s="498"/>
      <c r="NWZ27" s="498"/>
      <c r="NXA27" s="498"/>
      <c r="NXB27" s="498"/>
      <c r="NXC27" s="498"/>
      <c r="NXD27" s="498"/>
      <c r="NXE27" s="498"/>
      <c r="NXF27" s="498"/>
      <c r="NXG27" s="498"/>
      <c r="NXH27" s="498"/>
      <c r="NXI27" s="498"/>
      <c r="NXJ27" s="498"/>
      <c r="NXK27" s="498"/>
      <c r="NXL27" s="498"/>
      <c r="NXM27" s="498"/>
      <c r="NXN27" s="498"/>
      <c r="NXO27" s="498"/>
      <c r="NXP27" s="498"/>
      <c r="NXQ27" s="498"/>
      <c r="NXR27" s="498"/>
      <c r="NXS27" s="498"/>
      <c r="NXT27" s="498"/>
      <c r="NXU27" s="498"/>
      <c r="NXV27" s="498"/>
      <c r="NXW27" s="498"/>
      <c r="NXX27" s="498"/>
      <c r="NXY27" s="498"/>
      <c r="NXZ27" s="498"/>
      <c r="NYA27" s="498"/>
      <c r="NYB27" s="498"/>
      <c r="NYC27" s="498"/>
      <c r="NYD27" s="498"/>
      <c r="NYE27" s="498"/>
      <c r="NYF27" s="498"/>
      <c r="NYG27" s="498"/>
      <c r="NYH27" s="498"/>
      <c r="NYI27" s="498"/>
      <c r="NYJ27" s="498"/>
      <c r="NYK27" s="498"/>
      <c r="NYL27" s="498"/>
      <c r="NYM27" s="498"/>
      <c r="NYN27" s="498"/>
      <c r="NYO27" s="498"/>
      <c r="NYP27" s="498"/>
      <c r="NYQ27" s="498"/>
      <c r="NYR27" s="498"/>
      <c r="NYS27" s="498"/>
      <c r="NYT27" s="498"/>
      <c r="NYU27" s="498"/>
      <c r="NYV27" s="498"/>
      <c r="NYW27" s="498"/>
      <c r="NYX27" s="498"/>
      <c r="NYY27" s="498"/>
      <c r="NYZ27" s="498"/>
      <c r="NZA27" s="498"/>
      <c r="NZB27" s="498"/>
      <c r="NZC27" s="498"/>
      <c r="NZD27" s="498"/>
      <c r="NZE27" s="498"/>
      <c r="NZF27" s="498"/>
      <c r="NZG27" s="498"/>
      <c r="NZH27" s="498"/>
      <c r="NZI27" s="498"/>
      <c r="NZJ27" s="498"/>
      <c r="NZK27" s="498"/>
      <c r="NZL27" s="498"/>
      <c r="NZM27" s="498"/>
      <c r="NZN27" s="498"/>
      <c r="NZO27" s="498"/>
      <c r="NZP27" s="498"/>
      <c r="NZQ27" s="498"/>
      <c r="NZR27" s="498"/>
      <c r="NZS27" s="498"/>
      <c r="NZT27" s="498"/>
      <c r="NZU27" s="498"/>
      <c r="NZV27" s="498"/>
      <c r="NZW27" s="498"/>
      <c r="NZX27" s="498"/>
      <c r="NZY27" s="498"/>
      <c r="NZZ27" s="498"/>
      <c r="OAA27" s="498"/>
      <c r="OAB27" s="498"/>
      <c r="OAC27" s="498"/>
      <c r="OAD27" s="498"/>
      <c r="OAE27" s="498"/>
      <c r="OAF27" s="498"/>
      <c r="OAG27" s="498"/>
      <c r="OAH27" s="498"/>
      <c r="OAI27" s="498"/>
      <c r="OAJ27" s="498"/>
      <c r="OAK27" s="498"/>
      <c r="OAL27" s="498"/>
      <c r="OAM27" s="498"/>
      <c r="OAN27" s="498"/>
      <c r="OAO27" s="498"/>
      <c r="OAP27" s="498"/>
      <c r="OAQ27" s="498"/>
      <c r="OAR27" s="498"/>
      <c r="OAS27" s="498"/>
      <c r="OAT27" s="498"/>
      <c r="OAU27" s="498"/>
      <c r="OAV27" s="498"/>
      <c r="OAW27" s="498"/>
      <c r="OAX27" s="498"/>
      <c r="OAY27" s="498"/>
      <c r="OAZ27" s="498"/>
      <c r="OBA27" s="498"/>
      <c r="OBB27" s="498"/>
      <c r="OBC27" s="498"/>
      <c r="OBD27" s="498"/>
      <c r="OBE27" s="498"/>
      <c r="OBF27" s="498"/>
      <c r="OBG27" s="498"/>
      <c r="OBH27" s="498"/>
      <c r="OBI27" s="498"/>
      <c r="OBJ27" s="498"/>
      <c r="OBK27" s="498"/>
      <c r="OBL27" s="498"/>
      <c r="OBM27" s="498"/>
      <c r="OBN27" s="498"/>
      <c r="OBO27" s="498"/>
      <c r="OBP27" s="498"/>
      <c r="OBQ27" s="498"/>
      <c r="OBR27" s="498"/>
      <c r="OBS27" s="498"/>
      <c r="OBT27" s="498"/>
      <c r="OBU27" s="498"/>
      <c r="OBV27" s="498"/>
      <c r="OBW27" s="498"/>
      <c r="OBX27" s="498"/>
      <c r="OBY27" s="498"/>
      <c r="OBZ27" s="498"/>
      <c r="OCA27" s="498"/>
      <c r="OCB27" s="498"/>
      <c r="OCC27" s="498"/>
      <c r="OCD27" s="498"/>
      <c r="OCE27" s="498"/>
      <c r="OCF27" s="498"/>
      <c r="OCG27" s="498"/>
      <c r="OCH27" s="498"/>
      <c r="OCI27" s="498"/>
      <c r="OCJ27" s="498"/>
      <c r="OCK27" s="498"/>
      <c r="OCL27" s="498"/>
      <c r="OCM27" s="498"/>
      <c r="OCN27" s="498"/>
      <c r="OCO27" s="498"/>
      <c r="OCP27" s="498"/>
      <c r="OCQ27" s="498"/>
      <c r="OCR27" s="498"/>
      <c r="OCS27" s="498"/>
      <c r="OCT27" s="498"/>
      <c r="OCU27" s="498"/>
      <c r="OCV27" s="498"/>
      <c r="OCW27" s="498"/>
      <c r="OCX27" s="498"/>
      <c r="OCY27" s="498"/>
      <c r="OCZ27" s="498"/>
      <c r="ODA27" s="498"/>
      <c r="ODB27" s="498"/>
      <c r="ODC27" s="498"/>
      <c r="ODD27" s="498"/>
      <c r="ODE27" s="498"/>
      <c r="ODF27" s="498"/>
      <c r="ODG27" s="498"/>
      <c r="ODH27" s="498"/>
      <c r="ODI27" s="498"/>
      <c r="ODJ27" s="498"/>
      <c r="ODK27" s="498"/>
      <c r="ODL27" s="498"/>
      <c r="ODM27" s="498"/>
      <c r="ODN27" s="498"/>
      <c r="ODO27" s="498"/>
      <c r="ODP27" s="498"/>
      <c r="ODQ27" s="498"/>
      <c r="ODR27" s="498"/>
      <c r="ODS27" s="498"/>
      <c r="ODT27" s="498"/>
      <c r="ODU27" s="498"/>
      <c r="ODV27" s="498"/>
      <c r="ODW27" s="498"/>
      <c r="ODX27" s="498"/>
      <c r="ODY27" s="498"/>
      <c r="ODZ27" s="498"/>
      <c r="OEA27" s="498"/>
      <c r="OEB27" s="498"/>
      <c r="OEC27" s="498"/>
      <c r="OED27" s="498"/>
      <c r="OEE27" s="498"/>
      <c r="OEF27" s="498"/>
      <c r="OEG27" s="498"/>
      <c r="OEH27" s="498"/>
      <c r="OEI27" s="498"/>
      <c r="OEJ27" s="498"/>
      <c r="OEK27" s="498"/>
      <c r="OEL27" s="498"/>
      <c r="OEM27" s="498"/>
      <c r="OEN27" s="498"/>
      <c r="OEO27" s="498"/>
      <c r="OEP27" s="498"/>
      <c r="OEQ27" s="498"/>
      <c r="OER27" s="498"/>
      <c r="OES27" s="498"/>
      <c r="OET27" s="498"/>
      <c r="OEU27" s="498"/>
      <c r="OEV27" s="498"/>
      <c r="OEW27" s="498"/>
      <c r="OEX27" s="498"/>
      <c r="OEY27" s="498"/>
      <c r="OEZ27" s="498"/>
      <c r="OFA27" s="498"/>
      <c r="OFB27" s="498"/>
      <c r="OFC27" s="498"/>
      <c r="OFD27" s="498"/>
      <c r="OFE27" s="498"/>
      <c r="OFF27" s="498"/>
      <c r="OFG27" s="498"/>
      <c r="OFH27" s="498"/>
      <c r="OFI27" s="498"/>
      <c r="OFJ27" s="498"/>
      <c r="OFK27" s="498"/>
      <c r="OFL27" s="498"/>
      <c r="OFM27" s="498"/>
      <c r="OFN27" s="498"/>
      <c r="OFO27" s="498"/>
      <c r="OFP27" s="498"/>
      <c r="OFQ27" s="498"/>
      <c r="OFR27" s="498"/>
      <c r="OFS27" s="498"/>
      <c r="OFT27" s="498"/>
      <c r="OFU27" s="498"/>
      <c r="OFV27" s="498"/>
      <c r="OFW27" s="498"/>
      <c r="OFX27" s="498"/>
      <c r="OFY27" s="498"/>
      <c r="OFZ27" s="498"/>
      <c r="OGA27" s="498"/>
      <c r="OGB27" s="498"/>
      <c r="OGC27" s="498"/>
      <c r="OGD27" s="498"/>
      <c r="OGE27" s="498"/>
      <c r="OGF27" s="498"/>
      <c r="OGG27" s="498"/>
      <c r="OGH27" s="498"/>
      <c r="OGI27" s="498"/>
      <c r="OGJ27" s="498"/>
      <c r="OGK27" s="498"/>
      <c r="OGL27" s="498"/>
      <c r="OGM27" s="498"/>
      <c r="OGN27" s="498"/>
      <c r="OGO27" s="498"/>
      <c r="OGP27" s="498"/>
      <c r="OGQ27" s="498"/>
      <c r="OGR27" s="498"/>
      <c r="OGS27" s="498"/>
      <c r="OGT27" s="498"/>
      <c r="OGU27" s="498"/>
      <c r="OGV27" s="498"/>
      <c r="OGW27" s="498"/>
      <c r="OGX27" s="498"/>
      <c r="OGY27" s="498"/>
      <c r="OGZ27" s="498"/>
      <c r="OHA27" s="498"/>
      <c r="OHB27" s="498"/>
      <c r="OHC27" s="498"/>
      <c r="OHD27" s="498"/>
      <c r="OHE27" s="498"/>
      <c r="OHF27" s="498"/>
      <c r="OHG27" s="498"/>
      <c r="OHH27" s="498"/>
      <c r="OHI27" s="498"/>
      <c r="OHJ27" s="498"/>
      <c r="OHK27" s="498"/>
      <c r="OHL27" s="498"/>
      <c r="OHM27" s="498"/>
      <c r="OHN27" s="498"/>
      <c r="OHO27" s="498"/>
      <c r="OHP27" s="498"/>
      <c r="OHQ27" s="498"/>
      <c r="OHR27" s="498"/>
      <c r="OHS27" s="498"/>
      <c r="OHT27" s="498"/>
      <c r="OHU27" s="498"/>
      <c r="OHV27" s="498"/>
      <c r="OHW27" s="498"/>
      <c r="OHX27" s="498"/>
      <c r="OHY27" s="498"/>
      <c r="OHZ27" s="498"/>
      <c r="OIA27" s="498"/>
      <c r="OIB27" s="498"/>
      <c r="OIC27" s="498"/>
      <c r="OID27" s="498"/>
      <c r="OIE27" s="498"/>
      <c r="OIF27" s="498"/>
      <c r="OIG27" s="498"/>
      <c r="OIH27" s="498"/>
      <c r="OII27" s="498"/>
      <c r="OIJ27" s="498"/>
      <c r="OIK27" s="498"/>
      <c r="OIL27" s="498"/>
      <c r="OIM27" s="498"/>
      <c r="OIN27" s="498"/>
      <c r="OIO27" s="498"/>
      <c r="OIP27" s="498"/>
      <c r="OIQ27" s="498"/>
      <c r="OIR27" s="498"/>
      <c r="OIS27" s="498"/>
      <c r="OIT27" s="498"/>
      <c r="OIU27" s="498"/>
      <c r="OIV27" s="498"/>
      <c r="OIW27" s="498"/>
      <c r="OIX27" s="498"/>
      <c r="OIY27" s="498"/>
      <c r="OIZ27" s="498"/>
      <c r="OJA27" s="498"/>
      <c r="OJB27" s="498"/>
      <c r="OJC27" s="498"/>
      <c r="OJD27" s="498"/>
      <c r="OJE27" s="498"/>
      <c r="OJF27" s="498"/>
      <c r="OJG27" s="498"/>
      <c r="OJH27" s="498"/>
      <c r="OJI27" s="498"/>
      <c r="OJJ27" s="498"/>
      <c r="OJK27" s="498"/>
      <c r="OJL27" s="498"/>
      <c r="OJM27" s="498"/>
      <c r="OJN27" s="498"/>
      <c r="OJO27" s="498"/>
      <c r="OJP27" s="498"/>
      <c r="OJQ27" s="498"/>
      <c r="OJR27" s="498"/>
      <c r="OJS27" s="498"/>
      <c r="OJT27" s="498"/>
      <c r="OJU27" s="498"/>
      <c r="OJV27" s="498"/>
      <c r="OJW27" s="498"/>
      <c r="OJX27" s="498"/>
      <c r="OJY27" s="498"/>
      <c r="OJZ27" s="498"/>
      <c r="OKA27" s="498"/>
      <c r="OKB27" s="498"/>
      <c r="OKC27" s="498"/>
      <c r="OKD27" s="498"/>
      <c r="OKE27" s="498"/>
      <c r="OKF27" s="498"/>
      <c r="OKG27" s="498"/>
      <c r="OKH27" s="498"/>
      <c r="OKI27" s="498"/>
      <c r="OKJ27" s="498"/>
      <c r="OKK27" s="498"/>
      <c r="OKL27" s="498"/>
      <c r="OKM27" s="498"/>
      <c r="OKN27" s="498"/>
      <c r="OKO27" s="498"/>
      <c r="OKP27" s="498"/>
      <c r="OKQ27" s="498"/>
      <c r="OKR27" s="498"/>
      <c r="OKS27" s="498"/>
      <c r="OKT27" s="498"/>
      <c r="OKU27" s="498"/>
      <c r="OKV27" s="498"/>
      <c r="OKW27" s="498"/>
      <c r="OKX27" s="498"/>
      <c r="OKY27" s="498"/>
      <c r="OKZ27" s="498"/>
      <c r="OLA27" s="498"/>
      <c r="OLB27" s="498"/>
      <c r="OLC27" s="498"/>
      <c r="OLD27" s="498"/>
      <c r="OLE27" s="498"/>
      <c r="OLF27" s="498"/>
      <c r="OLG27" s="498"/>
      <c r="OLH27" s="498"/>
      <c r="OLI27" s="498"/>
      <c r="OLJ27" s="498"/>
      <c r="OLK27" s="498"/>
      <c r="OLL27" s="498"/>
      <c r="OLM27" s="498"/>
      <c r="OLN27" s="498"/>
      <c r="OLO27" s="498"/>
      <c r="OLP27" s="498"/>
      <c r="OLQ27" s="498"/>
      <c r="OLR27" s="498"/>
      <c r="OLS27" s="498"/>
      <c r="OLT27" s="498"/>
      <c r="OLU27" s="498"/>
      <c r="OLV27" s="498"/>
      <c r="OLW27" s="498"/>
      <c r="OLX27" s="498"/>
      <c r="OLY27" s="498"/>
      <c r="OLZ27" s="498"/>
      <c r="OMA27" s="498"/>
      <c r="OMB27" s="498"/>
      <c r="OMC27" s="498"/>
      <c r="OMD27" s="498"/>
      <c r="OME27" s="498"/>
      <c r="OMF27" s="498"/>
      <c r="OMG27" s="498"/>
      <c r="OMH27" s="498"/>
      <c r="OMI27" s="498"/>
      <c r="OMJ27" s="498"/>
      <c r="OMK27" s="498"/>
      <c r="OML27" s="498"/>
      <c r="OMM27" s="498"/>
      <c r="OMN27" s="498"/>
      <c r="OMO27" s="498"/>
      <c r="OMP27" s="498"/>
      <c r="OMQ27" s="498"/>
      <c r="OMR27" s="498"/>
      <c r="OMS27" s="498"/>
      <c r="OMT27" s="498"/>
      <c r="OMU27" s="498"/>
      <c r="OMV27" s="498"/>
      <c r="OMW27" s="498"/>
      <c r="OMX27" s="498"/>
      <c r="OMY27" s="498"/>
      <c r="OMZ27" s="498"/>
      <c r="ONA27" s="498"/>
      <c r="ONB27" s="498"/>
      <c r="ONC27" s="498"/>
      <c r="OND27" s="498"/>
      <c r="ONE27" s="498"/>
      <c r="ONF27" s="498"/>
      <c r="ONG27" s="498"/>
      <c r="ONH27" s="498"/>
      <c r="ONI27" s="498"/>
      <c r="ONJ27" s="498"/>
      <c r="ONK27" s="498"/>
      <c r="ONL27" s="498"/>
      <c r="ONM27" s="498"/>
      <c r="ONN27" s="498"/>
      <c r="ONO27" s="498"/>
      <c r="ONP27" s="498"/>
      <c r="ONQ27" s="498"/>
      <c r="ONR27" s="498"/>
      <c r="ONS27" s="498"/>
      <c r="ONT27" s="498"/>
      <c r="ONU27" s="498"/>
      <c r="ONV27" s="498"/>
      <c r="ONW27" s="498"/>
      <c r="ONX27" s="498"/>
      <c r="ONY27" s="498"/>
      <c r="ONZ27" s="498"/>
      <c r="OOA27" s="498"/>
      <c r="OOB27" s="498"/>
      <c r="OOC27" s="498"/>
      <c r="OOD27" s="498"/>
      <c r="OOE27" s="498"/>
      <c r="OOF27" s="498"/>
      <c r="OOG27" s="498"/>
      <c r="OOH27" s="498"/>
      <c r="OOI27" s="498"/>
      <c r="OOJ27" s="498"/>
      <c r="OOK27" s="498"/>
      <c r="OOL27" s="498"/>
      <c r="OOM27" s="498"/>
      <c r="OON27" s="498"/>
      <c r="OOO27" s="498"/>
      <c r="OOP27" s="498"/>
      <c r="OOQ27" s="498"/>
      <c r="OOR27" s="498"/>
      <c r="OOS27" s="498"/>
      <c r="OOT27" s="498"/>
      <c r="OOU27" s="498"/>
      <c r="OOV27" s="498"/>
      <c r="OOW27" s="498"/>
      <c r="OOX27" s="498"/>
      <c r="OOY27" s="498"/>
      <c r="OOZ27" s="498"/>
      <c r="OPA27" s="498"/>
      <c r="OPB27" s="498"/>
      <c r="OPC27" s="498"/>
      <c r="OPD27" s="498"/>
      <c r="OPE27" s="498"/>
      <c r="OPF27" s="498"/>
      <c r="OPG27" s="498"/>
      <c r="OPH27" s="498"/>
      <c r="OPI27" s="498"/>
      <c r="OPJ27" s="498"/>
      <c r="OPK27" s="498"/>
      <c r="OPL27" s="498"/>
      <c r="OPM27" s="498"/>
      <c r="OPN27" s="498"/>
      <c r="OPO27" s="498"/>
      <c r="OPP27" s="498"/>
      <c r="OPQ27" s="498"/>
      <c r="OPR27" s="498"/>
      <c r="OPS27" s="498"/>
      <c r="OPT27" s="498"/>
      <c r="OPU27" s="498"/>
      <c r="OPV27" s="498"/>
      <c r="OPW27" s="498"/>
      <c r="OPX27" s="498"/>
      <c r="OPY27" s="498"/>
      <c r="OPZ27" s="498"/>
      <c r="OQA27" s="498"/>
      <c r="OQB27" s="498"/>
      <c r="OQC27" s="498"/>
      <c r="OQD27" s="498"/>
      <c r="OQE27" s="498"/>
      <c r="OQF27" s="498"/>
      <c r="OQG27" s="498"/>
      <c r="OQH27" s="498"/>
      <c r="OQI27" s="498"/>
      <c r="OQJ27" s="498"/>
      <c r="OQK27" s="498"/>
      <c r="OQL27" s="498"/>
      <c r="OQM27" s="498"/>
      <c r="OQN27" s="498"/>
      <c r="OQO27" s="498"/>
      <c r="OQP27" s="498"/>
      <c r="OQQ27" s="498"/>
      <c r="OQR27" s="498"/>
      <c r="OQS27" s="498"/>
      <c r="OQT27" s="498"/>
      <c r="OQU27" s="498"/>
      <c r="OQV27" s="498"/>
      <c r="OQW27" s="498"/>
      <c r="OQX27" s="498"/>
      <c r="OQY27" s="498"/>
      <c r="OQZ27" s="498"/>
      <c r="ORA27" s="498"/>
      <c r="ORB27" s="498"/>
      <c r="ORC27" s="498"/>
      <c r="ORD27" s="498"/>
      <c r="ORE27" s="498"/>
      <c r="ORF27" s="498"/>
      <c r="ORG27" s="498"/>
      <c r="ORH27" s="498"/>
      <c r="ORI27" s="498"/>
      <c r="ORJ27" s="498"/>
      <c r="ORK27" s="498"/>
      <c r="ORL27" s="498"/>
      <c r="ORM27" s="498"/>
      <c r="ORN27" s="498"/>
      <c r="ORO27" s="498"/>
      <c r="ORP27" s="498"/>
      <c r="ORQ27" s="498"/>
      <c r="ORR27" s="498"/>
      <c r="ORS27" s="498"/>
      <c r="ORT27" s="498"/>
      <c r="ORU27" s="498"/>
      <c r="ORV27" s="498"/>
      <c r="ORW27" s="498"/>
      <c r="ORX27" s="498"/>
      <c r="ORY27" s="498"/>
      <c r="ORZ27" s="498"/>
      <c r="OSA27" s="498"/>
      <c r="OSB27" s="498"/>
      <c r="OSC27" s="498"/>
      <c r="OSD27" s="498"/>
      <c r="OSE27" s="498"/>
      <c r="OSF27" s="498"/>
      <c r="OSG27" s="498"/>
      <c r="OSH27" s="498"/>
      <c r="OSI27" s="498"/>
      <c r="OSJ27" s="498"/>
      <c r="OSK27" s="498"/>
      <c r="OSL27" s="498"/>
      <c r="OSM27" s="498"/>
      <c r="OSN27" s="498"/>
      <c r="OSO27" s="498"/>
      <c r="OSP27" s="498"/>
      <c r="OSQ27" s="498"/>
      <c r="OSR27" s="498"/>
      <c r="OSS27" s="498"/>
      <c r="OST27" s="498"/>
      <c r="OSU27" s="498"/>
      <c r="OSV27" s="498"/>
      <c r="OSW27" s="498"/>
      <c r="OSX27" s="498"/>
      <c r="OSY27" s="498"/>
      <c r="OSZ27" s="498"/>
      <c r="OTA27" s="498"/>
      <c r="OTB27" s="498"/>
      <c r="OTC27" s="498"/>
      <c r="OTD27" s="498"/>
      <c r="OTE27" s="498"/>
      <c r="OTF27" s="498"/>
      <c r="OTG27" s="498"/>
      <c r="OTH27" s="498"/>
      <c r="OTI27" s="498"/>
      <c r="OTJ27" s="498"/>
      <c r="OTK27" s="498"/>
      <c r="OTL27" s="498"/>
      <c r="OTM27" s="498"/>
      <c r="OTN27" s="498"/>
      <c r="OTO27" s="498"/>
      <c r="OTP27" s="498"/>
      <c r="OTQ27" s="498"/>
      <c r="OTR27" s="498"/>
      <c r="OTS27" s="498"/>
      <c r="OTT27" s="498"/>
      <c r="OTU27" s="498"/>
      <c r="OTV27" s="498"/>
      <c r="OTW27" s="498"/>
      <c r="OTX27" s="498"/>
      <c r="OTY27" s="498"/>
      <c r="OTZ27" s="498"/>
      <c r="OUA27" s="498"/>
      <c r="OUB27" s="498"/>
      <c r="OUC27" s="498"/>
      <c r="OUD27" s="498"/>
      <c r="OUE27" s="498"/>
      <c r="OUF27" s="498"/>
      <c r="OUG27" s="498"/>
      <c r="OUH27" s="498"/>
      <c r="OUI27" s="498"/>
      <c r="OUJ27" s="498"/>
      <c r="OUK27" s="498"/>
      <c r="OUL27" s="498"/>
      <c r="OUM27" s="498"/>
      <c r="OUN27" s="498"/>
      <c r="OUO27" s="498"/>
      <c r="OUP27" s="498"/>
      <c r="OUQ27" s="498"/>
      <c r="OUR27" s="498"/>
      <c r="OUS27" s="498"/>
      <c r="OUT27" s="498"/>
      <c r="OUU27" s="498"/>
      <c r="OUV27" s="498"/>
      <c r="OUW27" s="498"/>
      <c r="OUX27" s="498"/>
      <c r="OUY27" s="498"/>
      <c r="OUZ27" s="498"/>
      <c r="OVA27" s="498"/>
      <c r="OVB27" s="498"/>
      <c r="OVC27" s="498"/>
      <c r="OVD27" s="498"/>
      <c r="OVE27" s="498"/>
      <c r="OVF27" s="498"/>
      <c r="OVG27" s="498"/>
      <c r="OVH27" s="498"/>
      <c r="OVI27" s="498"/>
      <c r="OVJ27" s="498"/>
      <c r="OVK27" s="498"/>
      <c r="OVL27" s="498"/>
      <c r="OVM27" s="498"/>
      <c r="OVN27" s="498"/>
      <c r="OVO27" s="498"/>
      <c r="OVP27" s="498"/>
      <c r="OVQ27" s="498"/>
      <c r="OVR27" s="498"/>
      <c r="OVS27" s="498"/>
      <c r="OVT27" s="498"/>
      <c r="OVU27" s="498"/>
      <c r="OVV27" s="498"/>
      <c r="OVW27" s="498"/>
      <c r="OVX27" s="498"/>
      <c r="OVY27" s="498"/>
      <c r="OVZ27" s="498"/>
      <c r="OWA27" s="498"/>
      <c r="OWB27" s="498"/>
      <c r="OWC27" s="498"/>
      <c r="OWD27" s="498"/>
      <c r="OWE27" s="498"/>
      <c r="OWF27" s="498"/>
      <c r="OWG27" s="498"/>
      <c r="OWH27" s="498"/>
      <c r="OWI27" s="498"/>
      <c r="OWJ27" s="498"/>
      <c r="OWK27" s="498"/>
      <c r="OWL27" s="498"/>
      <c r="OWM27" s="498"/>
      <c r="OWN27" s="498"/>
      <c r="OWO27" s="498"/>
      <c r="OWP27" s="498"/>
      <c r="OWQ27" s="498"/>
      <c r="OWR27" s="498"/>
      <c r="OWS27" s="498"/>
      <c r="OWT27" s="498"/>
      <c r="OWU27" s="498"/>
      <c r="OWV27" s="498"/>
      <c r="OWW27" s="498"/>
      <c r="OWX27" s="498"/>
      <c r="OWY27" s="498"/>
      <c r="OWZ27" s="498"/>
      <c r="OXA27" s="498"/>
      <c r="OXB27" s="498"/>
      <c r="OXC27" s="498"/>
      <c r="OXD27" s="498"/>
      <c r="OXE27" s="498"/>
      <c r="OXF27" s="498"/>
      <c r="OXG27" s="498"/>
      <c r="OXH27" s="498"/>
      <c r="OXI27" s="498"/>
      <c r="OXJ27" s="498"/>
      <c r="OXK27" s="498"/>
      <c r="OXL27" s="498"/>
      <c r="OXM27" s="498"/>
      <c r="OXN27" s="498"/>
      <c r="OXO27" s="498"/>
      <c r="OXP27" s="498"/>
      <c r="OXQ27" s="498"/>
      <c r="OXR27" s="498"/>
      <c r="OXS27" s="498"/>
      <c r="OXT27" s="498"/>
      <c r="OXU27" s="498"/>
      <c r="OXV27" s="498"/>
      <c r="OXW27" s="498"/>
      <c r="OXX27" s="498"/>
      <c r="OXY27" s="498"/>
      <c r="OXZ27" s="498"/>
      <c r="OYA27" s="498"/>
      <c r="OYB27" s="498"/>
      <c r="OYC27" s="498"/>
      <c r="OYD27" s="498"/>
      <c r="OYE27" s="498"/>
      <c r="OYF27" s="498"/>
      <c r="OYG27" s="498"/>
      <c r="OYH27" s="498"/>
      <c r="OYI27" s="498"/>
      <c r="OYJ27" s="498"/>
      <c r="OYK27" s="498"/>
      <c r="OYL27" s="498"/>
      <c r="OYM27" s="498"/>
      <c r="OYN27" s="498"/>
      <c r="OYO27" s="498"/>
      <c r="OYP27" s="498"/>
      <c r="OYQ27" s="498"/>
      <c r="OYR27" s="498"/>
      <c r="OYS27" s="498"/>
      <c r="OYT27" s="498"/>
      <c r="OYU27" s="498"/>
      <c r="OYV27" s="498"/>
      <c r="OYW27" s="498"/>
      <c r="OYX27" s="498"/>
      <c r="OYY27" s="498"/>
      <c r="OYZ27" s="498"/>
      <c r="OZA27" s="498"/>
      <c r="OZB27" s="498"/>
      <c r="OZC27" s="498"/>
      <c r="OZD27" s="498"/>
      <c r="OZE27" s="498"/>
      <c r="OZF27" s="498"/>
      <c r="OZG27" s="498"/>
      <c r="OZH27" s="498"/>
      <c r="OZI27" s="498"/>
      <c r="OZJ27" s="498"/>
      <c r="OZK27" s="498"/>
      <c r="OZL27" s="498"/>
      <c r="OZM27" s="498"/>
      <c r="OZN27" s="498"/>
      <c r="OZO27" s="498"/>
      <c r="OZP27" s="498"/>
      <c r="OZQ27" s="498"/>
      <c r="OZR27" s="498"/>
      <c r="OZS27" s="498"/>
      <c r="OZT27" s="498"/>
      <c r="OZU27" s="498"/>
      <c r="OZV27" s="498"/>
      <c r="OZW27" s="498"/>
      <c r="OZX27" s="498"/>
      <c r="OZY27" s="498"/>
      <c r="OZZ27" s="498"/>
      <c r="PAA27" s="498"/>
      <c r="PAB27" s="498"/>
      <c r="PAC27" s="498"/>
      <c r="PAD27" s="498"/>
      <c r="PAE27" s="498"/>
      <c r="PAF27" s="498"/>
      <c r="PAG27" s="498"/>
      <c r="PAH27" s="498"/>
      <c r="PAI27" s="498"/>
      <c r="PAJ27" s="498"/>
      <c r="PAK27" s="498"/>
      <c r="PAL27" s="498"/>
      <c r="PAM27" s="498"/>
      <c r="PAN27" s="498"/>
      <c r="PAO27" s="498"/>
      <c r="PAP27" s="498"/>
      <c r="PAQ27" s="498"/>
      <c r="PAR27" s="498"/>
      <c r="PAS27" s="498"/>
      <c r="PAT27" s="498"/>
      <c r="PAU27" s="498"/>
      <c r="PAV27" s="498"/>
      <c r="PAW27" s="498"/>
      <c r="PAX27" s="498"/>
      <c r="PAY27" s="498"/>
      <c r="PAZ27" s="498"/>
      <c r="PBA27" s="498"/>
      <c r="PBB27" s="498"/>
      <c r="PBC27" s="498"/>
      <c r="PBD27" s="498"/>
      <c r="PBE27" s="498"/>
      <c r="PBF27" s="498"/>
      <c r="PBG27" s="498"/>
      <c r="PBH27" s="498"/>
      <c r="PBI27" s="498"/>
      <c r="PBJ27" s="498"/>
      <c r="PBK27" s="498"/>
      <c r="PBL27" s="498"/>
      <c r="PBM27" s="498"/>
      <c r="PBN27" s="498"/>
      <c r="PBO27" s="498"/>
      <c r="PBP27" s="498"/>
      <c r="PBQ27" s="498"/>
      <c r="PBR27" s="498"/>
      <c r="PBS27" s="498"/>
      <c r="PBT27" s="498"/>
      <c r="PBU27" s="498"/>
      <c r="PBV27" s="498"/>
      <c r="PBW27" s="498"/>
      <c r="PBX27" s="498"/>
      <c r="PBY27" s="498"/>
      <c r="PBZ27" s="498"/>
      <c r="PCA27" s="498"/>
      <c r="PCB27" s="498"/>
      <c r="PCC27" s="498"/>
      <c r="PCD27" s="498"/>
      <c r="PCE27" s="498"/>
      <c r="PCF27" s="498"/>
      <c r="PCG27" s="498"/>
      <c r="PCH27" s="498"/>
      <c r="PCI27" s="498"/>
      <c r="PCJ27" s="498"/>
      <c r="PCK27" s="498"/>
      <c r="PCL27" s="498"/>
      <c r="PCM27" s="498"/>
      <c r="PCN27" s="498"/>
      <c r="PCO27" s="498"/>
      <c r="PCP27" s="498"/>
      <c r="PCQ27" s="498"/>
      <c r="PCR27" s="498"/>
      <c r="PCS27" s="498"/>
      <c r="PCT27" s="498"/>
      <c r="PCU27" s="498"/>
      <c r="PCV27" s="498"/>
      <c r="PCW27" s="498"/>
      <c r="PCX27" s="498"/>
      <c r="PCY27" s="498"/>
      <c r="PCZ27" s="498"/>
      <c r="PDA27" s="498"/>
      <c r="PDB27" s="498"/>
      <c r="PDC27" s="498"/>
      <c r="PDD27" s="498"/>
      <c r="PDE27" s="498"/>
      <c r="PDF27" s="498"/>
      <c r="PDG27" s="498"/>
      <c r="PDH27" s="498"/>
      <c r="PDI27" s="498"/>
      <c r="PDJ27" s="498"/>
      <c r="PDK27" s="498"/>
      <c r="PDL27" s="498"/>
      <c r="PDM27" s="498"/>
      <c r="PDN27" s="498"/>
      <c r="PDO27" s="498"/>
      <c r="PDP27" s="498"/>
      <c r="PDQ27" s="498"/>
      <c r="PDR27" s="498"/>
      <c r="PDS27" s="498"/>
      <c r="PDT27" s="498"/>
      <c r="PDU27" s="498"/>
      <c r="PDV27" s="498"/>
      <c r="PDW27" s="498"/>
      <c r="PDX27" s="498"/>
      <c r="PDY27" s="498"/>
      <c r="PDZ27" s="498"/>
      <c r="PEA27" s="498"/>
      <c r="PEB27" s="498"/>
      <c r="PEC27" s="498"/>
      <c r="PED27" s="498"/>
      <c r="PEE27" s="498"/>
      <c r="PEF27" s="498"/>
      <c r="PEG27" s="498"/>
      <c r="PEH27" s="498"/>
      <c r="PEI27" s="498"/>
      <c r="PEJ27" s="498"/>
      <c r="PEK27" s="498"/>
      <c r="PEL27" s="498"/>
      <c r="PEM27" s="498"/>
      <c r="PEN27" s="498"/>
      <c r="PEO27" s="498"/>
      <c r="PEP27" s="498"/>
      <c r="PEQ27" s="498"/>
      <c r="PER27" s="498"/>
      <c r="PES27" s="498"/>
      <c r="PET27" s="498"/>
      <c r="PEU27" s="498"/>
      <c r="PEV27" s="498"/>
      <c r="PEW27" s="498"/>
      <c r="PEX27" s="498"/>
      <c r="PEY27" s="498"/>
      <c r="PEZ27" s="498"/>
      <c r="PFA27" s="498"/>
      <c r="PFB27" s="498"/>
      <c r="PFC27" s="498"/>
      <c r="PFD27" s="498"/>
      <c r="PFE27" s="498"/>
      <c r="PFF27" s="498"/>
      <c r="PFG27" s="498"/>
      <c r="PFH27" s="498"/>
      <c r="PFI27" s="498"/>
      <c r="PFJ27" s="498"/>
      <c r="PFK27" s="498"/>
      <c r="PFL27" s="498"/>
      <c r="PFM27" s="498"/>
      <c r="PFN27" s="498"/>
      <c r="PFO27" s="498"/>
      <c r="PFP27" s="498"/>
      <c r="PFQ27" s="498"/>
      <c r="PFR27" s="498"/>
      <c r="PFS27" s="498"/>
      <c r="PFT27" s="498"/>
      <c r="PFU27" s="498"/>
      <c r="PFV27" s="498"/>
      <c r="PFW27" s="498"/>
      <c r="PFX27" s="498"/>
      <c r="PFY27" s="498"/>
      <c r="PFZ27" s="498"/>
      <c r="PGA27" s="498"/>
      <c r="PGB27" s="498"/>
      <c r="PGC27" s="498"/>
      <c r="PGD27" s="498"/>
      <c r="PGE27" s="498"/>
      <c r="PGF27" s="498"/>
      <c r="PGG27" s="498"/>
      <c r="PGH27" s="498"/>
      <c r="PGI27" s="498"/>
      <c r="PGJ27" s="498"/>
      <c r="PGK27" s="498"/>
      <c r="PGL27" s="498"/>
      <c r="PGM27" s="498"/>
      <c r="PGN27" s="498"/>
      <c r="PGO27" s="498"/>
      <c r="PGP27" s="498"/>
      <c r="PGQ27" s="498"/>
      <c r="PGR27" s="498"/>
      <c r="PGS27" s="498"/>
      <c r="PGT27" s="498"/>
      <c r="PGU27" s="498"/>
      <c r="PGV27" s="498"/>
      <c r="PGW27" s="498"/>
      <c r="PGX27" s="498"/>
      <c r="PGY27" s="498"/>
      <c r="PGZ27" s="498"/>
      <c r="PHA27" s="498"/>
      <c r="PHB27" s="498"/>
      <c r="PHC27" s="498"/>
      <c r="PHD27" s="498"/>
      <c r="PHE27" s="498"/>
      <c r="PHF27" s="498"/>
      <c r="PHG27" s="498"/>
      <c r="PHH27" s="498"/>
      <c r="PHI27" s="498"/>
      <c r="PHJ27" s="498"/>
      <c r="PHK27" s="498"/>
      <c r="PHL27" s="498"/>
      <c r="PHM27" s="498"/>
      <c r="PHN27" s="498"/>
      <c r="PHO27" s="498"/>
      <c r="PHP27" s="498"/>
      <c r="PHQ27" s="498"/>
      <c r="PHR27" s="498"/>
      <c r="PHS27" s="498"/>
      <c r="PHT27" s="498"/>
      <c r="PHU27" s="498"/>
      <c r="PHV27" s="498"/>
      <c r="PHW27" s="498"/>
      <c r="PHX27" s="498"/>
      <c r="PHY27" s="498"/>
      <c r="PHZ27" s="498"/>
      <c r="PIA27" s="498"/>
      <c r="PIB27" s="498"/>
      <c r="PIC27" s="498"/>
      <c r="PID27" s="498"/>
      <c r="PIE27" s="498"/>
      <c r="PIF27" s="498"/>
      <c r="PIG27" s="498"/>
      <c r="PIH27" s="498"/>
      <c r="PII27" s="498"/>
      <c r="PIJ27" s="498"/>
      <c r="PIK27" s="498"/>
      <c r="PIL27" s="498"/>
      <c r="PIM27" s="498"/>
      <c r="PIN27" s="498"/>
      <c r="PIO27" s="498"/>
      <c r="PIP27" s="498"/>
      <c r="PIQ27" s="498"/>
      <c r="PIR27" s="498"/>
      <c r="PIS27" s="498"/>
      <c r="PIT27" s="498"/>
      <c r="PIU27" s="498"/>
      <c r="PIV27" s="498"/>
      <c r="PIW27" s="498"/>
      <c r="PIX27" s="498"/>
      <c r="PIY27" s="498"/>
      <c r="PIZ27" s="498"/>
      <c r="PJA27" s="498"/>
      <c r="PJB27" s="498"/>
      <c r="PJC27" s="498"/>
      <c r="PJD27" s="498"/>
      <c r="PJE27" s="498"/>
      <c r="PJF27" s="498"/>
      <c r="PJG27" s="498"/>
      <c r="PJH27" s="498"/>
      <c r="PJI27" s="498"/>
      <c r="PJJ27" s="498"/>
      <c r="PJK27" s="498"/>
      <c r="PJL27" s="498"/>
      <c r="PJM27" s="498"/>
      <c r="PJN27" s="498"/>
      <c r="PJO27" s="498"/>
      <c r="PJP27" s="498"/>
      <c r="PJQ27" s="498"/>
      <c r="PJR27" s="498"/>
      <c r="PJS27" s="498"/>
      <c r="PJT27" s="498"/>
      <c r="PJU27" s="498"/>
      <c r="PJV27" s="498"/>
      <c r="PJW27" s="498"/>
      <c r="PJX27" s="498"/>
      <c r="PJY27" s="498"/>
      <c r="PJZ27" s="498"/>
      <c r="PKA27" s="498"/>
      <c r="PKB27" s="498"/>
      <c r="PKC27" s="498"/>
      <c r="PKD27" s="498"/>
      <c r="PKE27" s="498"/>
      <c r="PKF27" s="498"/>
      <c r="PKG27" s="498"/>
      <c r="PKH27" s="498"/>
      <c r="PKI27" s="498"/>
      <c r="PKJ27" s="498"/>
      <c r="PKK27" s="498"/>
      <c r="PKL27" s="498"/>
      <c r="PKM27" s="498"/>
      <c r="PKN27" s="498"/>
      <c r="PKO27" s="498"/>
      <c r="PKP27" s="498"/>
      <c r="PKQ27" s="498"/>
      <c r="PKR27" s="498"/>
      <c r="PKS27" s="498"/>
      <c r="PKT27" s="498"/>
      <c r="PKU27" s="498"/>
      <c r="PKV27" s="498"/>
      <c r="PKW27" s="498"/>
      <c r="PKX27" s="498"/>
      <c r="PKY27" s="498"/>
      <c r="PKZ27" s="498"/>
      <c r="PLA27" s="498"/>
      <c r="PLB27" s="498"/>
      <c r="PLC27" s="498"/>
      <c r="PLD27" s="498"/>
      <c r="PLE27" s="498"/>
      <c r="PLF27" s="498"/>
      <c r="PLG27" s="498"/>
      <c r="PLH27" s="498"/>
      <c r="PLI27" s="498"/>
      <c r="PLJ27" s="498"/>
      <c r="PLK27" s="498"/>
      <c r="PLL27" s="498"/>
      <c r="PLM27" s="498"/>
      <c r="PLN27" s="498"/>
      <c r="PLO27" s="498"/>
      <c r="PLP27" s="498"/>
      <c r="PLQ27" s="498"/>
      <c r="PLR27" s="498"/>
      <c r="PLS27" s="498"/>
      <c r="PLT27" s="498"/>
      <c r="PLU27" s="498"/>
      <c r="PLV27" s="498"/>
      <c r="PLW27" s="498"/>
      <c r="PLX27" s="498"/>
      <c r="PLY27" s="498"/>
      <c r="PLZ27" s="498"/>
      <c r="PMA27" s="498"/>
      <c r="PMB27" s="498"/>
      <c r="PMC27" s="498"/>
      <c r="PMD27" s="498"/>
      <c r="PME27" s="498"/>
      <c r="PMF27" s="498"/>
      <c r="PMG27" s="498"/>
      <c r="PMH27" s="498"/>
      <c r="PMI27" s="498"/>
      <c r="PMJ27" s="498"/>
      <c r="PMK27" s="498"/>
      <c r="PML27" s="498"/>
      <c r="PMM27" s="498"/>
      <c r="PMN27" s="498"/>
      <c r="PMO27" s="498"/>
      <c r="PMP27" s="498"/>
      <c r="PMQ27" s="498"/>
      <c r="PMR27" s="498"/>
      <c r="PMS27" s="498"/>
      <c r="PMT27" s="498"/>
      <c r="PMU27" s="498"/>
      <c r="PMV27" s="498"/>
      <c r="PMW27" s="498"/>
      <c r="PMX27" s="498"/>
      <c r="PMY27" s="498"/>
      <c r="PMZ27" s="498"/>
      <c r="PNA27" s="498"/>
      <c r="PNB27" s="498"/>
      <c r="PNC27" s="498"/>
      <c r="PND27" s="498"/>
      <c r="PNE27" s="498"/>
      <c r="PNF27" s="498"/>
      <c r="PNG27" s="498"/>
      <c r="PNH27" s="498"/>
      <c r="PNI27" s="498"/>
      <c r="PNJ27" s="498"/>
      <c r="PNK27" s="498"/>
      <c r="PNL27" s="498"/>
      <c r="PNM27" s="498"/>
      <c r="PNN27" s="498"/>
      <c r="PNO27" s="498"/>
      <c r="PNP27" s="498"/>
      <c r="PNQ27" s="498"/>
      <c r="PNR27" s="498"/>
      <c r="PNS27" s="498"/>
      <c r="PNT27" s="498"/>
      <c r="PNU27" s="498"/>
      <c r="PNV27" s="498"/>
      <c r="PNW27" s="498"/>
      <c r="PNX27" s="498"/>
      <c r="PNY27" s="498"/>
      <c r="PNZ27" s="498"/>
      <c r="POA27" s="498"/>
      <c r="POB27" s="498"/>
      <c r="POC27" s="498"/>
      <c r="POD27" s="498"/>
      <c r="POE27" s="498"/>
      <c r="POF27" s="498"/>
      <c r="POG27" s="498"/>
      <c r="POH27" s="498"/>
      <c r="POI27" s="498"/>
      <c r="POJ27" s="498"/>
      <c r="POK27" s="498"/>
      <c r="POL27" s="498"/>
      <c r="POM27" s="498"/>
      <c r="PON27" s="498"/>
      <c r="POO27" s="498"/>
      <c r="POP27" s="498"/>
      <c r="POQ27" s="498"/>
      <c r="POR27" s="498"/>
      <c r="POS27" s="498"/>
      <c r="POT27" s="498"/>
      <c r="POU27" s="498"/>
      <c r="POV27" s="498"/>
      <c r="POW27" s="498"/>
      <c r="POX27" s="498"/>
      <c r="POY27" s="498"/>
      <c r="POZ27" s="498"/>
      <c r="PPA27" s="498"/>
      <c r="PPB27" s="498"/>
      <c r="PPC27" s="498"/>
      <c r="PPD27" s="498"/>
      <c r="PPE27" s="498"/>
      <c r="PPF27" s="498"/>
      <c r="PPG27" s="498"/>
      <c r="PPH27" s="498"/>
      <c r="PPI27" s="498"/>
      <c r="PPJ27" s="498"/>
      <c r="PPK27" s="498"/>
      <c r="PPL27" s="498"/>
      <c r="PPM27" s="498"/>
      <c r="PPN27" s="498"/>
      <c r="PPO27" s="498"/>
      <c r="PPP27" s="498"/>
      <c r="PPQ27" s="498"/>
      <c r="PPR27" s="498"/>
      <c r="PPS27" s="498"/>
      <c r="PPT27" s="498"/>
      <c r="PPU27" s="498"/>
      <c r="PPV27" s="498"/>
      <c r="PPW27" s="498"/>
      <c r="PPX27" s="498"/>
      <c r="PPY27" s="498"/>
      <c r="PPZ27" s="498"/>
      <c r="PQA27" s="498"/>
      <c r="PQB27" s="498"/>
      <c r="PQC27" s="498"/>
      <c r="PQD27" s="498"/>
      <c r="PQE27" s="498"/>
      <c r="PQF27" s="498"/>
      <c r="PQG27" s="498"/>
      <c r="PQH27" s="498"/>
      <c r="PQI27" s="498"/>
      <c r="PQJ27" s="498"/>
      <c r="PQK27" s="498"/>
      <c r="PQL27" s="498"/>
      <c r="PQM27" s="498"/>
      <c r="PQN27" s="498"/>
      <c r="PQO27" s="498"/>
      <c r="PQP27" s="498"/>
      <c r="PQQ27" s="498"/>
      <c r="PQR27" s="498"/>
      <c r="PQS27" s="498"/>
      <c r="PQT27" s="498"/>
      <c r="PQU27" s="498"/>
      <c r="PQV27" s="498"/>
      <c r="PQW27" s="498"/>
      <c r="PQX27" s="498"/>
      <c r="PQY27" s="498"/>
      <c r="PQZ27" s="498"/>
      <c r="PRA27" s="498"/>
      <c r="PRB27" s="498"/>
      <c r="PRC27" s="498"/>
      <c r="PRD27" s="498"/>
      <c r="PRE27" s="498"/>
      <c r="PRF27" s="498"/>
      <c r="PRG27" s="498"/>
      <c r="PRH27" s="498"/>
      <c r="PRI27" s="498"/>
      <c r="PRJ27" s="498"/>
      <c r="PRK27" s="498"/>
      <c r="PRL27" s="498"/>
      <c r="PRM27" s="498"/>
      <c r="PRN27" s="498"/>
      <c r="PRO27" s="498"/>
      <c r="PRP27" s="498"/>
      <c r="PRQ27" s="498"/>
      <c r="PRR27" s="498"/>
      <c r="PRS27" s="498"/>
      <c r="PRT27" s="498"/>
      <c r="PRU27" s="498"/>
      <c r="PRV27" s="498"/>
      <c r="PRW27" s="498"/>
      <c r="PRX27" s="498"/>
      <c r="PRY27" s="498"/>
      <c r="PRZ27" s="498"/>
      <c r="PSA27" s="498"/>
      <c r="PSB27" s="498"/>
      <c r="PSC27" s="498"/>
      <c r="PSD27" s="498"/>
      <c r="PSE27" s="498"/>
      <c r="PSF27" s="498"/>
      <c r="PSG27" s="498"/>
      <c r="PSH27" s="498"/>
      <c r="PSI27" s="498"/>
      <c r="PSJ27" s="498"/>
      <c r="PSK27" s="498"/>
      <c r="PSL27" s="498"/>
      <c r="PSM27" s="498"/>
      <c r="PSN27" s="498"/>
      <c r="PSO27" s="498"/>
      <c r="PSP27" s="498"/>
      <c r="PSQ27" s="498"/>
      <c r="PSR27" s="498"/>
      <c r="PSS27" s="498"/>
      <c r="PST27" s="498"/>
      <c r="PSU27" s="498"/>
      <c r="PSV27" s="498"/>
      <c r="PSW27" s="498"/>
      <c r="PSX27" s="498"/>
      <c r="PSY27" s="498"/>
      <c r="PSZ27" s="498"/>
      <c r="PTA27" s="498"/>
      <c r="PTB27" s="498"/>
      <c r="PTC27" s="498"/>
      <c r="PTD27" s="498"/>
      <c r="PTE27" s="498"/>
      <c r="PTF27" s="498"/>
      <c r="PTG27" s="498"/>
      <c r="PTH27" s="498"/>
      <c r="PTI27" s="498"/>
      <c r="PTJ27" s="498"/>
      <c r="PTK27" s="498"/>
      <c r="PTL27" s="498"/>
      <c r="PTM27" s="498"/>
      <c r="PTN27" s="498"/>
      <c r="PTO27" s="498"/>
      <c r="PTP27" s="498"/>
      <c r="PTQ27" s="498"/>
      <c r="PTR27" s="498"/>
      <c r="PTS27" s="498"/>
      <c r="PTT27" s="498"/>
      <c r="PTU27" s="498"/>
      <c r="PTV27" s="498"/>
      <c r="PTW27" s="498"/>
      <c r="PTX27" s="498"/>
      <c r="PTY27" s="498"/>
      <c r="PTZ27" s="498"/>
      <c r="PUA27" s="498"/>
      <c r="PUB27" s="498"/>
      <c r="PUC27" s="498"/>
      <c r="PUD27" s="498"/>
      <c r="PUE27" s="498"/>
      <c r="PUF27" s="498"/>
      <c r="PUG27" s="498"/>
      <c r="PUH27" s="498"/>
      <c r="PUI27" s="498"/>
      <c r="PUJ27" s="498"/>
      <c r="PUK27" s="498"/>
      <c r="PUL27" s="498"/>
      <c r="PUM27" s="498"/>
      <c r="PUN27" s="498"/>
      <c r="PUO27" s="498"/>
      <c r="PUP27" s="498"/>
      <c r="PUQ27" s="498"/>
      <c r="PUR27" s="498"/>
      <c r="PUS27" s="498"/>
      <c r="PUT27" s="498"/>
      <c r="PUU27" s="498"/>
      <c r="PUV27" s="498"/>
      <c r="PUW27" s="498"/>
      <c r="PUX27" s="498"/>
      <c r="PUY27" s="498"/>
      <c r="PUZ27" s="498"/>
      <c r="PVA27" s="498"/>
      <c r="PVB27" s="498"/>
      <c r="PVC27" s="498"/>
      <c r="PVD27" s="498"/>
      <c r="PVE27" s="498"/>
      <c r="PVF27" s="498"/>
      <c r="PVG27" s="498"/>
      <c r="PVH27" s="498"/>
      <c r="PVI27" s="498"/>
      <c r="PVJ27" s="498"/>
      <c r="PVK27" s="498"/>
      <c r="PVL27" s="498"/>
      <c r="PVM27" s="498"/>
      <c r="PVN27" s="498"/>
      <c r="PVO27" s="498"/>
      <c r="PVP27" s="498"/>
      <c r="PVQ27" s="498"/>
      <c r="PVR27" s="498"/>
      <c r="PVS27" s="498"/>
      <c r="PVT27" s="498"/>
      <c r="PVU27" s="498"/>
      <c r="PVV27" s="498"/>
      <c r="PVW27" s="498"/>
      <c r="PVX27" s="498"/>
      <c r="PVY27" s="498"/>
      <c r="PVZ27" s="498"/>
      <c r="PWA27" s="498"/>
      <c r="PWB27" s="498"/>
      <c r="PWC27" s="498"/>
      <c r="PWD27" s="498"/>
      <c r="PWE27" s="498"/>
      <c r="PWF27" s="498"/>
      <c r="PWG27" s="498"/>
      <c r="PWH27" s="498"/>
      <c r="PWI27" s="498"/>
      <c r="PWJ27" s="498"/>
      <c r="PWK27" s="498"/>
      <c r="PWL27" s="498"/>
      <c r="PWM27" s="498"/>
      <c r="PWN27" s="498"/>
      <c r="PWO27" s="498"/>
      <c r="PWP27" s="498"/>
      <c r="PWQ27" s="498"/>
      <c r="PWR27" s="498"/>
      <c r="PWS27" s="498"/>
      <c r="PWT27" s="498"/>
      <c r="PWU27" s="498"/>
      <c r="PWV27" s="498"/>
      <c r="PWW27" s="498"/>
      <c r="PWX27" s="498"/>
      <c r="PWY27" s="498"/>
      <c r="PWZ27" s="498"/>
      <c r="PXA27" s="498"/>
      <c r="PXB27" s="498"/>
      <c r="PXC27" s="498"/>
      <c r="PXD27" s="498"/>
      <c r="PXE27" s="498"/>
      <c r="PXF27" s="498"/>
      <c r="PXG27" s="498"/>
      <c r="PXH27" s="498"/>
      <c r="PXI27" s="498"/>
      <c r="PXJ27" s="498"/>
      <c r="PXK27" s="498"/>
      <c r="PXL27" s="498"/>
      <c r="PXM27" s="498"/>
      <c r="PXN27" s="498"/>
      <c r="PXO27" s="498"/>
      <c r="PXP27" s="498"/>
      <c r="PXQ27" s="498"/>
      <c r="PXR27" s="498"/>
      <c r="PXS27" s="498"/>
      <c r="PXT27" s="498"/>
      <c r="PXU27" s="498"/>
      <c r="PXV27" s="498"/>
      <c r="PXW27" s="498"/>
      <c r="PXX27" s="498"/>
      <c r="PXY27" s="498"/>
      <c r="PXZ27" s="498"/>
      <c r="PYA27" s="498"/>
      <c r="PYB27" s="498"/>
      <c r="PYC27" s="498"/>
      <c r="PYD27" s="498"/>
      <c r="PYE27" s="498"/>
      <c r="PYF27" s="498"/>
      <c r="PYG27" s="498"/>
      <c r="PYH27" s="498"/>
      <c r="PYI27" s="498"/>
      <c r="PYJ27" s="498"/>
      <c r="PYK27" s="498"/>
      <c r="PYL27" s="498"/>
      <c r="PYM27" s="498"/>
      <c r="PYN27" s="498"/>
      <c r="PYO27" s="498"/>
      <c r="PYP27" s="498"/>
      <c r="PYQ27" s="498"/>
      <c r="PYR27" s="498"/>
      <c r="PYS27" s="498"/>
      <c r="PYT27" s="498"/>
      <c r="PYU27" s="498"/>
      <c r="PYV27" s="498"/>
      <c r="PYW27" s="498"/>
      <c r="PYX27" s="498"/>
      <c r="PYY27" s="498"/>
      <c r="PYZ27" s="498"/>
      <c r="PZA27" s="498"/>
      <c r="PZB27" s="498"/>
      <c r="PZC27" s="498"/>
      <c r="PZD27" s="498"/>
      <c r="PZE27" s="498"/>
      <c r="PZF27" s="498"/>
      <c r="PZG27" s="498"/>
      <c r="PZH27" s="498"/>
      <c r="PZI27" s="498"/>
      <c r="PZJ27" s="498"/>
      <c r="PZK27" s="498"/>
      <c r="PZL27" s="498"/>
      <c r="PZM27" s="498"/>
      <c r="PZN27" s="498"/>
      <c r="PZO27" s="498"/>
      <c r="PZP27" s="498"/>
      <c r="PZQ27" s="498"/>
      <c r="PZR27" s="498"/>
      <c r="PZS27" s="498"/>
      <c r="PZT27" s="498"/>
      <c r="PZU27" s="498"/>
      <c r="PZV27" s="498"/>
      <c r="PZW27" s="498"/>
      <c r="PZX27" s="498"/>
      <c r="PZY27" s="498"/>
      <c r="PZZ27" s="498"/>
      <c r="QAA27" s="498"/>
      <c r="QAB27" s="498"/>
      <c r="QAC27" s="498"/>
      <c r="QAD27" s="498"/>
      <c r="QAE27" s="498"/>
      <c r="QAF27" s="498"/>
      <c r="QAG27" s="498"/>
      <c r="QAH27" s="498"/>
      <c r="QAI27" s="498"/>
      <c r="QAJ27" s="498"/>
      <c r="QAK27" s="498"/>
      <c r="QAL27" s="498"/>
      <c r="QAM27" s="498"/>
      <c r="QAN27" s="498"/>
      <c r="QAO27" s="498"/>
      <c r="QAP27" s="498"/>
      <c r="QAQ27" s="498"/>
      <c r="QAR27" s="498"/>
      <c r="QAS27" s="498"/>
      <c r="QAT27" s="498"/>
      <c r="QAU27" s="498"/>
      <c r="QAV27" s="498"/>
      <c r="QAW27" s="498"/>
      <c r="QAX27" s="498"/>
      <c r="QAY27" s="498"/>
      <c r="QAZ27" s="498"/>
      <c r="QBA27" s="498"/>
      <c r="QBB27" s="498"/>
      <c r="QBC27" s="498"/>
      <c r="QBD27" s="498"/>
      <c r="QBE27" s="498"/>
      <c r="QBF27" s="498"/>
      <c r="QBG27" s="498"/>
      <c r="QBH27" s="498"/>
      <c r="QBI27" s="498"/>
      <c r="QBJ27" s="498"/>
      <c r="QBK27" s="498"/>
      <c r="QBL27" s="498"/>
      <c r="QBM27" s="498"/>
      <c r="QBN27" s="498"/>
      <c r="QBO27" s="498"/>
      <c r="QBP27" s="498"/>
      <c r="QBQ27" s="498"/>
      <c r="QBR27" s="498"/>
      <c r="QBS27" s="498"/>
      <c r="QBT27" s="498"/>
      <c r="QBU27" s="498"/>
      <c r="QBV27" s="498"/>
      <c r="QBW27" s="498"/>
      <c r="QBX27" s="498"/>
      <c r="QBY27" s="498"/>
      <c r="QBZ27" s="498"/>
      <c r="QCA27" s="498"/>
      <c r="QCB27" s="498"/>
      <c r="QCC27" s="498"/>
      <c r="QCD27" s="498"/>
      <c r="QCE27" s="498"/>
      <c r="QCF27" s="498"/>
      <c r="QCG27" s="498"/>
      <c r="QCH27" s="498"/>
      <c r="QCI27" s="498"/>
      <c r="QCJ27" s="498"/>
      <c r="QCK27" s="498"/>
      <c r="QCL27" s="498"/>
      <c r="QCM27" s="498"/>
      <c r="QCN27" s="498"/>
      <c r="QCO27" s="498"/>
      <c r="QCP27" s="498"/>
      <c r="QCQ27" s="498"/>
      <c r="QCR27" s="498"/>
      <c r="QCS27" s="498"/>
      <c r="QCT27" s="498"/>
      <c r="QCU27" s="498"/>
      <c r="QCV27" s="498"/>
      <c r="QCW27" s="498"/>
      <c r="QCX27" s="498"/>
      <c r="QCY27" s="498"/>
      <c r="QCZ27" s="498"/>
      <c r="QDA27" s="498"/>
      <c r="QDB27" s="498"/>
      <c r="QDC27" s="498"/>
      <c r="QDD27" s="498"/>
      <c r="QDE27" s="498"/>
      <c r="QDF27" s="498"/>
      <c r="QDG27" s="498"/>
      <c r="QDH27" s="498"/>
      <c r="QDI27" s="498"/>
      <c r="QDJ27" s="498"/>
      <c r="QDK27" s="498"/>
      <c r="QDL27" s="498"/>
      <c r="QDM27" s="498"/>
      <c r="QDN27" s="498"/>
      <c r="QDO27" s="498"/>
      <c r="QDP27" s="498"/>
      <c r="QDQ27" s="498"/>
      <c r="QDR27" s="498"/>
      <c r="QDS27" s="498"/>
      <c r="QDT27" s="498"/>
      <c r="QDU27" s="498"/>
      <c r="QDV27" s="498"/>
      <c r="QDW27" s="498"/>
      <c r="QDX27" s="498"/>
      <c r="QDY27" s="498"/>
      <c r="QDZ27" s="498"/>
      <c r="QEA27" s="498"/>
      <c r="QEB27" s="498"/>
      <c r="QEC27" s="498"/>
      <c r="QED27" s="498"/>
      <c r="QEE27" s="498"/>
      <c r="QEF27" s="498"/>
      <c r="QEG27" s="498"/>
      <c r="QEH27" s="498"/>
      <c r="QEI27" s="498"/>
      <c r="QEJ27" s="498"/>
      <c r="QEK27" s="498"/>
      <c r="QEL27" s="498"/>
      <c r="QEM27" s="498"/>
      <c r="QEN27" s="498"/>
      <c r="QEO27" s="498"/>
      <c r="QEP27" s="498"/>
      <c r="QEQ27" s="498"/>
      <c r="QER27" s="498"/>
      <c r="QES27" s="498"/>
      <c r="QET27" s="498"/>
      <c r="QEU27" s="498"/>
      <c r="QEV27" s="498"/>
      <c r="QEW27" s="498"/>
      <c r="QEX27" s="498"/>
      <c r="QEY27" s="498"/>
      <c r="QEZ27" s="498"/>
      <c r="QFA27" s="498"/>
      <c r="QFB27" s="498"/>
      <c r="QFC27" s="498"/>
      <c r="QFD27" s="498"/>
      <c r="QFE27" s="498"/>
      <c r="QFF27" s="498"/>
      <c r="QFG27" s="498"/>
      <c r="QFH27" s="498"/>
      <c r="QFI27" s="498"/>
      <c r="QFJ27" s="498"/>
      <c r="QFK27" s="498"/>
      <c r="QFL27" s="498"/>
      <c r="QFM27" s="498"/>
      <c r="QFN27" s="498"/>
      <c r="QFO27" s="498"/>
      <c r="QFP27" s="498"/>
      <c r="QFQ27" s="498"/>
      <c r="QFR27" s="498"/>
      <c r="QFS27" s="498"/>
      <c r="QFT27" s="498"/>
      <c r="QFU27" s="498"/>
      <c r="QFV27" s="498"/>
      <c r="QFW27" s="498"/>
      <c r="QFX27" s="498"/>
      <c r="QFY27" s="498"/>
      <c r="QFZ27" s="498"/>
      <c r="QGA27" s="498"/>
      <c r="QGB27" s="498"/>
      <c r="QGC27" s="498"/>
      <c r="QGD27" s="498"/>
      <c r="QGE27" s="498"/>
      <c r="QGF27" s="498"/>
      <c r="QGG27" s="498"/>
      <c r="QGH27" s="498"/>
      <c r="QGI27" s="498"/>
      <c r="QGJ27" s="498"/>
      <c r="QGK27" s="498"/>
      <c r="QGL27" s="498"/>
      <c r="QGM27" s="498"/>
      <c r="QGN27" s="498"/>
      <c r="QGO27" s="498"/>
      <c r="QGP27" s="498"/>
      <c r="QGQ27" s="498"/>
      <c r="QGR27" s="498"/>
      <c r="QGS27" s="498"/>
      <c r="QGT27" s="498"/>
      <c r="QGU27" s="498"/>
      <c r="QGV27" s="498"/>
      <c r="QGW27" s="498"/>
      <c r="QGX27" s="498"/>
      <c r="QGY27" s="498"/>
      <c r="QGZ27" s="498"/>
      <c r="QHA27" s="498"/>
      <c r="QHB27" s="498"/>
      <c r="QHC27" s="498"/>
      <c r="QHD27" s="498"/>
      <c r="QHE27" s="498"/>
      <c r="QHF27" s="498"/>
      <c r="QHG27" s="498"/>
      <c r="QHH27" s="498"/>
      <c r="QHI27" s="498"/>
      <c r="QHJ27" s="498"/>
      <c r="QHK27" s="498"/>
      <c r="QHL27" s="498"/>
      <c r="QHM27" s="498"/>
      <c r="QHN27" s="498"/>
      <c r="QHO27" s="498"/>
      <c r="QHP27" s="498"/>
      <c r="QHQ27" s="498"/>
      <c r="QHR27" s="498"/>
      <c r="QHS27" s="498"/>
      <c r="QHT27" s="498"/>
      <c r="QHU27" s="498"/>
      <c r="QHV27" s="498"/>
      <c r="QHW27" s="498"/>
      <c r="QHX27" s="498"/>
      <c r="QHY27" s="498"/>
      <c r="QHZ27" s="498"/>
      <c r="QIA27" s="498"/>
      <c r="QIB27" s="498"/>
      <c r="QIC27" s="498"/>
      <c r="QID27" s="498"/>
      <c r="QIE27" s="498"/>
      <c r="QIF27" s="498"/>
      <c r="QIG27" s="498"/>
      <c r="QIH27" s="498"/>
      <c r="QII27" s="498"/>
      <c r="QIJ27" s="498"/>
      <c r="QIK27" s="498"/>
      <c r="QIL27" s="498"/>
      <c r="QIM27" s="498"/>
      <c r="QIN27" s="498"/>
      <c r="QIO27" s="498"/>
      <c r="QIP27" s="498"/>
      <c r="QIQ27" s="498"/>
      <c r="QIR27" s="498"/>
      <c r="QIS27" s="498"/>
      <c r="QIT27" s="498"/>
      <c r="QIU27" s="498"/>
      <c r="QIV27" s="498"/>
      <c r="QIW27" s="498"/>
      <c r="QIX27" s="498"/>
      <c r="QIY27" s="498"/>
      <c r="QIZ27" s="498"/>
      <c r="QJA27" s="498"/>
      <c r="QJB27" s="498"/>
      <c r="QJC27" s="498"/>
      <c r="QJD27" s="498"/>
      <c r="QJE27" s="498"/>
      <c r="QJF27" s="498"/>
      <c r="QJG27" s="498"/>
      <c r="QJH27" s="498"/>
      <c r="QJI27" s="498"/>
      <c r="QJJ27" s="498"/>
      <c r="QJK27" s="498"/>
      <c r="QJL27" s="498"/>
      <c r="QJM27" s="498"/>
      <c r="QJN27" s="498"/>
      <c r="QJO27" s="498"/>
      <c r="QJP27" s="498"/>
      <c r="QJQ27" s="498"/>
      <c r="QJR27" s="498"/>
      <c r="QJS27" s="498"/>
      <c r="QJT27" s="498"/>
      <c r="QJU27" s="498"/>
      <c r="QJV27" s="498"/>
      <c r="QJW27" s="498"/>
      <c r="QJX27" s="498"/>
      <c r="QJY27" s="498"/>
      <c r="QJZ27" s="498"/>
      <c r="QKA27" s="498"/>
      <c r="QKB27" s="498"/>
      <c r="QKC27" s="498"/>
      <c r="QKD27" s="498"/>
      <c r="QKE27" s="498"/>
      <c r="QKF27" s="498"/>
      <c r="QKG27" s="498"/>
      <c r="QKH27" s="498"/>
      <c r="QKI27" s="498"/>
      <c r="QKJ27" s="498"/>
      <c r="QKK27" s="498"/>
      <c r="QKL27" s="498"/>
      <c r="QKM27" s="498"/>
      <c r="QKN27" s="498"/>
      <c r="QKO27" s="498"/>
      <c r="QKP27" s="498"/>
      <c r="QKQ27" s="498"/>
      <c r="QKR27" s="498"/>
      <c r="QKS27" s="498"/>
      <c r="QKT27" s="498"/>
      <c r="QKU27" s="498"/>
      <c r="QKV27" s="498"/>
      <c r="QKW27" s="498"/>
      <c r="QKX27" s="498"/>
      <c r="QKY27" s="498"/>
      <c r="QKZ27" s="498"/>
      <c r="QLA27" s="498"/>
      <c r="QLB27" s="498"/>
      <c r="QLC27" s="498"/>
      <c r="QLD27" s="498"/>
      <c r="QLE27" s="498"/>
      <c r="QLF27" s="498"/>
      <c r="QLG27" s="498"/>
      <c r="QLH27" s="498"/>
      <c r="QLI27" s="498"/>
      <c r="QLJ27" s="498"/>
      <c r="QLK27" s="498"/>
      <c r="QLL27" s="498"/>
      <c r="QLM27" s="498"/>
      <c r="QLN27" s="498"/>
      <c r="QLO27" s="498"/>
      <c r="QLP27" s="498"/>
      <c r="QLQ27" s="498"/>
      <c r="QLR27" s="498"/>
      <c r="QLS27" s="498"/>
      <c r="QLT27" s="498"/>
      <c r="QLU27" s="498"/>
      <c r="QLV27" s="498"/>
      <c r="QLW27" s="498"/>
      <c r="QLX27" s="498"/>
      <c r="QLY27" s="498"/>
      <c r="QLZ27" s="498"/>
      <c r="QMA27" s="498"/>
      <c r="QMB27" s="498"/>
      <c r="QMC27" s="498"/>
      <c r="QMD27" s="498"/>
      <c r="QME27" s="498"/>
      <c r="QMF27" s="498"/>
      <c r="QMG27" s="498"/>
      <c r="QMH27" s="498"/>
      <c r="QMI27" s="498"/>
      <c r="QMJ27" s="498"/>
      <c r="QMK27" s="498"/>
      <c r="QML27" s="498"/>
      <c r="QMM27" s="498"/>
      <c r="QMN27" s="498"/>
      <c r="QMO27" s="498"/>
      <c r="QMP27" s="498"/>
      <c r="QMQ27" s="498"/>
      <c r="QMR27" s="498"/>
      <c r="QMS27" s="498"/>
      <c r="QMT27" s="498"/>
      <c r="QMU27" s="498"/>
      <c r="QMV27" s="498"/>
      <c r="QMW27" s="498"/>
      <c r="QMX27" s="498"/>
      <c r="QMY27" s="498"/>
      <c r="QMZ27" s="498"/>
      <c r="QNA27" s="498"/>
      <c r="QNB27" s="498"/>
      <c r="QNC27" s="498"/>
      <c r="QND27" s="498"/>
      <c r="QNE27" s="498"/>
      <c r="QNF27" s="498"/>
      <c r="QNG27" s="498"/>
      <c r="QNH27" s="498"/>
      <c r="QNI27" s="498"/>
      <c r="QNJ27" s="498"/>
      <c r="QNK27" s="498"/>
      <c r="QNL27" s="498"/>
      <c r="QNM27" s="498"/>
      <c r="QNN27" s="498"/>
      <c r="QNO27" s="498"/>
      <c r="QNP27" s="498"/>
      <c r="QNQ27" s="498"/>
      <c r="QNR27" s="498"/>
      <c r="QNS27" s="498"/>
      <c r="QNT27" s="498"/>
      <c r="QNU27" s="498"/>
      <c r="QNV27" s="498"/>
      <c r="QNW27" s="498"/>
      <c r="QNX27" s="498"/>
      <c r="QNY27" s="498"/>
      <c r="QNZ27" s="498"/>
      <c r="QOA27" s="498"/>
      <c r="QOB27" s="498"/>
      <c r="QOC27" s="498"/>
      <c r="QOD27" s="498"/>
      <c r="QOE27" s="498"/>
      <c r="QOF27" s="498"/>
      <c r="QOG27" s="498"/>
      <c r="QOH27" s="498"/>
      <c r="QOI27" s="498"/>
      <c r="QOJ27" s="498"/>
      <c r="QOK27" s="498"/>
      <c r="QOL27" s="498"/>
      <c r="QOM27" s="498"/>
      <c r="QON27" s="498"/>
      <c r="QOO27" s="498"/>
      <c r="QOP27" s="498"/>
      <c r="QOQ27" s="498"/>
      <c r="QOR27" s="498"/>
      <c r="QOS27" s="498"/>
      <c r="QOT27" s="498"/>
      <c r="QOU27" s="498"/>
      <c r="QOV27" s="498"/>
      <c r="QOW27" s="498"/>
      <c r="QOX27" s="498"/>
      <c r="QOY27" s="498"/>
      <c r="QOZ27" s="498"/>
      <c r="QPA27" s="498"/>
      <c r="QPB27" s="498"/>
      <c r="QPC27" s="498"/>
      <c r="QPD27" s="498"/>
      <c r="QPE27" s="498"/>
      <c r="QPF27" s="498"/>
      <c r="QPG27" s="498"/>
      <c r="QPH27" s="498"/>
      <c r="QPI27" s="498"/>
      <c r="QPJ27" s="498"/>
      <c r="QPK27" s="498"/>
      <c r="QPL27" s="498"/>
      <c r="QPM27" s="498"/>
      <c r="QPN27" s="498"/>
      <c r="QPO27" s="498"/>
      <c r="QPP27" s="498"/>
      <c r="QPQ27" s="498"/>
      <c r="QPR27" s="498"/>
      <c r="QPS27" s="498"/>
      <c r="QPT27" s="498"/>
      <c r="QPU27" s="498"/>
      <c r="QPV27" s="498"/>
      <c r="QPW27" s="498"/>
      <c r="QPX27" s="498"/>
      <c r="QPY27" s="498"/>
      <c r="QPZ27" s="498"/>
      <c r="QQA27" s="498"/>
      <c r="QQB27" s="498"/>
      <c r="QQC27" s="498"/>
      <c r="QQD27" s="498"/>
      <c r="QQE27" s="498"/>
      <c r="QQF27" s="498"/>
      <c r="QQG27" s="498"/>
      <c r="QQH27" s="498"/>
      <c r="QQI27" s="498"/>
      <c r="QQJ27" s="498"/>
      <c r="QQK27" s="498"/>
      <c r="QQL27" s="498"/>
      <c r="QQM27" s="498"/>
      <c r="QQN27" s="498"/>
      <c r="QQO27" s="498"/>
      <c r="QQP27" s="498"/>
      <c r="QQQ27" s="498"/>
      <c r="QQR27" s="498"/>
      <c r="QQS27" s="498"/>
      <c r="QQT27" s="498"/>
      <c r="QQU27" s="498"/>
      <c r="QQV27" s="498"/>
      <c r="QQW27" s="498"/>
      <c r="QQX27" s="498"/>
      <c r="QQY27" s="498"/>
      <c r="QQZ27" s="498"/>
      <c r="QRA27" s="498"/>
      <c r="QRB27" s="498"/>
      <c r="QRC27" s="498"/>
      <c r="QRD27" s="498"/>
      <c r="QRE27" s="498"/>
      <c r="QRF27" s="498"/>
      <c r="QRG27" s="498"/>
      <c r="QRH27" s="498"/>
      <c r="QRI27" s="498"/>
      <c r="QRJ27" s="498"/>
      <c r="QRK27" s="498"/>
      <c r="QRL27" s="498"/>
      <c r="QRM27" s="498"/>
      <c r="QRN27" s="498"/>
      <c r="QRO27" s="498"/>
      <c r="QRP27" s="498"/>
      <c r="QRQ27" s="498"/>
      <c r="QRR27" s="498"/>
      <c r="QRS27" s="498"/>
      <c r="QRT27" s="498"/>
      <c r="QRU27" s="498"/>
      <c r="QRV27" s="498"/>
      <c r="QRW27" s="498"/>
      <c r="QRX27" s="498"/>
      <c r="QRY27" s="498"/>
      <c r="QRZ27" s="498"/>
      <c r="QSA27" s="498"/>
      <c r="QSB27" s="498"/>
      <c r="QSC27" s="498"/>
      <c r="QSD27" s="498"/>
      <c r="QSE27" s="498"/>
      <c r="QSF27" s="498"/>
      <c r="QSG27" s="498"/>
      <c r="QSH27" s="498"/>
      <c r="QSI27" s="498"/>
      <c r="QSJ27" s="498"/>
      <c r="QSK27" s="498"/>
      <c r="QSL27" s="498"/>
      <c r="QSM27" s="498"/>
      <c r="QSN27" s="498"/>
      <c r="QSO27" s="498"/>
      <c r="QSP27" s="498"/>
      <c r="QSQ27" s="498"/>
      <c r="QSR27" s="498"/>
      <c r="QSS27" s="498"/>
      <c r="QST27" s="498"/>
      <c r="QSU27" s="498"/>
      <c r="QSV27" s="498"/>
      <c r="QSW27" s="498"/>
      <c r="QSX27" s="498"/>
      <c r="QSY27" s="498"/>
      <c r="QSZ27" s="498"/>
      <c r="QTA27" s="498"/>
      <c r="QTB27" s="498"/>
      <c r="QTC27" s="498"/>
      <c r="QTD27" s="498"/>
      <c r="QTE27" s="498"/>
      <c r="QTF27" s="498"/>
      <c r="QTG27" s="498"/>
      <c r="QTH27" s="498"/>
      <c r="QTI27" s="498"/>
      <c r="QTJ27" s="498"/>
      <c r="QTK27" s="498"/>
      <c r="QTL27" s="498"/>
      <c r="QTM27" s="498"/>
      <c r="QTN27" s="498"/>
      <c r="QTO27" s="498"/>
      <c r="QTP27" s="498"/>
      <c r="QTQ27" s="498"/>
      <c r="QTR27" s="498"/>
      <c r="QTS27" s="498"/>
      <c r="QTT27" s="498"/>
      <c r="QTU27" s="498"/>
      <c r="QTV27" s="498"/>
      <c r="QTW27" s="498"/>
      <c r="QTX27" s="498"/>
      <c r="QTY27" s="498"/>
      <c r="QTZ27" s="498"/>
      <c r="QUA27" s="498"/>
      <c r="QUB27" s="498"/>
      <c r="QUC27" s="498"/>
      <c r="QUD27" s="498"/>
      <c r="QUE27" s="498"/>
      <c r="QUF27" s="498"/>
      <c r="QUG27" s="498"/>
      <c r="QUH27" s="498"/>
      <c r="QUI27" s="498"/>
      <c r="QUJ27" s="498"/>
      <c r="QUK27" s="498"/>
      <c r="QUL27" s="498"/>
      <c r="QUM27" s="498"/>
      <c r="QUN27" s="498"/>
      <c r="QUO27" s="498"/>
      <c r="QUP27" s="498"/>
      <c r="QUQ27" s="498"/>
      <c r="QUR27" s="498"/>
      <c r="QUS27" s="498"/>
      <c r="QUT27" s="498"/>
      <c r="QUU27" s="498"/>
      <c r="QUV27" s="498"/>
      <c r="QUW27" s="498"/>
      <c r="QUX27" s="498"/>
      <c r="QUY27" s="498"/>
      <c r="QUZ27" s="498"/>
      <c r="QVA27" s="498"/>
      <c r="QVB27" s="498"/>
      <c r="QVC27" s="498"/>
      <c r="QVD27" s="498"/>
      <c r="QVE27" s="498"/>
      <c r="QVF27" s="498"/>
      <c r="QVG27" s="498"/>
      <c r="QVH27" s="498"/>
      <c r="QVI27" s="498"/>
      <c r="QVJ27" s="498"/>
      <c r="QVK27" s="498"/>
      <c r="QVL27" s="498"/>
      <c r="QVM27" s="498"/>
      <c r="QVN27" s="498"/>
      <c r="QVO27" s="498"/>
      <c r="QVP27" s="498"/>
      <c r="QVQ27" s="498"/>
      <c r="QVR27" s="498"/>
      <c r="QVS27" s="498"/>
      <c r="QVT27" s="498"/>
      <c r="QVU27" s="498"/>
      <c r="QVV27" s="498"/>
      <c r="QVW27" s="498"/>
      <c r="QVX27" s="498"/>
      <c r="QVY27" s="498"/>
      <c r="QVZ27" s="498"/>
      <c r="QWA27" s="498"/>
      <c r="QWB27" s="498"/>
      <c r="QWC27" s="498"/>
      <c r="QWD27" s="498"/>
      <c r="QWE27" s="498"/>
      <c r="QWF27" s="498"/>
      <c r="QWG27" s="498"/>
      <c r="QWH27" s="498"/>
      <c r="QWI27" s="498"/>
      <c r="QWJ27" s="498"/>
      <c r="QWK27" s="498"/>
      <c r="QWL27" s="498"/>
      <c r="QWM27" s="498"/>
      <c r="QWN27" s="498"/>
      <c r="QWO27" s="498"/>
      <c r="QWP27" s="498"/>
      <c r="QWQ27" s="498"/>
      <c r="QWR27" s="498"/>
      <c r="QWS27" s="498"/>
      <c r="QWT27" s="498"/>
      <c r="QWU27" s="498"/>
      <c r="QWV27" s="498"/>
      <c r="QWW27" s="498"/>
      <c r="QWX27" s="498"/>
      <c r="QWY27" s="498"/>
      <c r="QWZ27" s="498"/>
      <c r="QXA27" s="498"/>
      <c r="QXB27" s="498"/>
      <c r="QXC27" s="498"/>
      <c r="QXD27" s="498"/>
      <c r="QXE27" s="498"/>
      <c r="QXF27" s="498"/>
      <c r="QXG27" s="498"/>
      <c r="QXH27" s="498"/>
      <c r="QXI27" s="498"/>
      <c r="QXJ27" s="498"/>
      <c r="QXK27" s="498"/>
      <c r="QXL27" s="498"/>
      <c r="QXM27" s="498"/>
      <c r="QXN27" s="498"/>
      <c r="QXO27" s="498"/>
      <c r="QXP27" s="498"/>
      <c r="QXQ27" s="498"/>
      <c r="QXR27" s="498"/>
      <c r="QXS27" s="498"/>
      <c r="QXT27" s="498"/>
      <c r="QXU27" s="498"/>
      <c r="QXV27" s="498"/>
      <c r="QXW27" s="498"/>
      <c r="QXX27" s="498"/>
      <c r="QXY27" s="498"/>
      <c r="QXZ27" s="498"/>
      <c r="QYA27" s="498"/>
      <c r="QYB27" s="498"/>
      <c r="QYC27" s="498"/>
      <c r="QYD27" s="498"/>
      <c r="QYE27" s="498"/>
      <c r="QYF27" s="498"/>
      <c r="QYG27" s="498"/>
      <c r="QYH27" s="498"/>
      <c r="QYI27" s="498"/>
      <c r="QYJ27" s="498"/>
      <c r="QYK27" s="498"/>
      <c r="QYL27" s="498"/>
      <c r="QYM27" s="498"/>
      <c r="QYN27" s="498"/>
      <c r="QYO27" s="498"/>
      <c r="QYP27" s="498"/>
      <c r="QYQ27" s="498"/>
      <c r="QYR27" s="498"/>
      <c r="QYS27" s="498"/>
      <c r="QYT27" s="498"/>
      <c r="QYU27" s="498"/>
      <c r="QYV27" s="498"/>
      <c r="QYW27" s="498"/>
      <c r="QYX27" s="498"/>
      <c r="QYY27" s="498"/>
      <c r="QYZ27" s="498"/>
      <c r="QZA27" s="498"/>
      <c r="QZB27" s="498"/>
      <c r="QZC27" s="498"/>
      <c r="QZD27" s="498"/>
      <c r="QZE27" s="498"/>
      <c r="QZF27" s="498"/>
      <c r="QZG27" s="498"/>
      <c r="QZH27" s="498"/>
      <c r="QZI27" s="498"/>
      <c r="QZJ27" s="498"/>
      <c r="QZK27" s="498"/>
      <c r="QZL27" s="498"/>
      <c r="QZM27" s="498"/>
      <c r="QZN27" s="498"/>
      <c r="QZO27" s="498"/>
      <c r="QZP27" s="498"/>
      <c r="QZQ27" s="498"/>
      <c r="QZR27" s="498"/>
      <c r="QZS27" s="498"/>
      <c r="QZT27" s="498"/>
      <c r="QZU27" s="498"/>
      <c r="QZV27" s="498"/>
      <c r="QZW27" s="498"/>
      <c r="QZX27" s="498"/>
      <c r="QZY27" s="498"/>
      <c r="QZZ27" s="498"/>
      <c r="RAA27" s="498"/>
      <c r="RAB27" s="498"/>
      <c r="RAC27" s="498"/>
      <c r="RAD27" s="498"/>
      <c r="RAE27" s="498"/>
      <c r="RAF27" s="498"/>
      <c r="RAG27" s="498"/>
      <c r="RAH27" s="498"/>
      <c r="RAI27" s="498"/>
      <c r="RAJ27" s="498"/>
      <c r="RAK27" s="498"/>
      <c r="RAL27" s="498"/>
      <c r="RAM27" s="498"/>
      <c r="RAN27" s="498"/>
      <c r="RAO27" s="498"/>
      <c r="RAP27" s="498"/>
      <c r="RAQ27" s="498"/>
      <c r="RAR27" s="498"/>
      <c r="RAS27" s="498"/>
      <c r="RAT27" s="498"/>
      <c r="RAU27" s="498"/>
      <c r="RAV27" s="498"/>
      <c r="RAW27" s="498"/>
      <c r="RAX27" s="498"/>
      <c r="RAY27" s="498"/>
      <c r="RAZ27" s="498"/>
      <c r="RBA27" s="498"/>
      <c r="RBB27" s="498"/>
      <c r="RBC27" s="498"/>
      <c r="RBD27" s="498"/>
      <c r="RBE27" s="498"/>
      <c r="RBF27" s="498"/>
      <c r="RBG27" s="498"/>
      <c r="RBH27" s="498"/>
      <c r="RBI27" s="498"/>
      <c r="RBJ27" s="498"/>
      <c r="RBK27" s="498"/>
      <c r="RBL27" s="498"/>
      <c r="RBM27" s="498"/>
      <c r="RBN27" s="498"/>
      <c r="RBO27" s="498"/>
      <c r="RBP27" s="498"/>
      <c r="RBQ27" s="498"/>
      <c r="RBR27" s="498"/>
      <c r="RBS27" s="498"/>
      <c r="RBT27" s="498"/>
      <c r="RBU27" s="498"/>
      <c r="RBV27" s="498"/>
      <c r="RBW27" s="498"/>
      <c r="RBX27" s="498"/>
      <c r="RBY27" s="498"/>
      <c r="RBZ27" s="498"/>
      <c r="RCA27" s="498"/>
      <c r="RCB27" s="498"/>
      <c r="RCC27" s="498"/>
      <c r="RCD27" s="498"/>
      <c r="RCE27" s="498"/>
      <c r="RCF27" s="498"/>
      <c r="RCG27" s="498"/>
      <c r="RCH27" s="498"/>
      <c r="RCI27" s="498"/>
      <c r="RCJ27" s="498"/>
      <c r="RCK27" s="498"/>
      <c r="RCL27" s="498"/>
      <c r="RCM27" s="498"/>
      <c r="RCN27" s="498"/>
      <c r="RCO27" s="498"/>
      <c r="RCP27" s="498"/>
      <c r="RCQ27" s="498"/>
      <c r="RCR27" s="498"/>
      <c r="RCS27" s="498"/>
      <c r="RCT27" s="498"/>
      <c r="RCU27" s="498"/>
      <c r="RCV27" s="498"/>
      <c r="RCW27" s="498"/>
      <c r="RCX27" s="498"/>
      <c r="RCY27" s="498"/>
      <c r="RCZ27" s="498"/>
      <c r="RDA27" s="498"/>
      <c r="RDB27" s="498"/>
      <c r="RDC27" s="498"/>
      <c r="RDD27" s="498"/>
      <c r="RDE27" s="498"/>
      <c r="RDF27" s="498"/>
      <c r="RDG27" s="498"/>
      <c r="RDH27" s="498"/>
      <c r="RDI27" s="498"/>
      <c r="RDJ27" s="498"/>
      <c r="RDK27" s="498"/>
      <c r="RDL27" s="498"/>
      <c r="RDM27" s="498"/>
      <c r="RDN27" s="498"/>
      <c r="RDO27" s="498"/>
      <c r="RDP27" s="498"/>
      <c r="RDQ27" s="498"/>
      <c r="RDR27" s="498"/>
      <c r="RDS27" s="498"/>
      <c r="RDT27" s="498"/>
      <c r="RDU27" s="498"/>
      <c r="RDV27" s="498"/>
      <c r="RDW27" s="498"/>
      <c r="RDX27" s="498"/>
      <c r="RDY27" s="498"/>
      <c r="RDZ27" s="498"/>
      <c r="REA27" s="498"/>
      <c r="REB27" s="498"/>
      <c r="REC27" s="498"/>
      <c r="RED27" s="498"/>
      <c r="REE27" s="498"/>
      <c r="REF27" s="498"/>
      <c r="REG27" s="498"/>
      <c r="REH27" s="498"/>
      <c r="REI27" s="498"/>
      <c r="REJ27" s="498"/>
      <c r="REK27" s="498"/>
      <c r="REL27" s="498"/>
      <c r="REM27" s="498"/>
      <c r="REN27" s="498"/>
      <c r="REO27" s="498"/>
      <c r="REP27" s="498"/>
      <c r="REQ27" s="498"/>
      <c r="RER27" s="498"/>
      <c r="RES27" s="498"/>
      <c r="RET27" s="498"/>
      <c r="REU27" s="498"/>
      <c r="REV27" s="498"/>
      <c r="REW27" s="498"/>
      <c r="REX27" s="498"/>
      <c r="REY27" s="498"/>
      <c r="REZ27" s="498"/>
      <c r="RFA27" s="498"/>
      <c r="RFB27" s="498"/>
      <c r="RFC27" s="498"/>
      <c r="RFD27" s="498"/>
      <c r="RFE27" s="498"/>
      <c r="RFF27" s="498"/>
      <c r="RFG27" s="498"/>
      <c r="RFH27" s="498"/>
      <c r="RFI27" s="498"/>
      <c r="RFJ27" s="498"/>
      <c r="RFK27" s="498"/>
      <c r="RFL27" s="498"/>
      <c r="RFM27" s="498"/>
      <c r="RFN27" s="498"/>
      <c r="RFO27" s="498"/>
      <c r="RFP27" s="498"/>
      <c r="RFQ27" s="498"/>
      <c r="RFR27" s="498"/>
      <c r="RFS27" s="498"/>
      <c r="RFT27" s="498"/>
      <c r="RFU27" s="498"/>
      <c r="RFV27" s="498"/>
      <c r="RFW27" s="498"/>
      <c r="RFX27" s="498"/>
      <c r="RFY27" s="498"/>
      <c r="RFZ27" s="498"/>
      <c r="RGA27" s="498"/>
      <c r="RGB27" s="498"/>
      <c r="RGC27" s="498"/>
      <c r="RGD27" s="498"/>
      <c r="RGE27" s="498"/>
      <c r="RGF27" s="498"/>
      <c r="RGG27" s="498"/>
      <c r="RGH27" s="498"/>
      <c r="RGI27" s="498"/>
      <c r="RGJ27" s="498"/>
      <c r="RGK27" s="498"/>
      <c r="RGL27" s="498"/>
      <c r="RGM27" s="498"/>
      <c r="RGN27" s="498"/>
      <c r="RGO27" s="498"/>
      <c r="RGP27" s="498"/>
      <c r="RGQ27" s="498"/>
      <c r="RGR27" s="498"/>
      <c r="RGS27" s="498"/>
      <c r="RGT27" s="498"/>
      <c r="RGU27" s="498"/>
      <c r="RGV27" s="498"/>
      <c r="RGW27" s="498"/>
      <c r="RGX27" s="498"/>
      <c r="RGY27" s="498"/>
      <c r="RGZ27" s="498"/>
      <c r="RHA27" s="498"/>
      <c r="RHB27" s="498"/>
      <c r="RHC27" s="498"/>
      <c r="RHD27" s="498"/>
      <c r="RHE27" s="498"/>
      <c r="RHF27" s="498"/>
      <c r="RHG27" s="498"/>
      <c r="RHH27" s="498"/>
      <c r="RHI27" s="498"/>
      <c r="RHJ27" s="498"/>
      <c r="RHK27" s="498"/>
      <c r="RHL27" s="498"/>
      <c r="RHM27" s="498"/>
      <c r="RHN27" s="498"/>
      <c r="RHO27" s="498"/>
      <c r="RHP27" s="498"/>
      <c r="RHQ27" s="498"/>
      <c r="RHR27" s="498"/>
      <c r="RHS27" s="498"/>
      <c r="RHT27" s="498"/>
      <c r="RHU27" s="498"/>
      <c r="RHV27" s="498"/>
      <c r="RHW27" s="498"/>
      <c r="RHX27" s="498"/>
      <c r="RHY27" s="498"/>
      <c r="RHZ27" s="498"/>
      <c r="RIA27" s="498"/>
      <c r="RIB27" s="498"/>
      <c r="RIC27" s="498"/>
      <c r="RID27" s="498"/>
      <c r="RIE27" s="498"/>
      <c r="RIF27" s="498"/>
      <c r="RIG27" s="498"/>
      <c r="RIH27" s="498"/>
      <c r="RII27" s="498"/>
      <c r="RIJ27" s="498"/>
      <c r="RIK27" s="498"/>
      <c r="RIL27" s="498"/>
      <c r="RIM27" s="498"/>
      <c r="RIN27" s="498"/>
      <c r="RIO27" s="498"/>
      <c r="RIP27" s="498"/>
      <c r="RIQ27" s="498"/>
      <c r="RIR27" s="498"/>
      <c r="RIS27" s="498"/>
      <c r="RIT27" s="498"/>
      <c r="RIU27" s="498"/>
      <c r="RIV27" s="498"/>
      <c r="RIW27" s="498"/>
      <c r="RIX27" s="498"/>
      <c r="RIY27" s="498"/>
      <c r="RIZ27" s="498"/>
      <c r="RJA27" s="498"/>
      <c r="RJB27" s="498"/>
      <c r="RJC27" s="498"/>
      <c r="RJD27" s="498"/>
      <c r="RJE27" s="498"/>
      <c r="RJF27" s="498"/>
      <c r="RJG27" s="498"/>
      <c r="RJH27" s="498"/>
      <c r="RJI27" s="498"/>
      <c r="RJJ27" s="498"/>
      <c r="RJK27" s="498"/>
      <c r="RJL27" s="498"/>
      <c r="RJM27" s="498"/>
      <c r="RJN27" s="498"/>
      <c r="RJO27" s="498"/>
      <c r="RJP27" s="498"/>
      <c r="RJQ27" s="498"/>
      <c r="RJR27" s="498"/>
      <c r="RJS27" s="498"/>
      <c r="RJT27" s="498"/>
      <c r="RJU27" s="498"/>
      <c r="RJV27" s="498"/>
      <c r="RJW27" s="498"/>
      <c r="RJX27" s="498"/>
      <c r="RJY27" s="498"/>
      <c r="RJZ27" s="498"/>
      <c r="RKA27" s="498"/>
      <c r="RKB27" s="498"/>
      <c r="RKC27" s="498"/>
      <c r="RKD27" s="498"/>
      <c r="RKE27" s="498"/>
      <c r="RKF27" s="498"/>
      <c r="RKG27" s="498"/>
      <c r="RKH27" s="498"/>
      <c r="RKI27" s="498"/>
      <c r="RKJ27" s="498"/>
      <c r="RKK27" s="498"/>
      <c r="RKL27" s="498"/>
      <c r="RKM27" s="498"/>
      <c r="RKN27" s="498"/>
      <c r="RKO27" s="498"/>
      <c r="RKP27" s="498"/>
      <c r="RKQ27" s="498"/>
      <c r="RKR27" s="498"/>
      <c r="RKS27" s="498"/>
      <c r="RKT27" s="498"/>
      <c r="RKU27" s="498"/>
      <c r="RKV27" s="498"/>
      <c r="RKW27" s="498"/>
      <c r="RKX27" s="498"/>
      <c r="RKY27" s="498"/>
      <c r="RKZ27" s="498"/>
      <c r="RLA27" s="498"/>
      <c r="RLB27" s="498"/>
      <c r="RLC27" s="498"/>
      <c r="RLD27" s="498"/>
      <c r="RLE27" s="498"/>
      <c r="RLF27" s="498"/>
      <c r="RLG27" s="498"/>
      <c r="RLH27" s="498"/>
      <c r="RLI27" s="498"/>
      <c r="RLJ27" s="498"/>
      <c r="RLK27" s="498"/>
      <c r="RLL27" s="498"/>
      <c r="RLM27" s="498"/>
      <c r="RLN27" s="498"/>
      <c r="RLO27" s="498"/>
      <c r="RLP27" s="498"/>
      <c r="RLQ27" s="498"/>
      <c r="RLR27" s="498"/>
      <c r="RLS27" s="498"/>
      <c r="RLT27" s="498"/>
      <c r="RLU27" s="498"/>
      <c r="RLV27" s="498"/>
      <c r="RLW27" s="498"/>
      <c r="RLX27" s="498"/>
      <c r="RLY27" s="498"/>
      <c r="RLZ27" s="498"/>
      <c r="RMA27" s="498"/>
      <c r="RMB27" s="498"/>
      <c r="RMC27" s="498"/>
      <c r="RMD27" s="498"/>
      <c r="RME27" s="498"/>
      <c r="RMF27" s="498"/>
      <c r="RMG27" s="498"/>
      <c r="RMH27" s="498"/>
      <c r="RMI27" s="498"/>
      <c r="RMJ27" s="498"/>
      <c r="RMK27" s="498"/>
      <c r="RML27" s="498"/>
      <c r="RMM27" s="498"/>
      <c r="RMN27" s="498"/>
      <c r="RMO27" s="498"/>
      <c r="RMP27" s="498"/>
      <c r="RMQ27" s="498"/>
      <c r="RMR27" s="498"/>
      <c r="RMS27" s="498"/>
      <c r="RMT27" s="498"/>
      <c r="RMU27" s="498"/>
      <c r="RMV27" s="498"/>
      <c r="RMW27" s="498"/>
      <c r="RMX27" s="498"/>
      <c r="RMY27" s="498"/>
      <c r="RMZ27" s="498"/>
      <c r="RNA27" s="498"/>
      <c r="RNB27" s="498"/>
      <c r="RNC27" s="498"/>
      <c r="RND27" s="498"/>
      <c r="RNE27" s="498"/>
      <c r="RNF27" s="498"/>
      <c r="RNG27" s="498"/>
      <c r="RNH27" s="498"/>
      <c r="RNI27" s="498"/>
      <c r="RNJ27" s="498"/>
      <c r="RNK27" s="498"/>
      <c r="RNL27" s="498"/>
      <c r="RNM27" s="498"/>
      <c r="RNN27" s="498"/>
      <c r="RNO27" s="498"/>
      <c r="RNP27" s="498"/>
      <c r="RNQ27" s="498"/>
      <c r="RNR27" s="498"/>
      <c r="RNS27" s="498"/>
      <c r="RNT27" s="498"/>
      <c r="RNU27" s="498"/>
      <c r="RNV27" s="498"/>
      <c r="RNW27" s="498"/>
      <c r="RNX27" s="498"/>
      <c r="RNY27" s="498"/>
      <c r="RNZ27" s="498"/>
      <c r="ROA27" s="498"/>
      <c r="ROB27" s="498"/>
      <c r="ROC27" s="498"/>
      <c r="ROD27" s="498"/>
      <c r="ROE27" s="498"/>
      <c r="ROF27" s="498"/>
      <c r="ROG27" s="498"/>
      <c r="ROH27" s="498"/>
      <c r="ROI27" s="498"/>
      <c r="ROJ27" s="498"/>
      <c r="ROK27" s="498"/>
      <c r="ROL27" s="498"/>
      <c r="ROM27" s="498"/>
      <c r="RON27" s="498"/>
      <c r="ROO27" s="498"/>
      <c r="ROP27" s="498"/>
      <c r="ROQ27" s="498"/>
      <c r="ROR27" s="498"/>
      <c r="ROS27" s="498"/>
      <c r="ROT27" s="498"/>
      <c r="ROU27" s="498"/>
      <c r="ROV27" s="498"/>
      <c r="ROW27" s="498"/>
      <c r="ROX27" s="498"/>
      <c r="ROY27" s="498"/>
      <c r="ROZ27" s="498"/>
      <c r="RPA27" s="498"/>
      <c r="RPB27" s="498"/>
      <c r="RPC27" s="498"/>
      <c r="RPD27" s="498"/>
      <c r="RPE27" s="498"/>
      <c r="RPF27" s="498"/>
      <c r="RPG27" s="498"/>
      <c r="RPH27" s="498"/>
      <c r="RPI27" s="498"/>
      <c r="RPJ27" s="498"/>
      <c r="RPK27" s="498"/>
      <c r="RPL27" s="498"/>
      <c r="RPM27" s="498"/>
      <c r="RPN27" s="498"/>
      <c r="RPO27" s="498"/>
      <c r="RPP27" s="498"/>
      <c r="RPQ27" s="498"/>
      <c r="RPR27" s="498"/>
      <c r="RPS27" s="498"/>
      <c r="RPT27" s="498"/>
      <c r="RPU27" s="498"/>
      <c r="RPV27" s="498"/>
      <c r="RPW27" s="498"/>
      <c r="RPX27" s="498"/>
      <c r="RPY27" s="498"/>
      <c r="RPZ27" s="498"/>
      <c r="RQA27" s="498"/>
      <c r="RQB27" s="498"/>
      <c r="RQC27" s="498"/>
      <c r="RQD27" s="498"/>
      <c r="RQE27" s="498"/>
      <c r="RQF27" s="498"/>
      <c r="RQG27" s="498"/>
      <c r="RQH27" s="498"/>
      <c r="RQI27" s="498"/>
      <c r="RQJ27" s="498"/>
      <c r="RQK27" s="498"/>
      <c r="RQL27" s="498"/>
      <c r="RQM27" s="498"/>
      <c r="RQN27" s="498"/>
      <c r="RQO27" s="498"/>
      <c r="RQP27" s="498"/>
      <c r="RQQ27" s="498"/>
      <c r="RQR27" s="498"/>
      <c r="RQS27" s="498"/>
      <c r="RQT27" s="498"/>
      <c r="RQU27" s="498"/>
      <c r="RQV27" s="498"/>
      <c r="RQW27" s="498"/>
      <c r="RQX27" s="498"/>
      <c r="RQY27" s="498"/>
      <c r="RQZ27" s="498"/>
      <c r="RRA27" s="498"/>
      <c r="RRB27" s="498"/>
      <c r="RRC27" s="498"/>
      <c r="RRD27" s="498"/>
      <c r="RRE27" s="498"/>
      <c r="RRF27" s="498"/>
      <c r="RRG27" s="498"/>
      <c r="RRH27" s="498"/>
      <c r="RRI27" s="498"/>
      <c r="RRJ27" s="498"/>
      <c r="RRK27" s="498"/>
      <c r="RRL27" s="498"/>
      <c r="RRM27" s="498"/>
      <c r="RRN27" s="498"/>
      <c r="RRO27" s="498"/>
      <c r="RRP27" s="498"/>
      <c r="RRQ27" s="498"/>
      <c r="RRR27" s="498"/>
      <c r="RRS27" s="498"/>
      <c r="RRT27" s="498"/>
      <c r="RRU27" s="498"/>
      <c r="RRV27" s="498"/>
      <c r="RRW27" s="498"/>
      <c r="RRX27" s="498"/>
      <c r="RRY27" s="498"/>
      <c r="RRZ27" s="498"/>
      <c r="RSA27" s="498"/>
      <c r="RSB27" s="498"/>
      <c r="RSC27" s="498"/>
      <c r="RSD27" s="498"/>
      <c r="RSE27" s="498"/>
      <c r="RSF27" s="498"/>
      <c r="RSG27" s="498"/>
      <c r="RSH27" s="498"/>
      <c r="RSI27" s="498"/>
      <c r="RSJ27" s="498"/>
      <c r="RSK27" s="498"/>
      <c r="RSL27" s="498"/>
      <c r="RSM27" s="498"/>
      <c r="RSN27" s="498"/>
      <c r="RSO27" s="498"/>
      <c r="RSP27" s="498"/>
      <c r="RSQ27" s="498"/>
      <c r="RSR27" s="498"/>
      <c r="RSS27" s="498"/>
      <c r="RST27" s="498"/>
      <c r="RSU27" s="498"/>
      <c r="RSV27" s="498"/>
      <c r="RSW27" s="498"/>
      <c r="RSX27" s="498"/>
      <c r="RSY27" s="498"/>
      <c r="RSZ27" s="498"/>
      <c r="RTA27" s="498"/>
      <c r="RTB27" s="498"/>
      <c r="RTC27" s="498"/>
      <c r="RTD27" s="498"/>
      <c r="RTE27" s="498"/>
      <c r="RTF27" s="498"/>
      <c r="RTG27" s="498"/>
      <c r="RTH27" s="498"/>
      <c r="RTI27" s="498"/>
      <c r="RTJ27" s="498"/>
      <c r="RTK27" s="498"/>
      <c r="RTL27" s="498"/>
      <c r="RTM27" s="498"/>
      <c r="RTN27" s="498"/>
      <c r="RTO27" s="498"/>
      <c r="RTP27" s="498"/>
      <c r="RTQ27" s="498"/>
      <c r="RTR27" s="498"/>
      <c r="RTS27" s="498"/>
      <c r="RTT27" s="498"/>
      <c r="RTU27" s="498"/>
      <c r="RTV27" s="498"/>
      <c r="RTW27" s="498"/>
      <c r="RTX27" s="498"/>
      <c r="RTY27" s="498"/>
      <c r="RTZ27" s="498"/>
      <c r="RUA27" s="498"/>
      <c r="RUB27" s="498"/>
      <c r="RUC27" s="498"/>
      <c r="RUD27" s="498"/>
      <c r="RUE27" s="498"/>
      <c r="RUF27" s="498"/>
      <c r="RUG27" s="498"/>
      <c r="RUH27" s="498"/>
      <c r="RUI27" s="498"/>
      <c r="RUJ27" s="498"/>
      <c r="RUK27" s="498"/>
      <c r="RUL27" s="498"/>
      <c r="RUM27" s="498"/>
      <c r="RUN27" s="498"/>
      <c r="RUO27" s="498"/>
      <c r="RUP27" s="498"/>
      <c r="RUQ27" s="498"/>
      <c r="RUR27" s="498"/>
      <c r="RUS27" s="498"/>
      <c r="RUT27" s="498"/>
      <c r="RUU27" s="498"/>
      <c r="RUV27" s="498"/>
      <c r="RUW27" s="498"/>
      <c r="RUX27" s="498"/>
      <c r="RUY27" s="498"/>
      <c r="RUZ27" s="498"/>
      <c r="RVA27" s="498"/>
      <c r="RVB27" s="498"/>
      <c r="RVC27" s="498"/>
      <c r="RVD27" s="498"/>
      <c r="RVE27" s="498"/>
      <c r="RVF27" s="498"/>
      <c r="RVG27" s="498"/>
      <c r="RVH27" s="498"/>
      <c r="RVI27" s="498"/>
      <c r="RVJ27" s="498"/>
      <c r="RVK27" s="498"/>
      <c r="RVL27" s="498"/>
      <c r="RVM27" s="498"/>
      <c r="RVN27" s="498"/>
      <c r="RVO27" s="498"/>
      <c r="RVP27" s="498"/>
      <c r="RVQ27" s="498"/>
      <c r="RVR27" s="498"/>
      <c r="RVS27" s="498"/>
      <c r="RVT27" s="498"/>
      <c r="RVU27" s="498"/>
      <c r="RVV27" s="498"/>
      <c r="RVW27" s="498"/>
      <c r="RVX27" s="498"/>
      <c r="RVY27" s="498"/>
      <c r="RVZ27" s="498"/>
      <c r="RWA27" s="498"/>
      <c r="RWB27" s="498"/>
      <c r="RWC27" s="498"/>
      <c r="RWD27" s="498"/>
      <c r="RWE27" s="498"/>
      <c r="RWF27" s="498"/>
      <c r="RWG27" s="498"/>
      <c r="RWH27" s="498"/>
      <c r="RWI27" s="498"/>
      <c r="RWJ27" s="498"/>
      <c r="RWK27" s="498"/>
      <c r="RWL27" s="498"/>
      <c r="RWM27" s="498"/>
      <c r="RWN27" s="498"/>
      <c r="RWO27" s="498"/>
      <c r="RWP27" s="498"/>
      <c r="RWQ27" s="498"/>
      <c r="RWR27" s="498"/>
      <c r="RWS27" s="498"/>
      <c r="RWT27" s="498"/>
      <c r="RWU27" s="498"/>
      <c r="RWV27" s="498"/>
      <c r="RWW27" s="498"/>
      <c r="RWX27" s="498"/>
      <c r="RWY27" s="498"/>
      <c r="RWZ27" s="498"/>
      <c r="RXA27" s="498"/>
      <c r="RXB27" s="498"/>
      <c r="RXC27" s="498"/>
      <c r="RXD27" s="498"/>
      <c r="RXE27" s="498"/>
      <c r="RXF27" s="498"/>
      <c r="RXG27" s="498"/>
      <c r="RXH27" s="498"/>
      <c r="RXI27" s="498"/>
      <c r="RXJ27" s="498"/>
      <c r="RXK27" s="498"/>
      <c r="RXL27" s="498"/>
      <c r="RXM27" s="498"/>
      <c r="RXN27" s="498"/>
      <c r="RXO27" s="498"/>
      <c r="RXP27" s="498"/>
      <c r="RXQ27" s="498"/>
      <c r="RXR27" s="498"/>
      <c r="RXS27" s="498"/>
      <c r="RXT27" s="498"/>
      <c r="RXU27" s="498"/>
      <c r="RXV27" s="498"/>
      <c r="RXW27" s="498"/>
      <c r="RXX27" s="498"/>
      <c r="RXY27" s="498"/>
      <c r="RXZ27" s="498"/>
      <c r="RYA27" s="498"/>
      <c r="RYB27" s="498"/>
      <c r="RYC27" s="498"/>
      <c r="RYD27" s="498"/>
      <c r="RYE27" s="498"/>
      <c r="RYF27" s="498"/>
      <c r="RYG27" s="498"/>
      <c r="RYH27" s="498"/>
      <c r="RYI27" s="498"/>
      <c r="RYJ27" s="498"/>
      <c r="RYK27" s="498"/>
      <c r="RYL27" s="498"/>
      <c r="RYM27" s="498"/>
      <c r="RYN27" s="498"/>
      <c r="RYO27" s="498"/>
      <c r="RYP27" s="498"/>
      <c r="RYQ27" s="498"/>
      <c r="RYR27" s="498"/>
      <c r="RYS27" s="498"/>
      <c r="RYT27" s="498"/>
      <c r="RYU27" s="498"/>
      <c r="RYV27" s="498"/>
      <c r="RYW27" s="498"/>
      <c r="RYX27" s="498"/>
      <c r="RYY27" s="498"/>
      <c r="RYZ27" s="498"/>
      <c r="RZA27" s="498"/>
      <c r="RZB27" s="498"/>
      <c r="RZC27" s="498"/>
      <c r="RZD27" s="498"/>
      <c r="RZE27" s="498"/>
      <c r="RZF27" s="498"/>
      <c r="RZG27" s="498"/>
      <c r="RZH27" s="498"/>
      <c r="RZI27" s="498"/>
      <c r="RZJ27" s="498"/>
      <c r="RZK27" s="498"/>
      <c r="RZL27" s="498"/>
      <c r="RZM27" s="498"/>
      <c r="RZN27" s="498"/>
      <c r="RZO27" s="498"/>
      <c r="RZP27" s="498"/>
      <c r="RZQ27" s="498"/>
      <c r="RZR27" s="498"/>
      <c r="RZS27" s="498"/>
      <c r="RZT27" s="498"/>
      <c r="RZU27" s="498"/>
      <c r="RZV27" s="498"/>
      <c r="RZW27" s="498"/>
      <c r="RZX27" s="498"/>
      <c r="RZY27" s="498"/>
      <c r="RZZ27" s="498"/>
      <c r="SAA27" s="498"/>
      <c r="SAB27" s="498"/>
      <c r="SAC27" s="498"/>
      <c r="SAD27" s="498"/>
      <c r="SAE27" s="498"/>
      <c r="SAF27" s="498"/>
      <c r="SAG27" s="498"/>
      <c r="SAH27" s="498"/>
      <c r="SAI27" s="498"/>
      <c r="SAJ27" s="498"/>
      <c r="SAK27" s="498"/>
      <c r="SAL27" s="498"/>
      <c r="SAM27" s="498"/>
      <c r="SAN27" s="498"/>
      <c r="SAO27" s="498"/>
      <c r="SAP27" s="498"/>
      <c r="SAQ27" s="498"/>
      <c r="SAR27" s="498"/>
      <c r="SAS27" s="498"/>
      <c r="SAT27" s="498"/>
      <c r="SAU27" s="498"/>
      <c r="SAV27" s="498"/>
      <c r="SAW27" s="498"/>
      <c r="SAX27" s="498"/>
      <c r="SAY27" s="498"/>
      <c r="SAZ27" s="498"/>
      <c r="SBA27" s="498"/>
      <c r="SBB27" s="498"/>
      <c r="SBC27" s="498"/>
      <c r="SBD27" s="498"/>
      <c r="SBE27" s="498"/>
      <c r="SBF27" s="498"/>
      <c r="SBG27" s="498"/>
      <c r="SBH27" s="498"/>
      <c r="SBI27" s="498"/>
      <c r="SBJ27" s="498"/>
      <c r="SBK27" s="498"/>
      <c r="SBL27" s="498"/>
      <c r="SBM27" s="498"/>
      <c r="SBN27" s="498"/>
      <c r="SBO27" s="498"/>
      <c r="SBP27" s="498"/>
      <c r="SBQ27" s="498"/>
      <c r="SBR27" s="498"/>
      <c r="SBS27" s="498"/>
      <c r="SBT27" s="498"/>
      <c r="SBU27" s="498"/>
      <c r="SBV27" s="498"/>
      <c r="SBW27" s="498"/>
      <c r="SBX27" s="498"/>
      <c r="SBY27" s="498"/>
      <c r="SBZ27" s="498"/>
      <c r="SCA27" s="498"/>
      <c r="SCB27" s="498"/>
      <c r="SCC27" s="498"/>
      <c r="SCD27" s="498"/>
      <c r="SCE27" s="498"/>
      <c r="SCF27" s="498"/>
      <c r="SCG27" s="498"/>
      <c r="SCH27" s="498"/>
      <c r="SCI27" s="498"/>
      <c r="SCJ27" s="498"/>
      <c r="SCK27" s="498"/>
      <c r="SCL27" s="498"/>
      <c r="SCM27" s="498"/>
      <c r="SCN27" s="498"/>
      <c r="SCO27" s="498"/>
      <c r="SCP27" s="498"/>
      <c r="SCQ27" s="498"/>
      <c r="SCR27" s="498"/>
      <c r="SCS27" s="498"/>
      <c r="SCT27" s="498"/>
      <c r="SCU27" s="498"/>
      <c r="SCV27" s="498"/>
      <c r="SCW27" s="498"/>
      <c r="SCX27" s="498"/>
      <c r="SCY27" s="498"/>
      <c r="SCZ27" s="498"/>
      <c r="SDA27" s="498"/>
      <c r="SDB27" s="498"/>
      <c r="SDC27" s="498"/>
      <c r="SDD27" s="498"/>
      <c r="SDE27" s="498"/>
      <c r="SDF27" s="498"/>
      <c r="SDG27" s="498"/>
      <c r="SDH27" s="498"/>
      <c r="SDI27" s="498"/>
      <c r="SDJ27" s="498"/>
      <c r="SDK27" s="498"/>
      <c r="SDL27" s="498"/>
      <c r="SDM27" s="498"/>
      <c r="SDN27" s="498"/>
      <c r="SDO27" s="498"/>
      <c r="SDP27" s="498"/>
      <c r="SDQ27" s="498"/>
      <c r="SDR27" s="498"/>
      <c r="SDS27" s="498"/>
      <c r="SDT27" s="498"/>
      <c r="SDU27" s="498"/>
      <c r="SDV27" s="498"/>
      <c r="SDW27" s="498"/>
      <c r="SDX27" s="498"/>
      <c r="SDY27" s="498"/>
      <c r="SDZ27" s="498"/>
      <c r="SEA27" s="498"/>
      <c r="SEB27" s="498"/>
      <c r="SEC27" s="498"/>
      <c r="SED27" s="498"/>
      <c r="SEE27" s="498"/>
      <c r="SEF27" s="498"/>
      <c r="SEG27" s="498"/>
      <c r="SEH27" s="498"/>
      <c r="SEI27" s="498"/>
      <c r="SEJ27" s="498"/>
      <c r="SEK27" s="498"/>
      <c r="SEL27" s="498"/>
      <c r="SEM27" s="498"/>
      <c r="SEN27" s="498"/>
      <c r="SEO27" s="498"/>
      <c r="SEP27" s="498"/>
      <c r="SEQ27" s="498"/>
      <c r="SER27" s="498"/>
      <c r="SES27" s="498"/>
      <c r="SET27" s="498"/>
      <c r="SEU27" s="498"/>
      <c r="SEV27" s="498"/>
      <c r="SEW27" s="498"/>
      <c r="SEX27" s="498"/>
      <c r="SEY27" s="498"/>
      <c r="SEZ27" s="498"/>
      <c r="SFA27" s="498"/>
      <c r="SFB27" s="498"/>
      <c r="SFC27" s="498"/>
      <c r="SFD27" s="498"/>
      <c r="SFE27" s="498"/>
      <c r="SFF27" s="498"/>
      <c r="SFG27" s="498"/>
      <c r="SFH27" s="498"/>
      <c r="SFI27" s="498"/>
      <c r="SFJ27" s="498"/>
      <c r="SFK27" s="498"/>
      <c r="SFL27" s="498"/>
      <c r="SFM27" s="498"/>
      <c r="SFN27" s="498"/>
      <c r="SFO27" s="498"/>
      <c r="SFP27" s="498"/>
      <c r="SFQ27" s="498"/>
      <c r="SFR27" s="498"/>
      <c r="SFS27" s="498"/>
      <c r="SFT27" s="498"/>
      <c r="SFU27" s="498"/>
      <c r="SFV27" s="498"/>
      <c r="SFW27" s="498"/>
      <c r="SFX27" s="498"/>
      <c r="SFY27" s="498"/>
      <c r="SFZ27" s="498"/>
      <c r="SGA27" s="498"/>
      <c r="SGB27" s="498"/>
      <c r="SGC27" s="498"/>
      <c r="SGD27" s="498"/>
      <c r="SGE27" s="498"/>
      <c r="SGF27" s="498"/>
      <c r="SGG27" s="498"/>
      <c r="SGH27" s="498"/>
      <c r="SGI27" s="498"/>
      <c r="SGJ27" s="498"/>
      <c r="SGK27" s="498"/>
      <c r="SGL27" s="498"/>
      <c r="SGM27" s="498"/>
      <c r="SGN27" s="498"/>
      <c r="SGO27" s="498"/>
      <c r="SGP27" s="498"/>
      <c r="SGQ27" s="498"/>
      <c r="SGR27" s="498"/>
      <c r="SGS27" s="498"/>
      <c r="SGT27" s="498"/>
      <c r="SGU27" s="498"/>
      <c r="SGV27" s="498"/>
      <c r="SGW27" s="498"/>
      <c r="SGX27" s="498"/>
      <c r="SGY27" s="498"/>
      <c r="SGZ27" s="498"/>
      <c r="SHA27" s="498"/>
      <c r="SHB27" s="498"/>
      <c r="SHC27" s="498"/>
      <c r="SHD27" s="498"/>
      <c r="SHE27" s="498"/>
      <c r="SHF27" s="498"/>
      <c r="SHG27" s="498"/>
      <c r="SHH27" s="498"/>
      <c r="SHI27" s="498"/>
      <c r="SHJ27" s="498"/>
      <c r="SHK27" s="498"/>
      <c r="SHL27" s="498"/>
      <c r="SHM27" s="498"/>
      <c r="SHN27" s="498"/>
      <c r="SHO27" s="498"/>
      <c r="SHP27" s="498"/>
      <c r="SHQ27" s="498"/>
      <c r="SHR27" s="498"/>
      <c r="SHS27" s="498"/>
      <c r="SHT27" s="498"/>
      <c r="SHU27" s="498"/>
      <c r="SHV27" s="498"/>
      <c r="SHW27" s="498"/>
      <c r="SHX27" s="498"/>
      <c r="SHY27" s="498"/>
      <c r="SHZ27" s="498"/>
      <c r="SIA27" s="498"/>
      <c r="SIB27" s="498"/>
      <c r="SIC27" s="498"/>
      <c r="SID27" s="498"/>
      <c r="SIE27" s="498"/>
      <c r="SIF27" s="498"/>
      <c r="SIG27" s="498"/>
      <c r="SIH27" s="498"/>
      <c r="SII27" s="498"/>
      <c r="SIJ27" s="498"/>
      <c r="SIK27" s="498"/>
      <c r="SIL27" s="498"/>
      <c r="SIM27" s="498"/>
      <c r="SIN27" s="498"/>
      <c r="SIO27" s="498"/>
      <c r="SIP27" s="498"/>
      <c r="SIQ27" s="498"/>
      <c r="SIR27" s="498"/>
      <c r="SIS27" s="498"/>
      <c r="SIT27" s="498"/>
      <c r="SIU27" s="498"/>
      <c r="SIV27" s="498"/>
      <c r="SIW27" s="498"/>
      <c r="SIX27" s="498"/>
      <c r="SIY27" s="498"/>
      <c r="SIZ27" s="498"/>
      <c r="SJA27" s="498"/>
      <c r="SJB27" s="498"/>
      <c r="SJC27" s="498"/>
      <c r="SJD27" s="498"/>
      <c r="SJE27" s="498"/>
      <c r="SJF27" s="498"/>
      <c r="SJG27" s="498"/>
      <c r="SJH27" s="498"/>
      <c r="SJI27" s="498"/>
      <c r="SJJ27" s="498"/>
      <c r="SJK27" s="498"/>
      <c r="SJL27" s="498"/>
      <c r="SJM27" s="498"/>
      <c r="SJN27" s="498"/>
      <c r="SJO27" s="498"/>
      <c r="SJP27" s="498"/>
      <c r="SJQ27" s="498"/>
      <c r="SJR27" s="498"/>
      <c r="SJS27" s="498"/>
      <c r="SJT27" s="498"/>
      <c r="SJU27" s="498"/>
      <c r="SJV27" s="498"/>
      <c r="SJW27" s="498"/>
      <c r="SJX27" s="498"/>
      <c r="SJY27" s="498"/>
      <c r="SJZ27" s="498"/>
      <c r="SKA27" s="498"/>
      <c r="SKB27" s="498"/>
      <c r="SKC27" s="498"/>
      <c r="SKD27" s="498"/>
      <c r="SKE27" s="498"/>
      <c r="SKF27" s="498"/>
      <c r="SKG27" s="498"/>
      <c r="SKH27" s="498"/>
      <c r="SKI27" s="498"/>
      <c r="SKJ27" s="498"/>
      <c r="SKK27" s="498"/>
      <c r="SKL27" s="498"/>
      <c r="SKM27" s="498"/>
      <c r="SKN27" s="498"/>
      <c r="SKO27" s="498"/>
      <c r="SKP27" s="498"/>
      <c r="SKQ27" s="498"/>
      <c r="SKR27" s="498"/>
      <c r="SKS27" s="498"/>
      <c r="SKT27" s="498"/>
      <c r="SKU27" s="498"/>
      <c r="SKV27" s="498"/>
      <c r="SKW27" s="498"/>
      <c r="SKX27" s="498"/>
      <c r="SKY27" s="498"/>
      <c r="SKZ27" s="498"/>
      <c r="SLA27" s="498"/>
      <c r="SLB27" s="498"/>
      <c r="SLC27" s="498"/>
      <c r="SLD27" s="498"/>
      <c r="SLE27" s="498"/>
      <c r="SLF27" s="498"/>
      <c r="SLG27" s="498"/>
      <c r="SLH27" s="498"/>
      <c r="SLI27" s="498"/>
      <c r="SLJ27" s="498"/>
      <c r="SLK27" s="498"/>
      <c r="SLL27" s="498"/>
      <c r="SLM27" s="498"/>
      <c r="SLN27" s="498"/>
      <c r="SLO27" s="498"/>
      <c r="SLP27" s="498"/>
      <c r="SLQ27" s="498"/>
      <c r="SLR27" s="498"/>
      <c r="SLS27" s="498"/>
      <c r="SLT27" s="498"/>
      <c r="SLU27" s="498"/>
      <c r="SLV27" s="498"/>
      <c r="SLW27" s="498"/>
      <c r="SLX27" s="498"/>
      <c r="SLY27" s="498"/>
      <c r="SLZ27" s="498"/>
      <c r="SMA27" s="498"/>
      <c r="SMB27" s="498"/>
      <c r="SMC27" s="498"/>
      <c r="SMD27" s="498"/>
      <c r="SME27" s="498"/>
      <c r="SMF27" s="498"/>
      <c r="SMG27" s="498"/>
      <c r="SMH27" s="498"/>
      <c r="SMI27" s="498"/>
      <c r="SMJ27" s="498"/>
      <c r="SMK27" s="498"/>
      <c r="SML27" s="498"/>
      <c r="SMM27" s="498"/>
      <c r="SMN27" s="498"/>
      <c r="SMO27" s="498"/>
      <c r="SMP27" s="498"/>
      <c r="SMQ27" s="498"/>
      <c r="SMR27" s="498"/>
      <c r="SMS27" s="498"/>
      <c r="SMT27" s="498"/>
      <c r="SMU27" s="498"/>
      <c r="SMV27" s="498"/>
      <c r="SMW27" s="498"/>
      <c r="SMX27" s="498"/>
      <c r="SMY27" s="498"/>
      <c r="SMZ27" s="498"/>
      <c r="SNA27" s="498"/>
      <c r="SNB27" s="498"/>
      <c r="SNC27" s="498"/>
      <c r="SND27" s="498"/>
      <c r="SNE27" s="498"/>
      <c r="SNF27" s="498"/>
      <c r="SNG27" s="498"/>
      <c r="SNH27" s="498"/>
      <c r="SNI27" s="498"/>
      <c r="SNJ27" s="498"/>
      <c r="SNK27" s="498"/>
      <c r="SNL27" s="498"/>
      <c r="SNM27" s="498"/>
      <c r="SNN27" s="498"/>
      <c r="SNO27" s="498"/>
      <c r="SNP27" s="498"/>
      <c r="SNQ27" s="498"/>
      <c r="SNR27" s="498"/>
      <c r="SNS27" s="498"/>
      <c r="SNT27" s="498"/>
      <c r="SNU27" s="498"/>
      <c r="SNV27" s="498"/>
      <c r="SNW27" s="498"/>
      <c r="SNX27" s="498"/>
      <c r="SNY27" s="498"/>
      <c r="SNZ27" s="498"/>
      <c r="SOA27" s="498"/>
      <c r="SOB27" s="498"/>
      <c r="SOC27" s="498"/>
      <c r="SOD27" s="498"/>
      <c r="SOE27" s="498"/>
      <c r="SOF27" s="498"/>
      <c r="SOG27" s="498"/>
      <c r="SOH27" s="498"/>
      <c r="SOI27" s="498"/>
      <c r="SOJ27" s="498"/>
      <c r="SOK27" s="498"/>
      <c r="SOL27" s="498"/>
      <c r="SOM27" s="498"/>
      <c r="SON27" s="498"/>
      <c r="SOO27" s="498"/>
      <c r="SOP27" s="498"/>
      <c r="SOQ27" s="498"/>
      <c r="SOR27" s="498"/>
      <c r="SOS27" s="498"/>
      <c r="SOT27" s="498"/>
      <c r="SOU27" s="498"/>
      <c r="SOV27" s="498"/>
      <c r="SOW27" s="498"/>
      <c r="SOX27" s="498"/>
      <c r="SOY27" s="498"/>
      <c r="SOZ27" s="498"/>
      <c r="SPA27" s="498"/>
      <c r="SPB27" s="498"/>
      <c r="SPC27" s="498"/>
      <c r="SPD27" s="498"/>
      <c r="SPE27" s="498"/>
      <c r="SPF27" s="498"/>
      <c r="SPG27" s="498"/>
      <c r="SPH27" s="498"/>
      <c r="SPI27" s="498"/>
      <c r="SPJ27" s="498"/>
      <c r="SPK27" s="498"/>
      <c r="SPL27" s="498"/>
      <c r="SPM27" s="498"/>
      <c r="SPN27" s="498"/>
      <c r="SPO27" s="498"/>
      <c r="SPP27" s="498"/>
      <c r="SPQ27" s="498"/>
      <c r="SPR27" s="498"/>
      <c r="SPS27" s="498"/>
      <c r="SPT27" s="498"/>
      <c r="SPU27" s="498"/>
      <c r="SPV27" s="498"/>
      <c r="SPW27" s="498"/>
      <c r="SPX27" s="498"/>
      <c r="SPY27" s="498"/>
      <c r="SPZ27" s="498"/>
      <c r="SQA27" s="498"/>
      <c r="SQB27" s="498"/>
      <c r="SQC27" s="498"/>
      <c r="SQD27" s="498"/>
      <c r="SQE27" s="498"/>
      <c r="SQF27" s="498"/>
      <c r="SQG27" s="498"/>
      <c r="SQH27" s="498"/>
      <c r="SQI27" s="498"/>
      <c r="SQJ27" s="498"/>
      <c r="SQK27" s="498"/>
      <c r="SQL27" s="498"/>
      <c r="SQM27" s="498"/>
      <c r="SQN27" s="498"/>
      <c r="SQO27" s="498"/>
      <c r="SQP27" s="498"/>
      <c r="SQQ27" s="498"/>
      <c r="SQR27" s="498"/>
      <c r="SQS27" s="498"/>
      <c r="SQT27" s="498"/>
      <c r="SQU27" s="498"/>
      <c r="SQV27" s="498"/>
      <c r="SQW27" s="498"/>
      <c r="SQX27" s="498"/>
      <c r="SQY27" s="498"/>
      <c r="SQZ27" s="498"/>
      <c r="SRA27" s="498"/>
      <c r="SRB27" s="498"/>
      <c r="SRC27" s="498"/>
      <c r="SRD27" s="498"/>
      <c r="SRE27" s="498"/>
      <c r="SRF27" s="498"/>
      <c r="SRG27" s="498"/>
      <c r="SRH27" s="498"/>
      <c r="SRI27" s="498"/>
      <c r="SRJ27" s="498"/>
      <c r="SRK27" s="498"/>
      <c r="SRL27" s="498"/>
      <c r="SRM27" s="498"/>
      <c r="SRN27" s="498"/>
      <c r="SRO27" s="498"/>
      <c r="SRP27" s="498"/>
      <c r="SRQ27" s="498"/>
      <c r="SRR27" s="498"/>
      <c r="SRS27" s="498"/>
      <c r="SRT27" s="498"/>
      <c r="SRU27" s="498"/>
      <c r="SRV27" s="498"/>
      <c r="SRW27" s="498"/>
      <c r="SRX27" s="498"/>
      <c r="SRY27" s="498"/>
      <c r="SRZ27" s="498"/>
      <c r="SSA27" s="498"/>
      <c r="SSB27" s="498"/>
      <c r="SSC27" s="498"/>
      <c r="SSD27" s="498"/>
      <c r="SSE27" s="498"/>
      <c r="SSF27" s="498"/>
      <c r="SSG27" s="498"/>
      <c r="SSH27" s="498"/>
      <c r="SSI27" s="498"/>
      <c r="SSJ27" s="498"/>
      <c r="SSK27" s="498"/>
      <c r="SSL27" s="498"/>
      <c r="SSM27" s="498"/>
      <c r="SSN27" s="498"/>
      <c r="SSO27" s="498"/>
      <c r="SSP27" s="498"/>
      <c r="SSQ27" s="498"/>
      <c r="SSR27" s="498"/>
      <c r="SSS27" s="498"/>
      <c r="SST27" s="498"/>
      <c r="SSU27" s="498"/>
      <c r="SSV27" s="498"/>
      <c r="SSW27" s="498"/>
      <c r="SSX27" s="498"/>
      <c r="SSY27" s="498"/>
      <c r="SSZ27" s="498"/>
      <c r="STA27" s="498"/>
      <c r="STB27" s="498"/>
      <c r="STC27" s="498"/>
      <c r="STD27" s="498"/>
      <c r="STE27" s="498"/>
      <c r="STF27" s="498"/>
      <c r="STG27" s="498"/>
      <c r="STH27" s="498"/>
      <c r="STI27" s="498"/>
      <c r="STJ27" s="498"/>
      <c r="STK27" s="498"/>
      <c r="STL27" s="498"/>
      <c r="STM27" s="498"/>
      <c r="STN27" s="498"/>
      <c r="STO27" s="498"/>
      <c r="STP27" s="498"/>
      <c r="STQ27" s="498"/>
      <c r="STR27" s="498"/>
      <c r="STS27" s="498"/>
      <c r="STT27" s="498"/>
      <c r="STU27" s="498"/>
      <c r="STV27" s="498"/>
      <c r="STW27" s="498"/>
      <c r="STX27" s="498"/>
      <c r="STY27" s="498"/>
      <c r="STZ27" s="498"/>
      <c r="SUA27" s="498"/>
      <c r="SUB27" s="498"/>
      <c r="SUC27" s="498"/>
      <c r="SUD27" s="498"/>
      <c r="SUE27" s="498"/>
      <c r="SUF27" s="498"/>
      <c r="SUG27" s="498"/>
      <c r="SUH27" s="498"/>
      <c r="SUI27" s="498"/>
      <c r="SUJ27" s="498"/>
      <c r="SUK27" s="498"/>
      <c r="SUL27" s="498"/>
      <c r="SUM27" s="498"/>
      <c r="SUN27" s="498"/>
      <c r="SUO27" s="498"/>
      <c r="SUP27" s="498"/>
      <c r="SUQ27" s="498"/>
      <c r="SUR27" s="498"/>
      <c r="SUS27" s="498"/>
      <c r="SUT27" s="498"/>
      <c r="SUU27" s="498"/>
      <c r="SUV27" s="498"/>
      <c r="SUW27" s="498"/>
      <c r="SUX27" s="498"/>
      <c r="SUY27" s="498"/>
      <c r="SUZ27" s="498"/>
      <c r="SVA27" s="498"/>
      <c r="SVB27" s="498"/>
      <c r="SVC27" s="498"/>
      <c r="SVD27" s="498"/>
      <c r="SVE27" s="498"/>
      <c r="SVF27" s="498"/>
      <c r="SVG27" s="498"/>
      <c r="SVH27" s="498"/>
      <c r="SVI27" s="498"/>
      <c r="SVJ27" s="498"/>
      <c r="SVK27" s="498"/>
      <c r="SVL27" s="498"/>
      <c r="SVM27" s="498"/>
      <c r="SVN27" s="498"/>
      <c r="SVO27" s="498"/>
      <c r="SVP27" s="498"/>
      <c r="SVQ27" s="498"/>
      <c r="SVR27" s="498"/>
      <c r="SVS27" s="498"/>
      <c r="SVT27" s="498"/>
      <c r="SVU27" s="498"/>
      <c r="SVV27" s="498"/>
      <c r="SVW27" s="498"/>
      <c r="SVX27" s="498"/>
      <c r="SVY27" s="498"/>
      <c r="SVZ27" s="498"/>
      <c r="SWA27" s="498"/>
      <c r="SWB27" s="498"/>
      <c r="SWC27" s="498"/>
      <c r="SWD27" s="498"/>
      <c r="SWE27" s="498"/>
      <c r="SWF27" s="498"/>
      <c r="SWG27" s="498"/>
      <c r="SWH27" s="498"/>
      <c r="SWI27" s="498"/>
      <c r="SWJ27" s="498"/>
      <c r="SWK27" s="498"/>
      <c r="SWL27" s="498"/>
      <c r="SWM27" s="498"/>
      <c r="SWN27" s="498"/>
      <c r="SWO27" s="498"/>
      <c r="SWP27" s="498"/>
      <c r="SWQ27" s="498"/>
      <c r="SWR27" s="498"/>
      <c r="SWS27" s="498"/>
      <c r="SWT27" s="498"/>
      <c r="SWU27" s="498"/>
      <c r="SWV27" s="498"/>
      <c r="SWW27" s="498"/>
      <c r="SWX27" s="498"/>
      <c r="SWY27" s="498"/>
      <c r="SWZ27" s="498"/>
      <c r="SXA27" s="498"/>
      <c r="SXB27" s="498"/>
      <c r="SXC27" s="498"/>
      <c r="SXD27" s="498"/>
      <c r="SXE27" s="498"/>
      <c r="SXF27" s="498"/>
      <c r="SXG27" s="498"/>
      <c r="SXH27" s="498"/>
      <c r="SXI27" s="498"/>
      <c r="SXJ27" s="498"/>
      <c r="SXK27" s="498"/>
      <c r="SXL27" s="498"/>
      <c r="SXM27" s="498"/>
      <c r="SXN27" s="498"/>
      <c r="SXO27" s="498"/>
      <c r="SXP27" s="498"/>
      <c r="SXQ27" s="498"/>
      <c r="SXR27" s="498"/>
      <c r="SXS27" s="498"/>
      <c r="SXT27" s="498"/>
      <c r="SXU27" s="498"/>
      <c r="SXV27" s="498"/>
      <c r="SXW27" s="498"/>
      <c r="SXX27" s="498"/>
      <c r="SXY27" s="498"/>
      <c r="SXZ27" s="498"/>
      <c r="SYA27" s="498"/>
      <c r="SYB27" s="498"/>
      <c r="SYC27" s="498"/>
      <c r="SYD27" s="498"/>
      <c r="SYE27" s="498"/>
      <c r="SYF27" s="498"/>
      <c r="SYG27" s="498"/>
      <c r="SYH27" s="498"/>
      <c r="SYI27" s="498"/>
      <c r="SYJ27" s="498"/>
      <c r="SYK27" s="498"/>
      <c r="SYL27" s="498"/>
      <c r="SYM27" s="498"/>
      <c r="SYN27" s="498"/>
      <c r="SYO27" s="498"/>
      <c r="SYP27" s="498"/>
      <c r="SYQ27" s="498"/>
      <c r="SYR27" s="498"/>
      <c r="SYS27" s="498"/>
      <c r="SYT27" s="498"/>
      <c r="SYU27" s="498"/>
      <c r="SYV27" s="498"/>
      <c r="SYW27" s="498"/>
      <c r="SYX27" s="498"/>
      <c r="SYY27" s="498"/>
      <c r="SYZ27" s="498"/>
      <c r="SZA27" s="498"/>
      <c r="SZB27" s="498"/>
      <c r="SZC27" s="498"/>
      <c r="SZD27" s="498"/>
      <c r="SZE27" s="498"/>
      <c r="SZF27" s="498"/>
      <c r="SZG27" s="498"/>
      <c r="SZH27" s="498"/>
      <c r="SZI27" s="498"/>
      <c r="SZJ27" s="498"/>
      <c r="SZK27" s="498"/>
      <c r="SZL27" s="498"/>
      <c r="SZM27" s="498"/>
      <c r="SZN27" s="498"/>
      <c r="SZO27" s="498"/>
      <c r="SZP27" s="498"/>
      <c r="SZQ27" s="498"/>
      <c r="SZR27" s="498"/>
      <c r="SZS27" s="498"/>
      <c r="SZT27" s="498"/>
      <c r="SZU27" s="498"/>
      <c r="SZV27" s="498"/>
      <c r="SZW27" s="498"/>
      <c r="SZX27" s="498"/>
      <c r="SZY27" s="498"/>
      <c r="SZZ27" s="498"/>
      <c r="TAA27" s="498"/>
      <c r="TAB27" s="498"/>
      <c r="TAC27" s="498"/>
      <c r="TAD27" s="498"/>
      <c r="TAE27" s="498"/>
      <c r="TAF27" s="498"/>
      <c r="TAG27" s="498"/>
      <c r="TAH27" s="498"/>
      <c r="TAI27" s="498"/>
      <c r="TAJ27" s="498"/>
      <c r="TAK27" s="498"/>
      <c r="TAL27" s="498"/>
      <c r="TAM27" s="498"/>
      <c r="TAN27" s="498"/>
      <c r="TAO27" s="498"/>
      <c r="TAP27" s="498"/>
      <c r="TAQ27" s="498"/>
      <c r="TAR27" s="498"/>
      <c r="TAS27" s="498"/>
      <c r="TAT27" s="498"/>
      <c r="TAU27" s="498"/>
      <c r="TAV27" s="498"/>
      <c r="TAW27" s="498"/>
      <c r="TAX27" s="498"/>
      <c r="TAY27" s="498"/>
      <c r="TAZ27" s="498"/>
      <c r="TBA27" s="498"/>
      <c r="TBB27" s="498"/>
      <c r="TBC27" s="498"/>
      <c r="TBD27" s="498"/>
      <c r="TBE27" s="498"/>
      <c r="TBF27" s="498"/>
      <c r="TBG27" s="498"/>
      <c r="TBH27" s="498"/>
      <c r="TBI27" s="498"/>
      <c r="TBJ27" s="498"/>
      <c r="TBK27" s="498"/>
      <c r="TBL27" s="498"/>
      <c r="TBM27" s="498"/>
      <c r="TBN27" s="498"/>
      <c r="TBO27" s="498"/>
      <c r="TBP27" s="498"/>
      <c r="TBQ27" s="498"/>
      <c r="TBR27" s="498"/>
      <c r="TBS27" s="498"/>
      <c r="TBT27" s="498"/>
      <c r="TBU27" s="498"/>
      <c r="TBV27" s="498"/>
      <c r="TBW27" s="498"/>
      <c r="TBX27" s="498"/>
      <c r="TBY27" s="498"/>
      <c r="TBZ27" s="498"/>
      <c r="TCA27" s="498"/>
      <c r="TCB27" s="498"/>
      <c r="TCC27" s="498"/>
      <c r="TCD27" s="498"/>
      <c r="TCE27" s="498"/>
      <c r="TCF27" s="498"/>
      <c r="TCG27" s="498"/>
      <c r="TCH27" s="498"/>
      <c r="TCI27" s="498"/>
      <c r="TCJ27" s="498"/>
      <c r="TCK27" s="498"/>
      <c r="TCL27" s="498"/>
      <c r="TCM27" s="498"/>
      <c r="TCN27" s="498"/>
      <c r="TCO27" s="498"/>
      <c r="TCP27" s="498"/>
      <c r="TCQ27" s="498"/>
      <c r="TCR27" s="498"/>
      <c r="TCS27" s="498"/>
      <c r="TCT27" s="498"/>
      <c r="TCU27" s="498"/>
      <c r="TCV27" s="498"/>
      <c r="TCW27" s="498"/>
      <c r="TCX27" s="498"/>
      <c r="TCY27" s="498"/>
      <c r="TCZ27" s="498"/>
      <c r="TDA27" s="498"/>
      <c r="TDB27" s="498"/>
      <c r="TDC27" s="498"/>
      <c r="TDD27" s="498"/>
      <c r="TDE27" s="498"/>
      <c r="TDF27" s="498"/>
      <c r="TDG27" s="498"/>
      <c r="TDH27" s="498"/>
      <c r="TDI27" s="498"/>
      <c r="TDJ27" s="498"/>
      <c r="TDK27" s="498"/>
      <c r="TDL27" s="498"/>
      <c r="TDM27" s="498"/>
      <c r="TDN27" s="498"/>
      <c r="TDO27" s="498"/>
      <c r="TDP27" s="498"/>
      <c r="TDQ27" s="498"/>
      <c r="TDR27" s="498"/>
      <c r="TDS27" s="498"/>
      <c r="TDT27" s="498"/>
      <c r="TDU27" s="498"/>
      <c r="TDV27" s="498"/>
      <c r="TDW27" s="498"/>
      <c r="TDX27" s="498"/>
      <c r="TDY27" s="498"/>
      <c r="TDZ27" s="498"/>
      <c r="TEA27" s="498"/>
      <c r="TEB27" s="498"/>
      <c r="TEC27" s="498"/>
      <c r="TED27" s="498"/>
      <c r="TEE27" s="498"/>
      <c r="TEF27" s="498"/>
      <c r="TEG27" s="498"/>
      <c r="TEH27" s="498"/>
      <c r="TEI27" s="498"/>
      <c r="TEJ27" s="498"/>
      <c r="TEK27" s="498"/>
      <c r="TEL27" s="498"/>
      <c r="TEM27" s="498"/>
      <c r="TEN27" s="498"/>
      <c r="TEO27" s="498"/>
      <c r="TEP27" s="498"/>
      <c r="TEQ27" s="498"/>
      <c r="TER27" s="498"/>
      <c r="TES27" s="498"/>
      <c r="TET27" s="498"/>
      <c r="TEU27" s="498"/>
      <c r="TEV27" s="498"/>
      <c r="TEW27" s="498"/>
      <c r="TEX27" s="498"/>
      <c r="TEY27" s="498"/>
      <c r="TEZ27" s="498"/>
      <c r="TFA27" s="498"/>
      <c r="TFB27" s="498"/>
      <c r="TFC27" s="498"/>
      <c r="TFD27" s="498"/>
      <c r="TFE27" s="498"/>
      <c r="TFF27" s="498"/>
      <c r="TFG27" s="498"/>
      <c r="TFH27" s="498"/>
      <c r="TFI27" s="498"/>
      <c r="TFJ27" s="498"/>
      <c r="TFK27" s="498"/>
      <c r="TFL27" s="498"/>
      <c r="TFM27" s="498"/>
      <c r="TFN27" s="498"/>
      <c r="TFO27" s="498"/>
      <c r="TFP27" s="498"/>
      <c r="TFQ27" s="498"/>
      <c r="TFR27" s="498"/>
      <c r="TFS27" s="498"/>
      <c r="TFT27" s="498"/>
      <c r="TFU27" s="498"/>
      <c r="TFV27" s="498"/>
      <c r="TFW27" s="498"/>
      <c r="TFX27" s="498"/>
      <c r="TFY27" s="498"/>
      <c r="TFZ27" s="498"/>
      <c r="TGA27" s="498"/>
      <c r="TGB27" s="498"/>
      <c r="TGC27" s="498"/>
      <c r="TGD27" s="498"/>
      <c r="TGE27" s="498"/>
      <c r="TGF27" s="498"/>
      <c r="TGG27" s="498"/>
      <c r="TGH27" s="498"/>
      <c r="TGI27" s="498"/>
      <c r="TGJ27" s="498"/>
      <c r="TGK27" s="498"/>
      <c r="TGL27" s="498"/>
      <c r="TGM27" s="498"/>
      <c r="TGN27" s="498"/>
      <c r="TGO27" s="498"/>
      <c r="TGP27" s="498"/>
      <c r="TGQ27" s="498"/>
      <c r="TGR27" s="498"/>
      <c r="TGS27" s="498"/>
      <c r="TGT27" s="498"/>
      <c r="TGU27" s="498"/>
      <c r="TGV27" s="498"/>
      <c r="TGW27" s="498"/>
      <c r="TGX27" s="498"/>
      <c r="TGY27" s="498"/>
      <c r="TGZ27" s="498"/>
      <c r="THA27" s="498"/>
      <c r="THB27" s="498"/>
      <c r="THC27" s="498"/>
      <c r="THD27" s="498"/>
      <c r="THE27" s="498"/>
      <c r="THF27" s="498"/>
      <c r="THG27" s="498"/>
      <c r="THH27" s="498"/>
      <c r="THI27" s="498"/>
      <c r="THJ27" s="498"/>
      <c r="THK27" s="498"/>
      <c r="THL27" s="498"/>
      <c r="THM27" s="498"/>
      <c r="THN27" s="498"/>
      <c r="THO27" s="498"/>
      <c r="THP27" s="498"/>
      <c r="THQ27" s="498"/>
      <c r="THR27" s="498"/>
      <c r="THS27" s="498"/>
      <c r="THT27" s="498"/>
      <c r="THU27" s="498"/>
      <c r="THV27" s="498"/>
      <c r="THW27" s="498"/>
      <c r="THX27" s="498"/>
      <c r="THY27" s="498"/>
      <c r="THZ27" s="498"/>
      <c r="TIA27" s="498"/>
      <c r="TIB27" s="498"/>
      <c r="TIC27" s="498"/>
      <c r="TID27" s="498"/>
      <c r="TIE27" s="498"/>
      <c r="TIF27" s="498"/>
      <c r="TIG27" s="498"/>
      <c r="TIH27" s="498"/>
      <c r="TII27" s="498"/>
      <c r="TIJ27" s="498"/>
      <c r="TIK27" s="498"/>
      <c r="TIL27" s="498"/>
      <c r="TIM27" s="498"/>
      <c r="TIN27" s="498"/>
      <c r="TIO27" s="498"/>
      <c r="TIP27" s="498"/>
      <c r="TIQ27" s="498"/>
      <c r="TIR27" s="498"/>
      <c r="TIS27" s="498"/>
      <c r="TIT27" s="498"/>
      <c r="TIU27" s="498"/>
      <c r="TIV27" s="498"/>
      <c r="TIW27" s="498"/>
      <c r="TIX27" s="498"/>
      <c r="TIY27" s="498"/>
      <c r="TIZ27" s="498"/>
      <c r="TJA27" s="498"/>
      <c r="TJB27" s="498"/>
      <c r="TJC27" s="498"/>
      <c r="TJD27" s="498"/>
      <c r="TJE27" s="498"/>
      <c r="TJF27" s="498"/>
      <c r="TJG27" s="498"/>
      <c r="TJH27" s="498"/>
      <c r="TJI27" s="498"/>
      <c r="TJJ27" s="498"/>
      <c r="TJK27" s="498"/>
      <c r="TJL27" s="498"/>
      <c r="TJM27" s="498"/>
      <c r="TJN27" s="498"/>
      <c r="TJO27" s="498"/>
      <c r="TJP27" s="498"/>
      <c r="TJQ27" s="498"/>
      <c r="TJR27" s="498"/>
      <c r="TJS27" s="498"/>
      <c r="TJT27" s="498"/>
      <c r="TJU27" s="498"/>
      <c r="TJV27" s="498"/>
      <c r="TJW27" s="498"/>
      <c r="TJX27" s="498"/>
      <c r="TJY27" s="498"/>
      <c r="TJZ27" s="498"/>
      <c r="TKA27" s="498"/>
      <c r="TKB27" s="498"/>
      <c r="TKC27" s="498"/>
      <c r="TKD27" s="498"/>
      <c r="TKE27" s="498"/>
      <c r="TKF27" s="498"/>
      <c r="TKG27" s="498"/>
      <c r="TKH27" s="498"/>
      <c r="TKI27" s="498"/>
      <c r="TKJ27" s="498"/>
      <c r="TKK27" s="498"/>
      <c r="TKL27" s="498"/>
      <c r="TKM27" s="498"/>
      <c r="TKN27" s="498"/>
      <c r="TKO27" s="498"/>
      <c r="TKP27" s="498"/>
      <c r="TKQ27" s="498"/>
      <c r="TKR27" s="498"/>
      <c r="TKS27" s="498"/>
      <c r="TKT27" s="498"/>
      <c r="TKU27" s="498"/>
      <c r="TKV27" s="498"/>
      <c r="TKW27" s="498"/>
      <c r="TKX27" s="498"/>
      <c r="TKY27" s="498"/>
      <c r="TKZ27" s="498"/>
      <c r="TLA27" s="498"/>
      <c r="TLB27" s="498"/>
      <c r="TLC27" s="498"/>
      <c r="TLD27" s="498"/>
      <c r="TLE27" s="498"/>
      <c r="TLF27" s="498"/>
      <c r="TLG27" s="498"/>
      <c r="TLH27" s="498"/>
      <c r="TLI27" s="498"/>
      <c r="TLJ27" s="498"/>
      <c r="TLK27" s="498"/>
      <c r="TLL27" s="498"/>
      <c r="TLM27" s="498"/>
      <c r="TLN27" s="498"/>
      <c r="TLO27" s="498"/>
      <c r="TLP27" s="498"/>
      <c r="TLQ27" s="498"/>
      <c r="TLR27" s="498"/>
      <c r="TLS27" s="498"/>
      <c r="TLT27" s="498"/>
      <c r="TLU27" s="498"/>
      <c r="TLV27" s="498"/>
      <c r="TLW27" s="498"/>
      <c r="TLX27" s="498"/>
      <c r="TLY27" s="498"/>
      <c r="TLZ27" s="498"/>
      <c r="TMA27" s="498"/>
      <c r="TMB27" s="498"/>
      <c r="TMC27" s="498"/>
      <c r="TMD27" s="498"/>
      <c r="TME27" s="498"/>
      <c r="TMF27" s="498"/>
      <c r="TMG27" s="498"/>
      <c r="TMH27" s="498"/>
      <c r="TMI27" s="498"/>
      <c r="TMJ27" s="498"/>
      <c r="TMK27" s="498"/>
      <c r="TML27" s="498"/>
      <c r="TMM27" s="498"/>
      <c r="TMN27" s="498"/>
      <c r="TMO27" s="498"/>
      <c r="TMP27" s="498"/>
      <c r="TMQ27" s="498"/>
      <c r="TMR27" s="498"/>
      <c r="TMS27" s="498"/>
      <c r="TMT27" s="498"/>
      <c r="TMU27" s="498"/>
      <c r="TMV27" s="498"/>
      <c r="TMW27" s="498"/>
      <c r="TMX27" s="498"/>
      <c r="TMY27" s="498"/>
      <c r="TMZ27" s="498"/>
      <c r="TNA27" s="498"/>
      <c r="TNB27" s="498"/>
      <c r="TNC27" s="498"/>
      <c r="TND27" s="498"/>
      <c r="TNE27" s="498"/>
      <c r="TNF27" s="498"/>
      <c r="TNG27" s="498"/>
      <c r="TNH27" s="498"/>
      <c r="TNI27" s="498"/>
      <c r="TNJ27" s="498"/>
      <c r="TNK27" s="498"/>
      <c r="TNL27" s="498"/>
      <c r="TNM27" s="498"/>
      <c r="TNN27" s="498"/>
      <c r="TNO27" s="498"/>
      <c r="TNP27" s="498"/>
      <c r="TNQ27" s="498"/>
      <c r="TNR27" s="498"/>
      <c r="TNS27" s="498"/>
      <c r="TNT27" s="498"/>
      <c r="TNU27" s="498"/>
      <c r="TNV27" s="498"/>
      <c r="TNW27" s="498"/>
      <c r="TNX27" s="498"/>
      <c r="TNY27" s="498"/>
      <c r="TNZ27" s="498"/>
      <c r="TOA27" s="498"/>
      <c r="TOB27" s="498"/>
      <c r="TOC27" s="498"/>
      <c r="TOD27" s="498"/>
      <c r="TOE27" s="498"/>
      <c r="TOF27" s="498"/>
      <c r="TOG27" s="498"/>
      <c r="TOH27" s="498"/>
      <c r="TOI27" s="498"/>
      <c r="TOJ27" s="498"/>
      <c r="TOK27" s="498"/>
      <c r="TOL27" s="498"/>
      <c r="TOM27" s="498"/>
      <c r="TON27" s="498"/>
      <c r="TOO27" s="498"/>
      <c r="TOP27" s="498"/>
      <c r="TOQ27" s="498"/>
      <c r="TOR27" s="498"/>
      <c r="TOS27" s="498"/>
      <c r="TOT27" s="498"/>
      <c r="TOU27" s="498"/>
      <c r="TOV27" s="498"/>
      <c r="TOW27" s="498"/>
      <c r="TOX27" s="498"/>
      <c r="TOY27" s="498"/>
      <c r="TOZ27" s="498"/>
      <c r="TPA27" s="498"/>
      <c r="TPB27" s="498"/>
      <c r="TPC27" s="498"/>
      <c r="TPD27" s="498"/>
      <c r="TPE27" s="498"/>
      <c r="TPF27" s="498"/>
      <c r="TPG27" s="498"/>
      <c r="TPH27" s="498"/>
      <c r="TPI27" s="498"/>
      <c r="TPJ27" s="498"/>
      <c r="TPK27" s="498"/>
      <c r="TPL27" s="498"/>
      <c r="TPM27" s="498"/>
      <c r="TPN27" s="498"/>
      <c r="TPO27" s="498"/>
      <c r="TPP27" s="498"/>
      <c r="TPQ27" s="498"/>
      <c r="TPR27" s="498"/>
      <c r="TPS27" s="498"/>
      <c r="TPT27" s="498"/>
      <c r="TPU27" s="498"/>
      <c r="TPV27" s="498"/>
      <c r="TPW27" s="498"/>
      <c r="TPX27" s="498"/>
      <c r="TPY27" s="498"/>
      <c r="TPZ27" s="498"/>
      <c r="TQA27" s="498"/>
      <c r="TQB27" s="498"/>
      <c r="TQC27" s="498"/>
      <c r="TQD27" s="498"/>
      <c r="TQE27" s="498"/>
      <c r="TQF27" s="498"/>
      <c r="TQG27" s="498"/>
      <c r="TQH27" s="498"/>
      <c r="TQI27" s="498"/>
      <c r="TQJ27" s="498"/>
      <c r="TQK27" s="498"/>
      <c r="TQL27" s="498"/>
      <c r="TQM27" s="498"/>
      <c r="TQN27" s="498"/>
      <c r="TQO27" s="498"/>
      <c r="TQP27" s="498"/>
      <c r="TQQ27" s="498"/>
      <c r="TQR27" s="498"/>
      <c r="TQS27" s="498"/>
      <c r="TQT27" s="498"/>
      <c r="TQU27" s="498"/>
      <c r="TQV27" s="498"/>
      <c r="TQW27" s="498"/>
      <c r="TQX27" s="498"/>
      <c r="TQY27" s="498"/>
      <c r="TQZ27" s="498"/>
      <c r="TRA27" s="498"/>
      <c r="TRB27" s="498"/>
      <c r="TRC27" s="498"/>
      <c r="TRD27" s="498"/>
      <c r="TRE27" s="498"/>
      <c r="TRF27" s="498"/>
      <c r="TRG27" s="498"/>
      <c r="TRH27" s="498"/>
      <c r="TRI27" s="498"/>
      <c r="TRJ27" s="498"/>
      <c r="TRK27" s="498"/>
      <c r="TRL27" s="498"/>
      <c r="TRM27" s="498"/>
      <c r="TRN27" s="498"/>
      <c r="TRO27" s="498"/>
      <c r="TRP27" s="498"/>
      <c r="TRQ27" s="498"/>
      <c r="TRR27" s="498"/>
      <c r="TRS27" s="498"/>
      <c r="TRT27" s="498"/>
      <c r="TRU27" s="498"/>
      <c r="TRV27" s="498"/>
      <c r="TRW27" s="498"/>
      <c r="TRX27" s="498"/>
      <c r="TRY27" s="498"/>
      <c r="TRZ27" s="498"/>
      <c r="TSA27" s="498"/>
      <c r="TSB27" s="498"/>
      <c r="TSC27" s="498"/>
      <c r="TSD27" s="498"/>
      <c r="TSE27" s="498"/>
      <c r="TSF27" s="498"/>
      <c r="TSG27" s="498"/>
      <c r="TSH27" s="498"/>
      <c r="TSI27" s="498"/>
      <c r="TSJ27" s="498"/>
      <c r="TSK27" s="498"/>
      <c r="TSL27" s="498"/>
      <c r="TSM27" s="498"/>
      <c r="TSN27" s="498"/>
      <c r="TSO27" s="498"/>
      <c r="TSP27" s="498"/>
      <c r="TSQ27" s="498"/>
      <c r="TSR27" s="498"/>
      <c r="TSS27" s="498"/>
      <c r="TST27" s="498"/>
      <c r="TSU27" s="498"/>
      <c r="TSV27" s="498"/>
      <c r="TSW27" s="498"/>
      <c r="TSX27" s="498"/>
      <c r="TSY27" s="498"/>
      <c r="TSZ27" s="498"/>
      <c r="TTA27" s="498"/>
      <c r="TTB27" s="498"/>
      <c r="TTC27" s="498"/>
      <c r="TTD27" s="498"/>
      <c r="TTE27" s="498"/>
      <c r="TTF27" s="498"/>
      <c r="TTG27" s="498"/>
      <c r="TTH27" s="498"/>
      <c r="TTI27" s="498"/>
      <c r="TTJ27" s="498"/>
      <c r="TTK27" s="498"/>
      <c r="TTL27" s="498"/>
      <c r="TTM27" s="498"/>
      <c r="TTN27" s="498"/>
      <c r="TTO27" s="498"/>
      <c r="TTP27" s="498"/>
      <c r="TTQ27" s="498"/>
      <c r="TTR27" s="498"/>
      <c r="TTS27" s="498"/>
      <c r="TTT27" s="498"/>
      <c r="TTU27" s="498"/>
      <c r="TTV27" s="498"/>
      <c r="TTW27" s="498"/>
      <c r="TTX27" s="498"/>
      <c r="TTY27" s="498"/>
      <c r="TTZ27" s="498"/>
      <c r="TUA27" s="498"/>
      <c r="TUB27" s="498"/>
      <c r="TUC27" s="498"/>
      <c r="TUD27" s="498"/>
      <c r="TUE27" s="498"/>
      <c r="TUF27" s="498"/>
      <c r="TUG27" s="498"/>
      <c r="TUH27" s="498"/>
      <c r="TUI27" s="498"/>
      <c r="TUJ27" s="498"/>
      <c r="TUK27" s="498"/>
      <c r="TUL27" s="498"/>
      <c r="TUM27" s="498"/>
      <c r="TUN27" s="498"/>
      <c r="TUO27" s="498"/>
      <c r="TUP27" s="498"/>
      <c r="TUQ27" s="498"/>
      <c r="TUR27" s="498"/>
      <c r="TUS27" s="498"/>
      <c r="TUT27" s="498"/>
      <c r="TUU27" s="498"/>
      <c r="TUV27" s="498"/>
      <c r="TUW27" s="498"/>
      <c r="TUX27" s="498"/>
      <c r="TUY27" s="498"/>
      <c r="TUZ27" s="498"/>
      <c r="TVA27" s="498"/>
      <c r="TVB27" s="498"/>
      <c r="TVC27" s="498"/>
      <c r="TVD27" s="498"/>
      <c r="TVE27" s="498"/>
      <c r="TVF27" s="498"/>
      <c r="TVG27" s="498"/>
      <c r="TVH27" s="498"/>
      <c r="TVI27" s="498"/>
      <c r="TVJ27" s="498"/>
      <c r="TVK27" s="498"/>
      <c r="TVL27" s="498"/>
      <c r="TVM27" s="498"/>
      <c r="TVN27" s="498"/>
      <c r="TVO27" s="498"/>
      <c r="TVP27" s="498"/>
      <c r="TVQ27" s="498"/>
      <c r="TVR27" s="498"/>
      <c r="TVS27" s="498"/>
      <c r="TVT27" s="498"/>
      <c r="TVU27" s="498"/>
      <c r="TVV27" s="498"/>
      <c r="TVW27" s="498"/>
      <c r="TVX27" s="498"/>
      <c r="TVY27" s="498"/>
      <c r="TVZ27" s="498"/>
      <c r="TWA27" s="498"/>
      <c r="TWB27" s="498"/>
      <c r="TWC27" s="498"/>
      <c r="TWD27" s="498"/>
      <c r="TWE27" s="498"/>
      <c r="TWF27" s="498"/>
      <c r="TWG27" s="498"/>
      <c r="TWH27" s="498"/>
      <c r="TWI27" s="498"/>
      <c r="TWJ27" s="498"/>
      <c r="TWK27" s="498"/>
      <c r="TWL27" s="498"/>
      <c r="TWM27" s="498"/>
      <c r="TWN27" s="498"/>
      <c r="TWO27" s="498"/>
      <c r="TWP27" s="498"/>
      <c r="TWQ27" s="498"/>
      <c r="TWR27" s="498"/>
      <c r="TWS27" s="498"/>
      <c r="TWT27" s="498"/>
      <c r="TWU27" s="498"/>
      <c r="TWV27" s="498"/>
      <c r="TWW27" s="498"/>
      <c r="TWX27" s="498"/>
      <c r="TWY27" s="498"/>
      <c r="TWZ27" s="498"/>
      <c r="TXA27" s="498"/>
      <c r="TXB27" s="498"/>
      <c r="TXC27" s="498"/>
      <c r="TXD27" s="498"/>
      <c r="TXE27" s="498"/>
      <c r="TXF27" s="498"/>
      <c r="TXG27" s="498"/>
      <c r="TXH27" s="498"/>
      <c r="TXI27" s="498"/>
      <c r="TXJ27" s="498"/>
      <c r="TXK27" s="498"/>
      <c r="TXL27" s="498"/>
      <c r="TXM27" s="498"/>
      <c r="TXN27" s="498"/>
      <c r="TXO27" s="498"/>
      <c r="TXP27" s="498"/>
      <c r="TXQ27" s="498"/>
      <c r="TXR27" s="498"/>
      <c r="TXS27" s="498"/>
      <c r="TXT27" s="498"/>
      <c r="TXU27" s="498"/>
      <c r="TXV27" s="498"/>
      <c r="TXW27" s="498"/>
      <c r="TXX27" s="498"/>
      <c r="TXY27" s="498"/>
      <c r="TXZ27" s="498"/>
      <c r="TYA27" s="498"/>
      <c r="TYB27" s="498"/>
      <c r="TYC27" s="498"/>
      <c r="TYD27" s="498"/>
      <c r="TYE27" s="498"/>
      <c r="TYF27" s="498"/>
      <c r="TYG27" s="498"/>
      <c r="TYH27" s="498"/>
      <c r="TYI27" s="498"/>
      <c r="TYJ27" s="498"/>
      <c r="TYK27" s="498"/>
      <c r="TYL27" s="498"/>
      <c r="TYM27" s="498"/>
      <c r="TYN27" s="498"/>
      <c r="TYO27" s="498"/>
      <c r="TYP27" s="498"/>
      <c r="TYQ27" s="498"/>
      <c r="TYR27" s="498"/>
      <c r="TYS27" s="498"/>
      <c r="TYT27" s="498"/>
      <c r="TYU27" s="498"/>
      <c r="TYV27" s="498"/>
      <c r="TYW27" s="498"/>
      <c r="TYX27" s="498"/>
      <c r="TYY27" s="498"/>
      <c r="TYZ27" s="498"/>
      <c r="TZA27" s="498"/>
      <c r="TZB27" s="498"/>
      <c r="TZC27" s="498"/>
      <c r="TZD27" s="498"/>
      <c r="TZE27" s="498"/>
      <c r="TZF27" s="498"/>
      <c r="TZG27" s="498"/>
      <c r="TZH27" s="498"/>
      <c r="TZI27" s="498"/>
      <c r="TZJ27" s="498"/>
      <c r="TZK27" s="498"/>
      <c r="TZL27" s="498"/>
      <c r="TZM27" s="498"/>
      <c r="TZN27" s="498"/>
      <c r="TZO27" s="498"/>
      <c r="TZP27" s="498"/>
      <c r="TZQ27" s="498"/>
      <c r="TZR27" s="498"/>
      <c r="TZS27" s="498"/>
      <c r="TZT27" s="498"/>
      <c r="TZU27" s="498"/>
      <c r="TZV27" s="498"/>
      <c r="TZW27" s="498"/>
      <c r="TZX27" s="498"/>
      <c r="TZY27" s="498"/>
      <c r="TZZ27" s="498"/>
      <c r="UAA27" s="498"/>
      <c r="UAB27" s="498"/>
      <c r="UAC27" s="498"/>
      <c r="UAD27" s="498"/>
      <c r="UAE27" s="498"/>
      <c r="UAF27" s="498"/>
      <c r="UAG27" s="498"/>
      <c r="UAH27" s="498"/>
      <c r="UAI27" s="498"/>
      <c r="UAJ27" s="498"/>
      <c r="UAK27" s="498"/>
      <c r="UAL27" s="498"/>
      <c r="UAM27" s="498"/>
      <c r="UAN27" s="498"/>
      <c r="UAO27" s="498"/>
      <c r="UAP27" s="498"/>
      <c r="UAQ27" s="498"/>
      <c r="UAR27" s="498"/>
      <c r="UAS27" s="498"/>
      <c r="UAT27" s="498"/>
      <c r="UAU27" s="498"/>
      <c r="UAV27" s="498"/>
      <c r="UAW27" s="498"/>
      <c r="UAX27" s="498"/>
      <c r="UAY27" s="498"/>
      <c r="UAZ27" s="498"/>
      <c r="UBA27" s="498"/>
      <c r="UBB27" s="498"/>
      <c r="UBC27" s="498"/>
      <c r="UBD27" s="498"/>
      <c r="UBE27" s="498"/>
      <c r="UBF27" s="498"/>
      <c r="UBG27" s="498"/>
      <c r="UBH27" s="498"/>
      <c r="UBI27" s="498"/>
      <c r="UBJ27" s="498"/>
      <c r="UBK27" s="498"/>
      <c r="UBL27" s="498"/>
      <c r="UBM27" s="498"/>
      <c r="UBN27" s="498"/>
      <c r="UBO27" s="498"/>
      <c r="UBP27" s="498"/>
      <c r="UBQ27" s="498"/>
      <c r="UBR27" s="498"/>
      <c r="UBS27" s="498"/>
      <c r="UBT27" s="498"/>
      <c r="UBU27" s="498"/>
      <c r="UBV27" s="498"/>
      <c r="UBW27" s="498"/>
      <c r="UBX27" s="498"/>
      <c r="UBY27" s="498"/>
      <c r="UBZ27" s="498"/>
      <c r="UCA27" s="498"/>
      <c r="UCB27" s="498"/>
      <c r="UCC27" s="498"/>
      <c r="UCD27" s="498"/>
      <c r="UCE27" s="498"/>
      <c r="UCF27" s="498"/>
      <c r="UCG27" s="498"/>
      <c r="UCH27" s="498"/>
      <c r="UCI27" s="498"/>
      <c r="UCJ27" s="498"/>
      <c r="UCK27" s="498"/>
      <c r="UCL27" s="498"/>
      <c r="UCM27" s="498"/>
      <c r="UCN27" s="498"/>
      <c r="UCO27" s="498"/>
      <c r="UCP27" s="498"/>
      <c r="UCQ27" s="498"/>
      <c r="UCR27" s="498"/>
      <c r="UCS27" s="498"/>
      <c r="UCT27" s="498"/>
      <c r="UCU27" s="498"/>
      <c r="UCV27" s="498"/>
      <c r="UCW27" s="498"/>
      <c r="UCX27" s="498"/>
      <c r="UCY27" s="498"/>
      <c r="UCZ27" s="498"/>
      <c r="UDA27" s="498"/>
      <c r="UDB27" s="498"/>
      <c r="UDC27" s="498"/>
      <c r="UDD27" s="498"/>
      <c r="UDE27" s="498"/>
      <c r="UDF27" s="498"/>
      <c r="UDG27" s="498"/>
      <c r="UDH27" s="498"/>
      <c r="UDI27" s="498"/>
      <c r="UDJ27" s="498"/>
      <c r="UDK27" s="498"/>
      <c r="UDL27" s="498"/>
      <c r="UDM27" s="498"/>
      <c r="UDN27" s="498"/>
      <c r="UDO27" s="498"/>
      <c r="UDP27" s="498"/>
      <c r="UDQ27" s="498"/>
      <c r="UDR27" s="498"/>
      <c r="UDS27" s="498"/>
      <c r="UDT27" s="498"/>
      <c r="UDU27" s="498"/>
      <c r="UDV27" s="498"/>
      <c r="UDW27" s="498"/>
      <c r="UDX27" s="498"/>
      <c r="UDY27" s="498"/>
      <c r="UDZ27" s="498"/>
      <c r="UEA27" s="498"/>
      <c r="UEB27" s="498"/>
      <c r="UEC27" s="498"/>
      <c r="UED27" s="498"/>
      <c r="UEE27" s="498"/>
      <c r="UEF27" s="498"/>
      <c r="UEG27" s="498"/>
      <c r="UEH27" s="498"/>
      <c r="UEI27" s="498"/>
      <c r="UEJ27" s="498"/>
      <c r="UEK27" s="498"/>
      <c r="UEL27" s="498"/>
      <c r="UEM27" s="498"/>
      <c r="UEN27" s="498"/>
      <c r="UEO27" s="498"/>
      <c r="UEP27" s="498"/>
      <c r="UEQ27" s="498"/>
      <c r="UER27" s="498"/>
      <c r="UES27" s="498"/>
      <c r="UET27" s="498"/>
      <c r="UEU27" s="498"/>
      <c r="UEV27" s="498"/>
      <c r="UEW27" s="498"/>
      <c r="UEX27" s="498"/>
      <c r="UEY27" s="498"/>
      <c r="UEZ27" s="498"/>
      <c r="UFA27" s="498"/>
      <c r="UFB27" s="498"/>
      <c r="UFC27" s="498"/>
      <c r="UFD27" s="498"/>
      <c r="UFE27" s="498"/>
      <c r="UFF27" s="498"/>
      <c r="UFG27" s="498"/>
      <c r="UFH27" s="498"/>
      <c r="UFI27" s="498"/>
      <c r="UFJ27" s="498"/>
      <c r="UFK27" s="498"/>
      <c r="UFL27" s="498"/>
      <c r="UFM27" s="498"/>
      <c r="UFN27" s="498"/>
      <c r="UFO27" s="498"/>
      <c r="UFP27" s="498"/>
      <c r="UFQ27" s="498"/>
      <c r="UFR27" s="498"/>
      <c r="UFS27" s="498"/>
      <c r="UFT27" s="498"/>
      <c r="UFU27" s="498"/>
      <c r="UFV27" s="498"/>
      <c r="UFW27" s="498"/>
      <c r="UFX27" s="498"/>
      <c r="UFY27" s="498"/>
      <c r="UFZ27" s="498"/>
      <c r="UGA27" s="498"/>
      <c r="UGB27" s="498"/>
      <c r="UGC27" s="498"/>
      <c r="UGD27" s="498"/>
      <c r="UGE27" s="498"/>
      <c r="UGF27" s="498"/>
      <c r="UGG27" s="498"/>
      <c r="UGH27" s="498"/>
      <c r="UGI27" s="498"/>
      <c r="UGJ27" s="498"/>
      <c r="UGK27" s="498"/>
      <c r="UGL27" s="498"/>
      <c r="UGM27" s="498"/>
      <c r="UGN27" s="498"/>
      <c r="UGO27" s="498"/>
      <c r="UGP27" s="498"/>
      <c r="UGQ27" s="498"/>
      <c r="UGR27" s="498"/>
      <c r="UGS27" s="498"/>
      <c r="UGT27" s="498"/>
      <c r="UGU27" s="498"/>
      <c r="UGV27" s="498"/>
      <c r="UGW27" s="498"/>
      <c r="UGX27" s="498"/>
      <c r="UGY27" s="498"/>
      <c r="UGZ27" s="498"/>
      <c r="UHA27" s="498"/>
      <c r="UHB27" s="498"/>
      <c r="UHC27" s="498"/>
      <c r="UHD27" s="498"/>
      <c r="UHE27" s="498"/>
      <c r="UHF27" s="498"/>
      <c r="UHG27" s="498"/>
      <c r="UHH27" s="498"/>
      <c r="UHI27" s="498"/>
      <c r="UHJ27" s="498"/>
      <c r="UHK27" s="498"/>
      <c r="UHL27" s="498"/>
      <c r="UHM27" s="498"/>
      <c r="UHN27" s="498"/>
      <c r="UHO27" s="498"/>
      <c r="UHP27" s="498"/>
      <c r="UHQ27" s="498"/>
      <c r="UHR27" s="498"/>
      <c r="UHS27" s="498"/>
      <c r="UHT27" s="498"/>
      <c r="UHU27" s="498"/>
      <c r="UHV27" s="498"/>
      <c r="UHW27" s="498"/>
      <c r="UHX27" s="498"/>
      <c r="UHY27" s="498"/>
      <c r="UHZ27" s="498"/>
      <c r="UIA27" s="498"/>
      <c r="UIB27" s="498"/>
      <c r="UIC27" s="498"/>
      <c r="UID27" s="498"/>
      <c r="UIE27" s="498"/>
      <c r="UIF27" s="498"/>
      <c r="UIG27" s="498"/>
      <c r="UIH27" s="498"/>
      <c r="UII27" s="498"/>
      <c r="UIJ27" s="498"/>
      <c r="UIK27" s="498"/>
      <c r="UIL27" s="498"/>
      <c r="UIM27" s="498"/>
      <c r="UIN27" s="498"/>
      <c r="UIO27" s="498"/>
      <c r="UIP27" s="498"/>
      <c r="UIQ27" s="498"/>
      <c r="UIR27" s="498"/>
      <c r="UIS27" s="498"/>
      <c r="UIT27" s="498"/>
      <c r="UIU27" s="498"/>
      <c r="UIV27" s="498"/>
      <c r="UIW27" s="498"/>
      <c r="UIX27" s="498"/>
      <c r="UIY27" s="498"/>
      <c r="UIZ27" s="498"/>
      <c r="UJA27" s="498"/>
      <c r="UJB27" s="498"/>
      <c r="UJC27" s="498"/>
      <c r="UJD27" s="498"/>
      <c r="UJE27" s="498"/>
      <c r="UJF27" s="498"/>
      <c r="UJG27" s="498"/>
      <c r="UJH27" s="498"/>
      <c r="UJI27" s="498"/>
      <c r="UJJ27" s="498"/>
      <c r="UJK27" s="498"/>
      <c r="UJL27" s="498"/>
      <c r="UJM27" s="498"/>
      <c r="UJN27" s="498"/>
      <c r="UJO27" s="498"/>
      <c r="UJP27" s="498"/>
      <c r="UJQ27" s="498"/>
      <c r="UJR27" s="498"/>
      <c r="UJS27" s="498"/>
      <c r="UJT27" s="498"/>
      <c r="UJU27" s="498"/>
      <c r="UJV27" s="498"/>
      <c r="UJW27" s="498"/>
      <c r="UJX27" s="498"/>
      <c r="UJY27" s="498"/>
      <c r="UJZ27" s="498"/>
      <c r="UKA27" s="498"/>
      <c r="UKB27" s="498"/>
      <c r="UKC27" s="498"/>
      <c r="UKD27" s="498"/>
      <c r="UKE27" s="498"/>
      <c r="UKF27" s="498"/>
      <c r="UKG27" s="498"/>
      <c r="UKH27" s="498"/>
      <c r="UKI27" s="498"/>
      <c r="UKJ27" s="498"/>
      <c r="UKK27" s="498"/>
      <c r="UKL27" s="498"/>
      <c r="UKM27" s="498"/>
      <c r="UKN27" s="498"/>
      <c r="UKO27" s="498"/>
      <c r="UKP27" s="498"/>
      <c r="UKQ27" s="498"/>
      <c r="UKR27" s="498"/>
      <c r="UKS27" s="498"/>
      <c r="UKT27" s="498"/>
      <c r="UKU27" s="498"/>
      <c r="UKV27" s="498"/>
      <c r="UKW27" s="498"/>
      <c r="UKX27" s="498"/>
      <c r="UKY27" s="498"/>
      <c r="UKZ27" s="498"/>
      <c r="ULA27" s="498"/>
      <c r="ULB27" s="498"/>
      <c r="ULC27" s="498"/>
      <c r="ULD27" s="498"/>
      <c r="ULE27" s="498"/>
      <c r="ULF27" s="498"/>
      <c r="ULG27" s="498"/>
      <c r="ULH27" s="498"/>
      <c r="ULI27" s="498"/>
      <c r="ULJ27" s="498"/>
      <c r="ULK27" s="498"/>
      <c r="ULL27" s="498"/>
      <c r="ULM27" s="498"/>
      <c r="ULN27" s="498"/>
      <c r="ULO27" s="498"/>
      <c r="ULP27" s="498"/>
      <c r="ULQ27" s="498"/>
      <c r="ULR27" s="498"/>
      <c r="ULS27" s="498"/>
      <c r="ULT27" s="498"/>
      <c r="ULU27" s="498"/>
      <c r="ULV27" s="498"/>
      <c r="ULW27" s="498"/>
      <c r="ULX27" s="498"/>
      <c r="ULY27" s="498"/>
      <c r="ULZ27" s="498"/>
      <c r="UMA27" s="498"/>
      <c r="UMB27" s="498"/>
      <c r="UMC27" s="498"/>
      <c r="UMD27" s="498"/>
      <c r="UME27" s="498"/>
      <c r="UMF27" s="498"/>
      <c r="UMG27" s="498"/>
      <c r="UMH27" s="498"/>
      <c r="UMI27" s="498"/>
      <c r="UMJ27" s="498"/>
      <c r="UMK27" s="498"/>
      <c r="UML27" s="498"/>
      <c r="UMM27" s="498"/>
      <c r="UMN27" s="498"/>
      <c r="UMO27" s="498"/>
      <c r="UMP27" s="498"/>
      <c r="UMQ27" s="498"/>
      <c r="UMR27" s="498"/>
      <c r="UMS27" s="498"/>
      <c r="UMT27" s="498"/>
      <c r="UMU27" s="498"/>
      <c r="UMV27" s="498"/>
      <c r="UMW27" s="498"/>
      <c r="UMX27" s="498"/>
      <c r="UMY27" s="498"/>
      <c r="UMZ27" s="498"/>
      <c r="UNA27" s="498"/>
      <c r="UNB27" s="498"/>
      <c r="UNC27" s="498"/>
      <c r="UND27" s="498"/>
      <c r="UNE27" s="498"/>
      <c r="UNF27" s="498"/>
      <c r="UNG27" s="498"/>
      <c r="UNH27" s="498"/>
      <c r="UNI27" s="498"/>
      <c r="UNJ27" s="498"/>
      <c r="UNK27" s="498"/>
      <c r="UNL27" s="498"/>
      <c r="UNM27" s="498"/>
      <c r="UNN27" s="498"/>
      <c r="UNO27" s="498"/>
      <c r="UNP27" s="498"/>
      <c r="UNQ27" s="498"/>
      <c r="UNR27" s="498"/>
      <c r="UNS27" s="498"/>
      <c r="UNT27" s="498"/>
      <c r="UNU27" s="498"/>
      <c r="UNV27" s="498"/>
      <c r="UNW27" s="498"/>
      <c r="UNX27" s="498"/>
      <c r="UNY27" s="498"/>
      <c r="UNZ27" s="498"/>
      <c r="UOA27" s="498"/>
      <c r="UOB27" s="498"/>
      <c r="UOC27" s="498"/>
      <c r="UOD27" s="498"/>
      <c r="UOE27" s="498"/>
      <c r="UOF27" s="498"/>
      <c r="UOG27" s="498"/>
      <c r="UOH27" s="498"/>
      <c r="UOI27" s="498"/>
      <c r="UOJ27" s="498"/>
      <c r="UOK27" s="498"/>
      <c r="UOL27" s="498"/>
      <c r="UOM27" s="498"/>
      <c r="UON27" s="498"/>
      <c r="UOO27" s="498"/>
      <c r="UOP27" s="498"/>
      <c r="UOQ27" s="498"/>
      <c r="UOR27" s="498"/>
      <c r="UOS27" s="498"/>
      <c r="UOT27" s="498"/>
      <c r="UOU27" s="498"/>
      <c r="UOV27" s="498"/>
      <c r="UOW27" s="498"/>
      <c r="UOX27" s="498"/>
      <c r="UOY27" s="498"/>
      <c r="UOZ27" s="498"/>
      <c r="UPA27" s="498"/>
      <c r="UPB27" s="498"/>
      <c r="UPC27" s="498"/>
      <c r="UPD27" s="498"/>
      <c r="UPE27" s="498"/>
      <c r="UPF27" s="498"/>
      <c r="UPG27" s="498"/>
      <c r="UPH27" s="498"/>
      <c r="UPI27" s="498"/>
      <c r="UPJ27" s="498"/>
      <c r="UPK27" s="498"/>
      <c r="UPL27" s="498"/>
      <c r="UPM27" s="498"/>
      <c r="UPN27" s="498"/>
      <c r="UPO27" s="498"/>
      <c r="UPP27" s="498"/>
      <c r="UPQ27" s="498"/>
      <c r="UPR27" s="498"/>
      <c r="UPS27" s="498"/>
      <c r="UPT27" s="498"/>
      <c r="UPU27" s="498"/>
      <c r="UPV27" s="498"/>
      <c r="UPW27" s="498"/>
      <c r="UPX27" s="498"/>
      <c r="UPY27" s="498"/>
      <c r="UPZ27" s="498"/>
      <c r="UQA27" s="498"/>
      <c r="UQB27" s="498"/>
      <c r="UQC27" s="498"/>
      <c r="UQD27" s="498"/>
      <c r="UQE27" s="498"/>
      <c r="UQF27" s="498"/>
      <c r="UQG27" s="498"/>
      <c r="UQH27" s="498"/>
      <c r="UQI27" s="498"/>
      <c r="UQJ27" s="498"/>
      <c r="UQK27" s="498"/>
      <c r="UQL27" s="498"/>
      <c r="UQM27" s="498"/>
      <c r="UQN27" s="498"/>
      <c r="UQO27" s="498"/>
      <c r="UQP27" s="498"/>
      <c r="UQQ27" s="498"/>
      <c r="UQR27" s="498"/>
      <c r="UQS27" s="498"/>
      <c r="UQT27" s="498"/>
      <c r="UQU27" s="498"/>
      <c r="UQV27" s="498"/>
      <c r="UQW27" s="498"/>
      <c r="UQX27" s="498"/>
      <c r="UQY27" s="498"/>
      <c r="UQZ27" s="498"/>
      <c r="URA27" s="498"/>
      <c r="URB27" s="498"/>
      <c r="URC27" s="498"/>
      <c r="URD27" s="498"/>
      <c r="URE27" s="498"/>
      <c r="URF27" s="498"/>
      <c r="URG27" s="498"/>
      <c r="URH27" s="498"/>
      <c r="URI27" s="498"/>
      <c r="URJ27" s="498"/>
      <c r="URK27" s="498"/>
      <c r="URL27" s="498"/>
      <c r="URM27" s="498"/>
      <c r="URN27" s="498"/>
      <c r="URO27" s="498"/>
      <c r="URP27" s="498"/>
      <c r="URQ27" s="498"/>
      <c r="URR27" s="498"/>
      <c r="URS27" s="498"/>
      <c r="URT27" s="498"/>
      <c r="URU27" s="498"/>
      <c r="URV27" s="498"/>
      <c r="URW27" s="498"/>
      <c r="URX27" s="498"/>
      <c r="URY27" s="498"/>
      <c r="URZ27" s="498"/>
      <c r="USA27" s="498"/>
      <c r="USB27" s="498"/>
      <c r="USC27" s="498"/>
      <c r="USD27" s="498"/>
      <c r="USE27" s="498"/>
      <c r="USF27" s="498"/>
      <c r="USG27" s="498"/>
      <c r="USH27" s="498"/>
      <c r="USI27" s="498"/>
      <c r="USJ27" s="498"/>
      <c r="USK27" s="498"/>
      <c r="USL27" s="498"/>
      <c r="USM27" s="498"/>
      <c r="USN27" s="498"/>
      <c r="USO27" s="498"/>
      <c r="USP27" s="498"/>
      <c r="USQ27" s="498"/>
      <c r="USR27" s="498"/>
      <c r="USS27" s="498"/>
      <c r="UST27" s="498"/>
      <c r="USU27" s="498"/>
      <c r="USV27" s="498"/>
      <c r="USW27" s="498"/>
      <c r="USX27" s="498"/>
      <c r="USY27" s="498"/>
      <c r="USZ27" s="498"/>
      <c r="UTA27" s="498"/>
      <c r="UTB27" s="498"/>
      <c r="UTC27" s="498"/>
      <c r="UTD27" s="498"/>
      <c r="UTE27" s="498"/>
      <c r="UTF27" s="498"/>
      <c r="UTG27" s="498"/>
      <c r="UTH27" s="498"/>
      <c r="UTI27" s="498"/>
      <c r="UTJ27" s="498"/>
      <c r="UTK27" s="498"/>
      <c r="UTL27" s="498"/>
      <c r="UTM27" s="498"/>
      <c r="UTN27" s="498"/>
      <c r="UTO27" s="498"/>
      <c r="UTP27" s="498"/>
      <c r="UTQ27" s="498"/>
      <c r="UTR27" s="498"/>
      <c r="UTS27" s="498"/>
      <c r="UTT27" s="498"/>
      <c r="UTU27" s="498"/>
      <c r="UTV27" s="498"/>
      <c r="UTW27" s="498"/>
      <c r="UTX27" s="498"/>
      <c r="UTY27" s="498"/>
      <c r="UTZ27" s="498"/>
      <c r="UUA27" s="498"/>
      <c r="UUB27" s="498"/>
      <c r="UUC27" s="498"/>
      <c r="UUD27" s="498"/>
      <c r="UUE27" s="498"/>
      <c r="UUF27" s="498"/>
      <c r="UUG27" s="498"/>
      <c r="UUH27" s="498"/>
      <c r="UUI27" s="498"/>
      <c r="UUJ27" s="498"/>
      <c r="UUK27" s="498"/>
      <c r="UUL27" s="498"/>
      <c r="UUM27" s="498"/>
      <c r="UUN27" s="498"/>
      <c r="UUO27" s="498"/>
      <c r="UUP27" s="498"/>
      <c r="UUQ27" s="498"/>
      <c r="UUR27" s="498"/>
      <c r="UUS27" s="498"/>
      <c r="UUT27" s="498"/>
      <c r="UUU27" s="498"/>
      <c r="UUV27" s="498"/>
      <c r="UUW27" s="498"/>
      <c r="UUX27" s="498"/>
      <c r="UUY27" s="498"/>
      <c r="UUZ27" s="498"/>
      <c r="UVA27" s="498"/>
      <c r="UVB27" s="498"/>
      <c r="UVC27" s="498"/>
      <c r="UVD27" s="498"/>
      <c r="UVE27" s="498"/>
      <c r="UVF27" s="498"/>
      <c r="UVG27" s="498"/>
      <c r="UVH27" s="498"/>
      <c r="UVI27" s="498"/>
      <c r="UVJ27" s="498"/>
      <c r="UVK27" s="498"/>
      <c r="UVL27" s="498"/>
      <c r="UVM27" s="498"/>
      <c r="UVN27" s="498"/>
      <c r="UVO27" s="498"/>
      <c r="UVP27" s="498"/>
      <c r="UVQ27" s="498"/>
      <c r="UVR27" s="498"/>
      <c r="UVS27" s="498"/>
      <c r="UVT27" s="498"/>
      <c r="UVU27" s="498"/>
      <c r="UVV27" s="498"/>
      <c r="UVW27" s="498"/>
      <c r="UVX27" s="498"/>
      <c r="UVY27" s="498"/>
      <c r="UVZ27" s="498"/>
      <c r="UWA27" s="498"/>
      <c r="UWB27" s="498"/>
      <c r="UWC27" s="498"/>
      <c r="UWD27" s="498"/>
      <c r="UWE27" s="498"/>
      <c r="UWF27" s="498"/>
      <c r="UWG27" s="498"/>
      <c r="UWH27" s="498"/>
      <c r="UWI27" s="498"/>
      <c r="UWJ27" s="498"/>
      <c r="UWK27" s="498"/>
      <c r="UWL27" s="498"/>
      <c r="UWM27" s="498"/>
      <c r="UWN27" s="498"/>
      <c r="UWO27" s="498"/>
      <c r="UWP27" s="498"/>
      <c r="UWQ27" s="498"/>
      <c r="UWR27" s="498"/>
      <c r="UWS27" s="498"/>
      <c r="UWT27" s="498"/>
      <c r="UWU27" s="498"/>
      <c r="UWV27" s="498"/>
      <c r="UWW27" s="498"/>
      <c r="UWX27" s="498"/>
      <c r="UWY27" s="498"/>
      <c r="UWZ27" s="498"/>
      <c r="UXA27" s="498"/>
      <c r="UXB27" s="498"/>
      <c r="UXC27" s="498"/>
      <c r="UXD27" s="498"/>
      <c r="UXE27" s="498"/>
      <c r="UXF27" s="498"/>
      <c r="UXG27" s="498"/>
      <c r="UXH27" s="498"/>
      <c r="UXI27" s="498"/>
      <c r="UXJ27" s="498"/>
      <c r="UXK27" s="498"/>
      <c r="UXL27" s="498"/>
      <c r="UXM27" s="498"/>
      <c r="UXN27" s="498"/>
      <c r="UXO27" s="498"/>
      <c r="UXP27" s="498"/>
      <c r="UXQ27" s="498"/>
      <c r="UXR27" s="498"/>
      <c r="UXS27" s="498"/>
      <c r="UXT27" s="498"/>
      <c r="UXU27" s="498"/>
      <c r="UXV27" s="498"/>
      <c r="UXW27" s="498"/>
      <c r="UXX27" s="498"/>
      <c r="UXY27" s="498"/>
      <c r="UXZ27" s="498"/>
      <c r="UYA27" s="498"/>
      <c r="UYB27" s="498"/>
      <c r="UYC27" s="498"/>
      <c r="UYD27" s="498"/>
      <c r="UYE27" s="498"/>
      <c r="UYF27" s="498"/>
      <c r="UYG27" s="498"/>
      <c r="UYH27" s="498"/>
      <c r="UYI27" s="498"/>
      <c r="UYJ27" s="498"/>
      <c r="UYK27" s="498"/>
      <c r="UYL27" s="498"/>
      <c r="UYM27" s="498"/>
      <c r="UYN27" s="498"/>
      <c r="UYO27" s="498"/>
      <c r="UYP27" s="498"/>
      <c r="UYQ27" s="498"/>
      <c r="UYR27" s="498"/>
      <c r="UYS27" s="498"/>
      <c r="UYT27" s="498"/>
      <c r="UYU27" s="498"/>
      <c r="UYV27" s="498"/>
      <c r="UYW27" s="498"/>
      <c r="UYX27" s="498"/>
      <c r="UYY27" s="498"/>
      <c r="UYZ27" s="498"/>
      <c r="UZA27" s="498"/>
      <c r="UZB27" s="498"/>
      <c r="UZC27" s="498"/>
      <c r="UZD27" s="498"/>
      <c r="UZE27" s="498"/>
      <c r="UZF27" s="498"/>
      <c r="UZG27" s="498"/>
      <c r="UZH27" s="498"/>
      <c r="UZI27" s="498"/>
      <c r="UZJ27" s="498"/>
      <c r="UZK27" s="498"/>
      <c r="UZL27" s="498"/>
      <c r="UZM27" s="498"/>
      <c r="UZN27" s="498"/>
      <c r="UZO27" s="498"/>
      <c r="UZP27" s="498"/>
      <c r="UZQ27" s="498"/>
      <c r="UZR27" s="498"/>
      <c r="UZS27" s="498"/>
      <c r="UZT27" s="498"/>
      <c r="UZU27" s="498"/>
      <c r="UZV27" s="498"/>
      <c r="UZW27" s="498"/>
      <c r="UZX27" s="498"/>
      <c r="UZY27" s="498"/>
      <c r="UZZ27" s="498"/>
      <c r="VAA27" s="498"/>
      <c r="VAB27" s="498"/>
      <c r="VAC27" s="498"/>
      <c r="VAD27" s="498"/>
      <c r="VAE27" s="498"/>
      <c r="VAF27" s="498"/>
      <c r="VAG27" s="498"/>
      <c r="VAH27" s="498"/>
      <c r="VAI27" s="498"/>
      <c r="VAJ27" s="498"/>
      <c r="VAK27" s="498"/>
      <c r="VAL27" s="498"/>
      <c r="VAM27" s="498"/>
      <c r="VAN27" s="498"/>
      <c r="VAO27" s="498"/>
      <c r="VAP27" s="498"/>
      <c r="VAQ27" s="498"/>
      <c r="VAR27" s="498"/>
      <c r="VAS27" s="498"/>
      <c r="VAT27" s="498"/>
      <c r="VAU27" s="498"/>
      <c r="VAV27" s="498"/>
      <c r="VAW27" s="498"/>
      <c r="VAX27" s="498"/>
      <c r="VAY27" s="498"/>
      <c r="VAZ27" s="498"/>
      <c r="VBA27" s="498"/>
      <c r="VBB27" s="498"/>
      <c r="VBC27" s="498"/>
      <c r="VBD27" s="498"/>
      <c r="VBE27" s="498"/>
      <c r="VBF27" s="498"/>
      <c r="VBG27" s="498"/>
      <c r="VBH27" s="498"/>
      <c r="VBI27" s="498"/>
      <c r="VBJ27" s="498"/>
      <c r="VBK27" s="498"/>
      <c r="VBL27" s="498"/>
      <c r="VBM27" s="498"/>
      <c r="VBN27" s="498"/>
      <c r="VBO27" s="498"/>
      <c r="VBP27" s="498"/>
      <c r="VBQ27" s="498"/>
      <c r="VBR27" s="498"/>
      <c r="VBS27" s="498"/>
      <c r="VBT27" s="498"/>
      <c r="VBU27" s="498"/>
      <c r="VBV27" s="498"/>
      <c r="VBW27" s="498"/>
      <c r="VBX27" s="498"/>
      <c r="VBY27" s="498"/>
      <c r="VBZ27" s="498"/>
      <c r="VCA27" s="498"/>
      <c r="VCB27" s="498"/>
      <c r="VCC27" s="498"/>
      <c r="VCD27" s="498"/>
      <c r="VCE27" s="498"/>
      <c r="VCF27" s="498"/>
      <c r="VCG27" s="498"/>
      <c r="VCH27" s="498"/>
      <c r="VCI27" s="498"/>
      <c r="VCJ27" s="498"/>
      <c r="VCK27" s="498"/>
      <c r="VCL27" s="498"/>
      <c r="VCM27" s="498"/>
      <c r="VCN27" s="498"/>
      <c r="VCO27" s="498"/>
      <c r="VCP27" s="498"/>
      <c r="VCQ27" s="498"/>
      <c r="VCR27" s="498"/>
      <c r="VCS27" s="498"/>
      <c r="VCT27" s="498"/>
      <c r="VCU27" s="498"/>
      <c r="VCV27" s="498"/>
      <c r="VCW27" s="498"/>
      <c r="VCX27" s="498"/>
      <c r="VCY27" s="498"/>
      <c r="VCZ27" s="498"/>
      <c r="VDA27" s="498"/>
      <c r="VDB27" s="498"/>
      <c r="VDC27" s="498"/>
      <c r="VDD27" s="498"/>
      <c r="VDE27" s="498"/>
      <c r="VDF27" s="498"/>
      <c r="VDG27" s="498"/>
      <c r="VDH27" s="498"/>
      <c r="VDI27" s="498"/>
      <c r="VDJ27" s="498"/>
      <c r="VDK27" s="498"/>
      <c r="VDL27" s="498"/>
      <c r="VDM27" s="498"/>
      <c r="VDN27" s="498"/>
      <c r="VDO27" s="498"/>
      <c r="VDP27" s="498"/>
      <c r="VDQ27" s="498"/>
      <c r="VDR27" s="498"/>
      <c r="VDS27" s="498"/>
      <c r="VDT27" s="498"/>
      <c r="VDU27" s="498"/>
      <c r="VDV27" s="498"/>
      <c r="VDW27" s="498"/>
      <c r="VDX27" s="498"/>
      <c r="VDY27" s="498"/>
      <c r="VDZ27" s="498"/>
      <c r="VEA27" s="498"/>
      <c r="VEB27" s="498"/>
      <c r="VEC27" s="498"/>
      <c r="VED27" s="498"/>
      <c r="VEE27" s="498"/>
      <c r="VEF27" s="498"/>
      <c r="VEG27" s="498"/>
      <c r="VEH27" s="498"/>
      <c r="VEI27" s="498"/>
      <c r="VEJ27" s="498"/>
      <c r="VEK27" s="498"/>
      <c r="VEL27" s="498"/>
      <c r="VEM27" s="498"/>
      <c r="VEN27" s="498"/>
      <c r="VEO27" s="498"/>
      <c r="VEP27" s="498"/>
      <c r="VEQ27" s="498"/>
      <c r="VER27" s="498"/>
      <c r="VES27" s="498"/>
      <c r="VET27" s="498"/>
      <c r="VEU27" s="498"/>
      <c r="VEV27" s="498"/>
      <c r="VEW27" s="498"/>
      <c r="VEX27" s="498"/>
      <c r="VEY27" s="498"/>
      <c r="VEZ27" s="498"/>
      <c r="VFA27" s="498"/>
      <c r="VFB27" s="498"/>
      <c r="VFC27" s="498"/>
      <c r="VFD27" s="498"/>
      <c r="VFE27" s="498"/>
      <c r="VFF27" s="498"/>
      <c r="VFG27" s="498"/>
      <c r="VFH27" s="498"/>
      <c r="VFI27" s="498"/>
      <c r="VFJ27" s="498"/>
      <c r="VFK27" s="498"/>
      <c r="VFL27" s="498"/>
      <c r="VFM27" s="498"/>
      <c r="VFN27" s="498"/>
      <c r="VFO27" s="498"/>
      <c r="VFP27" s="498"/>
      <c r="VFQ27" s="498"/>
      <c r="VFR27" s="498"/>
      <c r="VFS27" s="498"/>
      <c r="VFT27" s="498"/>
      <c r="VFU27" s="498"/>
      <c r="VFV27" s="498"/>
      <c r="VFW27" s="498"/>
      <c r="VFX27" s="498"/>
      <c r="VFY27" s="498"/>
      <c r="VFZ27" s="498"/>
      <c r="VGA27" s="498"/>
      <c r="VGB27" s="498"/>
      <c r="VGC27" s="498"/>
      <c r="VGD27" s="498"/>
      <c r="VGE27" s="498"/>
      <c r="VGF27" s="498"/>
      <c r="VGG27" s="498"/>
      <c r="VGH27" s="498"/>
      <c r="VGI27" s="498"/>
      <c r="VGJ27" s="498"/>
      <c r="VGK27" s="498"/>
      <c r="VGL27" s="498"/>
      <c r="VGM27" s="498"/>
      <c r="VGN27" s="498"/>
      <c r="VGO27" s="498"/>
      <c r="VGP27" s="498"/>
      <c r="VGQ27" s="498"/>
      <c r="VGR27" s="498"/>
      <c r="VGS27" s="498"/>
      <c r="VGT27" s="498"/>
      <c r="VGU27" s="498"/>
      <c r="VGV27" s="498"/>
      <c r="VGW27" s="498"/>
      <c r="VGX27" s="498"/>
      <c r="VGY27" s="498"/>
      <c r="VGZ27" s="498"/>
      <c r="VHA27" s="498"/>
      <c r="VHB27" s="498"/>
      <c r="VHC27" s="498"/>
      <c r="VHD27" s="498"/>
      <c r="VHE27" s="498"/>
      <c r="VHF27" s="498"/>
      <c r="VHG27" s="498"/>
      <c r="VHH27" s="498"/>
      <c r="VHI27" s="498"/>
      <c r="VHJ27" s="498"/>
      <c r="VHK27" s="498"/>
      <c r="VHL27" s="498"/>
      <c r="VHM27" s="498"/>
      <c r="VHN27" s="498"/>
      <c r="VHO27" s="498"/>
      <c r="VHP27" s="498"/>
      <c r="VHQ27" s="498"/>
      <c r="VHR27" s="498"/>
      <c r="VHS27" s="498"/>
      <c r="VHT27" s="498"/>
      <c r="VHU27" s="498"/>
      <c r="VHV27" s="498"/>
      <c r="VHW27" s="498"/>
      <c r="VHX27" s="498"/>
      <c r="VHY27" s="498"/>
      <c r="VHZ27" s="498"/>
      <c r="VIA27" s="498"/>
      <c r="VIB27" s="498"/>
      <c r="VIC27" s="498"/>
      <c r="VID27" s="498"/>
      <c r="VIE27" s="498"/>
      <c r="VIF27" s="498"/>
      <c r="VIG27" s="498"/>
      <c r="VIH27" s="498"/>
      <c r="VII27" s="498"/>
      <c r="VIJ27" s="498"/>
      <c r="VIK27" s="498"/>
      <c r="VIL27" s="498"/>
      <c r="VIM27" s="498"/>
      <c r="VIN27" s="498"/>
      <c r="VIO27" s="498"/>
      <c r="VIP27" s="498"/>
      <c r="VIQ27" s="498"/>
      <c r="VIR27" s="498"/>
      <c r="VIS27" s="498"/>
      <c r="VIT27" s="498"/>
      <c r="VIU27" s="498"/>
      <c r="VIV27" s="498"/>
      <c r="VIW27" s="498"/>
      <c r="VIX27" s="498"/>
      <c r="VIY27" s="498"/>
      <c r="VIZ27" s="498"/>
      <c r="VJA27" s="498"/>
      <c r="VJB27" s="498"/>
      <c r="VJC27" s="498"/>
      <c r="VJD27" s="498"/>
      <c r="VJE27" s="498"/>
      <c r="VJF27" s="498"/>
      <c r="VJG27" s="498"/>
      <c r="VJH27" s="498"/>
      <c r="VJI27" s="498"/>
      <c r="VJJ27" s="498"/>
      <c r="VJK27" s="498"/>
      <c r="VJL27" s="498"/>
      <c r="VJM27" s="498"/>
      <c r="VJN27" s="498"/>
      <c r="VJO27" s="498"/>
      <c r="VJP27" s="498"/>
      <c r="VJQ27" s="498"/>
      <c r="VJR27" s="498"/>
      <c r="VJS27" s="498"/>
      <c r="VJT27" s="498"/>
      <c r="VJU27" s="498"/>
      <c r="VJV27" s="498"/>
      <c r="VJW27" s="498"/>
      <c r="VJX27" s="498"/>
      <c r="VJY27" s="498"/>
      <c r="VJZ27" s="498"/>
      <c r="VKA27" s="498"/>
      <c r="VKB27" s="498"/>
      <c r="VKC27" s="498"/>
      <c r="VKD27" s="498"/>
      <c r="VKE27" s="498"/>
      <c r="VKF27" s="498"/>
      <c r="VKG27" s="498"/>
      <c r="VKH27" s="498"/>
      <c r="VKI27" s="498"/>
      <c r="VKJ27" s="498"/>
      <c r="VKK27" s="498"/>
      <c r="VKL27" s="498"/>
      <c r="VKM27" s="498"/>
      <c r="VKN27" s="498"/>
      <c r="VKO27" s="498"/>
      <c r="VKP27" s="498"/>
      <c r="VKQ27" s="498"/>
      <c r="VKR27" s="498"/>
      <c r="VKS27" s="498"/>
      <c r="VKT27" s="498"/>
      <c r="VKU27" s="498"/>
      <c r="VKV27" s="498"/>
      <c r="VKW27" s="498"/>
      <c r="VKX27" s="498"/>
      <c r="VKY27" s="498"/>
      <c r="VKZ27" s="498"/>
      <c r="VLA27" s="498"/>
      <c r="VLB27" s="498"/>
      <c r="VLC27" s="498"/>
      <c r="VLD27" s="498"/>
      <c r="VLE27" s="498"/>
      <c r="VLF27" s="498"/>
      <c r="VLG27" s="498"/>
      <c r="VLH27" s="498"/>
      <c r="VLI27" s="498"/>
      <c r="VLJ27" s="498"/>
      <c r="VLK27" s="498"/>
      <c r="VLL27" s="498"/>
      <c r="VLM27" s="498"/>
      <c r="VLN27" s="498"/>
      <c r="VLO27" s="498"/>
      <c r="VLP27" s="498"/>
      <c r="VLQ27" s="498"/>
      <c r="VLR27" s="498"/>
      <c r="VLS27" s="498"/>
      <c r="VLT27" s="498"/>
      <c r="VLU27" s="498"/>
      <c r="VLV27" s="498"/>
      <c r="VLW27" s="498"/>
      <c r="VLX27" s="498"/>
      <c r="VLY27" s="498"/>
      <c r="VLZ27" s="498"/>
      <c r="VMA27" s="498"/>
      <c r="VMB27" s="498"/>
      <c r="VMC27" s="498"/>
      <c r="VMD27" s="498"/>
      <c r="VME27" s="498"/>
      <c r="VMF27" s="498"/>
      <c r="VMG27" s="498"/>
      <c r="VMH27" s="498"/>
      <c r="VMI27" s="498"/>
      <c r="VMJ27" s="498"/>
      <c r="VMK27" s="498"/>
      <c r="VML27" s="498"/>
      <c r="VMM27" s="498"/>
      <c r="VMN27" s="498"/>
      <c r="VMO27" s="498"/>
      <c r="VMP27" s="498"/>
      <c r="VMQ27" s="498"/>
      <c r="VMR27" s="498"/>
      <c r="VMS27" s="498"/>
      <c r="VMT27" s="498"/>
      <c r="VMU27" s="498"/>
      <c r="VMV27" s="498"/>
      <c r="VMW27" s="498"/>
      <c r="VMX27" s="498"/>
      <c r="VMY27" s="498"/>
      <c r="VMZ27" s="498"/>
      <c r="VNA27" s="498"/>
      <c r="VNB27" s="498"/>
      <c r="VNC27" s="498"/>
      <c r="VND27" s="498"/>
      <c r="VNE27" s="498"/>
      <c r="VNF27" s="498"/>
      <c r="VNG27" s="498"/>
      <c r="VNH27" s="498"/>
      <c r="VNI27" s="498"/>
      <c r="VNJ27" s="498"/>
      <c r="VNK27" s="498"/>
      <c r="VNL27" s="498"/>
      <c r="VNM27" s="498"/>
      <c r="VNN27" s="498"/>
      <c r="VNO27" s="498"/>
      <c r="VNP27" s="498"/>
      <c r="VNQ27" s="498"/>
      <c r="VNR27" s="498"/>
      <c r="VNS27" s="498"/>
      <c r="VNT27" s="498"/>
      <c r="VNU27" s="498"/>
      <c r="VNV27" s="498"/>
      <c r="VNW27" s="498"/>
      <c r="VNX27" s="498"/>
      <c r="VNY27" s="498"/>
      <c r="VNZ27" s="498"/>
      <c r="VOA27" s="498"/>
      <c r="VOB27" s="498"/>
      <c r="VOC27" s="498"/>
      <c r="VOD27" s="498"/>
      <c r="VOE27" s="498"/>
      <c r="VOF27" s="498"/>
      <c r="VOG27" s="498"/>
      <c r="VOH27" s="498"/>
      <c r="VOI27" s="498"/>
      <c r="VOJ27" s="498"/>
      <c r="VOK27" s="498"/>
      <c r="VOL27" s="498"/>
      <c r="VOM27" s="498"/>
      <c r="VON27" s="498"/>
      <c r="VOO27" s="498"/>
      <c r="VOP27" s="498"/>
      <c r="VOQ27" s="498"/>
      <c r="VOR27" s="498"/>
      <c r="VOS27" s="498"/>
      <c r="VOT27" s="498"/>
      <c r="VOU27" s="498"/>
      <c r="VOV27" s="498"/>
      <c r="VOW27" s="498"/>
      <c r="VOX27" s="498"/>
      <c r="VOY27" s="498"/>
      <c r="VOZ27" s="498"/>
      <c r="VPA27" s="498"/>
      <c r="VPB27" s="498"/>
      <c r="VPC27" s="498"/>
      <c r="VPD27" s="498"/>
      <c r="VPE27" s="498"/>
      <c r="VPF27" s="498"/>
      <c r="VPG27" s="498"/>
      <c r="VPH27" s="498"/>
      <c r="VPI27" s="498"/>
      <c r="VPJ27" s="498"/>
      <c r="VPK27" s="498"/>
      <c r="VPL27" s="498"/>
      <c r="VPM27" s="498"/>
      <c r="VPN27" s="498"/>
      <c r="VPO27" s="498"/>
      <c r="VPP27" s="498"/>
      <c r="VPQ27" s="498"/>
      <c r="VPR27" s="498"/>
      <c r="VPS27" s="498"/>
      <c r="VPT27" s="498"/>
      <c r="VPU27" s="498"/>
      <c r="VPV27" s="498"/>
      <c r="VPW27" s="498"/>
      <c r="VPX27" s="498"/>
      <c r="VPY27" s="498"/>
      <c r="VPZ27" s="498"/>
      <c r="VQA27" s="498"/>
      <c r="VQB27" s="498"/>
      <c r="VQC27" s="498"/>
      <c r="VQD27" s="498"/>
      <c r="VQE27" s="498"/>
      <c r="VQF27" s="498"/>
      <c r="VQG27" s="498"/>
      <c r="VQH27" s="498"/>
      <c r="VQI27" s="498"/>
      <c r="VQJ27" s="498"/>
      <c r="VQK27" s="498"/>
      <c r="VQL27" s="498"/>
      <c r="VQM27" s="498"/>
      <c r="VQN27" s="498"/>
      <c r="VQO27" s="498"/>
      <c r="VQP27" s="498"/>
      <c r="VQQ27" s="498"/>
      <c r="VQR27" s="498"/>
      <c r="VQS27" s="498"/>
      <c r="VQT27" s="498"/>
      <c r="VQU27" s="498"/>
      <c r="VQV27" s="498"/>
      <c r="VQW27" s="498"/>
      <c r="VQX27" s="498"/>
      <c r="VQY27" s="498"/>
      <c r="VQZ27" s="498"/>
      <c r="VRA27" s="498"/>
      <c r="VRB27" s="498"/>
      <c r="VRC27" s="498"/>
      <c r="VRD27" s="498"/>
      <c r="VRE27" s="498"/>
      <c r="VRF27" s="498"/>
      <c r="VRG27" s="498"/>
      <c r="VRH27" s="498"/>
      <c r="VRI27" s="498"/>
      <c r="VRJ27" s="498"/>
      <c r="VRK27" s="498"/>
      <c r="VRL27" s="498"/>
      <c r="VRM27" s="498"/>
      <c r="VRN27" s="498"/>
      <c r="VRO27" s="498"/>
      <c r="VRP27" s="498"/>
      <c r="VRQ27" s="498"/>
      <c r="VRR27" s="498"/>
      <c r="VRS27" s="498"/>
      <c r="VRT27" s="498"/>
      <c r="VRU27" s="498"/>
      <c r="VRV27" s="498"/>
      <c r="VRW27" s="498"/>
      <c r="VRX27" s="498"/>
      <c r="VRY27" s="498"/>
      <c r="VRZ27" s="498"/>
      <c r="VSA27" s="498"/>
      <c r="VSB27" s="498"/>
      <c r="VSC27" s="498"/>
      <c r="VSD27" s="498"/>
      <c r="VSE27" s="498"/>
      <c r="VSF27" s="498"/>
      <c r="VSG27" s="498"/>
      <c r="VSH27" s="498"/>
      <c r="VSI27" s="498"/>
      <c r="VSJ27" s="498"/>
      <c r="VSK27" s="498"/>
      <c r="VSL27" s="498"/>
      <c r="VSM27" s="498"/>
      <c r="VSN27" s="498"/>
      <c r="VSO27" s="498"/>
      <c r="VSP27" s="498"/>
      <c r="VSQ27" s="498"/>
      <c r="VSR27" s="498"/>
      <c r="VSS27" s="498"/>
      <c r="VST27" s="498"/>
      <c r="VSU27" s="498"/>
      <c r="VSV27" s="498"/>
      <c r="VSW27" s="498"/>
      <c r="VSX27" s="498"/>
      <c r="VSY27" s="498"/>
      <c r="VSZ27" s="498"/>
      <c r="VTA27" s="498"/>
      <c r="VTB27" s="498"/>
      <c r="VTC27" s="498"/>
      <c r="VTD27" s="498"/>
      <c r="VTE27" s="498"/>
      <c r="VTF27" s="498"/>
      <c r="VTG27" s="498"/>
      <c r="VTH27" s="498"/>
      <c r="VTI27" s="498"/>
      <c r="VTJ27" s="498"/>
      <c r="VTK27" s="498"/>
      <c r="VTL27" s="498"/>
      <c r="VTM27" s="498"/>
      <c r="VTN27" s="498"/>
      <c r="VTO27" s="498"/>
      <c r="VTP27" s="498"/>
      <c r="VTQ27" s="498"/>
      <c r="VTR27" s="498"/>
      <c r="VTS27" s="498"/>
      <c r="VTT27" s="498"/>
      <c r="VTU27" s="498"/>
      <c r="VTV27" s="498"/>
      <c r="VTW27" s="498"/>
      <c r="VTX27" s="498"/>
      <c r="VTY27" s="498"/>
      <c r="VTZ27" s="498"/>
      <c r="VUA27" s="498"/>
      <c r="VUB27" s="498"/>
      <c r="VUC27" s="498"/>
      <c r="VUD27" s="498"/>
      <c r="VUE27" s="498"/>
      <c r="VUF27" s="498"/>
      <c r="VUG27" s="498"/>
      <c r="VUH27" s="498"/>
      <c r="VUI27" s="498"/>
      <c r="VUJ27" s="498"/>
      <c r="VUK27" s="498"/>
      <c r="VUL27" s="498"/>
      <c r="VUM27" s="498"/>
      <c r="VUN27" s="498"/>
      <c r="VUO27" s="498"/>
      <c r="VUP27" s="498"/>
      <c r="VUQ27" s="498"/>
      <c r="VUR27" s="498"/>
      <c r="VUS27" s="498"/>
      <c r="VUT27" s="498"/>
      <c r="VUU27" s="498"/>
      <c r="VUV27" s="498"/>
      <c r="VUW27" s="498"/>
      <c r="VUX27" s="498"/>
      <c r="VUY27" s="498"/>
      <c r="VUZ27" s="498"/>
      <c r="VVA27" s="498"/>
      <c r="VVB27" s="498"/>
      <c r="VVC27" s="498"/>
      <c r="VVD27" s="498"/>
      <c r="VVE27" s="498"/>
      <c r="VVF27" s="498"/>
      <c r="VVG27" s="498"/>
      <c r="VVH27" s="498"/>
      <c r="VVI27" s="498"/>
      <c r="VVJ27" s="498"/>
      <c r="VVK27" s="498"/>
      <c r="VVL27" s="498"/>
      <c r="VVM27" s="498"/>
      <c r="VVN27" s="498"/>
      <c r="VVO27" s="498"/>
      <c r="VVP27" s="498"/>
      <c r="VVQ27" s="498"/>
      <c r="VVR27" s="498"/>
      <c r="VVS27" s="498"/>
      <c r="VVT27" s="498"/>
      <c r="VVU27" s="498"/>
      <c r="VVV27" s="498"/>
      <c r="VVW27" s="498"/>
      <c r="VVX27" s="498"/>
      <c r="VVY27" s="498"/>
      <c r="VVZ27" s="498"/>
      <c r="VWA27" s="498"/>
      <c r="VWB27" s="498"/>
      <c r="VWC27" s="498"/>
      <c r="VWD27" s="498"/>
      <c r="VWE27" s="498"/>
      <c r="VWF27" s="498"/>
      <c r="VWG27" s="498"/>
      <c r="VWH27" s="498"/>
      <c r="VWI27" s="498"/>
      <c r="VWJ27" s="498"/>
      <c r="VWK27" s="498"/>
      <c r="VWL27" s="498"/>
      <c r="VWM27" s="498"/>
      <c r="VWN27" s="498"/>
      <c r="VWO27" s="498"/>
      <c r="VWP27" s="498"/>
      <c r="VWQ27" s="498"/>
      <c r="VWR27" s="498"/>
      <c r="VWS27" s="498"/>
      <c r="VWT27" s="498"/>
      <c r="VWU27" s="498"/>
      <c r="VWV27" s="498"/>
      <c r="VWW27" s="498"/>
      <c r="VWX27" s="498"/>
      <c r="VWY27" s="498"/>
      <c r="VWZ27" s="498"/>
      <c r="VXA27" s="498"/>
      <c r="VXB27" s="498"/>
      <c r="VXC27" s="498"/>
      <c r="VXD27" s="498"/>
      <c r="VXE27" s="498"/>
      <c r="VXF27" s="498"/>
      <c r="VXG27" s="498"/>
      <c r="VXH27" s="498"/>
      <c r="VXI27" s="498"/>
      <c r="VXJ27" s="498"/>
      <c r="VXK27" s="498"/>
      <c r="VXL27" s="498"/>
      <c r="VXM27" s="498"/>
      <c r="VXN27" s="498"/>
      <c r="VXO27" s="498"/>
      <c r="VXP27" s="498"/>
      <c r="VXQ27" s="498"/>
      <c r="VXR27" s="498"/>
      <c r="VXS27" s="498"/>
      <c r="VXT27" s="498"/>
      <c r="VXU27" s="498"/>
      <c r="VXV27" s="498"/>
      <c r="VXW27" s="498"/>
      <c r="VXX27" s="498"/>
      <c r="VXY27" s="498"/>
      <c r="VXZ27" s="498"/>
      <c r="VYA27" s="498"/>
      <c r="VYB27" s="498"/>
      <c r="VYC27" s="498"/>
      <c r="VYD27" s="498"/>
      <c r="VYE27" s="498"/>
      <c r="VYF27" s="498"/>
      <c r="VYG27" s="498"/>
      <c r="VYH27" s="498"/>
      <c r="VYI27" s="498"/>
      <c r="VYJ27" s="498"/>
      <c r="VYK27" s="498"/>
      <c r="VYL27" s="498"/>
      <c r="VYM27" s="498"/>
      <c r="VYN27" s="498"/>
      <c r="VYO27" s="498"/>
      <c r="VYP27" s="498"/>
      <c r="VYQ27" s="498"/>
      <c r="VYR27" s="498"/>
      <c r="VYS27" s="498"/>
      <c r="VYT27" s="498"/>
      <c r="VYU27" s="498"/>
      <c r="VYV27" s="498"/>
      <c r="VYW27" s="498"/>
      <c r="VYX27" s="498"/>
      <c r="VYY27" s="498"/>
      <c r="VYZ27" s="498"/>
      <c r="VZA27" s="498"/>
      <c r="VZB27" s="498"/>
      <c r="VZC27" s="498"/>
      <c r="VZD27" s="498"/>
      <c r="VZE27" s="498"/>
      <c r="VZF27" s="498"/>
      <c r="VZG27" s="498"/>
      <c r="VZH27" s="498"/>
      <c r="VZI27" s="498"/>
      <c r="VZJ27" s="498"/>
      <c r="VZK27" s="498"/>
      <c r="VZL27" s="498"/>
      <c r="VZM27" s="498"/>
      <c r="VZN27" s="498"/>
      <c r="VZO27" s="498"/>
      <c r="VZP27" s="498"/>
      <c r="VZQ27" s="498"/>
      <c r="VZR27" s="498"/>
      <c r="VZS27" s="498"/>
      <c r="VZT27" s="498"/>
      <c r="VZU27" s="498"/>
      <c r="VZV27" s="498"/>
      <c r="VZW27" s="498"/>
      <c r="VZX27" s="498"/>
      <c r="VZY27" s="498"/>
      <c r="VZZ27" s="498"/>
      <c r="WAA27" s="498"/>
      <c r="WAB27" s="498"/>
      <c r="WAC27" s="498"/>
      <c r="WAD27" s="498"/>
      <c r="WAE27" s="498"/>
      <c r="WAF27" s="498"/>
      <c r="WAG27" s="498"/>
      <c r="WAH27" s="498"/>
      <c r="WAI27" s="498"/>
      <c r="WAJ27" s="498"/>
      <c r="WAK27" s="498"/>
      <c r="WAL27" s="498"/>
      <c r="WAM27" s="498"/>
      <c r="WAN27" s="498"/>
      <c r="WAO27" s="498"/>
      <c r="WAP27" s="498"/>
      <c r="WAQ27" s="498"/>
      <c r="WAR27" s="498"/>
      <c r="WAS27" s="498"/>
      <c r="WAT27" s="498"/>
      <c r="WAU27" s="498"/>
      <c r="WAV27" s="498"/>
      <c r="WAW27" s="498"/>
      <c r="WAX27" s="498"/>
      <c r="WAY27" s="498"/>
      <c r="WAZ27" s="498"/>
      <c r="WBA27" s="498"/>
      <c r="WBB27" s="498"/>
      <c r="WBC27" s="498"/>
      <c r="WBD27" s="498"/>
      <c r="WBE27" s="498"/>
      <c r="WBF27" s="498"/>
      <c r="WBG27" s="498"/>
      <c r="WBH27" s="498"/>
      <c r="WBI27" s="498"/>
      <c r="WBJ27" s="498"/>
      <c r="WBK27" s="498"/>
      <c r="WBL27" s="498"/>
      <c r="WBM27" s="498"/>
      <c r="WBN27" s="498"/>
      <c r="WBO27" s="498"/>
      <c r="WBP27" s="498"/>
      <c r="WBQ27" s="498"/>
      <c r="WBR27" s="498"/>
      <c r="WBS27" s="498"/>
      <c r="WBT27" s="498"/>
      <c r="WBU27" s="498"/>
      <c r="WBV27" s="498"/>
      <c r="WBW27" s="498"/>
      <c r="WBX27" s="498"/>
      <c r="WBY27" s="498"/>
      <c r="WBZ27" s="498"/>
      <c r="WCA27" s="498"/>
      <c r="WCB27" s="498"/>
      <c r="WCC27" s="498"/>
      <c r="WCD27" s="498"/>
      <c r="WCE27" s="498"/>
      <c r="WCF27" s="498"/>
      <c r="WCG27" s="498"/>
      <c r="WCH27" s="498"/>
      <c r="WCI27" s="498"/>
      <c r="WCJ27" s="498"/>
      <c r="WCK27" s="498"/>
      <c r="WCL27" s="498"/>
      <c r="WCM27" s="498"/>
      <c r="WCN27" s="498"/>
      <c r="WCO27" s="498"/>
      <c r="WCP27" s="498"/>
      <c r="WCQ27" s="498"/>
      <c r="WCR27" s="498"/>
      <c r="WCS27" s="498"/>
      <c r="WCT27" s="498"/>
      <c r="WCU27" s="498"/>
      <c r="WCV27" s="498"/>
      <c r="WCW27" s="498"/>
      <c r="WCX27" s="498"/>
      <c r="WCY27" s="498"/>
      <c r="WCZ27" s="498"/>
      <c r="WDA27" s="498"/>
      <c r="WDB27" s="498"/>
      <c r="WDC27" s="498"/>
      <c r="WDD27" s="498"/>
      <c r="WDE27" s="498"/>
      <c r="WDF27" s="498"/>
      <c r="WDG27" s="498"/>
      <c r="WDH27" s="498"/>
      <c r="WDI27" s="498"/>
      <c r="WDJ27" s="498"/>
      <c r="WDK27" s="498"/>
      <c r="WDL27" s="498"/>
      <c r="WDM27" s="498"/>
      <c r="WDN27" s="498"/>
      <c r="WDO27" s="498"/>
      <c r="WDP27" s="498"/>
      <c r="WDQ27" s="498"/>
      <c r="WDR27" s="498"/>
      <c r="WDS27" s="498"/>
      <c r="WDT27" s="498"/>
      <c r="WDU27" s="498"/>
      <c r="WDV27" s="498"/>
      <c r="WDW27" s="498"/>
      <c r="WDX27" s="498"/>
      <c r="WDY27" s="498"/>
      <c r="WDZ27" s="498"/>
      <c r="WEA27" s="498"/>
      <c r="WEB27" s="498"/>
      <c r="WEC27" s="498"/>
      <c r="WED27" s="498"/>
      <c r="WEE27" s="498"/>
      <c r="WEF27" s="498"/>
      <c r="WEG27" s="498"/>
      <c r="WEH27" s="498"/>
      <c r="WEI27" s="498"/>
      <c r="WEJ27" s="498"/>
      <c r="WEK27" s="498"/>
      <c r="WEL27" s="498"/>
      <c r="WEM27" s="498"/>
      <c r="WEN27" s="498"/>
      <c r="WEO27" s="498"/>
      <c r="WEP27" s="498"/>
      <c r="WEQ27" s="498"/>
      <c r="WER27" s="498"/>
      <c r="WES27" s="498"/>
      <c r="WET27" s="498"/>
      <c r="WEU27" s="498"/>
      <c r="WEV27" s="498"/>
      <c r="WEW27" s="498"/>
      <c r="WEX27" s="498"/>
      <c r="WEY27" s="498"/>
      <c r="WEZ27" s="498"/>
      <c r="WFA27" s="498"/>
      <c r="WFB27" s="498"/>
      <c r="WFC27" s="498"/>
      <c r="WFD27" s="498"/>
      <c r="WFE27" s="498"/>
      <c r="WFF27" s="498"/>
      <c r="WFG27" s="498"/>
      <c r="WFH27" s="498"/>
      <c r="WFI27" s="498"/>
      <c r="WFJ27" s="498"/>
      <c r="WFK27" s="498"/>
      <c r="WFL27" s="498"/>
      <c r="WFM27" s="498"/>
      <c r="WFN27" s="498"/>
      <c r="WFO27" s="498"/>
      <c r="WFP27" s="498"/>
      <c r="WFQ27" s="498"/>
      <c r="WFR27" s="498"/>
      <c r="WFS27" s="498"/>
      <c r="WFT27" s="498"/>
      <c r="WFU27" s="498"/>
      <c r="WFV27" s="498"/>
      <c r="WFW27" s="498"/>
      <c r="WFX27" s="498"/>
      <c r="WFY27" s="498"/>
      <c r="WFZ27" s="498"/>
      <c r="WGA27" s="498"/>
      <c r="WGB27" s="498"/>
      <c r="WGC27" s="498"/>
      <c r="WGD27" s="498"/>
      <c r="WGE27" s="498"/>
      <c r="WGF27" s="498"/>
      <c r="WGG27" s="498"/>
      <c r="WGH27" s="498"/>
      <c r="WGI27" s="498"/>
      <c r="WGJ27" s="498"/>
      <c r="WGK27" s="498"/>
      <c r="WGL27" s="498"/>
      <c r="WGM27" s="498"/>
      <c r="WGN27" s="498"/>
      <c r="WGO27" s="498"/>
      <c r="WGP27" s="498"/>
      <c r="WGQ27" s="498"/>
      <c r="WGR27" s="498"/>
      <c r="WGS27" s="498"/>
      <c r="WGT27" s="498"/>
      <c r="WGU27" s="498"/>
      <c r="WGV27" s="498"/>
      <c r="WGW27" s="498"/>
      <c r="WGX27" s="498"/>
      <c r="WGY27" s="498"/>
      <c r="WGZ27" s="498"/>
      <c r="WHA27" s="498"/>
      <c r="WHB27" s="498"/>
      <c r="WHC27" s="498"/>
      <c r="WHD27" s="498"/>
      <c r="WHE27" s="498"/>
      <c r="WHF27" s="498"/>
      <c r="WHG27" s="498"/>
      <c r="WHH27" s="498"/>
      <c r="WHI27" s="498"/>
      <c r="WHJ27" s="498"/>
      <c r="WHK27" s="498"/>
      <c r="WHL27" s="498"/>
      <c r="WHM27" s="498"/>
      <c r="WHN27" s="498"/>
      <c r="WHO27" s="498"/>
      <c r="WHP27" s="498"/>
      <c r="WHQ27" s="498"/>
      <c r="WHR27" s="498"/>
      <c r="WHS27" s="498"/>
      <c r="WHT27" s="498"/>
      <c r="WHU27" s="498"/>
      <c r="WHV27" s="498"/>
      <c r="WHW27" s="498"/>
      <c r="WHX27" s="498"/>
      <c r="WHY27" s="498"/>
      <c r="WHZ27" s="498"/>
      <c r="WIA27" s="498"/>
      <c r="WIB27" s="498"/>
      <c r="WIC27" s="498"/>
      <c r="WID27" s="498"/>
      <c r="WIE27" s="498"/>
      <c r="WIF27" s="498"/>
      <c r="WIG27" s="498"/>
      <c r="WIH27" s="498"/>
      <c r="WII27" s="498"/>
      <c r="WIJ27" s="498"/>
      <c r="WIK27" s="498"/>
      <c r="WIL27" s="498"/>
      <c r="WIM27" s="498"/>
      <c r="WIN27" s="498"/>
      <c r="WIO27" s="498"/>
      <c r="WIP27" s="498"/>
      <c r="WIQ27" s="498"/>
      <c r="WIR27" s="498"/>
      <c r="WIS27" s="498"/>
      <c r="WIT27" s="498"/>
      <c r="WIU27" s="498"/>
      <c r="WIV27" s="498"/>
      <c r="WIW27" s="498"/>
      <c r="WIX27" s="498"/>
      <c r="WIY27" s="498"/>
      <c r="WIZ27" s="498"/>
      <c r="WJA27" s="498"/>
      <c r="WJB27" s="498"/>
      <c r="WJC27" s="498"/>
      <c r="WJD27" s="498"/>
      <c r="WJE27" s="498"/>
      <c r="WJF27" s="498"/>
      <c r="WJG27" s="498"/>
      <c r="WJH27" s="498"/>
      <c r="WJI27" s="498"/>
      <c r="WJJ27" s="498"/>
      <c r="WJK27" s="498"/>
      <c r="WJL27" s="498"/>
      <c r="WJM27" s="498"/>
      <c r="WJN27" s="498"/>
      <c r="WJO27" s="498"/>
      <c r="WJP27" s="498"/>
      <c r="WJQ27" s="498"/>
      <c r="WJR27" s="498"/>
      <c r="WJS27" s="498"/>
      <c r="WJT27" s="498"/>
      <c r="WJU27" s="498"/>
      <c r="WJV27" s="498"/>
      <c r="WJW27" s="498"/>
      <c r="WJX27" s="498"/>
      <c r="WJY27" s="498"/>
      <c r="WJZ27" s="498"/>
      <c r="WKA27" s="498"/>
      <c r="WKB27" s="498"/>
      <c r="WKC27" s="498"/>
      <c r="WKD27" s="498"/>
      <c r="WKE27" s="498"/>
      <c r="WKF27" s="498"/>
      <c r="WKG27" s="498"/>
      <c r="WKH27" s="498"/>
      <c r="WKI27" s="498"/>
      <c r="WKJ27" s="498"/>
      <c r="WKK27" s="498"/>
      <c r="WKL27" s="498"/>
      <c r="WKM27" s="498"/>
      <c r="WKN27" s="498"/>
      <c r="WKO27" s="498"/>
      <c r="WKP27" s="498"/>
      <c r="WKQ27" s="498"/>
      <c r="WKR27" s="498"/>
      <c r="WKS27" s="498"/>
      <c r="WKT27" s="498"/>
      <c r="WKU27" s="498"/>
      <c r="WKV27" s="498"/>
      <c r="WKW27" s="498"/>
      <c r="WKX27" s="498"/>
      <c r="WKY27" s="498"/>
      <c r="WKZ27" s="498"/>
      <c r="WLA27" s="498"/>
      <c r="WLB27" s="498"/>
      <c r="WLC27" s="498"/>
      <c r="WLD27" s="498"/>
      <c r="WLE27" s="498"/>
      <c r="WLF27" s="498"/>
      <c r="WLG27" s="498"/>
      <c r="WLH27" s="498"/>
      <c r="WLI27" s="498"/>
      <c r="WLJ27" s="498"/>
      <c r="WLK27" s="498"/>
      <c r="WLL27" s="498"/>
      <c r="WLM27" s="498"/>
      <c r="WLN27" s="498"/>
      <c r="WLO27" s="498"/>
      <c r="WLP27" s="498"/>
      <c r="WLQ27" s="498"/>
      <c r="WLR27" s="498"/>
      <c r="WLS27" s="498"/>
      <c r="WLT27" s="498"/>
      <c r="WLU27" s="498"/>
      <c r="WLV27" s="498"/>
      <c r="WLW27" s="498"/>
      <c r="WLX27" s="498"/>
      <c r="WLY27" s="498"/>
      <c r="WLZ27" s="498"/>
      <c r="WMA27" s="498"/>
      <c r="WMB27" s="498"/>
      <c r="WMC27" s="498"/>
      <c r="WMD27" s="498"/>
      <c r="WME27" s="498"/>
      <c r="WMF27" s="498"/>
      <c r="WMG27" s="498"/>
      <c r="WMH27" s="498"/>
      <c r="WMI27" s="498"/>
      <c r="WMJ27" s="498"/>
      <c r="WMK27" s="498"/>
      <c r="WML27" s="498"/>
      <c r="WMM27" s="498"/>
      <c r="WMN27" s="498"/>
      <c r="WMO27" s="498"/>
      <c r="WMP27" s="498"/>
      <c r="WMQ27" s="498"/>
      <c r="WMR27" s="498"/>
      <c r="WMS27" s="498"/>
      <c r="WMT27" s="498"/>
      <c r="WMU27" s="498"/>
      <c r="WMV27" s="498"/>
      <c r="WMW27" s="498"/>
      <c r="WMX27" s="498"/>
      <c r="WMY27" s="498"/>
      <c r="WMZ27" s="498"/>
      <c r="WNA27" s="498"/>
      <c r="WNB27" s="498"/>
      <c r="WNC27" s="498"/>
      <c r="WND27" s="498"/>
      <c r="WNE27" s="498"/>
      <c r="WNF27" s="498"/>
      <c r="WNG27" s="498"/>
      <c r="WNH27" s="498"/>
      <c r="WNI27" s="498"/>
      <c r="WNJ27" s="498"/>
      <c r="WNK27" s="498"/>
      <c r="WNL27" s="498"/>
      <c r="WNM27" s="498"/>
      <c r="WNN27" s="498"/>
      <c r="WNO27" s="498"/>
      <c r="WNP27" s="498"/>
      <c r="WNQ27" s="498"/>
      <c r="WNR27" s="498"/>
      <c r="WNS27" s="498"/>
      <c r="WNT27" s="498"/>
      <c r="WNU27" s="498"/>
      <c r="WNV27" s="498"/>
      <c r="WNW27" s="498"/>
      <c r="WNX27" s="498"/>
      <c r="WNY27" s="498"/>
      <c r="WNZ27" s="498"/>
      <c r="WOA27" s="498"/>
      <c r="WOB27" s="498"/>
      <c r="WOC27" s="498"/>
      <c r="WOD27" s="498"/>
      <c r="WOE27" s="498"/>
      <c r="WOF27" s="498"/>
      <c r="WOG27" s="498"/>
      <c r="WOH27" s="498"/>
      <c r="WOI27" s="498"/>
      <c r="WOJ27" s="498"/>
      <c r="WOK27" s="498"/>
      <c r="WOL27" s="498"/>
      <c r="WOM27" s="498"/>
      <c r="WON27" s="498"/>
      <c r="WOO27" s="498"/>
      <c r="WOP27" s="498"/>
      <c r="WOQ27" s="498"/>
      <c r="WOR27" s="498"/>
      <c r="WOS27" s="498"/>
      <c r="WOT27" s="498"/>
      <c r="WOU27" s="498"/>
      <c r="WOV27" s="498"/>
      <c r="WOW27" s="498"/>
      <c r="WOX27" s="498"/>
      <c r="WOY27" s="498"/>
      <c r="WOZ27" s="498"/>
      <c r="WPA27" s="498"/>
      <c r="WPB27" s="498"/>
      <c r="WPC27" s="498"/>
      <c r="WPD27" s="498"/>
      <c r="WPE27" s="498"/>
      <c r="WPF27" s="498"/>
      <c r="WPG27" s="498"/>
      <c r="WPH27" s="498"/>
      <c r="WPI27" s="498"/>
      <c r="WPJ27" s="498"/>
      <c r="WPK27" s="498"/>
      <c r="WPL27" s="498"/>
      <c r="WPM27" s="498"/>
      <c r="WPN27" s="498"/>
      <c r="WPO27" s="498"/>
      <c r="WPP27" s="498"/>
      <c r="WPQ27" s="498"/>
      <c r="WPR27" s="498"/>
      <c r="WPS27" s="498"/>
      <c r="WPT27" s="498"/>
      <c r="WPU27" s="498"/>
      <c r="WPV27" s="498"/>
      <c r="WPW27" s="498"/>
      <c r="WPX27" s="498"/>
      <c r="WPY27" s="498"/>
      <c r="WPZ27" s="498"/>
      <c r="WQA27" s="498"/>
      <c r="WQB27" s="498"/>
      <c r="WQC27" s="498"/>
      <c r="WQD27" s="498"/>
      <c r="WQE27" s="498"/>
      <c r="WQF27" s="498"/>
      <c r="WQG27" s="498"/>
      <c r="WQH27" s="498"/>
      <c r="WQI27" s="498"/>
      <c r="WQJ27" s="498"/>
      <c r="WQK27" s="498"/>
      <c r="WQL27" s="498"/>
      <c r="WQM27" s="498"/>
      <c r="WQN27" s="498"/>
      <c r="WQO27" s="498"/>
      <c r="WQP27" s="498"/>
      <c r="WQQ27" s="498"/>
      <c r="WQR27" s="498"/>
      <c r="WQS27" s="498"/>
      <c r="WQT27" s="498"/>
      <c r="WQU27" s="498"/>
      <c r="WQV27" s="498"/>
      <c r="WQW27" s="498"/>
      <c r="WQX27" s="498"/>
      <c r="WQY27" s="498"/>
      <c r="WQZ27" s="498"/>
      <c r="WRA27" s="498"/>
      <c r="WRB27" s="498"/>
      <c r="WRC27" s="498"/>
      <c r="WRD27" s="498"/>
      <c r="WRE27" s="498"/>
      <c r="WRF27" s="498"/>
      <c r="WRG27" s="498"/>
      <c r="WRH27" s="498"/>
      <c r="WRI27" s="498"/>
      <c r="WRJ27" s="498"/>
      <c r="WRK27" s="498"/>
      <c r="WRL27" s="498"/>
      <c r="WRM27" s="498"/>
      <c r="WRN27" s="498"/>
      <c r="WRO27" s="498"/>
      <c r="WRP27" s="498"/>
      <c r="WRQ27" s="498"/>
      <c r="WRR27" s="498"/>
      <c r="WRS27" s="498"/>
      <c r="WRT27" s="498"/>
      <c r="WRU27" s="498"/>
      <c r="WRV27" s="498"/>
      <c r="WRW27" s="498"/>
      <c r="WRX27" s="498"/>
      <c r="WRY27" s="498"/>
      <c r="WRZ27" s="498"/>
      <c r="WSA27" s="498"/>
      <c r="WSB27" s="498"/>
      <c r="WSC27" s="498"/>
      <c r="WSD27" s="498"/>
      <c r="WSE27" s="498"/>
      <c r="WSF27" s="498"/>
      <c r="WSG27" s="498"/>
      <c r="WSH27" s="498"/>
      <c r="WSI27" s="498"/>
      <c r="WSJ27" s="498"/>
      <c r="WSK27" s="498"/>
      <c r="WSL27" s="498"/>
      <c r="WSM27" s="498"/>
      <c r="WSN27" s="498"/>
      <c r="WSO27" s="498"/>
      <c r="WSP27" s="498"/>
      <c r="WSQ27" s="498"/>
      <c r="WSR27" s="498"/>
      <c r="WSS27" s="498"/>
      <c r="WST27" s="498"/>
      <c r="WSU27" s="498"/>
      <c r="WSV27" s="498"/>
      <c r="WSW27" s="498"/>
      <c r="WSX27" s="498"/>
      <c r="WSY27" s="498"/>
      <c r="WSZ27" s="498"/>
      <c r="WTA27" s="498"/>
      <c r="WTB27" s="498"/>
      <c r="WTC27" s="498"/>
      <c r="WTD27" s="498"/>
      <c r="WTE27" s="498"/>
      <c r="WTF27" s="498"/>
      <c r="WTG27" s="498"/>
      <c r="WTH27" s="498"/>
      <c r="WTI27" s="498"/>
      <c r="WTJ27" s="498"/>
      <c r="WTK27" s="498"/>
      <c r="WTL27" s="498"/>
      <c r="WTM27" s="498"/>
      <c r="WTN27" s="498"/>
      <c r="WTO27" s="498"/>
      <c r="WTP27" s="498"/>
      <c r="WTQ27" s="498"/>
      <c r="WTR27" s="498"/>
      <c r="WTS27" s="498"/>
      <c r="WTT27" s="498"/>
      <c r="WTU27" s="498"/>
      <c r="WTV27" s="498"/>
      <c r="WTW27" s="498"/>
      <c r="WTX27" s="498"/>
      <c r="WTY27" s="498"/>
      <c r="WTZ27" s="498"/>
      <c r="WUA27" s="498"/>
      <c r="WUB27" s="498"/>
      <c r="WUC27" s="498"/>
      <c r="WUD27" s="498"/>
      <c r="WUE27" s="498"/>
      <c r="WUF27" s="498"/>
      <c r="WUG27" s="498"/>
      <c r="WUH27" s="498"/>
      <c r="WUI27" s="498"/>
      <c r="WUJ27" s="498"/>
      <c r="WUK27" s="498"/>
      <c r="WUL27" s="498"/>
      <c r="WUM27" s="498"/>
      <c r="WUN27" s="498"/>
      <c r="WUO27" s="498"/>
      <c r="WUP27" s="498"/>
      <c r="WUQ27" s="498"/>
      <c r="WUR27" s="498"/>
      <c r="WUS27" s="498"/>
      <c r="WUT27" s="498"/>
      <c r="WUU27" s="498"/>
      <c r="WUV27" s="498"/>
      <c r="WUW27" s="498"/>
      <c r="WUX27" s="498"/>
      <c r="WUY27" s="498"/>
      <c r="WUZ27" s="498"/>
      <c r="WVA27" s="498"/>
      <c r="WVB27" s="498"/>
      <c r="WVC27" s="498"/>
      <c r="WVD27" s="498"/>
      <c r="WVE27" s="498"/>
      <c r="WVF27" s="498"/>
      <c r="WVG27" s="498"/>
      <c r="WVH27" s="498"/>
      <c r="WVI27" s="498"/>
      <c r="WVJ27" s="498"/>
      <c r="WVK27" s="498"/>
      <c r="WVL27" s="498"/>
      <c r="WVM27" s="498"/>
      <c r="WVN27" s="498"/>
      <c r="WVO27" s="498"/>
      <c r="WVP27" s="498"/>
      <c r="WVQ27" s="498"/>
      <c r="WVR27" s="498"/>
      <c r="WVS27" s="498"/>
      <c r="WVT27" s="498"/>
      <c r="WVU27" s="498"/>
      <c r="WVV27" s="498"/>
      <c r="WVW27" s="498"/>
      <c r="WVX27" s="498"/>
      <c r="WVY27" s="498"/>
      <c r="WVZ27" s="498"/>
      <c r="WWA27" s="498"/>
      <c r="WWB27" s="498"/>
      <c r="WWC27" s="498"/>
      <c r="WWD27" s="498"/>
      <c r="WWE27" s="498"/>
      <c r="WWF27" s="498"/>
      <c r="WWG27" s="498"/>
      <c r="WWH27" s="498"/>
      <c r="WWI27" s="498"/>
      <c r="WWJ27" s="498"/>
      <c r="WWK27" s="498"/>
      <c r="WWL27" s="498"/>
      <c r="WWM27" s="498"/>
      <c r="WWN27" s="498"/>
      <c r="WWO27" s="498"/>
      <c r="WWP27" s="498"/>
      <c r="WWQ27" s="498"/>
      <c r="WWR27" s="498"/>
      <c r="WWS27" s="498"/>
      <c r="WWT27" s="498"/>
      <c r="WWU27" s="498"/>
      <c r="WWV27" s="498"/>
      <c r="WWW27" s="498"/>
      <c r="WWX27" s="498"/>
      <c r="WWY27" s="498"/>
      <c r="WWZ27" s="498"/>
      <c r="WXA27" s="498"/>
      <c r="WXB27" s="498"/>
      <c r="WXC27" s="498"/>
      <c r="WXD27" s="498"/>
      <c r="WXE27" s="498"/>
      <c r="WXF27" s="498"/>
      <c r="WXG27" s="498"/>
      <c r="WXH27" s="498"/>
      <c r="WXI27" s="498"/>
      <c r="WXJ27" s="498"/>
      <c r="WXK27" s="498"/>
      <c r="WXL27" s="498"/>
      <c r="WXM27" s="498"/>
      <c r="WXN27" s="498"/>
      <c r="WXO27" s="498"/>
      <c r="WXP27" s="498"/>
      <c r="WXQ27" s="498"/>
      <c r="WXR27" s="498"/>
      <c r="WXS27" s="498"/>
      <c r="WXT27" s="498"/>
      <c r="WXU27" s="498"/>
      <c r="WXV27" s="498"/>
      <c r="WXW27" s="498"/>
      <c r="WXX27" s="498"/>
      <c r="WXY27" s="498"/>
      <c r="WXZ27" s="498"/>
      <c r="WYA27" s="498"/>
      <c r="WYB27" s="498"/>
      <c r="WYC27" s="498"/>
      <c r="WYD27" s="498"/>
      <c r="WYE27" s="498"/>
      <c r="WYF27" s="498"/>
      <c r="WYG27" s="498"/>
      <c r="WYH27" s="498"/>
      <c r="WYI27" s="498"/>
      <c r="WYJ27" s="498"/>
      <c r="WYK27" s="498"/>
      <c r="WYL27" s="498"/>
      <c r="WYM27" s="498"/>
      <c r="WYN27" s="498"/>
      <c r="WYO27" s="498"/>
      <c r="WYP27" s="498"/>
      <c r="WYQ27" s="498"/>
      <c r="WYR27" s="498"/>
      <c r="WYS27" s="498"/>
      <c r="WYT27" s="498"/>
      <c r="WYU27" s="498"/>
      <c r="WYV27" s="498"/>
      <c r="WYW27" s="498"/>
      <c r="WYX27" s="498"/>
      <c r="WYY27" s="498"/>
      <c r="WYZ27" s="498"/>
      <c r="WZA27" s="498"/>
      <c r="WZB27" s="498"/>
      <c r="WZC27" s="498"/>
      <c r="WZD27" s="498"/>
      <c r="WZE27" s="498"/>
      <c r="WZF27" s="498"/>
      <c r="WZG27" s="498"/>
      <c r="WZH27" s="498"/>
      <c r="WZI27" s="498"/>
      <c r="WZJ27" s="498"/>
      <c r="WZK27" s="498"/>
      <c r="WZL27" s="498"/>
      <c r="WZM27" s="498"/>
      <c r="WZN27" s="498"/>
      <c r="WZO27" s="498"/>
      <c r="WZP27" s="498"/>
      <c r="WZQ27" s="498"/>
      <c r="WZR27" s="498"/>
      <c r="WZS27" s="498"/>
      <c r="WZT27" s="498"/>
      <c r="WZU27" s="498"/>
      <c r="WZV27" s="498"/>
      <c r="WZW27" s="498"/>
      <c r="WZX27" s="498"/>
      <c r="WZY27" s="498"/>
      <c r="WZZ27" s="498"/>
      <c r="XAA27" s="498"/>
      <c r="XAB27" s="498"/>
      <c r="XAC27" s="498"/>
      <c r="XAD27" s="498"/>
      <c r="XAE27" s="498"/>
      <c r="XAF27" s="498"/>
      <c r="XAG27" s="498"/>
      <c r="XAH27" s="498"/>
      <c r="XAI27" s="498"/>
      <c r="XAJ27" s="498"/>
      <c r="XAK27" s="498"/>
      <c r="XAL27" s="498"/>
      <c r="XAM27" s="498"/>
      <c r="XAN27" s="498"/>
      <c r="XAO27" s="498"/>
      <c r="XAP27" s="498"/>
      <c r="XAQ27" s="498"/>
      <c r="XAR27" s="498"/>
      <c r="XAS27" s="498"/>
      <c r="XAT27" s="498"/>
      <c r="XAU27" s="498"/>
      <c r="XAV27" s="498"/>
      <c r="XAW27" s="498"/>
      <c r="XAX27" s="498"/>
      <c r="XAY27" s="498"/>
      <c r="XAZ27" s="498"/>
      <c r="XBA27" s="498"/>
      <c r="XBB27" s="498"/>
      <c r="XBC27" s="498"/>
      <c r="XBD27" s="498"/>
      <c r="XBE27" s="498"/>
      <c r="XBF27" s="498"/>
      <c r="XBG27" s="498"/>
      <c r="XBH27" s="498"/>
      <c r="XBI27" s="498"/>
      <c r="XBJ27" s="498"/>
      <c r="XBK27" s="498"/>
      <c r="XBL27" s="498"/>
      <c r="XBM27" s="498"/>
      <c r="XBN27" s="498"/>
      <c r="XBO27" s="498"/>
      <c r="XBP27" s="498"/>
      <c r="XBQ27" s="498"/>
      <c r="XBR27" s="498"/>
      <c r="XBS27" s="498"/>
      <c r="XBT27" s="498"/>
      <c r="XBU27" s="498"/>
      <c r="XBV27" s="498"/>
      <c r="XBW27" s="498"/>
      <c r="XBX27" s="498"/>
      <c r="XBY27" s="498"/>
      <c r="XBZ27" s="498"/>
      <c r="XCA27" s="498"/>
      <c r="XCB27" s="498"/>
      <c r="XCC27" s="498"/>
      <c r="XCD27" s="498"/>
      <c r="XCE27" s="498"/>
      <c r="XCF27" s="498"/>
      <c r="XCG27" s="498"/>
      <c r="XCH27" s="498"/>
      <c r="XCI27" s="498"/>
      <c r="XCJ27" s="498"/>
      <c r="XCK27" s="498"/>
      <c r="XCL27" s="498"/>
      <c r="XCM27" s="498"/>
      <c r="XCN27" s="498"/>
      <c r="XCO27" s="498"/>
      <c r="XCP27" s="498"/>
      <c r="XCQ27" s="498"/>
      <c r="XCR27" s="498"/>
      <c r="XCS27" s="498"/>
      <c r="XCT27" s="498"/>
      <c r="XCU27" s="498"/>
      <c r="XCV27" s="498"/>
      <c r="XCW27" s="498"/>
      <c r="XCX27" s="498"/>
      <c r="XCY27" s="498"/>
      <c r="XCZ27" s="498"/>
      <c r="XDA27" s="498"/>
      <c r="XDB27" s="498"/>
      <c r="XDC27" s="498"/>
      <c r="XDD27" s="498"/>
      <c r="XDE27" s="498"/>
      <c r="XDF27" s="498"/>
      <c r="XDG27" s="498"/>
      <c r="XDH27" s="498"/>
      <c r="XDI27" s="498"/>
      <c r="XDJ27" s="498"/>
      <c r="XDK27" s="498"/>
      <c r="XDL27" s="498"/>
      <c r="XDM27" s="498"/>
      <c r="XDN27" s="498"/>
      <c r="XDO27" s="498"/>
      <c r="XDP27" s="498"/>
      <c r="XDQ27" s="498"/>
      <c r="XDR27" s="498"/>
      <c r="XDS27" s="498"/>
      <c r="XDT27" s="498"/>
      <c r="XDU27" s="498"/>
      <c r="XDV27" s="498"/>
      <c r="XDW27" s="498"/>
      <c r="XDX27" s="498"/>
      <c r="XDY27" s="498"/>
      <c r="XDZ27" s="498"/>
      <c r="XEA27" s="498"/>
      <c r="XEB27" s="498"/>
      <c r="XEC27" s="498"/>
      <c r="XED27" s="498"/>
      <c r="XEE27" s="498"/>
      <c r="XEF27" s="498"/>
      <c r="XEG27" s="498"/>
      <c r="XEH27" s="498"/>
      <c r="XEI27" s="498"/>
      <c r="XEJ27" s="498"/>
      <c r="XEK27" s="498"/>
      <c r="XEL27" s="498"/>
      <c r="XEM27" s="498"/>
      <c r="XEN27" s="498"/>
      <c r="XEO27" s="498"/>
      <c r="XEP27" s="498"/>
      <c r="XEQ27" s="498"/>
      <c r="XER27" s="498"/>
      <c r="XES27" s="498"/>
      <c r="XET27" s="498"/>
      <c r="XEU27" s="498"/>
      <c r="XEV27" s="498"/>
      <c r="XEW27" s="498"/>
      <c r="XEX27" s="498"/>
      <c r="XEY27" s="498"/>
      <c r="XEZ27" s="498"/>
      <c r="XFA27" s="498"/>
      <c r="XFB27" s="498"/>
      <c r="XFC27" s="498"/>
      <c r="XFD27" s="498"/>
    </row>
    <row r="28" spans="1:16384" ht="16.149999999999999" customHeight="1" x14ac:dyDescent="0.3">
      <c r="A28" s="28"/>
      <c r="B28" s="28"/>
      <c r="C28" s="28"/>
      <c r="D28" s="28"/>
      <c r="E28" s="28"/>
      <c r="F28" s="28"/>
      <c r="G28" s="28"/>
      <c r="H28" s="28"/>
      <c r="I28" s="28"/>
      <c r="J28" s="28"/>
      <c r="K28" s="28"/>
      <c r="L28" s="28"/>
      <c r="M28" s="28"/>
      <c r="N28" s="28"/>
      <c r="O28" s="28"/>
    </row>
    <row r="29" spans="1:16384" ht="45" customHeight="1" x14ac:dyDescent="0.3">
      <c r="A29" s="496" t="s">
        <v>626</v>
      </c>
      <c r="B29" s="496"/>
      <c r="C29" s="496"/>
      <c r="D29" s="496"/>
      <c r="E29" s="496"/>
      <c r="F29" s="496"/>
      <c r="G29" s="496"/>
      <c r="H29" s="496"/>
      <c r="I29" s="496"/>
      <c r="J29" s="496"/>
      <c r="K29" s="496"/>
      <c r="L29" s="496"/>
      <c r="M29" s="496"/>
      <c r="N29" s="496"/>
      <c r="O29" s="496"/>
    </row>
    <row r="30" spans="1:16384" ht="16.149999999999999" customHeight="1" x14ac:dyDescent="0.3">
      <c r="A30" s="96"/>
      <c r="B30" s="99"/>
      <c r="C30" s="99"/>
      <c r="D30" s="99"/>
      <c r="E30" s="99"/>
      <c r="F30" s="99"/>
      <c r="G30" s="99"/>
      <c r="H30" s="99"/>
      <c r="I30" s="99"/>
      <c r="J30" s="99"/>
      <c r="K30" s="99"/>
      <c r="L30" s="99"/>
      <c r="M30" s="99"/>
      <c r="N30" s="99"/>
      <c r="O30" s="99"/>
    </row>
    <row r="31" spans="1:16384" ht="48" customHeight="1" x14ac:dyDescent="0.3">
      <c r="A31" s="496" t="s">
        <v>627</v>
      </c>
      <c r="B31" s="496"/>
      <c r="C31" s="496"/>
      <c r="D31" s="496"/>
      <c r="E31" s="496"/>
      <c r="F31" s="496"/>
      <c r="G31" s="496"/>
      <c r="H31" s="496"/>
      <c r="I31" s="496"/>
      <c r="J31" s="496"/>
      <c r="K31" s="496"/>
      <c r="L31" s="496"/>
      <c r="M31" s="496"/>
      <c r="N31" s="496"/>
      <c r="O31" s="496"/>
      <c r="P31" s="496"/>
      <c r="Q31" s="496"/>
      <c r="R31" s="496"/>
      <c r="S31" s="496"/>
      <c r="T31" s="496"/>
      <c r="U31" s="496"/>
      <c r="V31" s="496"/>
      <c r="W31" s="496"/>
      <c r="X31" s="496"/>
      <c r="Y31" s="496"/>
      <c r="Z31" s="496"/>
      <c r="AA31" s="496"/>
      <c r="AB31" s="496"/>
      <c r="AC31" s="496"/>
      <c r="AD31" s="496"/>
      <c r="AE31" s="496"/>
      <c r="AF31" s="496"/>
      <c r="AG31" s="496"/>
      <c r="AH31" s="496"/>
      <c r="AI31" s="496"/>
      <c r="AJ31" s="496"/>
      <c r="AK31" s="496"/>
      <c r="AL31" s="496"/>
      <c r="AM31" s="496"/>
      <c r="AN31" s="496"/>
      <c r="AO31" s="496"/>
      <c r="AP31" s="496"/>
      <c r="AQ31" s="496"/>
      <c r="AR31" s="496"/>
      <c r="AS31" s="496"/>
      <c r="AT31" s="496"/>
      <c r="AU31" s="496"/>
      <c r="AV31" s="496"/>
      <c r="AW31" s="496"/>
      <c r="AX31" s="496"/>
      <c r="AY31" s="496"/>
      <c r="AZ31" s="496"/>
      <c r="BA31" s="496"/>
      <c r="BB31" s="496"/>
      <c r="BC31" s="496"/>
      <c r="BD31" s="496"/>
      <c r="BE31" s="496"/>
      <c r="BF31" s="496"/>
      <c r="BG31" s="496"/>
      <c r="BH31" s="496"/>
      <c r="BI31" s="496"/>
      <c r="BJ31" s="496"/>
      <c r="BK31" s="496"/>
      <c r="BL31" s="496"/>
      <c r="BM31" s="496"/>
      <c r="BN31" s="496"/>
      <c r="BO31" s="496"/>
      <c r="BP31" s="496"/>
      <c r="BQ31" s="496"/>
      <c r="BR31" s="496"/>
      <c r="BS31" s="496"/>
      <c r="BT31" s="496"/>
      <c r="BU31" s="496"/>
      <c r="BV31" s="496"/>
      <c r="BW31" s="496"/>
      <c r="BX31" s="496"/>
      <c r="BY31" s="496"/>
      <c r="BZ31" s="496"/>
      <c r="CA31" s="496"/>
      <c r="CB31" s="496"/>
      <c r="CC31" s="496"/>
      <c r="CD31" s="496"/>
      <c r="CE31" s="496"/>
      <c r="CF31" s="496"/>
      <c r="CG31" s="496"/>
      <c r="CH31" s="496"/>
      <c r="CI31" s="496"/>
      <c r="CJ31" s="496"/>
      <c r="CK31" s="496"/>
      <c r="CL31" s="496"/>
      <c r="CM31" s="496"/>
      <c r="CN31" s="496"/>
      <c r="CO31" s="496"/>
      <c r="CP31" s="496"/>
      <c r="CQ31" s="496"/>
      <c r="CR31" s="496"/>
      <c r="CS31" s="496"/>
      <c r="CT31" s="496"/>
      <c r="CU31" s="496"/>
      <c r="CV31" s="496"/>
      <c r="CW31" s="496"/>
      <c r="CX31" s="496"/>
      <c r="CY31" s="496"/>
      <c r="CZ31" s="496"/>
      <c r="DA31" s="496"/>
      <c r="DB31" s="496"/>
      <c r="DC31" s="496"/>
      <c r="DD31" s="496"/>
      <c r="DE31" s="496"/>
      <c r="DF31" s="496"/>
      <c r="DG31" s="496"/>
      <c r="DH31" s="496"/>
      <c r="DI31" s="496"/>
      <c r="DJ31" s="496"/>
      <c r="DK31" s="496"/>
      <c r="DL31" s="496"/>
      <c r="DM31" s="496"/>
      <c r="DN31" s="496"/>
      <c r="DO31" s="496"/>
      <c r="DP31" s="496"/>
      <c r="DQ31" s="496"/>
      <c r="DR31" s="496"/>
      <c r="DS31" s="496"/>
      <c r="DT31" s="496"/>
      <c r="DU31" s="496"/>
      <c r="DV31" s="496"/>
      <c r="DW31" s="496"/>
      <c r="DX31" s="496"/>
      <c r="DY31" s="496"/>
      <c r="DZ31" s="496"/>
      <c r="EA31" s="496"/>
      <c r="EB31" s="496"/>
      <c r="EC31" s="496"/>
      <c r="ED31" s="496"/>
      <c r="EE31" s="496"/>
      <c r="EF31" s="496"/>
      <c r="EG31" s="496"/>
      <c r="EH31" s="496"/>
      <c r="EI31" s="496"/>
      <c r="EJ31" s="496"/>
      <c r="EK31" s="496"/>
      <c r="EL31" s="496"/>
      <c r="EM31" s="496"/>
      <c r="EN31" s="496"/>
      <c r="EO31" s="496"/>
      <c r="EP31" s="496"/>
      <c r="EQ31" s="496"/>
      <c r="ER31" s="496"/>
      <c r="ES31" s="496"/>
      <c r="ET31" s="496"/>
      <c r="EU31" s="496"/>
      <c r="EV31" s="496"/>
      <c r="EW31" s="496"/>
      <c r="EX31" s="496"/>
      <c r="EY31" s="496"/>
      <c r="EZ31" s="496"/>
      <c r="FA31" s="496"/>
      <c r="FB31" s="496"/>
      <c r="FC31" s="496"/>
      <c r="FD31" s="496"/>
      <c r="FE31" s="496"/>
      <c r="FF31" s="496"/>
      <c r="FG31" s="496"/>
      <c r="FH31" s="496"/>
      <c r="FI31" s="496"/>
      <c r="FJ31" s="496"/>
      <c r="FK31" s="496"/>
      <c r="FL31" s="496"/>
      <c r="FM31" s="496"/>
      <c r="FN31" s="496"/>
      <c r="FO31" s="496"/>
      <c r="FP31" s="496"/>
      <c r="FQ31" s="496"/>
      <c r="FR31" s="496"/>
      <c r="FS31" s="496"/>
      <c r="FT31" s="496"/>
      <c r="FU31" s="496"/>
      <c r="FV31" s="496"/>
      <c r="FW31" s="496"/>
      <c r="FX31" s="496"/>
      <c r="FY31" s="496"/>
      <c r="FZ31" s="496"/>
      <c r="GA31" s="496"/>
      <c r="GB31" s="496"/>
      <c r="GC31" s="496"/>
      <c r="GD31" s="496"/>
      <c r="GE31" s="496"/>
      <c r="GF31" s="496"/>
      <c r="GG31" s="496"/>
      <c r="GH31" s="496"/>
      <c r="GI31" s="496"/>
      <c r="GJ31" s="496"/>
      <c r="GK31" s="496"/>
      <c r="GL31" s="496"/>
      <c r="GM31" s="496"/>
      <c r="GN31" s="496"/>
      <c r="GO31" s="496"/>
      <c r="GP31" s="496"/>
      <c r="GQ31" s="496"/>
      <c r="GR31" s="496"/>
      <c r="GS31" s="496"/>
      <c r="GT31" s="496"/>
      <c r="GU31" s="496"/>
      <c r="GV31" s="496"/>
      <c r="GW31" s="496"/>
      <c r="GX31" s="496"/>
      <c r="GY31" s="496"/>
      <c r="GZ31" s="496"/>
      <c r="HA31" s="496"/>
      <c r="HB31" s="496"/>
      <c r="HC31" s="496"/>
      <c r="HD31" s="496"/>
      <c r="HE31" s="496"/>
      <c r="HF31" s="496"/>
      <c r="HG31" s="496"/>
      <c r="HH31" s="496"/>
      <c r="HI31" s="496"/>
      <c r="HJ31" s="496"/>
      <c r="HK31" s="496"/>
      <c r="HL31" s="496"/>
      <c r="HM31" s="496"/>
      <c r="HN31" s="496"/>
      <c r="HO31" s="496"/>
      <c r="HP31" s="496"/>
      <c r="HQ31" s="496"/>
      <c r="HR31" s="496"/>
      <c r="HS31" s="496"/>
      <c r="HT31" s="496"/>
      <c r="HU31" s="496"/>
      <c r="HV31" s="496"/>
      <c r="HW31" s="496"/>
      <c r="HX31" s="496"/>
      <c r="HY31" s="496"/>
      <c r="HZ31" s="496"/>
      <c r="IA31" s="496"/>
      <c r="IB31" s="496"/>
      <c r="IC31" s="496"/>
      <c r="ID31" s="496"/>
      <c r="IE31" s="496"/>
      <c r="IF31" s="496"/>
      <c r="IG31" s="496"/>
      <c r="IH31" s="496"/>
      <c r="II31" s="496"/>
      <c r="IJ31" s="496"/>
      <c r="IK31" s="496"/>
      <c r="IL31" s="496"/>
      <c r="IM31" s="496"/>
      <c r="IN31" s="496"/>
      <c r="IO31" s="496"/>
      <c r="IP31" s="496"/>
      <c r="IQ31" s="496"/>
      <c r="IR31" s="496"/>
      <c r="IS31" s="496"/>
      <c r="IT31" s="496"/>
      <c r="IU31" s="496"/>
      <c r="IV31" s="496"/>
      <c r="IW31" s="496"/>
      <c r="IX31" s="496"/>
      <c r="IY31" s="496"/>
      <c r="IZ31" s="496"/>
      <c r="JA31" s="496"/>
      <c r="JB31" s="496"/>
      <c r="JC31" s="496"/>
      <c r="JD31" s="496"/>
      <c r="JE31" s="496"/>
      <c r="JF31" s="496"/>
      <c r="JG31" s="496"/>
      <c r="JH31" s="496"/>
      <c r="JI31" s="496"/>
      <c r="JJ31" s="496"/>
      <c r="JK31" s="496"/>
      <c r="JL31" s="496"/>
      <c r="JM31" s="496"/>
      <c r="JN31" s="496"/>
      <c r="JO31" s="496"/>
      <c r="JP31" s="496"/>
      <c r="JQ31" s="496"/>
      <c r="JR31" s="496"/>
      <c r="JS31" s="496"/>
      <c r="JT31" s="496"/>
      <c r="JU31" s="496"/>
      <c r="JV31" s="496"/>
      <c r="JW31" s="496"/>
      <c r="JX31" s="496"/>
      <c r="JY31" s="496"/>
      <c r="JZ31" s="496"/>
      <c r="KA31" s="496"/>
      <c r="KB31" s="496"/>
      <c r="KC31" s="496"/>
      <c r="KD31" s="496"/>
      <c r="KE31" s="496"/>
      <c r="KF31" s="496"/>
      <c r="KG31" s="496"/>
      <c r="KH31" s="496"/>
      <c r="KI31" s="496"/>
      <c r="KJ31" s="496"/>
      <c r="KK31" s="496"/>
      <c r="KL31" s="496"/>
      <c r="KM31" s="496"/>
      <c r="KN31" s="496"/>
      <c r="KO31" s="496"/>
      <c r="KP31" s="496"/>
      <c r="KQ31" s="496"/>
      <c r="KR31" s="496"/>
      <c r="KS31" s="496"/>
      <c r="KT31" s="496"/>
      <c r="KU31" s="496"/>
      <c r="KV31" s="496"/>
      <c r="KW31" s="496"/>
      <c r="KX31" s="496"/>
      <c r="KY31" s="496"/>
      <c r="KZ31" s="496"/>
      <c r="LA31" s="496"/>
      <c r="LB31" s="496"/>
      <c r="LC31" s="496"/>
      <c r="LD31" s="496"/>
      <c r="LE31" s="496"/>
      <c r="LF31" s="496"/>
      <c r="LG31" s="496"/>
      <c r="LH31" s="496"/>
      <c r="LI31" s="496"/>
      <c r="LJ31" s="496"/>
      <c r="LK31" s="496"/>
      <c r="LL31" s="496"/>
      <c r="LM31" s="496"/>
      <c r="LN31" s="496"/>
      <c r="LO31" s="496"/>
      <c r="LP31" s="496"/>
      <c r="LQ31" s="496"/>
      <c r="LR31" s="496"/>
      <c r="LS31" s="496"/>
      <c r="LT31" s="496"/>
      <c r="LU31" s="496"/>
      <c r="LV31" s="496"/>
      <c r="LW31" s="496"/>
      <c r="LX31" s="496"/>
      <c r="LY31" s="496"/>
      <c r="LZ31" s="496"/>
      <c r="MA31" s="496"/>
      <c r="MB31" s="496"/>
      <c r="MC31" s="496"/>
      <c r="MD31" s="496"/>
      <c r="ME31" s="496"/>
      <c r="MF31" s="496"/>
      <c r="MG31" s="496"/>
      <c r="MH31" s="496"/>
      <c r="MI31" s="496"/>
      <c r="MJ31" s="496"/>
      <c r="MK31" s="496"/>
      <c r="ML31" s="496"/>
      <c r="MM31" s="496"/>
      <c r="MN31" s="496"/>
      <c r="MO31" s="496"/>
      <c r="MP31" s="496"/>
      <c r="MQ31" s="496"/>
      <c r="MR31" s="496"/>
      <c r="MS31" s="496"/>
      <c r="MT31" s="496"/>
      <c r="MU31" s="496"/>
      <c r="MV31" s="496"/>
      <c r="MW31" s="496"/>
      <c r="MX31" s="496"/>
      <c r="MY31" s="496"/>
      <c r="MZ31" s="496"/>
      <c r="NA31" s="496"/>
      <c r="NB31" s="496"/>
      <c r="NC31" s="496"/>
      <c r="ND31" s="496"/>
      <c r="NE31" s="496"/>
      <c r="NF31" s="496"/>
      <c r="NG31" s="496"/>
      <c r="NH31" s="496"/>
      <c r="NI31" s="496"/>
      <c r="NJ31" s="496"/>
      <c r="NK31" s="496"/>
      <c r="NL31" s="496"/>
      <c r="NM31" s="496"/>
      <c r="NN31" s="496"/>
      <c r="NO31" s="496"/>
      <c r="NP31" s="496"/>
      <c r="NQ31" s="496"/>
      <c r="NR31" s="496"/>
      <c r="NS31" s="496"/>
      <c r="NT31" s="496"/>
      <c r="NU31" s="496"/>
      <c r="NV31" s="496"/>
      <c r="NW31" s="496"/>
      <c r="NX31" s="496"/>
      <c r="NY31" s="496"/>
      <c r="NZ31" s="496"/>
      <c r="OA31" s="496"/>
      <c r="OB31" s="496"/>
      <c r="OC31" s="496"/>
      <c r="OD31" s="496"/>
      <c r="OE31" s="496"/>
      <c r="OF31" s="496"/>
      <c r="OG31" s="496"/>
      <c r="OH31" s="496"/>
      <c r="OI31" s="496"/>
      <c r="OJ31" s="496"/>
      <c r="OK31" s="496"/>
      <c r="OL31" s="496"/>
      <c r="OM31" s="496"/>
      <c r="ON31" s="496"/>
      <c r="OO31" s="496"/>
      <c r="OP31" s="496"/>
      <c r="OQ31" s="496"/>
      <c r="OR31" s="496"/>
      <c r="OS31" s="496"/>
      <c r="OT31" s="496"/>
      <c r="OU31" s="496"/>
      <c r="OV31" s="496"/>
      <c r="OW31" s="496"/>
      <c r="OX31" s="496"/>
      <c r="OY31" s="496"/>
      <c r="OZ31" s="496"/>
      <c r="PA31" s="496"/>
      <c r="PB31" s="496"/>
      <c r="PC31" s="496"/>
      <c r="PD31" s="496"/>
      <c r="PE31" s="496"/>
      <c r="PF31" s="496"/>
      <c r="PG31" s="496"/>
      <c r="PH31" s="496"/>
      <c r="PI31" s="496"/>
      <c r="PJ31" s="496"/>
      <c r="PK31" s="496"/>
      <c r="PL31" s="496"/>
      <c r="PM31" s="496"/>
      <c r="PN31" s="496"/>
      <c r="PO31" s="496"/>
      <c r="PP31" s="496"/>
      <c r="PQ31" s="496"/>
      <c r="PR31" s="496"/>
      <c r="PS31" s="496"/>
      <c r="PT31" s="496"/>
      <c r="PU31" s="496"/>
      <c r="PV31" s="496"/>
      <c r="PW31" s="496"/>
      <c r="PX31" s="496"/>
      <c r="PY31" s="496"/>
      <c r="PZ31" s="496"/>
      <c r="QA31" s="496"/>
      <c r="QB31" s="496"/>
      <c r="QC31" s="496"/>
      <c r="QD31" s="496"/>
      <c r="QE31" s="496"/>
      <c r="QF31" s="496"/>
      <c r="QG31" s="496"/>
      <c r="QH31" s="496"/>
      <c r="QI31" s="496"/>
      <c r="QJ31" s="496"/>
      <c r="QK31" s="496"/>
      <c r="QL31" s="496"/>
      <c r="QM31" s="496"/>
      <c r="QN31" s="496"/>
      <c r="QO31" s="496"/>
      <c r="QP31" s="496"/>
      <c r="QQ31" s="496"/>
      <c r="QR31" s="496"/>
      <c r="QS31" s="496"/>
      <c r="QT31" s="496"/>
      <c r="QU31" s="496"/>
      <c r="QV31" s="496"/>
      <c r="QW31" s="496"/>
      <c r="QX31" s="496"/>
      <c r="QY31" s="496"/>
      <c r="QZ31" s="496"/>
      <c r="RA31" s="496"/>
      <c r="RB31" s="496"/>
      <c r="RC31" s="496"/>
      <c r="RD31" s="496"/>
      <c r="RE31" s="496"/>
      <c r="RF31" s="496"/>
      <c r="RG31" s="496"/>
      <c r="RH31" s="496"/>
      <c r="RI31" s="496"/>
      <c r="RJ31" s="496"/>
      <c r="RK31" s="496"/>
      <c r="RL31" s="496"/>
      <c r="RM31" s="496"/>
      <c r="RN31" s="496"/>
      <c r="RO31" s="496"/>
      <c r="RP31" s="496"/>
      <c r="RQ31" s="496"/>
      <c r="RR31" s="496"/>
      <c r="RS31" s="496"/>
      <c r="RT31" s="496"/>
      <c r="RU31" s="496"/>
      <c r="RV31" s="496"/>
      <c r="RW31" s="496"/>
      <c r="RX31" s="496"/>
      <c r="RY31" s="496"/>
      <c r="RZ31" s="496"/>
      <c r="SA31" s="496"/>
      <c r="SB31" s="496"/>
      <c r="SC31" s="496"/>
      <c r="SD31" s="496"/>
      <c r="SE31" s="496"/>
      <c r="SF31" s="496"/>
      <c r="SG31" s="496"/>
      <c r="SH31" s="496"/>
      <c r="SI31" s="496"/>
      <c r="SJ31" s="496"/>
      <c r="SK31" s="496"/>
      <c r="SL31" s="496"/>
      <c r="SM31" s="496"/>
      <c r="SN31" s="496"/>
      <c r="SO31" s="496"/>
      <c r="SP31" s="496"/>
      <c r="SQ31" s="496"/>
      <c r="SR31" s="496"/>
      <c r="SS31" s="496"/>
      <c r="ST31" s="496"/>
      <c r="SU31" s="496"/>
      <c r="SV31" s="496"/>
      <c r="SW31" s="496"/>
      <c r="SX31" s="496"/>
      <c r="SY31" s="496"/>
      <c r="SZ31" s="496"/>
      <c r="TA31" s="496"/>
      <c r="TB31" s="496"/>
      <c r="TC31" s="496"/>
      <c r="TD31" s="496"/>
      <c r="TE31" s="496"/>
      <c r="TF31" s="496"/>
      <c r="TG31" s="496"/>
      <c r="TH31" s="496"/>
      <c r="TI31" s="496"/>
      <c r="TJ31" s="496"/>
      <c r="TK31" s="496"/>
      <c r="TL31" s="496"/>
      <c r="TM31" s="496"/>
      <c r="TN31" s="496"/>
      <c r="TO31" s="496"/>
      <c r="TP31" s="496"/>
      <c r="TQ31" s="496"/>
      <c r="TR31" s="496"/>
      <c r="TS31" s="496"/>
      <c r="TT31" s="496"/>
      <c r="TU31" s="496"/>
      <c r="TV31" s="496"/>
      <c r="TW31" s="496"/>
      <c r="TX31" s="496"/>
      <c r="TY31" s="496"/>
      <c r="TZ31" s="496"/>
      <c r="UA31" s="496"/>
      <c r="UB31" s="496"/>
      <c r="UC31" s="496"/>
      <c r="UD31" s="496"/>
      <c r="UE31" s="496"/>
      <c r="UF31" s="496"/>
      <c r="UG31" s="496"/>
      <c r="UH31" s="496"/>
      <c r="UI31" s="496"/>
      <c r="UJ31" s="496"/>
      <c r="UK31" s="496"/>
      <c r="UL31" s="496"/>
      <c r="UM31" s="496"/>
      <c r="UN31" s="496"/>
      <c r="UO31" s="496"/>
      <c r="UP31" s="496"/>
      <c r="UQ31" s="496"/>
      <c r="UR31" s="496"/>
      <c r="US31" s="496"/>
      <c r="UT31" s="496"/>
      <c r="UU31" s="496"/>
      <c r="UV31" s="496"/>
      <c r="UW31" s="496"/>
      <c r="UX31" s="496"/>
      <c r="UY31" s="496"/>
      <c r="UZ31" s="496"/>
      <c r="VA31" s="496"/>
      <c r="VB31" s="496"/>
      <c r="VC31" s="496"/>
      <c r="VD31" s="496"/>
      <c r="VE31" s="496"/>
      <c r="VF31" s="496"/>
      <c r="VG31" s="496"/>
      <c r="VH31" s="496"/>
      <c r="VI31" s="496"/>
      <c r="VJ31" s="496"/>
      <c r="VK31" s="496"/>
      <c r="VL31" s="496"/>
      <c r="VM31" s="496"/>
      <c r="VN31" s="496"/>
      <c r="VO31" s="496"/>
      <c r="VP31" s="496"/>
      <c r="VQ31" s="496"/>
      <c r="VR31" s="496"/>
      <c r="VS31" s="496"/>
      <c r="VT31" s="496"/>
      <c r="VU31" s="496"/>
      <c r="VV31" s="496"/>
      <c r="VW31" s="496"/>
      <c r="VX31" s="496"/>
      <c r="VY31" s="496"/>
      <c r="VZ31" s="496"/>
      <c r="WA31" s="496"/>
      <c r="WB31" s="496"/>
      <c r="WC31" s="496"/>
      <c r="WD31" s="496"/>
      <c r="WE31" s="496"/>
      <c r="WF31" s="496"/>
      <c r="WG31" s="496"/>
      <c r="WH31" s="496"/>
      <c r="WI31" s="496"/>
      <c r="WJ31" s="496"/>
      <c r="WK31" s="496"/>
      <c r="WL31" s="496"/>
      <c r="WM31" s="496"/>
      <c r="WN31" s="496"/>
      <c r="WO31" s="496"/>
      <c r="WP31" s="496"/>
      <c r="WQ31" s="496"/>
      <c r="WR31" s="496"/>
      <c r="WS31" s="496"/>
      <c r="WT31" s="496"/>
      <c r="WU31" s="496"/>
      <c r="WV31" s="496"/>
      <c r="WW31" s="496"/>
      <c r="WX31" s="496"/>
      <c r="WY31" s="496"/>
      <c r="WZ31" s="496"/>
      <c r="XA31" s="496"/>
      <c r="XB31" s="496"/>
      <c r="XC31" s="496"/>
      <c r="XD31" s="496"/>
      <c r="XE31" s="496"/>
      <c r="XF31" s="496"/>
      <c r="XG31" s="496"/>
      <c r="XH31" s="496"/>
      <c r="XI31" s="496"/>
      <c r="XJ31" s="496"/>
      <c r="XK31" s="496"/>
      <c r="XL31" s="496"/>
      <c r="XM31" s="496"/>
      <c r="XN31" s="496"/>
      <c r="XO31" s="496"/>
      <c r="XP31" s="496"/>
      <c r="XQ31" s="496"/>
      <c r="XR31" s="496"/>
      <c r="XS31" s="496"/>
      <c r="XT31" s="496"/>
      <c r="XU31" s="496"/>
      <c r="XV31" s="496"/>
      <c r="XW31" s="496"/>
      <c r="XX31" s="496"/>
      <c r="XY31" s="496"/>
      <c r="XZ31" s="496"/>
      <c r="YA31" s="496"/>
      <c r="YB31" s="496"/>
      <c r="YC31" s="496"/>
      <c r="YD31" s="496"/>
      <c r="YE31" s="496"/>
      <c r="YF31" s="496"/>
      <c r="YG31" s="496"/>
      <c r="YH31" s="496"/>
      <c r="YI31" s="496"/>
      <c r="YJ31" s="496"/>
      <c r="YK31" s="496"/>
      <c r="YL31" s="496"/>
      <c r="YM31" s="496"/>
      <c r="YN31" s="496"/>
      <c r="YO31" s="496"/>
      <c r="YP31" s="496"/>
      <c r="YQ31" s="496"/>
      <c r="YR31" s="496"/>
      <c r="YS31" s="496"/>
      <c r="YT31" s="496"/>
      <c r="YU31" s="496"/>
      <c r="YV31" s="496"/>
      <c r="YW31" s="496"/>
      <c r="YX31" s="496"/>
      <c r="YY31" s="496"/>
      <c r="YZ31" s="496"/>
      <c r="ZA31" s="496"/>
      <c r="ZB31" s="496"/>
      <c r="ZC31" s="496"/>
      <c r="ZD31" s="496"/>
      <c r="ZE31" s="496"/>
      <c r="ZF31" s="496"/>
      <c r="ZG31" s="496"/>
      <c r="ZH31" s="496"/>
      <c r="ZI31" s="496"/>
      <c r="ZJ31" s="496"/>
      <c r="ZK31" s="496"/>
      <c r="ZL31" s="496"/>
      <c r="ZM31" s="496"/>
      <c r="ZN31" s="496"/>
      <c r="ZO31" s="496"/>
      <c r="ZP31" s="496"/>
      <c r="ZQ31" s="496"/>
      <c r="ZR31" s="496"/>
      <c r="ZS31" s="496"/>
      <c r="ZT31" s="496"/>
      <c r="ZU31" s="496"/>
      <c r="ZV31" s="496"/>
      <c r="ZW31" s="496"/>
      <c r="ZX31" s="496"/>
      <c r="ZY31" s="496"/>
      <c r="ZZ31" s="496"/>
      <c r="AAA31" s="496"/>
      <c r="AAB31" s="496"/>
      <c r="AAC31" s="496"/>
      <c r="AAD31" s="496"/>
      <c r="AAE31" s="496"/>
      <c r="AAF31" s="496"/>
      <c r="AAG31" s="496"/>
      <c r="AAH31" s="496"/>
      <c r="AAI31" s="496"/>
      <c r="AAJ31" s="496"/>
      <c r="AAK31" s="496"/>
      <c r="AAL31" s="496"/>
      <c r="AAM31" s="496"/>
      <c r="AAN31" s="496"/>
      <c r="AAO31" s="496"/>
      <c r="AAP31" s="496"/>
      <c r="AAQ31" s="496"/>
      <c r="AAR31" s="496"/>
      <c r="AAS31" s="496"/>
      <c r="AAT31" s="496"/>
      <c r="AAU31" s="496"/>
      <c r="AAV31" s="496"/>
      <c r="AAW31" s="496"/>
      <c r="AAX31" s="496"/>
      <c r="AAY31" s="496"/>
      <c r="AAZ31" s="496"/>
      <c r="ABA31" s="496"/>
      <c r="ABB31" s="496"/>
      <c r="ABC31" s="496"/>
      <c r="ABD31" s="496"/>
      <c r="ABE31" s="496"/>
      <c r="ABF31" s="496"/>
      <c r="ABG31" s="496"/>
      <c r="ABH31" s="496"/>
      <c r="ABI31" s="496"/>
      <c r="ABJ31" s="496"/>
      <c r="ABK31" s="496"/>
      <c r="ABL31" s="496"/>
      <c r="ABM31" s="496"/>
      <c r="ABN31" s="496"/>
      <c r="ABO31" s="496"/>
      <c r="ABP31" s="496"/>
      <c r="ABQ31" s="496"/>
      <c r="ABR31" s="496"/>
      <c r="ABS31" s="496"/>
      <c r="ABT31" s="496"/>
      <c r="ABU31" s="496"/>
      <c r="ABV31" s="496"/>
      <c r="ABW31" s="496"/>
      <c r="ABX31" s="496"/>
      <c r="ABY31" s="496"/>
      <c r="ABZ31" s="496"/>
      <c r="ACA31" s="496"/>
      <c r="ACB31" s="496"/>
      <c r="ACC31" s="496"/>
      <c r="ACD31" s="496"/>
      <c r="ACE31" s="496"/>
      <c r="ACF31" s="496"/>
      <c r="ACG31" s="496"/>
      <c r="ACH31" s="496"/>
      <c r="ACI31" s="496"/>
      <c r="ACJ31" s="496"/>
      <c r="ACK31" s="496"/>
      <c r="ACL31" s="496"/>
      <c r="ACM31" s="496"/>
      <c r="ACN31" s="496"/>
      <c r="ACO31" s="496"/>
      <c r="ACP31" s="496"/>
      <c r="ACQ31" s="496"/>
      <c r="ACR31" s="496"/>
      <c r="ACS31" s="496"/>
      <c r="ACT31" s="496"/>
      <c r="ACU31" s="496"/>
      <c r="ACV31" s="496"/>
      <c r="ACW31" s="496"/>
      <c r="ACX31" s="496"/>
      <c r="ACY31" s="496"/>
      <c r="ACZ31" s="496"/>
      <c r="ADA31" s="496"/>
      <c r="ADB31" s="496"/>
      <c r="ADC31" s="496"/>
      <c r="ADD31" s="496"/>
      <c r="ADE31" s="496"/>
      <c r="ADF31" s="496"/>
      <c r="ADG31" s="496"/>
      <c r="ADH31" s="496"/>
      <c r="ADI31" s="496"/>
      <c r="ADJ31" s="496"/>
      <c r="ADK31" s="496"/>
      <c r="ADL31" s="496"/>
      <c r="ADM31" s="496"/>
      <c r="ADN31" s="496"/>
      <c r="ADO31" s="496"/>
      <c r="ADP31" s="496"/>
      <c r="ADQ31" s="496"/>
      <c r="ADR31" s="496"/>
      <c r="ADS31" s="496"/>
      <c r="ADT31" s="496"/>
      <c r="ADU31" s="496"/>
      <c r="ADV31" s="496"/>
      <c r="ADW31" s="496"/>
      <c r="ADX31" s="496"/>
      <c r="ADY31" s="496"/>
      <c r="ADZ31" s="496"/>
      <c r="AEA31" s="496"/>
      <c r="AEB31" s="496"/>
      <c r="AEC31" s="496"/>
      <c r="AED31" s="496"/>
      <c r="AEE31" s="496"/>
      <c r="AEF31" s="496"/>
      <c r="AEG31" s="496"/>
      <c r="AEH31" s="496"/>
      <c r="AEI31" s="496"/>
      <c r="AEJ31" s="496"/>
      <c r="AEK31" s="496"/>
      <c r="AEL31" s="496"/>
      <c r="AEM31" s="496"/>
      <c r="AEN31" s="496"/>
      <c r="AEO31" s="496"/>
      <c r="AEP31" s="496"/>
      <c r="AEQ31" s="496"/>
      <c r="AER31" s="496"/>
      <c r="AES31" s="496"/>
      <c r="AET31" s="496"/>
      <c r="AEU31" s="496"/>
      <c r="AEV31" s="496"/>
      <c r="AEW31" s="496"/>
      <c r="AEX31" s="496"/>
      <c r="AEY31" s="496"/>
      <c r="AEZ31" s="496"/>
      <c r="AFA31" s="496"/>
      <c r="AFB31" s="496"/>
      <c r="AFC31" s="496"/>
      <c r="AFD31" s="496"/>
      <c r="AFE31" s="496"/>
      <c r="AFF31" s="496"/>
      <c r="AFG31" s="496"/>
      <c r="AFH31" s="496"/>
      <c r="AFI31" s="496"/>
      <c r="AFJ31" s="496"/>
      <c r="AFK31" s="496"/>
      <c r="AFL31" s="496"/>
      <c r="AFM31" s="496"/>
      <c r="AFN31" s="496"/>
      <c r="AFO31" s="496"/>
      <c r="AFP31" s="496"/>
      <c r="AFQ31" s="496"/>
      <c r="AFR31" s="496"/>
      <c r="AFS31" s="496"/>
      <c r="AFT31" s="496"/>
      <c r="AFU31" s="496"/>
      <c r="AFV31" s="496"/>
      <c r="AFW31" s="496"/>
      <c r="AFX31" s="496"/>
      <c r="AFY31" s="496"/>
      <c r="AFZ31" s="496"/>
      <c r="AGA31" s="496"/>
      <c r="AGB31" s="496"/>
      <c r="AGC31" s="496"/>
      <c r="AGD31" s="496"/>
      <c r="AGE31" s="496"/>
      <c r="AGF31" s="496"/>
      <c r="AGG31" s="496"/>
      <c r="AGH31" s="496"/>
      <c r="AGI31" s="496"/>
      <c r="AGJ31" s="496"/>
      <c r="AGK31" s="496"/>
      <c r="AGL31" s="496"/>
      <c r="AGM31" s="496"/>
      <c r="AGN31" s="496"/>
      <c r="AGO31" s="496"/>
      <c r="AGP31" s="496"/>
      <c r="AGQ31" s="496"/>
      <c r="AGR31" s="496"/>
      <c r="AGS31" s="496"/>
      <c r="AGT31" s="496"/>
      <c r="AGU31" s="496"/>
      <c r="AGV31" s="496"/>
      <c r="AGW31" s="496"/>
      <c r="AGX31" s="496"/>
      <c r="AGY31" s="496"/>
      <c r="AGZ31" s="496"/>
      <c r="AHA31" s="496"/>
      <c r="AHB31" s="496"/>
      <c r="AHC31" s="496"/>
      <c r="AHD31" s="496"/>
      <c r="AHE31" s="496"/>
      <c r="AHF31" s="496"/>
      <c r="AHG31" s="496"/>
      <c r="AHH31" s="496"/>
      <c r="AHI31" s="496"/>
      <c r="AHJ31" s="496"/>
      <c r="AHK31" s="496"/>
      <c r="AHL31" s="496"/>
      <c r="AHM31" s="496"/>
      <c r="AHN31" s="496"/>
      <c r="AHO31" s="496"/>
      <c r="AHP31" s="496"/>
      <c r="AHQ31" s="496"/>
      <c r="AHR31" s="496"/>
      <c r="AHS31" s="496"/>
      <c r="AHT31" s="496"/>
      <c r="AHU31" s="496"/>
      <c r="AHV31" s="496"/>
      <c r="AHW31" s="496"/>
      <c r="AHX31" s="496"/>
      <c r="AHY31" s="496"/>
      <c r="AHZ31" s="496"/>
      <c r="AIA31" s="496"/>
      <c r="AIB31" s="496"/>
      <c r="AIC31" s="496"/>
      <c r="AID31" s="496"/>
      <c r="AIE31" s="496"/>
      <c r="AIF31" s="496"/>
      <c r="AIG31" s="496"/>
      <c r="AIH31" s="496"/>
      <c r="AII31" s="496"/>
      <c r="AIJ31" s="496"/>
      <c r="AIK31" s="496"/>
      <c r="AIL31" s="496"/>
      <c r="AIM31" s="496"/>
      <c r="AIN31" s="496"/>
      <c r="AIO31" s="496"/>
      <c r="AIP31" s="496"/>
      <c r="AIQ31" s="496"/>
      <c r="AIR31" s="496"/>
      <c r="AIS31" s="496"/>
      <c r="AIT31" s="496"/>
      <c r="AIU31" s="496"/>
      <c r="AIV31" s="496"/>
      <c r="AIW31" s="496"/>
      <c r="AIX31" s="496"/>
      <c r="AIY31" s="496"/>
      <c r="AIZ31" s="496"/>
      <c r="AJA31" s="496"/>
      <c r="AJB31" s="496"/>
      <c r="AJC31" s="496"/>
      <c r="AJD31" s="496"/>
      <c r="AJE31" s="496"/>
      <c r="AJF31" s="496"/>
      <c r="AJG31" s="496"/>
      <c r="AJH31" s="496"/>
      <c r="AJI31" s="496"/>
      <c r="AJJ31" s="496"/>
      <c r="AJK31" s="496"/>
      <c r="AJL31" s="496"/>
      <c r="AJM31" s="496"/>
      <c r="AJN31" s="496"/>
      <c r="AJO31" s="496"/>
      <c r="AJP31" s="496"/>
      <c r="AJQ31" s="496"/>
      <c r="AJR31" s="496"/>
      <c r="AJS31" s="496"/>
      <c r="AJT31" s="496"/>
      <c r="AJU31" s="496"/>
      <c r="AJV31" s="496"/>
      <c r="AJW31" s="496"/>
      <c r="AJX31" s="496"/>
      <c r="AJY31" s="496"/>
      <c r="AJZ31" s="496"/>
      <c r="AKA31" s="496"/>
      <c r="AKB31" s="496"/>
      <c r="AKC31" s="496"/>
      <c r="AKD31" s="496"/>
      <c r="AKE31" s="496"/>
      <c r="AKF31" s="496"/>
      <c r="AKG31" s="496"/>
      <c r="AKH31" s="496"/>
      <c r="AKI31" s="496"/>
      <c r="AKJ31" s="496"/>
      <c r="AKK31" s="496"/>
      <c r="AKL31" s="496"/>
      <c r="AKM31" s="496"/>
      <c r="AKN31" s="496"/>
      <c r="AKO31" s="496"/>
      <c r="AKP31" s="496"/>
      <c r="AKQ31" s="496"/>
      <c r="AKR31" s="496"/>
      <c r="AKS31" s="496"/>
      <c r="AKT31" s="496"/>
      <c r="AKU31" s="496"/>
      <c r="AKV31" s="496"/>
      <c r="AKW31" s="496"/>
      <c r="AKX31" s="496"/>
      <c r="AKY31" s="496"/>
      <c r="AKZ31" s="496"/>
      <c r="ALA31" s="496"/>
      <c r="ALB31" s="496"/>
      <c r="ALC31" s="496"/>
      <c r="ALD31" s="496"/>
      <c r="ALE31" s="496"/>
      <c r="ALF31" s="496"/>
      <c r="ALG31" s="496"/>
      <c r="ALH31" s="496"/>
      <c r="ALI31" s="496"/>
      <c r="ALJ31" s="496"/>
      <c r="ALK31" s="496"/>
      <c r="ALL31" s="496"/>
      <c r="ALM31" s="496"/>
      <c r="ALN31" s="496"/>
      <c r="ALO31" s="496"/>
      <c r="ALP31" s="496"/>
      <c r="ALQ31" s="496"/>
      <c r="ALR31" s="496"/>
      <c r="ALS31" s="496"/>
      <c r="ALT31" s="496"/>
      <c r="ALU31" s="496"/>
      <c r="ALV31" s="496"/>
      <c r="ALW31" s="496"/>
      <c r="ALX31" s="496"/>
      <c r="ALY31" s="496"/>
      <c r="ALZ31" s="496"/>
      <c r="AMA31" s="496"/>
      <c r="AMB31" s="496"/>
      <c r="AMC31" s="496"/>
      <c r="AMD31" s="496"/>
      <c r="AME31" s="496"/>
      <c r="AMF31" s="496"/>
      <c r="AMG31" s="496"/>
      <c r="AMH31" s="496"/>
      <c r="AMI31" s="496"/>
      <c r="AMJ31" s="496"/>
      <c r="AMK31" s="496"/>
      <c r="AML31" s="496"/>
      <c r="AMM31" s="496"/>
      <c r="AMN31" s="496"/>
      <c r="AMO31" s="496"/>
      <c r="AMP31" s="496"/>
      <c r="AMQ31" s="496"/>
      <c r="AMR31" s="496"/>
      <c r="AMS31" s="496"/>
      <c r="AMT31" s="496"/>
      <c r="AMU31" s="496"/>
      <c r="AMV31" s="496"/>
      <c r="AMW31" s="496"/>
      <c r="AMX31" s="496"/>
      <c r="AMY31" s="496"/>
      <c r="AMZ31" s="496"/>
      <c r="ANA31" s="496"/>
      <c r="ANB31" s="496"/>
      <c r="ANC31" s="496"/>
      <c r="AND31" s="496"/>
      <c r="ANE31" s="496"/>
      <c r="ANF31" s="496"/>
      <c r="ANG31" s="496"/>
      <c r="ANH31" s="496"/>
      <c r="ANI31" s="496"/>
      <c r="ANJ31" s="496"/>
      <c r="ANK31" s="496"/>
      <c r="ANL31" s="496"/>
      <c r="ANM31" s="496"/>
      <c r="ANN31" s="496"/>
      <c r="ANO31" s="496"/>
      <c r="ANP31" s="496"/>
      <c r="ANQ31" s="496"/>
      <c r="ANR31" s="496"/>
      <c r="ANS31" s="496"/>
      <c r="ANT31" s="496"/>
      <c r="ANU31" s="496"/>
      <c r="ANV31" s="496"/>
      <c r="ANW31" s="496"/>
      <c r="ANX31" s="496"/>
      <c r="ANY31" s="496"/>
      <c r="ANZ31" s="496"/>
      <c r="AOA31" s="496"/>
      <c r="AOB31" s="496"/>
      <c r="AOC31" s="496"/>
      <c r="AOD31" s="496"/>
      <c r="AOE31" s="496"/>
      <c r="AOF31" s="496"/>
      <c r="AOG31" s="496"/>
      <c r="AOH31" s="496"/>
      <c r="AOI31" s="496"/>
      <c r="AOJ31" s="496"/>
      <c r="AOK31" s="496"/>
      <c r="AOL31" s="496"/>
      <c r="AOM31" s="496"/>
      <c r="AON31" s="496"/>
      <c r="AOO31" s="496"/>
      <c r="AOP31" s="496"/>
      <c r="AOQ31" s="496"/>
      <c r="AOR31" s="496"/>
      <c r="AOS31" s="496"/>
      <c r="AOT31" s="496"/>
      <c r="AOU31" s="496"/>
      <c r="AOV31" s="496"/>
      <c r="AOW31" s="496"/>
      <c r="AOX31" s="496"/>
      <c r="AOY31" s="496"/>
      <c r="AOZ31" s="496"/>
      <c r="APA31" s="496"/>
      <c r="APB31" s="496"/>
      <c r="APC31" s="496"/>
      <c r="APD31" s="496"/>
      <c r="APE31" s="496"/>
      <c r="APF31" s="496"/>
      <c r="APG31" s="496"/>
      <c r="APH31" s="496"/>
      <c r="API31" s="496"/>
      <c r="APJ31" s="496"/>
      <c r="APK31" s="496"/>
      <c r="APL31" s="496"/>
      <c r="APM31" s="496"/>
      <c r="APN31" s="496"/>
      <c r="APO31" s="496"/>
      <c r="APP31" s="496"/>
      <c r="APQ31" s="496"/>
      <c r="APR31" s="496"/>
      <c r="APS31" s="496"/>
      <c r="APT31" s="496"/>
      <c r="APU31" s="496"/>
      <c r="APV31" s="496"/>
      <c r="APW31" s="496"/>
      <c r="APX31" s="496"/>
      <c r="APY31" s="496"/>
      <c r="APZ31" s="496"/>
      <c r="AQA31" s="496"/>
      <c r="AQB31" s="496"/>
      <c r="AQC31" s="496"/>
      <c r="AQD31" s="496"/>
      <c r="AQE31" s="496"/>
      <c r="AQF31" s="496"/>
      <c r="AQG31" s="496"/>
      <c r="AQH31" s="496"/>
      <c r="AQI31" s="496"/>
      <c r="AQJ31" s="496"/>
      <c r="AQK31" s="496"/>
      <c r="AQL31" s="496"/>
      <c r="AQM31" s="496"/>
      <c r="AQN31" s="496"/>
      <c r="AQO31" s="496"/>
      <c r="AQP31" s="496"/>
      <c r="AQQ31" s="496"/>
      <c r="AQR31" s="496"/>
      <c r="AQS31" s="496"/>
      <c r="AQT31" s="496"/>
      <c r="AQU31" s="496"/>
      <c r="AQV31" s="496"/>
      <c r="AQW31" s="496"/>
      <c r="AQX31" s="496"/>
      <c r="AQY31" s="496"/>
      <c r="AQZ31" s="496"/>
      <c r="ARA31" s="496"/>
      <c r="ARB31" s="496"/>
      <c r="ARC31" s="496"/>
      <c r="ARD31" s="496"/>
      <c r="ARE31" s="496"/>
      <c r="ARF31" s="496"/>
      <c r="ARG31" s="496"/>
      <c r="ARH31" s="496"/>
      <c r="ARI31" s="496"/>
      <c r="ARJ31" s="496"/>
      <c r="ARK31" s="496"/>
      <c r="ARL31" s="496"/>
      <c r="ARM31" s="496"/>
      <c r="ARN31" s="496"/>
      <c r="ARO31" s="496"/>
      <c r="ARP31" s="496"/>
      <c r="ARQ31" s="496"/>
      <c r="ARR31" s="496"/>
      <c r="ARS31" s="496"/>
      <c r="ART31" s="496"/>
      <c r="ARU31" s="496"/>
      <c r="ARV31" s="496"/>
      <c r="ARW31" s="496"/>
      <c r="ARX31" s="496"/>
      <c r="ARY31" s="496"/>
      <c r="ARZ31" s="496"/>
      <c r="ASA31" s="496"/>
      <c r="ASB31" s="496"/>
      <c r="ASC31" s="496"/>
      <c r="ASD31" s="496"/>
      <c r="ASE31" s="496"/>
      <c r="ASF31" s="496"/>
      <c r="ASG31" s="496"/>
      <c r="ASH31" s="496"/>
      <c r="ASI31" s="496"/>
      <c r="ASJ31" s="496"/>
      <c r="ASK31" s="496"/>
      <c r="ASL31" s="496"/>
      <c r="ASM31" s="496"/>
      <c r="ASN31" s="496"/>
      <c r="ASO31" s="496"/>
      <c r="ASP31" s="496"/>
      <c r="ASQ31" s="496"/>
      <c r="ASR31" s="496"/>
      <c r="ASS31" s="496"/>
      <c r="AST31" s="496"/>
      <c r="ASU31" s="496"/>
      <c r="ASV31" s="496"/>
      <c r="ASW31" s="496"/>
      <c r="ASX31" s="496"/>
      <c r="ASY31" s="496"/>
      <c r="ASZ31" s="496"/>
      <c r="ATA31" s="496"/>
      <c r="ATB31" s="496"/>
      <c r="ATC31" s="496"/>
      <c r="ATD31" s="496"/>
      <c r="ATE31" s="496"/>
      <c r="ATF31" s="496"/>
      <c r="ATG31" s="496"/>
      <c r="ATH31" s="496"/>
      <c r="ATI31" s="496"/>
      <c r="ATJ31" s="496"/>
      <c r="ATK31" s="496"/>
      <c r="ATL31" s="496"/>
      <c r="ATM31" s="496"/>
      <c r="ATN31" s="496"/>
      <c r="ATO31" s="496"/>
      <c r="ATP31" s="496"/>
      <c r="ATQ31" s="496"/>
      <c r="ATR31" s="496"/>
      <c r="ATS31" s="496"/>
      <c r="ATT31" s="496"/>
      <c r="ATU31" s="496"/>
      <c r="ATV31" s="496"/>
      <c r="ATW31" s="496"/>
      <c r="ATX31" s="496"/>
      <c r="ATY31" s="496"/>
      <c r="ATZ31" s="496"/>
      <c r="AUA31" s="496"/>
      <c r="AUB31" s="496"/>
      <c r="AUC31" s="496"/>
      <c r="AUD31" s="496"/>
      <c r="AUE31" s="496"/>
      <c r="AUF31" s="496"/>
      <c r="AUG31" s="496"/>
      <c r="AUH31" s="496"/>
      <c r="AUI31" s="496"/>
      <c r="AUJ31" s="496"/>
      <c r="AUK31" s="496"/>
      <c r="AUL31" s="496"/>
      <c r="AUM31" s="496"/>
      <c r="AUN31" s="496"/>
      <c r="AUO31" s="496"/>
      <c r="AUP31" s="496"/>
      <c r="AUQ31" s="496"/>
      <c r="AUR31" s="496"/>
      <c r="AUS31" s="496"/>
      <c r="AUT31" s="496"/>
      <c r="AUU31" s="496"/>
      <c r="AUV31" s="496"/>
      <c r="AUW31" s="496"/>
      <c r="AUX31" s="496"/>
      <c r="AUY31" s="496"/>
      <c r="AUZ31" s="496"/>
      <c r="AVA31" s="496"/>
      <c r="AVB31" s="496"/>
      <c r="AVC31" s="496"/>
      <c r="AVD31" s="496"/>
      <c r="AVE31" s="496"/>
      <c r="AVF31" s="496"/>
      <c r="AVG31" s="496"/>
      <c r="AVH31" s="496"/>
      <c r="AVI31" s="496"/>
      <c r="AVJ31" s="496"/>
      <c r="AVK31" s="496"/>
      <c r="AVL31" s="496"/>
      <c r="AVM31" s="496"/>
      <c r="AVN31" s="496"/>
      <c r="AVO31" s="496"/>
      <c r="AVP31" s="496"/>
      <c r="AVQ31" s="496"/>
      <c r="AVR31" s="496"/>
      <c r="AVS31" s="496"/>
      <c r="AVT31" s="496"/>
      <c r="AVU31" s="496"/>
      <c r="AVV31" s="496"/>
      <c r="AVW31" s="496"/>
      <c r="AVX31" s="496"/>
      <c r="AVY31" s="496"/>
      <c r="AVZ31" s="496"/>
      <c r="AWA31" s="496"/>
      <c r="AWB31" s="496"/>
      <c r="AWC31" s="496"/>
      <c r="AWD31" s="496"/>
      <c r="AWE31" s="496"/>
      <c r="AWF31" s="496"/>
      <c r="AWG31" s="496"/>
      <c r="AWH31" s="496"/>
      <c r="AWI31" s="496"/>
      <c r="AWJ31" s="496"/>
      <c r="AWK31" s="496"/>
      <c r="AWL31" s="496"/>
      <c r="AWM31" s="496"/>
      <c r="AWN31" s="496"/>
      <c r="AWO31" s="496"/>
      <c r="AWP31" s="496"/>
      <c r="AWQ31" s="496"/>
      <c r="AWR31" s="496"/>
      <c r="AWS31" s="496"/>
      <c r="AWT31" s="496"/>
      <c r="AWU31" s="496"/>
      <c r="AWV31" s="496"/>
      <c r="AWW31" s="496"/>
      <c r="AWX31" s="496"/>
      <c r="AWY31" s="496"/>
      <c r="AWZ31" s="496"/>
      <c r="AXA31" s="496"/>
      <c r="AXB31" s="496"/>
      <c r="AXC31" s="496"/>
      <c r="AXD31" s="496"/>
      <c r="AXE31" s="496"/>
      <c r="AXF31" s="496"/>
      <c r="AXG31" s="496"/>
      <c r="AXH31" s="496"/>
      <c r="AXI31" s="496"/>
      <c r="AXJ31" s="496"/>
      <c r="AXK31" s="496"/>
      <c r="AXL31" s="496"/>
      <c r="AXM31" s="496"/>
      <c r="AXN31" s="496"/>
      <c r="AXO31" s="496"/>
      <c r="AXP31" s="496"/>
      <c r="AXQ31" s="496"/>
      <c r="AXR31" s="496"/>
      <c r="AXS31" s="496"/>
      <c r="AXT31" s="496"/>
      <c r="AXU31" s="496"/>
      <c r="AXV31" s="496"/>
      <c r="AXW31" s="496"/>
      <c r="AXX31" s="496"/>
      <c r="AXY31" s="496"/>
      <c r="AXZ31" s="496"/>
      <c r="AYA31" s="496"/>
      <c r="AYB31" s="496"/>
      <c r="AYC31" s="496"/>
      <c r="AYD31" s="496"/>
      <c r="AYE31" s="496"/>
      <c r="AYF31" s="496"/>
      <c r="AYG31" s="496"/>
      <c r="AYH31" s="496"/>
      <c r="AYI31" s="496"/>
      <c r="AYJ31" s="496"/>
      <c r="AYK31" s="496"/>
      <c r="AYL31" s="496"/>
      <c r="AYM31" s="496"/>
      <c r="AYN31" s="496"/>
      <c r="AYO31" s="496"/>
      <c r="AYP31" s="496"/>
      <c r="AYQ31" s="496"/>
      <c r="AYR31" s="496"/>
      <c r="AYS31" s="496"/>
      <c r="AYT31" s="496"/>
      <c r="AYU31" s="496"/>
      <c r="AYV31" s="496"/>
      <c r="AYW31" s="496"/>
      <c r="AYX31" s="496"/>
      <c r="AYY31" s="496"/>
      <c r="AYZ31" s="496"/>
      <c r="AZA31" s="496"/>
      <c r="AZB31" s="496"/>
      <c r="AZC31" s="496"/>
      <c r="AZD31" s="496"/>
      <c r="AZE31" s="496"/>
      <c r="AZF31" s="496"/>
      <c r="AZG31" s="496"/>
      <c r="AZH31" s="496"/>
      <c r="AZI31" s="496"/>
      <c r="AZJ31" s="496"/>
      <c r="AZK31" s="496"/>
      <c r="AZL31" s="496"/>
      <c r="AZM31" s="496"/>
      <c r="AZN31" s="496"/>
      <c r="AZO31" s="496"/>
      <c r="AZP31" s="496"/>
      <c r="AZQ31" s="496"/>
      <c r="AZR31" s="496"/>
      <c r="AZS31" s="496"/>
      <c r="AZT31" s="496"/>
      <c r="AZU31" s="496"/>
      <c r="AZV31" s="496"/>
      <c r="AZW31" s="496"/>
      <c r="AZX31" s="496"/>
      <c r="AZY31" s="496"/>
      <c r="AZZ31" s="496"/>
      <c r="BAA31" s="496"/>
      <c r="BAB31" s="496"/>
      <c r="BAC31" s="496"/>
      <c r="BAD31" s="496"/>
      <c r="BAE31" s="496"/>
      <c r="BAF31" s="496"/>
      <c r="BAG31" s="496"/>
      <c r="BAH31" s="496"/>
      <c r="BAI31" s="496"/>
      <c r="BAJ31" s="496"/>
      <c r="BAK31" s="496"/>
      <c r="BAL31" s="496"/>
      <c r="BAM31" s="496"/>
      <c r="BAN31" s="496"/>
      <c r="BAO31" s="496"/>
      <c r="BAP31" s="496"/>
      <c r="BAQ31" s="496"/>
      <c r="BAR31" s="496"/>
      <c r="BAS31" s="496"/>
      <c r="BAT31" s="496"/>
      <c r="BAU31" s="496"/>
      <c r="BAV31" s="496"/>
      <c r="BAW31" s="496"/>
      <c r="BAX31" s="496"/>
      <c r="BAY31" s="496"/>
      <c r="BAZ31" s="496"/>
      <c r="BBA31" s="496"/>
      <c r="BBB31" s="496"/>
      <c r="BBC31" s="496"/>
      <c r="BBD31" s="496"/>
      <c r="BBE31" s="496"/>
      <c r="BBF31" s="496"/>
      <c r="BBG31" s="496"/>
      <c r="BBH31" s="496"/>
      <c r="BBI31" s="496"/>
      <c r="BBJ31" s="496"/>
      <c r="BBK31" s="496"/>
      <c r="BBL31" s="496"/>
      <c r="BBM31" s="496"/>
      <c r="BBN31" s="496"/>
      <c r="BBO31" s="496"/>
      <c r="BBP31" s="496"/>
      <c r="BBQ31" s="496"/>
      <c r="BBR31" s="496"/>
      <c r="BBS31" s="496"/>
      <c r="BBT31" s="496"/>
      <c r="BBU31" s="496"/>
      <c r="BBV31" s="496"/>
      <c r="BBW31" s="496"/>
      <c r="BBX31" s="496"/>
      <c r="BBY31" s="496"/>
      <c r="BBZ31" s="496"/>
      <c r="BCA31" s="496"/>
      <c r="BCB31" s="496"/>
      <c r="BCC31" s="496"/>
      <c r="BCD31" s="496"/>
      <c r="BCE31" s="496"/>
      <c r="BCF31" s="496"/>
      <c r="BCG31" s="496"/>
      <c r="BCH31" s="496"/>
      <c r="BCI31" s="496"/>
      <c r="BCJ31" s="496"/>
      <c r="BCK31" s="496"/>
      <c r="BCL31" s="496"/>
      <c r="BCM31" s="496"/>
      <c r="BCN31" s="496"/>
      <c r="BCO31" s="496"/>
      <c r="BCP31" s="496"/>
      <c r="BCQ31" s="496"/>
      <c r="BCR31" s="496"/>
      <c r="BCS31" s="496"/>
      <c r="BCT31" s="496"/>
      <c r="BCU31" s="496"/>
      <c r="BCV31" s="496"/>
      <c r="BCW31" s="496"/>
      <c r="BCX31" s="496"/>
      <c r="BCY31" s="496"/>
      <c r="BCZ31" s="496"/>
      <c r="BDA31" s="496"/>
      <c r="BDB31" s="496"/>
      <c r="BDC31" s="496"/>
      <c r="BDD31" s="496"/>
      <c r="BDE31" s="496"/>
      <c r="BDF31" s="496"/>
      <c r="BDG31" s="496"/>
      <c r="BDH31" s="496"/>
      <c r="BDI31" s="496"/>
      <c r="BDJ31" s="496"/>
      <c r="BDK31" s="496"/>
      <c r="BDL31" s="496"/>
      <c r="BDM31" s="496"/>
      <c r="BDN31" s="496"/>
      <c r="BDO31" s="496"/>
      <c r="BDP31" s="496"/>
      <c r="BDQ31" s="496"/>
      <c r="BDR31" s="496"/>
      <c r="BDS31" s="496"/>
      <c r="BDT31" s="496"/>
      <c r="BDU31" s="496"/>
      <c r="BDV31" s="496"/>
      <c r="BDW31" s="496"/>
      <c r="BDX31" s="496"/>
      <c r="BDY31" s="496"/>
      <c r="BDZ31" s="496"/>
      <c r="BEA31" s="496"/>
      <c r="BEB31" s="496"/>
      <c r="BEC31" s="496"/>
      <c r="BED31" s="496"/>
      <c r="BEE31" s="496"/>
      <c r="BEF31" s="496"/>
      <c r="BEG31" s="496"/>
      <c r="BEH31" s="496"/>
      <c r="BEI31" s="496"/>
      <c r="BEJ31" s="496"/>
      <c r="BEK31" s="496"/>
      <c r="BEL31" s="496"/>
      <c r="BEM31" s="496"/>
      <c r="BEN31" s="496"/>
      <c r="BEO31" s="496"/>
      <c r="BEP31" s="496"/>
      <c r="BEQ31" s="496"/>
      <c r="BER31" s="496"/>
      <c r="BES31" s="496"/>
      <c r="BET31" s="496"/>
      <c r="BEU31" s="496"/>
      <c r="BEV31" s="496"/>
      <c r="BEW31" s="496"/>
      <c r="BEX31" s="496"/>
      <c r="BEY31" s="496"/>
      <c r="BEZ31" s="496"/>
      <c r="BFA31" s="496"/>
      <c r="BFB31" s="496"/>
      <c r="BFC31" s="496"/>
      <c r="BFD31" s="496"/>
      <c r="BFE31" s="496"/>
      <c r="BFF31" s="496"/>
      <c r="BFG31" s="496"/>
      <c r="BFH31" s="496"/>
      <c r="BFI31" s="496"/>
      <c r="BFJ31" s="496"/>
      <c r="BFK31" s="496"/>
      <c r="BFL31" s="496"/>
      <c r="BFM31" s="496"/>
      <c r="BFN31" s="496"/>
      <c r="BFO31" s="496"/>
      <c r="BFP31" s="496"/>
      <c r="BFQ31" s="496"/>
      <c r="BFR31" s="496"/>
      <c r="BFS31" s="496"/>
      <c r="BFT31" s="496"/>
      <c r="BFU31" s="496"/>
      <c r="BFV31" s="496"/>
      <c r="BFW31" s="496"/>
      <c r="BFX31" s="496"/>
      <c r="BFY31" s="496"/>
      <c r="BFZ31" s="496"/>
      <c r="BGA31" s="496"/>
      <c r="BGB31" s="496"/>
      <c r="BGC31" s="496"/>
      <c r="BGD31" s="496"/>
      <c r="BGE31" s="496"/>
      <c r="BGF31" s="496"/>
      <c r="BGG31" s="496"/>
      <c r="BGH31" s="496"/>
      <c r="BGI31" s="496"/>
      <c r="BGJ31" s="496"/>
      <c r="BGK31" s="496"/>
      <c r="BGL31" s="496"/>
      <c r="BGM31" s="496"/>
      <c r="BGN31" s="496"/>
      <c r="BGO31" s="496"/>
      <c r="BGP31" s="496"/>
      <c r="BGQ31" s="496"/>
      <c r="BGR31" s="496"/>
      <c r="BGS31" s="496"/>
      <c r="BGT31" s="496"/>
      <c r="BGU31" s="496"/>
      <c r="BGV31" s="496"/>
      <c r="BGW31" s="496"/>
      <c r="BGX31" s="496"/>
      <c r="BGY31" s="496"/>
      <c r="BGZ31" s="496"/>
      <c r="BHA31" s="496"/>
      <c r="BHB31" s="496"/>
      <c r="BHC31" s="496"/>
      <c r="BHD31" s="496"/>
      <c r="BHE31" s="496"/>
      <c r="BHF31" s="496"/>
      <c r="BHG31" s="496"/>
      <c r="BHH31" s="496"/>
      <c r="BHI31" s="496"/>
      <c r="BHJ31" s="496"/>
      <c r="BHK31" s="496"/>
      <c r="BHL31" s="496"/>
      <c r="BHM31" s="496"/>
      <c r="BHN31" s="496"/>
      <c r="BHO31" s="496"/>
      <c r="BHP31" s="496"/>
      <c r="BHQ31" s="496"/>
      <c r="BHR31" s="496"/>
      <c r="BHS31" s="496"/>
      <c r="BHT31" s="496"/>
      <c r="BHU31" s="496"/>
      <c r="BHV31" s="496"/>
      <c r="BHW31" s="496"/>
      <c r="BHX31" s="496"/>
      <c r="BHY31" s="496"/>
      <c r="BHZ31" s="496"/>
      <c r="BIA31" s="496"/>
      <c r="BIB31" s="496"/>
      <c r="BIC31" s="496"/>
      <c r="BID31" s="496"/>
      <c r="BIE31" s="496"/>
      <c r="BIF31" s="496"/>
      <c r="BIG31" s="496"/>
      <c r="BIH31" s="496"/>
      <c r="BII31" s="496"/>
      <c r="BIJ31" s="496"/>
      <c r="BIK31" s="496"/>
      <c r="BIL31" s="496"/>
      <c r="BIM31" s="496"/>
      <c r="BIN31" s="496"/>
      <c r="BIO31" s="496"/>
      <c r="BIP31" s="496"/>
      <c r="BIQ31" s="496"/>
      <c r="BIR31" s="496"/>
      <c r="BIS31" s="496"/>
      <c r="BIT31" s="496"/>
      <c r="BIU31" s="496"/>
      <c r="BIV31" s="496"/>
      <c r="BIW31" s="496"/>
      <c r="BIX31" s="496"/>
      <c r="BIY31" s="496"/>
      <c r="BIZ31" s="496"/>
      <c r="BJA31" s="496"/>
      <c r="BJB31" s="496"/>
      <c r="BJC31" s="496"/>
      <c r="BJD31" s="496"/>
      <c r="BJE31" s="496"/>
      <c r="BJF31" s="496"/>
      <c r="BJG31" s="496"/>
      <c r="BJH31" s="496"/>
      <c r="BJI31" s="496"/>
      <c r="BJJ31" s="496"/>
      <c r="BJK31" s="496"/>
      <c r="BJL31" s="496"/>
      <c r="BJM31" s="496"/>
      <c r="BJN31" s="496"/>
      <c r="BJO31" s="496"/>
      <c r="BJP31" s="496"/>
      <c r="BJQ31" s="496"/>
      <c r="BJR31" s="496"/>
      <c r="BJS31" s="496"/>
      <c r="BJT31" s="496"/>
      <c r="BJU31" s="496"/>
      <c r="BJV31" s="496"/>
      <c r="BJW31" s="496"/>
      <c r="BJX31" s="496"/>
      <c r="BJY31" s="496"/>
      <c r="BJZ31" s="496"/>
      <c r="BKA31" s="496"/>
      <c r="BKB31" s="496"/>
      <c r="BKC31" s="496"/>
      <c r="BKD31" s="496"/>
      <c r="BKE31" s="496"/>
      <c r="BKF31" s="496"/>
      <c r="BKG31" s="496"/>
      <c r="BKH31" s="496"/>
      <c r="BKI31" s="496"/>
      <c r="BKJ31" s="496"/>
      <c r="BKK31" s="496"/>
      <c r="BKL31" s="496"/>
      <c r="BKM31" s="496"/>
      <c r="BKN31" s="496"/>
      <c r="BKO31" s="496"/>
      <c r="BKP31" s="496"/>
      <c r="BKQ31" s="496"/>
      <c r="BKR31" s="496"/>
      <c r="BKS31" s="496"/>
      <c r="BKT31" s="496"/>
      <c r="BKU31" s="496"/>
      <c r="BKV31" s="496"/>
      <c r="BKW31" s="496"/>
      <c r="BKX31" s="496"/>
      <c r="BKY31" s="496"/>
      <c r="BKZ31" s="496"/>
      <c r="BLA31" s="496"/>
      <c r="BLB31" s="496"/>
      <c r="BLC31" s="496"/>
      <c r="BLD31" s="496"/>
      <c r="BLE31" s="496"/>
      <c r="BLF31" s="496"/>
      <c r="BLG31" s="496"/>
      <c r="BLH31" s="496"/>
      <c r="BLI31" s="496"/>
      <c r="BLJ31" s="496"/>
      <c r="BLK31" s="496"/>
      <c r="BLL31" s="496"/>
      <c r="BLM31" s="496"/>
      <c r="BLN31" s="496"/>
      <c r="BLO31" s="496"/>
      <c r="BLP31" s="496"/>
      <c r="BLQ31" s="496"/>
      <c r="BLR31" s="496"/>
      <c r="BLS31" s="496"/>
      <c r="BLT31" s="496"/>
      <c r="BLU31" s="496"/>
      <c r="BLV31" s="496"/>
      <c r="BLW31" s="496"/>
      <c r="BLX31" s="496"/>
      <c r="BLY31" s="496"/>
      <c r="BLZ31" s="496"/>
      <c r="BMA31" s="496"/>
      <c r="BMB31" s="496"/>
      <c r="BMC31" s="496"/>
      <c r="BMD31" s="496"/>
      <c r="BME31" s="496"/>
      <c r="BMF31" s="496"/>
      <c r="BMG31" s="496"/>
      <c r="BMH31" s="496"/>
      <c r="BMI31" s="496"/>
      <c r="BMJ31" s="496"/>
      <c r="BMK31" s="496"/>
      <c r="BML31" s="496"/>
      <c r="BMM31" s="496"/>
      <c r="BMN31" s="496"/>
      <c r="BMO31" s="496"/>
      <c r="BMP31" s="496"/>
      <c r="BMQ31" s="496"/>
      <c r="BMR31" s="496"/>
      <c r="BMS31" s="496"/>
      <c r="BMT31" s="496"/>
      <c r="BMU31" s="496"/>
      <c r="BMV31" s="496"/>
      <c r="BMW31" s="496"/>
      <c r="BMX31" s="496"/>
      <c r="BMY31" s="496"/>
      <c r="BMZ31" s="496"/>
      <c r="BNA31" s="496"/>
      <c r="BNB31" s="496"/>
      <c r="BNC31" s="496"/>
      <c r="BND31" s="496"/>
      <c r="BNE31" s="496"/>
      <c r="BNF31" s="496"/>
      <c r="BNG31" s="496"/>
      <c r="BNH31" s="496"/>
      <c r="BNI31" s="496"/>
      <c r="BNJ31" s="496"/>
      <c r="BNK31" s="496"/>
      <c r="BNL31" s="496"/>
      <c r="BNM31" s="496"/>
      <c r="BNN31" s="496"/>
      <c r="BNO31" s="496"/>
      <c r="BNP31" s="496"/>
      <c r="BNQ31" s="496"/>
      <c r="BNR31" s="496"/>
      <c r="BNS31" s="496"/>
      <c r="BNT31" s="496"/>
      <c r="BNU31" s="496"/>
      <c r="BNV31" s="496"/>
      <c r="BNW31" s="496"/>
      <c r="BNX31" s="496"/>
      <c r="BNY31" s="496"/>
      <c r="BNZ31" s="496"/>
      <c r="BOA31" s="496"/>
      <c r="BOB31" s="496"/>
      <c r="BOC31" s="496"/>
      <c r="BOD31" s="496"/>
      <c r="BOE31" s="496"/>
      <c r="BOF31" s="496"/>
      <c r="BOG31" s="496"/>
      <c r="BOH31" s="496"/>
      <c r="BOI31" s="496"/>
      <c r="BOJ31" s="496"/>
      <c r="BOK31" s="496"/>
      <c r="BOL31" s="496"/>
      <c r="BOM31" s="496"/>
      <c r="BON31" s="496"/>
      <c r="BOO31" s="496"/>
      <c r="BOP31" s="496"/>
      <c r="BOQ31" s="496"/>
      <c r="BOR31" s="496"/>
      <c r="BOS31" s="496"/>
      <c r="BOT31" s="496"/>
      <c r="BOU31" s="496"/>
      <c r="BOV31" s="496"/>
      <c r="BOW31" s="496"/>
      <c r="BOX31" s="496"/>
      <c r="BOY31" s="496"/>
      <c r="BOZ31" s="496"/>
      <c r="BPA31" s="496"/>
      <c r="BPB31" s="496"/>
      <c r="BPC31" s="496"/>
      <c r="BPD31" s="496"/>
      <c r="BPE31" s="496"/>
      <c r="BPF31" s="496"/>
      <c r="BPG31" s="496"/>
      <c r="BPH31" s="496"/>
      <c r="BPI31" s="496"/>
      <c r="BPJ31" s="496"/>
      <c r="BPK31" s="496"/>
      <c r="BPL31" s="496"/>
      <c r="BPM31" s="496"/>
      <c r="BPN31" s="496"/>
      <c r="BPO31" s="496"/>
      <c r="BPP31" s="496"/>
      <c r="BPQ31" s="496"/>
      <c r="BPR31" s="496"/>
      <c r="BPS31" s="496"/>
      <c r="BPT31" s="496"/>
      <c r="BPU31" s="496"/>
      <c r="BPV31" s="496"/>
      <c r="BPW31" s="496"/>
      <c r="BPX31" s="496"/>
      <c r="BPY31" s="496"/>
      <c r="BPZ31" s="496"/>
      <c r="BQA31" s="496"/>
      <c r="BQB31" s="496"/>
      <c r="BQC31" s="496"/>
      <c r="BQD31" s="496"/>
      <c r="BQE31" s="496"/>
      <c r="BQF31" s="496"/>
      <c r="BQG31" s="496"/>
      <c r="BQH31" s="496"/>
      <c r="BQI31" s="496"/>
      <c r="BQJ31" s="496"/>
      <c r="BQK31" s="496"/>
      <c r="BQL31" s="496"/>
      <c r="BQM31" s="496"/>
      <c r="BQN31" s="496"/>
      <c r="BQO31" s="496"/>
      <c r="BQP31" s="496"/>
      <c r="BQQ31" s="496"/>
      <c r="BQR31" s="496"/>
      <c r="BQS31" s="496"/>
      <c r="BQT31" s="496"/>
      <c r="BQU31" s="496"/>
      <c r="BQV31" s="496"/>
      <c r="BQW31" s="496"/>
      <c r="BQX31" s="496"/>
      <c r="BQY31" s="496"/>
      <c r="BQZ31" s="496"/>
      <c r="BRA31" s="496"/>
      <c r="BRB31" s="496"/>
      <c r="BRC31" s="496"/>
      <c r="BRD31" s="496"/>
      <c r="BRE31" s="496"/>
      <c r="BRF31" s="496"/>
      <c r="BRG31" s="496"/>
      <c r="BRH31" s="496"/>
      <c r="BRI31" s="496"/>
      <c r="BRJ31" s="496"/>
      <c r="BRK31" s="496"/>
      <c r="BRL31" s="496"/>
      <c r="BRM31" s="496"/>
      <c r="BRN31" s="496"/>
      <c r="BRO31" s="496"/>
      <c r="BRP31" s="496"/>
      <c r="BRQ31" s="496"/>
      <c r="BRR31" s="496"/>
      <c r="BRS31" s="496"/>
      <c r="BRT31" s="496"/>
      <c r="BRU31" s="496"/>
      <c r="BRV31" s="496"/>
      <c r="BRW31" s="496"/>
      <c r="BRX31" s="496"/>
      <c r="BRY31" s="496"/>
      <c r="BRZ31" s="496"/>
      <c r="BSA31" s="496"/>
      <c r="BSB31" s="496"/>
      <c r="BSC31" s="496"/>
      <c r="BSD31" s="496"/>
      <c r="BSE31" s="496"/>
      <c r="BSF31" s="496"/>
      <c r="BSG31" s="496"/>
      <c r="BSH31" s="496"/>
      <c r="BSI31" s="496"/>
      <c r="BSJ31" s="496"/>
      <c r="BSK31" s="496"/>
      <c r="BSL31" s="496"/>
      <c r="BSM31" s="496"/>
      <c r="BSN31" s="496"/>
      <c r="BSO31" s="496"/>
      <c r="BSP31" s="496"/>
      <c r="BSQ31" s="496"/>
      <c r="BSR31" s="496"/>
      <c r="BSS31" s="496"/>
      <c r="BST31" s="496"/>
      <c r="BSU31" s="496"/>
      <c r="BSV31" s="496"/>
      <c r="BSW31" s="496"/>
      <c r="BSX31" s="496"/>
      <c r="BSY31" s="496"/>
      <c r="BSZ31" s="496"/>
      <c r="BTA31" s="496"/>
      <c r="BTB31" s="496"/>
      <c r="BTC31" s="496"/>
      <c r="BTD31" s="496"/>
      <c r="BTE31" s="496"/>
      <c r="BTF31" s="496"/>
      <c r="BTG31" s="496"/>
      <c r="BTH31" s="496"/>
      <c r="BTI31" s="496"/>
      <c r="BTJ31" s="496"/>
      <c r="BTK31" s="496"/>
      <c r="BTL31" s="496"/>
      <c r="BTM31" s="496"/>
      <c r="BTN31" s="496"/>
      <c r="BTO31" s="496"/>
      <c r="BTP31" s="496"/>
      <c r="BTQ31" s="496"/>
      <c r="BTR31" s="496"/>
      <c r="BTS31" s="496"/>
      <c r="BTT31" s="496"/>
      <c r="BTU31" s="496"/>
      <c r="BTV31" s="496"/>
      <c r="BTW31" s="496"/>
      <c r="BTX31" s="496"/>
      <c r="BTY31" s="496"/>
      <c r="BTZ31" s="496"/>
      <c r="BUA31" s="496"/>
      <c r="BUB31" s="496"/>
      <c r="BUC31" s="496"/>
      <c r="BUD31" s="496"/>
      <c r="BUE31" s="496"/>
      <c r="BUF31" s="496"/>
      <c r="BUG31" s="496"/>
      <c r="BUH31" s="496"/>
      <c r="BUI31" s="496"/>
      <c r="BUJ31" s="496"/>
      <c r="BUK31" s="496"/>
      <c r="BUL31" s="496"/>
      <c r="BUM31" s="496"/>
      <c r="BUN31" s="496"/>
      <c r="BUO31" s="496"/>
      <c r="BUP31" s="496"/>
      <c r="BUQ31" s="496"/>
      <c r="BUR31" s="496"/>
      <c r="BUS31" s="496"/>
      <c r="BUT31" s="496"/>
      <c r="BUU31" s="496"/>
      <c r="BUV31" s="496"/>
      <c r="BUW31" s="496"/>
      <c r="BUX31" s="496"/>
      <c r="BUY31" s="496"/>
      <c r="BUZ31" s="496"/>
      <c r="BVA31" s="496"/>
      <c r="BVB31" s="496"/>
      <c r="BVC31" s="496"/>
      <c r="BVD31" s="496"/>
      <c r="BVE31" s="496"/>
      <c r="BVF31" s="496"/>
      <c r="BVG31" s="496"/>
      <c r="BVH31" s="496"/>
      <c r="BVI31" s="496"/>
      <c r="BVJ31" s="496"/>
      <c r="BVK31" s="496"/>
      <c r="BVL31" s="496"/>
      <c r="BVM31" s="496"/>
      <c r="BVN31" s="496"/>
      <c r="BVO31" s="496"/>
      <c r="BVP31" s="496"/>
      <c r="BVQ31" s="496"/>
      <c r="BVR31" s="496"/>
      <c r="BVS31" s="496"/>
      <c r="BVT31" s="496"/>
      <c r="BVU31" s="496"/>
      <c r="BVV31" s="496"/>
      <c r="BVW31" s="496"/>
      <c r="BVX31" s="496"/>
      <c r="BVY31" s="496"/>
      <c r="BVZ31" s="496"/>
      <c r="BWA31" s="496"/>
      <c r="BWB31" s="496"/>
      <c r="BWC31" s="496"/>
      <c r="BWD31" s="496"/>
      <c r="BWE31" s="496"/>
      <c r="BWF31" s="496"/>
      <c r="BWG31" s="496"/>
      <c r="BWH31" s="496"/>
      <c r="BWI31" s="496"/>
      <c r="BWJ31" s="496"/>
      <c r="BWK31" s="496"/>
      <c r="BWL31" s="496"/>
      <c r="BWM31" s="496"/>
      <c r="BWN31" s="496"/>
      <c r="BWO31" s="496"/>
      <c r="BWP31" s="496"/>
      <c r="BWQ31" s="496"/>
      <c r="BWR31" s="496"/>
      <c r="BWS31" s="496"/>
      <c r="BWT31" s="496"/>
      <c r="BWU31" s="496"/>
      <c r="BWV31" s="496"/>
      <c r="BWW31" s="496"/>
      <c r="BWX31" s="496"/>
      <c r="BWY31" s="496"/>
      <c r="BWZ31" s="496"/>
      <c r="BXA31" s="496"/>
      <c r="BXB31" s="496"/>
      <c r="BXC31" s="496"/>
      <c r="BXD31" s="496"/>
      <c r="BXE31" s="496"/>
      <c r="BXF31" s="496"/>
      <c r="BXG31" s="496"/>
      <c r="BXH31" s="496"/>
      <c r="BXI31" s="496"/>
      <c r="BXJ31" s="496"/>
      <c r="BXK31" s="496"/>
      <c r="BXL31" s="496"/>
      <c r="BXM31" s="496"/>
      <c r="BXN31" s="496"/>
      <c r="BXO31" s="496"/>
      <c r="BXP31" s="496"/>
      <c r="BXQ31" s="496"/>
      <c r="BXR31" s="496"/>
      <c r="BXS31" s="496"/>
      <c r="BXT31" s="496"/>
      <c r="BXU31" s="496"/>
      <c r="BXV31" s="496"/>
      <c r="BXW31" s="496"/>
      <c r="BXX31" s="496"/>
      <c r="BXY31" s="496"/>
      <c r="BXZ31" s="496"/>
      <c r="BYA31" s="496"/>
      <c r="BYB31" s="496"/>
      <c r="BYC31" s="496"/>
      <c r="BYD31" s="496"/>
      <c r="BYE31" s="496"/>
      <c r="BYF31" s="496"/>
      <c r="BYG31" s="496"/>
      <c r="BYH31" s="496"/>
      <c r="BYI31" s="496"/>
      <c r="BYJ31" s="496"/>
      <c r="BYK31" s="496"/>
      <c r="BYL31" s="496"/>
      <c r="BYM31" s="496"/>
      <c r="BYN31" s="496"/>
      <c r="BYO31" s="496"/>
      <c r="BYP31" s="496"/>
      <c r="BYQ31" s="496"/>
      <c r="BYR31" s="496"/>
      <c r="BYS31" s="496"/>
      <c r="BYT31" s="496"/>
      <c r="BYU31" s="496"/>
      <c r="BYV31" s="496"/>
      <c r="BYW31" s="496"/>
      <c r="BYX31" s="496"/>
      <c r="BYY31" s="496"/>
      <c r="BYZ31" s="496"/>
      <c r="BZA31" s="496"/>
      <c r="BZB31" s="496"/>
      <c r="BZC31" s="496"/>
      <c r="BZD31" s="496"/>
      <c r="BZE31" s="496"/>
      <c r="BZF31" s="496"/>
      <c r="BZG31" s="496"/>
      <c r="BZH31" s="496"/>
      <c r="BZI31" s="496"/>
      <c r="BZJ31" s="496"/>
      <c r="BZK31" s="496"/>
      <c r="BZL31" s="496"/>
      <c r="BZM31" s="496"/>
      <c r="BZN31" s="496"/>
      <c r="BZO31" s="496"/>
      <c r="BZP31" s="496"/>
      <c r="BZQ31" s="496"/>
      <c r="BZR31" s="496"/>
      <c r="BZS31" s="496"/>
      <c r="BZT31" s="496"/>
      <c r="BZU31" s="496"/>
      <c r="BZV31" s="496"/>
      <c r="BZW31" s="496"/>
      <c r="BZX31" s="496"/>
      <c r="BZY31" s="496"/>
      <c r="BZZ31" s="496"/>
      <c r="CAA31" s="496"/>
      <c r="CAB31" s="496"/>
      <c r="CAC31" s="496"/>
      <c r="CAD31" s="496"/>
      <c r="CAE31" s="496"/>
      <c r="CAF31" s="496"/>
      <c r="CAG31" s="496"/>
      <c r="CAH31" s="496"/>
      <c r="CAI31" s="496"/>
      <c r="CAJ31" s="496"/>
      <c r="CAK31" s="496"/>
      <c r="CAL31" s="496"/>
      <c r="CAM31" s="496"/>
      <c r="CAN31" s="496"/>
      <c r="CAO31" s="496"/>
      <c r="CAP31" s="496"/>
      <c r="CAQ31" s="496"/>
      <c r="CAR31" s="496"/>
      <c r="CAS31" s="496"/>
      <c r="CAT31" s="496"/>
      <c r="CAU31" s="496"/>
      <c r="CAV31" s="496"/>
      <c r="CAW31" s="496"/>
      <c r="CAX31" s="496"/>
      <c r="CAY31" s="496"/>
      <c r="CAZ31" s="496"/>
      <c r="CBA31" s="496"/>
      <c r="CBB31" s="496"/>
      <c r="CBC31" s="496"/>
      <c r="CBD31" s="496"/>
      <c r="CBE31" s="496"/>
      <c r="CBF31" s="496"/>
      <c r="CBG31" s="496"/>
      <c r="CBH31" s="496"/>
      <c r="CBI31" s="496"/>
      <c r="CBJ31" s="496"/>
      <c r="CBK31" s="496"/>
      <c r="CBL31" s="496"/>
      <c r="CBM31" s="496"/>
      <c r="CBN31" s="496"/>
      <c r="CBO31" s="496"/>
      <c r="CBP31" s="496"/>
      <c r="CBQ31" s="496"/>
      <c r="CBR31" s="496"/>
      <c r="CBS31" s="496"/>
      <c r="CBT31" s="496"/>
      <c r="CBU31" s="496"/>
      <c r="CBV31" s="496"/>
      <c r="CBW31" s="496"/>
      <c r="CBX31" s="496"/>
      <c r="CBY31" s="496"/>
      <c r="CBZ31" s="496"/>
      <c r="CCA31" s="496"/>
      <c r="CCB31" s="496"/>
      <c r="CCC31" s="496"/>
      <c r="CCD31" s="496"/>
      <c r="CCE31" s="496"/>
      <c r="CCF31" s="496"/>
      <c r="CCG31" s="496"/>
      <c r="CCH31" s="496"/>
      <c r="CCI31" s="496"/>
      <c r="CCJ31" s="496"/>
      <c r="CCK31" s="496"/>
      <c r="CCL31" s="496"/>
      <c r="CCM31" s="496"/>
      <c r="CCN31" s="496"/>
      <c r="CCO31" s="496"/>
      <c r="CCP31" s="496"/>
      <c r="CCQ31" s="496"/>
      <c r="CCR31" s="496"/>
      <c r="CCS31" s="496"/>
      <c r="CCT31" s="496"/>
      <c r="CCU31" s="496"/>
      <c r="CCV31" s="496"/>
      <c r="CCW31" s="496"/>
      <c r="CCX31" s="496"/>
      <c r="CCY31" s="496"/>
      <c r="CCZ31" s="496"/>
      <c r="CDA31" s="496"/>
      <c r="CDB31" s="496"/>
      <c r="CDC31" s="496"/>
      <c r="CDD31" s="496"/>
      <c r="CDE31" s="496"/>
      <c r="CDF31" s="496"/>
      <c r="CDG31" s="496"/>
      <c r="CDH31" s="496"/>
      <c r="CDI31" s="496"/>
      <c r="CDJ31" s="496"/>
      <c r="CDK31" s="496"/>
      <c r="CDL31" s="496"/>
      <c r="CDM31" s="496"/>
      <c r="CDN31" s="496"/>
      <c r="CDO31" s="496"/>
      <c r="CDP31" s="496"/>
      <c r="CDQ31" s="496"/>
      <c r="CDR31" s="496"/>
      <c r="CDS31" s="496"/>
      <c r="CDT31" s="496"/>
      <c r="CDU31" s="496"/>
      <c r="CDV31" s="496"/>
      <c r="CDW31" s="496"/>
      <c r="CDX31" s="496"/>
      <c r="CDY31" s="496"/>
      <c r="CDZ31" s="496"/>
      <c r="CEA31" s="496"/>
      <c r="CEB31" s="496"/>
      <c r="CEC31" s="496"/>
      <c r="CED31" s="496"/>
      <c r="CEE31" s="496"/>
      <c r="CEF31" s="496"/>
      <c r="CEG31" s="496"/>
      <c r="CEH31" s="496"/>
      <c r="CEI31" s="496"/>
      <c r="CEJ31" s="496"/>
      <c r="CEK31" s="496"/>
      <c r="CEL31" s="496"/>
      <c r="CEM31" s="496"/>
      <c r="CEN31" s="496"/>
      <c r="CEO31" s="496"/>
      <c r="CEP31" s="496"/>
      <c r="CEQ31" s="496"/>
      <c r="CER31" s="496"/>
      <c r="CES31" s="496"/>
      <c r="CET31" s="496"/>
      <c r="CEU31" s="496"/>
      <c r="CEV31" s="496"/>
      <c r="CEW31" s="496"/>
      <c r="CEX31" s="496"/>
      <c r="CEY31" s="496"/>
      <c r="CEZ31" s="496"/>
      <c r="CFA31" s="496"/>
      <c r="CFB31" s="496"/>
      <c r="CFC31" s="496"/>
      <c r="CFD31" s="496"/>
      <c r="CFE31" s="496"/>
      <c r="CFF31" s="496"/>
      <c r="CFG31" s="496"/>
      <c r="CFH31" s="496"/>
      <c r="CFI31" s="496"/>
      <c r="CFJ31" s="496"/>
      <c r="CFK31" s="496"/>
      <c r="CFL31" s="496"/>
      <c r="CFM31" s="496"/>
      <c r="CFN31" s="496"/>
      <c r="CFO31" s="496"/>
      <c r="CFP31" s="496"/>
      <c r="CFQ31" s="496"/>
      <c r="CFR31" s="496"/>
      <c r="CFS31" s="496"/>
      <c r="CFT31" s="496"/>
      <c r="CFU31" s="496"/>
      <c r="CFV31" s="496"/>
      <c r="CFW31" s="496"/>
      <c r="CFX31" s="496"/>
      <c r="CFY31" s="496"/>
      <c r="CFZ31" s="496"/>
      <c r="CGA31" s="496"/>
      <c r="CGB31" s="496"/>
      <c r="CGC31" s="496"/>
      <c r="CGD31" s="496"/>
      <c r="CGE31" s="496"/>
      <c r="CGF31" s="496"/>
      <c r="CGG31" s="496"/>
      <c r="CGH31" s="496"/>
      <c r="CGI31" s="496"/>
      <c r="CGJ31" s="496"/>
      <c r="CGK31" s="496"/>
      <c r="CGL31" s="496"/>
      <c r="CGM31" s="496"/>
      <c r="CGN31" s="496"/>
      <c r="CGO31" s="496"/>
      <c r="CGP31" s="496"/>
      <c r="CGQ31" s="496"/>
      <c r="CGR31" s="496"/>
      <c r="CGS31" s="496"/>
      <c r="CGT31" s="496"/>
      <c r="CGU31" s="496"/>
      <c r="CGV31" s="496"/>
      <c r="CGW31" s="496"/>
      <c r="CGX31" s="496"/>
      <c r="CGY31" s="496"/>
      <c r="CGZ31" s="496"/>
      <c r="CHA31" s="496"/>
      <c r="CHB31" s="496"/>
      <c r="CHC31" s="496"/>
      <c r="CHD31" s="496"/>
      <c r="CHE31" s="496"/>
      <c r="CHF31" s="496"/>
      <c r="CHG31" s="496"/>
      <c r="CHH31" s="496"/>
      <c r="CHI31" s="496"/>
      <c r="CHJ31" s="496"/>
      <c r="CHK31" s="496"/>
      <c r="CHL31" s="496"/>
      <c r="CHM31" s="496"/>
      <c r="CHN31" s="496"/>
      <c r="CHO31" s="496"/>
      <c r="CHP31" s="496"/>
      <c r="CHQ31" s="496"/>
      <c r="CHR31" s="496"/>
      <c r="CHS31" s="496"/>
      <c r="CHT31" s="496"/>
      <c r="CHU31" s="496"/>
      <c r="CHV31" s="496"/>
      <c r="CHW31" s="496"/>
      <c r="CHX31" s="496"/>
      <c r="CHY31" s="496"/>
      <c r="CHZ31" s="496"/>
      <c r="CIA31" s="496"/>
      <c r="CIB31" s="496"/>
      <c r="CIC31" s="496"/>
      <c r="CID31" s="496"/>
      <c r="CIE31" s="496"/>
      <c r="CIF31" s="496"/>
      <c r="CIG31" s="496"/>
      <c r="CIH31" s="496"/>
      <c r="CII31" s="496"/>
      <c r="CIJ31" s="496"/>
      <c r="CIK31" s="496"/>
      <c r="CIL31" s="496"/>
      <c r="CIM31" s="496"/>
      <c r="CIN31" s="496"/>
      <c r="CIO31" s="496"/>
      <c r="CIP31" s="496"/>
      <c r="CIQ31" s="496"/>
      <c r="CIR31" s="496"/>
      <c r="CIS31" s="496"/>
      <c r="CIT31" s="496"/>
      <c r="CIU31" s="496"/>
      <c r="CIV31" s="496"/>
      <c r="CIW31" s="496"/>
      <c r="CIX31" s="496"/>
      <c r="CIY31" s="496"/>
      <c r="CIZ31" s="496"/>
      <c r="CJA31" s="496"/>
      <c r="CJB31" s="496"/>
      <c r="CJC31" s="496"/>
      <c r="CJD31" s="496"/>
      <c r="CJE31" s="496"/>
      <c r="CJF31" s="496"/>
      <c r="CJG31" s="496"/>
      <c r="CJH31" s="496"/>
      <c r="CJI31" s="496"/>
      <c r="CJJ31" s="496"/>
      <c r="CJK31" s="496"/>
      <c r="CJL31" s="496"/>
      <c r="CJM31" s="496"/>
      <c r="CJN31" s="496"/>
      <c r="CJO31" s="496"/>
      <c r="CJP31" s="496"/>
      <c r="CJQ31" s="496"/>
      <c r="CJR31" s="496"/>
      <c r="CJS31" s="496"/>
      <c r="CJT31" s="496"/>
      <c r="CJU31" s="496"/>
      <c r="CJV31" s="496"/>
      <c r="CJW31" s="496"/>
      <c r="CJX31" s="496"/>
      <c r="CJY31" s="496"/>
      <c r="CJZ31" s="496"/>
      <c r="CKA31" s="496"/>
      <c r="CKB31" s="496"/>
      <c r="CKC31" s="496"/>
      <c r="CKD31" s="496"/>
      <c r="CKE31" s="496"/>
      <c r="CKF31" s="496"/>
      <c r="CKG31" s="496"/>
      <c r="CKH31" s="496"/>
      <c r="CKI31" s="496"/>
      <c r="CKJ31" s="496"/>
      <c r="CKK31" s="496"/>
      <c r="CKL31" s="496"/>
      <c r="CKM31" s="496"/>
      <c r="CKN31" s="496"/>
      <c r="CKO31" s="496"/>
      <c r="CKP31" s="496"/>
      <c r="CKQ31" s="496"/>
      <c r="CKR31" s="496"/>
      <c r="CKS31" s="496"/>
      <c r="CKT31" s="496"/>
      <c r="CKU31" s="496"/>
      <c r="CKV31" s="496"/>
      <c r="CKW31" s="496"/>
      <c r="CKX31" s="496"/>
      <c r="CKY31" s="496"/>
      <c r="CKZ31" s="496"/>
      <c r="CLA31" s="496"/>
      <c r="CLB31" s="496"/>
      <c r="CLC31" s="496"/>
      <c r="CLD31" s="496"/>
      <c r="CLE31" s="496"/>
      <c r="CLF31" s="496"/>
      <c r="CLG31" s="496"/>
      <c r="CLH31" s="496"/>
      <c r="CLI31" s="496"/>
      <c r="CLJ31" s="496"/>
      <c r="CLK31" s="496"/>
      <c r="CLL31" s="496"/>
      <c r="CLM31" s="496"/>
      <c r="CLN31" s="496"/>
      <c r="CLO31" s="496"/>
      <c r="CLP31" s="496"/>
      <c r="CLQ31" s="496"/>
      <c r="CLR31" s="496"/>
      <c r="CLS31" s="496"/>
      <c r="CLT31" s="496"/>
      <c r="CLU31" s="496"/>
      <c r="CLV31" s="496"/>
      <c r="CLW31" s="496"/>
      <c r="CLX31" s="496"/>
      <c r="CLY31" s="496"/>
      <c r="CLZ31" s="496"/>
      <c r="CMA31" s="496"/>
      <c r="CMB31" s="496"/>
      <c r="CMC31" s="496"/>
      <c r="CMD31" s="496"/>
      <c r="CME31" s="496"/>
      <c r="CMF31" s="496"/>
      <c r="CMG31" s="496"/>
      <c r="CMH31" s="496"/>
      <c r="CMI31" s="496"/>
      <c r="CMJ31" s="496"/>
      <c r="CMK31" s="496"/>
      <c r="CML31" s="496"/>
      <c r="CMM31" s="496"/>
      <c r="CMN31" s="496"/>
      <c r="CMO31" s="496"/>
      <c r="CMP31" s="496"/>
      <c r="CMQ31" s="496"/>
      <c r="CMR31" s="496"/>
      <c r="CMS31" s="496"/>
      <c r="CMT31" s="496"/>
      <c r="CMU31" s="496"/>
      <c r="CMV31" s="496"/>
      <c r="CMW31" s="496"/>
      <c r="CMX31" s="496"/>
      <c r="CMY31" s="496"/>
      <c r="CMZ31" s="496"/>
      <c r="CNA31" s="496"/>
      <c r="CNB31" s="496"/>
      <c r="CNC31" s="496"/>
      <c r="CND31" s="496"/>
      <c r="CNE31" s="496"/>
      <c r="CNF31" s="496"/>
      <c r="CNG31" s="496"/>
      <c r="CNH31" s="496"/>
      <c r="CNI31" s="496"/>
      <c r="CNJ31" s="496"/>
      <c r="CNK31" s="496"/>
      <c r="CNL31" s="496"/>
      <c r="CNM31" s="496"/>
      <c r="CNN31" s="496"/>
      <c r="CNO31" s="496"/>
      <c r="CNP31" s="496"/>
      <c r="CNQ31" s="496"/>
      <c r="CNR31" s="496"/>
      <c r="CNS31" s="496"/>
      <c r="CNT31" s="496"/>
      <c r="CNU31" s="496"/>
      <c r="CNV31" s="496"/>
      <c r="CNW31" s="496"/>
      <c r="CNX31" s="496"/>
      <c r="CNY31" s="496"/>
      <c r="CNZ31" s="496"/>
      <c r="COA31" s="496"/>
      <c r="COB31" s="496"/>
      <c r="COC31" s="496"/>
      <c r="COD31" s="496"/>
      <c r="COE31" s="496"/>
      <c r="COF31" s="496"/>
      <c r="COG31" s="496"/>
      <c r="COH31" s="496"/>
      <c r="COI31" s="496"/>
      <c r="COJ31" s="496"/>
      <c r="COK31" s="496"/>
      <c r="COL31" s="496"/>
      <c r="COM31" s="496"/>
      <c r="CON31" s="496"/>
      <c r="COO31" s="496"/>
      <c r="COP31" s="496"/>
      <c r="COQ31" s="496"/>
      <c r="COR31" s="496"/>
      <c r="COS31" s="496"/>
      <c r="COT31" s="496"/>
      <c r="COU31" s="496"/>
      <c r="COV31" s="496"/>
      <c r="COW31" s="496"/>
      <c r="COX31" s="496"/>
      <c r="COY31" s="496"/>
      <c r="COZ31" s="496"/>
      <c r="CPA31" s="496"/>
      <c r="CPB31" s="496"/>
      <c r="CPC31" s="496"/>
      <c r="CPD31" s="496"/>
      <c r="CPE31" s="496"/>
      <c r="CPF31" s="496"/>
      <c r="CPG31" s="496"/>
      <c r="CPH31" s="496"/>
      <c r="CPI31" s="496"/>
      <c r="CPJ31" s="496"/>
      <c r="CPK31" s="496"/>
      <c r="CPL31" s="496"/>
      <c r="CPM31" s="496"/>
      <c r="CPN31" s="496"/>
      <c r="CPO31" s="496"/>
      <c r="CPP31" s="496"/>
      <c r="CPQ31" s="496"/>
      <c r="CPR31" s="496"/>
      <c r="CPS31" s="496"/>
      <c r="CPT31" s="496"/>
      <c r="CPU31" s="496"/>
      <c r="CPV31" s="496"/>
      <c r="CPW31" s="496"/>
      <c r="CPX31" s="496"/>
      <c r="CPY31" s="496"/>
      <c r="CPZ31" s="496"/>
      <c r="CQA31" s="496"/>
      <c r="CQB31" s="496"/>
      <c r="CQC31" s="496"/>
      <c r="CQD31" s="496"/>
      <c r="CQE31" s="496"/>
      <c r="CQF31" s="496"/>
      <c r="CQG31" s="496"/>
      <c r="CQH31" s="496"/>
      <c r="CQI31" s="496"/>
      <c r="CQJ31" s="496"/>
      <c r="CQK31" s="496"/>
      <c r="CQL31" s="496"/>
      <c r="CQM31" s="496"/>
      <c r="CQN31" s="496"/>
      <c r="CQO31" s="496"/>
      <c r="CQP31" s="496"/>
      <c r="CQQ31" s="496"/>
      <c r="CQR31" s="496"/>
      <c r="CQS31" s="496"/>
      <c r="CQT31" s="496"/>
      <c r="CQU31" s="496"/>
      <c r="CQV31" s="496"/>
      <c r="CQW31" s="496"/>
      <c r="CQX31" s="496"/>
      <c r="CQY31" s="496"/>
      <c r="CQZ31" s="496"/>
      <c r="CRA31" s="496"/>
      <c r="CRB31" s="496"/>
      <c r="CRC31" s="496"/>
      <c r="CRD31" s="496"/>
      <c r="CRE31" s="496"/>
      <c r="CRF31" s="496"/>
      <c r="CRG31" s="496"/>
      <c r="CRH31" s="496"/>
      <c r="CRI31" s="496"/>
      <c r="CRJ31" s="496"/>
      <c r="CRK31" s="496"/>
      <c r="CRL31" s="496"/>
      <c r="CRM31" s="496"/>
      <c r="CRN31" s="496"/>
      <c r="CRO31" s="496"/>
      <c r="CRP31" s="496"/>
      <c r="CRQ31" s="496"/>
      <c r="CRR31" s="496"/>
      <c r="CRS31" s="496"/>
      <c r="CRT31" s="496"/>
      <c r="CRU31" s="496"/>
      <c r="CRV31" s="496"/>
      <c r="CRW31" s="496"/>
      <c r="CRX31" s="496"/>
      <c r="CRY31" s="496"/>
      <c r="CRZ31" s="496"/>
      <c r="CSA31" s="496"/>
      <c r="CSB31" s="496"/>
      <c r="CSC31" s="496"/>
      <c r="CSD31" s="496"/>
      <c r="CSE31" s="496"/>
      <c r="CSF31" s="496"/>
      <c r="CSG31" s="496"/>
      <c r="CSH31" s="496"/>
      <c r="CSI31" s="496"/>
      <c r="CSJ31" s="496"/>
      <c r="CSK31" s="496"/>
      <c r="CSL31" s="496"/>
      <c r="CSM31" s="496"/>
      <c r="CSN31" s="496"/>
      <c r="CSO31" s="496"/>
      <c r="CSP31" s="496"/>
      <c r="CSQ31" s="496"/>
      <c r="CSR31" s="496"/>
      <c r="CSS31" s="496"/>
      <c r="CST31" s="496"/>
      <c r="CSU31" s="496"/>
      <c r="CSV31" s="496"/>
      <c r="CSW31" s="496"/>
      <c r="CSX31" s="496"/>
      <c r="CSY31" s="496"/>
      <c r="CSZ31" s="496"/>
      <c r="CTA31" s="496"/>
      <c r="CTB31" s="496"/>
      <c r="CTC31" s="496"/>
      <c r="CTD31" s="496"/>
      <c r="CTE31" s="496"/>
      <c r="CTF31" s="496"/>
      <c r="CTG31" s="496"/>
      <c r="CTH31" s="496"/>
      <c r="CTI31" s="496"/>
      <c r="CTJ31" s="496"/>
      <c r="CTK31" s="496"/>
      <c r="CTL31" s="496"/>
      <c r="CTM31" s="496"/>
      <c r="CTN31" s="496"/>
      <c r="CTO31" s="496"/>
      <c r="CTP31" s="496"/>
      <c r="CTQ31" s="496"/>
      <c r="CTR31" s="496"/>
      <c r="CTS31" s="496"/>
      <c r="CTT31" s="496"/>
      <c r="CTU31" s="496"/>
      <c r="CTV31" s="496"/>
      <c r="CTW31" s="496"/>
      <c r="CTX31" s="496"/>
      <c r="CTY31" s="496"/>
      <c r="CTZ31" s="496"/>
      <c r="CUA31" s="496"/>
      <c r="CUB31" s="496"/>
      <c r="CUC31" s="496"/>
      <c r="CUD31" s="496"/>
      <c r="CUE31" s="496"/>
      <c r="CUF31" s="496"/>
      <c r="CUG31" s="496"/>
      <c r="CUH31" s="496"/>
      <c r="CUI31" s="496"/>
      <c r="CUJ31" s="496"/>
      <c r="CUK31" s="496"/>
      <c r="CUL31" s="496"/>
      <c r="CUM31" s="496"/>
      <c r="CUN31" s="496"/>
      <c r="CUO31" s="496"/>
      <c r="CUP31" s="496"/>
      <c r="CUQ31" s="496"/>
      <c r="CUR31" s="496"/>
      <c r="CUS31" s="496"/>
      <c r="CUT31" s="496"/>
      <c r="CUU31" s="496"/>
      <c r="CUV31" s="496"/>
      <c r="CUW31" s="496"/>
      <c r="CUX31" s="496"/>
      <c r="CUY31" s="496"/>
      <c r="CUZ31" s="496"/>
      <c r="CVA31" s="496"/>
      <c r="CVB31" s="496"/>
      <c r="CVC31" s="496"/>
      <c r="CVD31" s="496"/>
      <c r="CVE31" s="496"/>
      <c r="CVF31" s="496"/>
      <c r="CVG31" s="496"/>
      <c r="CVH31" s="496"/>
      <c r="CVI31" s="496"/>
      <c r="CVJ31" s="496"/>
      <c r="CVK31" s="496"/>
      <c r="CVL31" s="496"/>
      <c r="CVM31" s="496"/>
      <c r="CVN31" s="496"/>
      <c r="CVO31" s="496"/>
      <c r="CVP31" s="496"/>
      <c r="CVQ31" s="496"/>
      <c r="CVR31" s="496"/>
      <c r="CVS31" s="496"/>
      <c r="CVT31" s="496"/>
      <c r="CVU31" s="496"/>
      <c r="CVV31" s="496"/>
      <c r="CVW31" s="496"/>
      <c r="CVX31" s="496"/>
      <c r="CVY31" s="496"/>
      <c r="CVZ31" s="496"/>
      <c r="CWA31" s="496"/>
      <c r="CWB31" s="496"/>
      <c r="CWC31" s="496"/>
      <c r="CWD31" s="496"/>
      <c r="CWE31" s="496"/>
      <c r="CWF31" s="496"/>
      <c r="CWG31" s="496"/>
      <c r="CWH31" s="496"/>
      <c r="CWI31" s="496"/>
      <c r="CWJ31" s="496"/>
      <c r="CWK31" s="496"/>
      <c r="CWL31" s="496"/>
      <c r="CWM31" s="496"/>
      <c r="CWN31" s="496"/>
      <c r="CWO31" s="496"/>
      <c r="CWP31" s="496"/>
      <c r="CWQ31" s="496"/>
      <c r="CWR31" s="496"/>
      <c r="CWS31" s="496"/>
      <c r="CWT31" s="496"/>
      <c r="CWU31" s="496"/>
      <c r="CWV31" s="496"/>
      <c r="CWW31" s="496"/>
      <c r="CWX31" s="496"/>
      <c r="CWY31" s="496"/>
      <c r="CWZ31" s="496"/>
      <c r="CXA31" s="496"/>
      <c r="CXB31" s="496"/>
      <c r="CXC31" s="496"/>
      <c r="CXD31" s="496"/>
      <c r="CXE31" s="496"/>
      <c r="CXF31" s="496"/>
      <c r="CXG31" s="496"/>
      <c r="CXH31" s="496"/>
      <c r="CXI31" s="496"/>
      <c r="CXJ31" s="496"/>
      <c r="CXK31" s="496"/>
      <c r="CXL31" s="496"/>
      <c r="CXM31" s="496"/>
      <c r="CXN31" s="496"/>
      <c r="CXO31" s="496"/>
      <c r="CXP31" s="496"/>
      <c r="CXQ31" s="496"/>
      <c r="CXR31" s="496"/>
      <c r="CXS31" s="496"/>
      <c r="CXT31" s="496"/>
      <c r="CXU31" s="496"/>
      <c r="CXV31" s="496"/>
      <c r="CXW31" s="496"/>
      <c r="CXX31" s="496"/>
      <c r="CXY31" s="496"/>
      <c r="CXZ31" s="496"/>
      <c r="CYA31" s="496"/>
      <c r="CYB31" s="496"/>
      <c r="CYC31" s="496"/>
      <c r="CYD31" s="496"/>
      <c r="CYE31" s="496"/>
      <c r="CYF31" s="496"/>
      <c r="CYG31" s="496"/>
      <c r="CYH31" s="496"/>
      <c r="CYI31" s="496"/>
      <c r="CYJ31" s="496"/>
      <c r="CYK31" s="496"/>
      <c r="CYL31" s="496"/>
      <c r="CYM31" s="496"/>
      <c r="CYN31" s="496"/>
      <c r="CYO31" s="496"/>
      <c r="CYP31" s="496"/>
      <c r="CYQ31" s="496"/>
      <c r="CYR31" s="496"/>
      <c r="CYS31" s="496"/>
      <c r="CYT31" s="496"/>
      <c r="CYU31" s="496"/>
      <c r="CYV31" s="496"/>
      <c r="CYW31" s="496"/>
      <c r="CYX31" s="496"/>
      <c r="CYY31" s="496"/>
      <c r="CYZ31" s="496"/>
      <c r="CZA31" s="496"/>
      <c r="CZB31" s="496"/>
      <c r="CZC31" s="496"/>
      <c r="CZD31" s="496"/>
      <c r="CZE31" s="496"/>
      <c r="CZF31" s="496"/>
      <c r="CZG31" s="496"/>
      <c r="CZH31" s="496"/>
      <c r="CZI31" s="496"/>
      <c r="CZJ31" s="496"/>
      <c r="CZK31" s="496"/>
      <c r="CZL31" s="496"/>
      <c r="CZM31" s="496"/>
      <c r="CZN31" s="496"/>
      <c r="CZO31" s="496"/>
      <c r="CZP31" s="496"/>
      <c r="CZQ31" s="496"/>
      <c r="CZR31" s="496"/>
      <c r="CZS31" s="496"/>
      <c r="CZT31" s="496"/>
      <c r="CZU31" s="496"/>
      <c r="CZV31" s="496"/>
      <c r="CZW31" s="496"/>
      <c r="CZX31" s="496"/>
      <c r="CZY31" s="496"/>
      <c r="CZZ31" s="496"/>
      <c r="DAA31" s="496"/>
      <c r="DAB31" s="496"/>
      <c r="DAC31" s="496"/>
      <c r="DAD31" s="496"/>
      <c r="DAE31" s="496"/>
      <c r="DAF31" s="496"/>
      <c r="DAG31" s="496"/>
      <c r="DAH31" s="496"/>
      <c r="DAI31" s="496"/>
      <c r="DAJ31" s="496"/>
      <c r="DAK31" s="496"/>
      <c r="DAL31" s="496"/>
      <c r="DAM31" s="496"/>
      <c r="DAN31" s="496"/>
      <c r="DAO31" s="496"/>
      <c r="DAP31" s="496"/>
      <c r="DAQ31" s="496"/>
      <c r="DAR31" s="496"/>
      <c r="DAS31" s="496"/>
      <c r="DAT31" s="496"/>
      <c r="DAU31" s="496"/>
      <c r="DAV31" s="496"/>
      <c r="DAW31" s="496"/>
      <c r="DAX31" s="496"/>
      <c r="DAY31" s="496"/>
      <c r="DAZ31" s="496"/>
      <c r="DBA31" s="496"/>
      <c r="DBB31" s="496"/>
      <c r="DBC31" s="496"/>
      <c r="DBD31" s="496"/>
      <c r="DBE31" s="496"/>
      <c r="DBF31" s="496"/>
      <c r="DBG31" s="496"/>
      <c r="DBH31" s="496"/>
      <c r="DBI31" s="496"/>
      <c r="DBJ31" s="496"/>
      <c r="DBK31" s="496"/>
      <c r="DBL31" s="496"/>
      <c r="DBM31" s="496"/>
      <c r="DBN31" s="496"/>
      <c r="DBO31" s="496"/>
      <c r="DBP31" s="496"/>
      <c r="DBQ31" s="496"/>
      <c r="DBR31" s="496"/>
      <c r="DBS31" s="496"/>
      <c r="DBT31" s="496"/>
      <c r="DBU31" s="496"/>
      <c r="DBV31" s="496"/>
      <c r="DBW31" s="496"/>
      <c r="DBX31" s="496"/>
      <c r="DBY31" s="496"/>
      <c r="DBZ31" s="496"/>
      <c r="DCA31" s="496"/>
      <c r="DCB31" s="496"/>
      <c r="DCC31" s="496"/>
      <c r="DCD31" s="496"/>
      <c r="DCE31" s="496"/>
      <c r="DCF31" s="496"/>
      <c r="DCG31" s="496"/>
      <c r="DCH31" s="496"/>
      <c r="DCI31" s="496"/>
      <c r="DCJ31" s="496"/>
      <c r="DCK31" s="496"/>
      <c r="DCL31" s="496"/>
      <c r="DCM31" s="496"/>
      <c r="DCN31" s="496"/>
      <c r="DCO31" s="496"/>
      <c r="DCP31" s="496"/>
      <c r="DCQ31" s="496"/>
      <c r="DCR31" s="496"/>
      <c r="DCS31" s="496"/>
      <c r="DCT31" s="496"/>
      <c r="DCU31" s="496"/>
      <c r="DCV31" s="496"/>
      <c r="DCW31" s="496"/>
      <c r="DCX31" s="496"/>
      <c r="DCY31" s="496"/>
      <c r="DCZ31" s="496"/>
      <c r="DDA31" s="496"/>
      <c r="DDB31" s="496"/>
      <c r="DDC31" s="496"/>
      <c r="DDD31" s="496"/>
      <c r="DDE31" s="496"/>
      <c r="DDF31" s="496"/>
      <c r="DDG31" s="496"/>
      <c r="DDH31" s="496"/>
      <c r="DDI31" s="496"/>
      <c r="DDJ31" s="496"/>
      <c r="DDK31" s="496"/>
      <c r="DDL31" s="496"/>
      <c r="DDM31" s="496"/>
      <c r="DDN31" s="496"/>
      <c r="DDO31" s="496"/>
      <c r="DDP31" s="496"/>
      <c r="DDQ31" s="496"/>
      <c r="DDR31" s="496"/>
      <c r="DDS31" s="496"/>
      <c r="DDT31" s="496"/>
      <c r="DDU31" s="496"/>
      <c r="DDV31" s="496"/>
      <c r="DDW31" s="496"/>
      <c r="DDX31" s="496"/>
      <c r="DDY31" s="496"/>
      <c r="DDZ31" s="496"/>
      <c r="DEA31" s="496"/>
      <c r="DEB31" s="496"/>
      <c r="DEC31" s="496"/>
      <c r="DED31" s="496"/>
      <c r="DEE31" s="496"/>
      <c r="DEF31" s="496"/>
      <c r="DEG31" s="496"/>
      <c r="DEH31" s="496"/>
      <c r="DEI31" s="496"/>
      <c r="DEJ31" s="496"/>
      <c r="DEK31" s="496"/>
      <c r="DEL31" s="496"/>
      <c r="DEM31" s="496"/>
      <c r="DEN31" s="496"/>
      <c r="DEO31" s="496"/>
      <c r="DEP31" s="496"/>
      <c r="DEQ31" s="496"/>
      <c r="DER31" s="496"/>
      <c r="DES31" s="496"/>
      <c r="DET31" s="496"/>
      <c r="DEU31" s="496"/>
      <c r="DEV31" s="496"/>
      <c r="DEW31" s="496"/>
      <c r="DEX31" s="496"/>
      <c r="DEY31" s="496"/>
      <c r="DEZ31" s="496"/>
      <c r="DFA31" s="496"/>
      <c r="DFB31" s="496"/>
      <c r="DFC31" s="496"/>
      <c r="DFD31" s="496"/>
      <c r="DFE31" s="496"/>
      <c r="DFF31" s="496"/>
      <c r="DFG31" s="496"/>
      <c r="DFH31" s="496"/>
      <c r="DFI31" s="496"/>
      <c r="DFJ31" s="496"/>
      <c r="DFK31" s="496"/>
      <c r="DFL31" s="496"/>
      <c r="DFM31" s="496"/>
      <c r="DFN31" s="496"/>
      <c r="DFO31" s="496"/>
      <c r="DFP31" s="496"/>
      <c r="DFQ31" s="496"/>
      <c r="DFR31" s="496"/>
      <c r="DFS31" s="496"/>
      <c r="DFT31" s="496"/>
      <c r="DFU31" s="496"/>
      <c r="DFV31" s="496"/>
      <c r="DFW31" s="496"/>
      <c r="DFX31" s="496"/>
      <c r="DFY31" s="496"/>
      <c r="DFZ31" s="496"/>
      <c r="DGA31" s="496"/>
      <c r="DGB31" s="496"/>
      <c r="DGC31" s="496"/>
      <c r="DGD31" s="496"/>
      <c r="DGE31" s="496"/>
      <c r="DGF31" s="496"/>
      <c r="DGG31" s="496"/>
      <c r="DGH31" s="496"/>
      <c r="DGI31" s="496"/>
      <c r="DGJ31" s="496"/>
      <c r="DGK31" s="496"/>
      <c r="DGL31" s="496"/>
      <c r="DGM31" s="496"/>
      <c r="DGN31" s="496"/>
      <c r="DGO31" s="496"/>
      <c r="DGP31" s="496"/>
      <c r="DGQ31" s="496"/>
      <c r="DGR31" s="496"/>
      <c r="DGS31" s="496"/>
      <c r="DGT31" s="496"/>
      <c r="DGU31" s="496"/>
      <c r="DGV31" s="496"/>
      <c r="DGW31" s="496"/>
      <c r="DGX31" s="496"/>
      <c r="DGY31" s="496"/>
      <c r="DGZ31" s="496"/>
      <c r="DHA31" s="496"/>
      <c r="DHB31" s="496"/>
      <c r="DHC31" s="496"/>
      <c r="DHD31" s="496"/>
      <c r="DHE31" s="496"/>
      <c r="DHF31" s="496"/>
      <c r="DHG31" s="496"/>
      <c r="DHH31" s="496"/>
      <c r="DHI31" s="496"/>
      <c r="DHJ31" s="496"/>
      <c r="DHK31" s="496"/>
      <c r="DHL31" s="496"/>
      <c r="DHM31" s="496"/>
      <c r="DHN31" s="496"/>
      <c r="DHO31" s="496"/>
      <c r="DHP31" s="496"/>
      <c r="DHQ31" s="496"/>
      <c r="DHR31" s="496"/>
      <c r="DHS31" s="496"/>
      <c r="DHT31" s="496"/>
      <c r="DHU31" s="496"/>
      <c r="DHV31" s="496"/>
      <c r="DHW31" s="496"/>
      <c r="DHX31" s="496"/>
      <c r="DHY31" s="496"/>
      <c r="DHZ31" s="496"/>
      <c r="DIA31" s="496"/>
      <c r="DIB31" s="496"/>
      <c r="DIC31" s="496"/>
      <c r="DID31" s="496"/>
      <c r="DIE31" s="496"/>
      <c r="DIF31" s="496"/>
      <c r="DIG31" s="496"/>
      <c r="DIH31" s="496"/>
      <c r="DII31" s="496"/>
      <c r="DIJ31" s="496"/>
      <c r="DIK31" s="496"/>
      <c r="DIL31" s="496"/>
      <c r="DIM31" s="496"/>
      <c r="DIN31" s="496"/>
      <c r="DIO31" s="496"/>
      <c r="DIP31" s="496"/>
      <c r="DIQ31" s="496"/>
      <c r="DIR31" s="496"/>
      <c r="DIS31" s="496"/>
      <c r="DIT31" s="496"/>
      <c r="DIU31" s="496"/>
      <c r="DIV31" s="496"/>
      <c r="DIW31" s="496"/>
      <c r="DIX31" s="496"/>
      <c r="DIY31" s="496"/>
      <c r="DIZ31" s="496"/>
      <c r="DJA31" s="496"/>
      <c r="DJB31" s="496"/>
      <c r="DJC31" s="496"/>
      <c r="DJD31" s="496"/>
      <c r="DJE31" s="496"/>
      <c r="DJF31" s="496"/>
      <c r="DJG31" s="496"/>
      <c r="DJH31" s="496"/>
      <c r="DJI31" s="496"/>
      <c r="DJJ31" s="496"/>
      <c r="DJK31" s="496"/>
      <c r="DJL31" s="496"/>
      <c r="DJM31" s="496"/>
      <c r="DJN31" s="496"/>
      <c r="DJO31" s="496"/>
      <c r="DJP31" s="496"/>
      <c r="DJQ31" s="496"/>
      <c r="DJR31" s="496"/>
      <c r="DJS31" s="496"/>
      <c r="DJT31" s="496"/>
      <c r="DJU31" s="496"/>
      <c r="DJV31" s="496"/>
      <c r="DJW31" s="496"/>
      <c r="DJX31" s="496"/>
      <c r="DJY31" s="496"/>
      <c r="DJZ31" s="496"/>
      <c r="DKA31" s="496"/>
      <c r="DKB31" s="496"/>
      <c r="DKC31" s="496"/>
      <c r="DKD31" s="496"/>
      <c r="DKE31" s="496"/>
      <c r="DKF31" s="496"/>
      <c r="DKG31" s="496"/>
      <c r="DKH31" s="496"/>
      <c r="DKI31" s="496"/>
      <c r="DKJ31" s="496"/>
      <c r="DKK31" s="496"/>
      <c r="DKL31" s="496"/>
      <c r="DKM31" s="496"/>
      <c r="DKN31" s="496"/>
      <c r="DKO31" s="496"/>
      <c r="DKP31" s="496"/>
      <c r="DKQ31" s="496"/>
      <c r="DKR31" s="496"/>
      <c r="DKS31" s="496"/>
      <c r="DKT31" s="496"/>
      <c r="DKU31" s="496"/>
      <c r="DKV31" s="496"/>
      <c r="DKW31" s="496"/>
      <c r="DKX31" s="496"/>
      <c r="DKY31" s="496"/>
      <c r="DKZ31" s="496"/>
      <c r="DLA31" s="496"/>
      <c r="DLB31" s="496"/>
      <c r="DLC31" s="496"/>
      <c r="DLD31" s="496"/>
      <c r="DLE31" s="496"/>
      <c r="DLF31" s="496"/>
      <c r="DLG31" s="496"/>
      <c r="DLH31" s="496"/>
      <c r="DLI31" s="496"/>
      <c r="DLJ31" s="496"/>
      <c r="DLK31" s="496"/>
      <c r="DLL31" s="496"/>
      <c r="DLM31" s="496"/>
      <c r="DLN31" s="496"/>
      <c r="DLO31" s="496"/>
      <c r="DLP31" s="496"/>
      <c r="DLQ31" s="496"/>
      <c r="DLR31" s="496"/>
      <c r="DLS31" s="496"/>
      <c r="DLT31" s="496"/>
      <c r="DLU31" s="496"/>
      <c r="DLV31" s="496"/>
      <c r="DLW31" s="496"/>
      <c r="DLX31" s="496"/>
      <c r="DLY31" s="496"/>
      <c r="DLZ31" s="496"/>
      <c r="DMA31" s="496"/>
      <c r="DMB31" s="496"/>
      <c r="DMC31" s="496"/>
      <c r="DMD31" s="496"/>
      <c r="DME31" s="496"/>
      <c r="DMF31" s="496"/>
      <c r="DMG31" s="496"/>
      <c r="DMH31" s="496"/>
      <c r="DMI31" s="496"/>
      <c r="DMJ31" s="496"/>
      <c r="DMK31" s="496"/>
      <c r="DML31" s="496"/>
      <c r="DMM31" s="496"/>
      <c r="DMN31" s="496"/>
      <c r="DMO31" s="496"/>
      <c r="DMP31" s="496"/>
      <c r="DMQ31" s="496"/>
      <c r="DMR31" s="496"/>
      <c r="DMS31" s="496"/>
      <c r="DMT31" s="496"/>
      <c r="DMU31" s="496"/>
      <c r="DMV31" s="496"/>
      <c r="DMW31" s="496"/>
      <c r="DMX31" s="496"/>
      <c r="DMY31" s="496"/>
      <c r="DMZ31" s="496"/>
      <c r="DNA31" s="496"/>
      <c r="DNB31" s="496"/>
      <c r="DNC31" s="496"/>
      <c r="DND31" s="496"/>
      <c r="DNE31" s="496"/>
      <c r="DNF31" s="496"/>
      <c r="DNG31" s="496"/>
      <c r="DNH31" s="496"/>
      <c r="DNI31" s="496"/>
      <c r="DNJ31" s="496"/>
      <c r="DNK31" s="496"/>
      <c r="DNL31" s="496"/>
      <c r="DNM31" s="496"/>
      <c r="DNN31" s="496"/>
      <c r="DNO31" s="496"/>
      <c r="DNP31" s="496"/>
      <c r="DNQ31" s="496"/>
      <c r="DNR31" s="496"/>
      <c r="DNS31" s="496"/>
      <c r="DNT31" s="496"/>
      <c r="DNU31" s="496"/>
      <c r="DNV31" s="496"/>
      <c r="DNW31" s="496"/>
      <c r="DNX31" s="496"/>
      <c r="DNY31" s="496"/>
      <c r="DNZ31" s="496"/>
      <c r="DOA31" s="496"/>
      <c r="DOB31" s="496"/>
      <c r="DOC31" s="496"/>
      <c r="DOD31" s="496"/>
      <c r="DOE31" s="496"/>
      <c r="DOF31" s="496"/>
      <c r="DOG31" s="496"/>
      <c r="DOH31" s="496"/>
      <c r="DOI31" s="496"/>
      <c r="DOJ31" s="496"/>
      <c r="DOK31" s="496"/>
      <c r="DOL31" s="496"/>
      <c r="DOM31" s="496"/>
      <c r="DON31" s="496"/>
      <c r="DOO31" s="496"/>
      <c r="DOP31" s="496"/>
      <c r="DOQ31" s="496"/>
      <c r="DOR31" s="496"/>
      <c r="DOS31" s="496"/>
      <c r="DOT31" s="496"/>
      <c r="DOU31" s="496"/>
      <c r="DOV31" s="496"/>
      <c r="DOW31" s="496"/>
      <c r="DOX31" s="496"/>
      <c r="DOY31" s="496"/>
      <c r="DOZ31" s="496"/>
      <c r="DPA31" s="496"/>
      <c r="DPB31" s="496"/>
      <c r="DPC31" s="496"/>
      <c r="DPD31" s="496"/>
      <c r="DPE31" s="496"/>
      <c r="DPF31" s="496"/>
      <c r="DPG31" s="496"/>
      <c r="DPH31" s="496"/>
      <c r="DPI31" s="496"/>
      <c r="DPJ31" s="496"/>
      <c r="DPK31" s="496"/>
      <c r="DPL31" s="496"/>
      <c r="DPM31" s="496"/>
      <c r="DPN31" s="496"/>
      <c r="DPO31" s="496"/>
      <c r="DPP31" s="496"/>
      <c r="DPQ31" s="496"/>
      <c r="DPR31" s="496"/>
      <c r="DPS31" s="496"/>
      <c r="DPT31" s="496"/>
      <c r="DPU31" s="496"/>
      <c r="DPV31" s="496"/>
      <c r="DPW31" s="496"/>
      <c r="DPX31" s="496"/>
      <c r="DPY31" s="496"/>
      <c r="DPZ31" s="496"/>
      <c r="DQA31" s="496"/>
      <c r="DQB31" s="496"/>
      <c r="DQC31" s="496"/>
      <c r="DQD31" s="496"/>
      <c r="DQE31" s="496"/>
      <c r="DQF31" s="496"/>
      <c r="DQG31" s="496"/>
      <c r="DQH31" s="496"/>
      <c r="DQI31" s="496"/>
      <c r="DQJ31" s="496"/>
      <c r="DQK31" s="496"/>
      <c r="DQL31" s="496"/>
      <c r="DQM31" s="496"/>
      <c r="DQN31" s="496"/>
      <c r="DQO31" s="496"/>
      <c r="DQP31" s="496"/>
      <c r="DQQ31" s="496"/>
      <c r="DQR31" s="496"/>
      <c r="DQS31" s="496"/>
      <c r="DQT31" s="496"/>
      <c r="DQU31" s="496"/>
      <c r="DQV31" s="496"/>
      <c r="DQW31" s="496"/>
      <c r="DQX31" s="496"/>
      <c r="DQY31" s="496"/>
      <c r="DQZ31" s="496"/>
      <c r="DRA31" s="496"/>
      <c r="DRB31" s="496"/>
      <c r="DRC31" s="496"/>
      <c r="DRD31" s="496"/>
      <c r="DRE31" s="496"/>
      <c r="DRF31" s="496"/>
      <c r="DRG31" s="496"/>
      <c r="DRH31" s="496"/>
      <c r="DRI31" s="496"/>
      <c r="DRJ31" s="496"/>
      <c r="DRK31" s="496"/>
      <c r="DRL31" s="496"/>
      <c r="DRM31" s="496"/>
      <c r="DRN31" s="496"/>
      <c r="DRO31" s="496"/>
      <c r="DRP31" s="496"/>
      <c r="DRQ31" s="496"/>
      <c r="DRR31" s="496"/>
      <c r="DRS31" s="496"/>
      <c r="DRT31" s="496"/>
      <c r="DRU31" s="496"/>
      <c r="DRV31" s="496"/>
      <c r="DRW31" s="496"/>
      <c r="DRX31" s="496"/>
      <c r="DRY31" s="496"/>
      <c r="DRZ31" s="496"/>
      <c r="DSA31" s="496"/>
      <c r="DSB31" s="496"/>
      <c r="DSC31" s="496"/>
      <c r="DSD31" s="496"/>
      <c r="DSE31" s="496"/>
      <c r="DSF31" s="496"/>
      <c r="DSG31" s="496"/>
      <c r="DSH31" s="496"/>
      <c r="DSI31" s="496"/>
      <c r="DSJ31" s="496"/>
      <c r="DSK31" s="496"/>
      <c r="DSL31" s="496"/>
      <c r="DSM31" s="496"/>
      <c r="DSN31" s="496"/>
      <c r="DSO31" s="496"/>
      <c r="DSP31" s="496"/>
      <c r="DSQ31" s="496"/>
      <c r="DSR31" s="496"/>
      <c r="DSS31" s="496"/>
      <c r="DST31" s="496"/>
      <c r="DSU31" s="496"/>
      <c r="DSV31" s="496"/>
      <c r="DSW31" s="496"/>
      <c r="DSX31" s="496"/>
      <c r="DSY31" s="496"/>
      <c r="DSZ31" s="496"/>
      <c r="DTA31" s="496"/>
      <c r="DTB31" s="496"/>
      <c r="DTC31" s="496"/>
      <c r="DTD31" s="496"/>
      <c r="DTE31" s="496"/>
      <c r="DTF31" s="496"/>
      <c r="DTG31" s="496"/>
      <c r="DTH31" s="496"/>
      <c r="DTI31" s="496"/>
      <c r="DTJ31" s="496"/>
      <c r="DTK31" s="496"/>
      <c r="DTL31" s="496"/>
      <c r="DTM31" s="496"/>
      <c r="DTN31" s="496"/>
      <c r="DTO31" s="496"/>
      <c r="DTP31" s="496"/>
      <c r="DTQ31" s="496"/>
      <c r="DTR31" s="496"/>
      <c r="DTS31" s="496"/>
      <c r="DTT31" s="496"/>
      <c r="DTU31" s="496"/>
      <c r="DTV31" s="496"/>
      <c r="DTW31" s="496"/>
      <c r="DTX31" s="496"/>
      <c r="DTY31" s="496"/>
      <c r="DTZ31" s="496"/>
      <c r="DUA31" s="496"/>
      <c r="DUB31" s="496"/>
      <c r="DUC31" s="496"/>
      <c r="DUD31" s="496"/>
      <c r="DUE31" s="496"/>
      <c r="DUF31" s="496"/>
      <c r="DUG31" s="496"/>
      <c r="DUH31" s="496"/>
      <c r="DUI31" s="496"/>
      <c r="DUJ31" s="496"/>
      <c r="DUK31" s="496"/>
      <c r="DUL31" s="496"/>
      <c r="DUM31" s="496"/>
      <c r="DUN31" s="496"/>
      <c r="DUO31" s="496"/>
      <c r="DUP31" s="496"/>
      <c r="DUQ31" s="496"/>
      <c r="DUR31" s="496"/>
      <c r="DUS31" s="496"/>
      <c r="DUT31" s="496"/>
      <c r="DUU31" s="496"/>
      <c r="DUV31" s="496"/>
      <c r="DUW31" s="496"/>
      <c r="DUX31" s="496"/>
      <c r="DUY31" s="496"/>
      <c r="DUZ31" s="496"/>
      <c r="DVA31" s="496"/>
      <c r="DVB31" s="496"/>
      <c r="DVC31" s="496"/>
      <c r="DVD31" s="496"/>
      <c r="DVE31" s="496"/>
      <c r="DVF31" s="496"/>
      <c r="DVG31" s="496"/>
      <c r="DVH31" s="496"/>
      <c r="DVI31" s="496"/>
      <c r="DVJ31" s="496"/>
      <c r="DVK31" s="496"/>
      <c r="DVL31" s="496"/>
      <c r="DVM31" s="496"/>
      <c r="DVN31" s="496"/>
      <c r="DVO31" s="496"/>
      <c r="DVP31" s="496"/>
      <c r="DVQ31" s="496"/>
      <c r="DVR31" s="496"/>
      <c r="DVS31" s="496"/>
      <c r="DVT31" s="496"/>
      <c r="DVU31" s="496"/>
      <c r="DVV31" s="496"/>
      <c r="DVW31" s="496"/>
      <c r="DVX31" s="496"/>
      <c r="DVY31" s="496"/>
      <c r="DVZ31" s="496"/>
      <c r="DWA31" s="496"/>
      <c r="DWB31" s="496"/>
      <c r="DWC31" s="496"/>
      <c r="DWD31" s="496"/>
      <c r="DWE31" s="496"/>
      <c r="DWF31" s="496"/>
      <c r="DWG31" s="496"/>
      <c r="DWH31" s="496"/>
      <c r="DWI31" s="496"/>
      <c r="DWJ31" s="496"/>
      <c r="DWK31" s="496"/>
      <c r="DWL31" s="496"/>
      <c r="DWM31" s="496"/>
      <c r="DWN31" s="496"/>
      <c r="DWO31" s="496"/>
      <c r="DWP31" s="496"/>
      <c r="DWQ31" s="496"/>
      <c r="DWR31" s="496"/>
      <c r="DWS31" s="496"/>
      <c r="DWT31" s="496"/>
      <c r="DWU31" s="496"/>
      <c r="DWV31" s="496"/>
      <c r="DWW31" s="496"/>
      <c r="DWX31" s="496"/>
      <c r="DWY31" s="496"/>
      <c r="DWZ31" s="496"/>
      <c r="DXA31" s="496"/>
      <c r="DXB31" s="496"/>
      <c r="DXC31" s="496"/>
      <c r="DXD31" s="496"/>
      <c r="DXE31" s="496"/>
      <c r="DXF31" s="496"/>
      <c r="DXG31" s="496"/>
      <c r="DXH31" s="496"/>
      <c r="DXI31" s="496"/>
      <c r="DXJ31" s="496"/>
      <c r="DXK31" s="496"/>
      <c r="DXL31" s="496"/>
      <c r="DXM31" s="496"/>
      <c r="DXN31" s="496"/>
      <c r="DXO31" s="496"/>
      <c r="DXP31" s="496"/>
      <c r="DXQ31" s="496"/>
      <c r="DXR31" s="496"/>
      <c r="DXS31" s="496"/>
      <c r="DXT31" s="496"/>
      <c r="DXU31" s="496"/>
      <c r="DXV31" s="496"/>
      <c r="DXW31" s="496"/>
      <c r="DXX31" s="496"/>
      <c r="DXY31" s="496"/>
      <c r="DXZ31" s="496"/>
      <c r="DYA31" s="496"/>
      <c r="DYB31" s="496"/>
      <c r="DYC31" s="496"/>
      <c r="DYD31" s="496"/>
      <c r="DYE31" s="496"/>
      <c r="DYF31" s="496"/>
      <c r="DYG31" s="496"/>
      <c r="DYH31" s="496"/>
      <c r="DYI31" s="496"/>
      <c r="DYJ31" s="496"/>
      <c r="DYK31" s="496"/>
      <c r="DYL31" s="496"/>
      <c r="DYM31" s="496"/>
      <c r="DYN31" s="496"/>
      <c r="DYO31" s="496"/>
      <c r="DYP31" s="496"/>
      <c r="DYQ31" s="496"/>
      <c r="DYR31" s="496"/>
      <c r="DYS31" s="496"/>
      <c r="DYT31" s="496"/>
      <c r="DYU31" s="496"/>
      <c r="DYV31" s="496"/>
      <c r="DYW31" s="496"/>
      <c r="DYX31" s="496"/>
      <c r="DYY31" s="496"/>
      <c r="DYZ31" s="496"/>
      <c r="DZA31" s="496"/>
      <c r="DZB31" s="496"/>
      <c r="DZC31" s="496"/>
      <c r="DZD31" s="496"/>
      <c r="DZE31" s="496"/>
      <c r="DZF31" s="496"/>
      <c r="DZG31" s="496"/>
      <c r="DZH31" s="496"/>
      <c r="DZI31" s="496"/>
      <c r="DZJ31" s="496"/>
      <c r="DZK31" s="496"/>
      <c r="DZL31" s="496"/>
      <c r="DZM31" s="496"/>
      <c r="DZN31" s="496"/>
      <c r="DZO31" s="496"/>
      <c r="DZP31" s="496"/>
      <c r="DZQ31" s="496"/>
      <c r="DZR31" s="496"/>
      <c r="DZS31" s="496"/>
      <c r="DZT31" s="496"/>
      <c r="DZU31" s="496"/>
      <c r="DZV31" s="496"/>
      <c r="DZW31" s="496"/>
      <c r="DZX31" s="496"/>
      <c r="DZY31" s="496"/>
      <c r="DZZ31" s="496"/>
      <c r="EAA31" s="496"/>
      <c r="EAB31" s="496"/>
      <c r="EAC31" s="496"/>
      <c r="EAD31" s="496"/>
      <c r="EAE31" s="496"/>
      <c r="EAF31" s="496"/>
      <c r="EAG31" s="496"/>
      <c r="EAH31" s="496"/>
      <c r="EAI31" s="496"/>
      <c r="EAJ31" s="496"/>
      <c r="EAK31" s="496"/>
      <c r="EAL31" s="496"/>
      <c r="EAM31" s="496"/>
      <c r="EAN31" s="496"/>
      <c r="EAO31" s="496"/>
      <c r="EAP31" s="496"/>
      <c r="EAQ31" s="496"/>
      <c r="EAR31" s="496"/>
      <c r="EAS31" s="496"/>
      <c r="EAT31" s="496"/>
      <c r="EAU31" s="496"/>
      <c r="EAV31" s="496"/>
      <c r="EAW31" s="496"/>
      <c r="EAX31" s="496"/>
      <c r="EAY31" s="496"/>
      <c r="EAZ31" s="496"/>
      <c r="EBA31" s="496"/>
      <c r="EBB31" s="496"/>
      <c r="EBC31" s="496"/>
      <c r="EBD31" s="496"/>
      <c r="EBE31" s="496"/>
      <c r="EBF31" s="496"/>
      <c r="EBG31" s="496"/>
      <c r="EBH31" s="496"/>
      <c r="EBI31" s="496"/>
      <c r="EBJ31" s="496"/>
      <c r="EBK31" s="496"/>
      <c r="EBL31" s="496"/>
      <c r="EBM31" s="496"/>
      <c r="EBN31" s="496"/>
      <c r="EBO31" s="496"/>
      <c r="EBP31" s="496"/>
      <c r="EBQ31" s="496"/>
      <c r="EBR31" s="496"/>
      <c r="EBS31" s="496"/>
      <c r="EBT31" s="496"/>
      <c r="EBU31" s="496"/>
      <c r="EBV31" s="496"/>
      <c r="EBW31" s="496"/>
      <c r="EBX31" s="496"/>
      <c r="EBY31" s="496"/>
      <c r="EBZ31" s="496"/>
      <c r="ECA31" s="496"/>
      <c r="ECB31" s="496"/>
      <c r="ECC31" s="496"/>
      <c r="ECD31" s="496"/>
      <c r="ECE31" s="496"/>
      <c r="ECF31" s="496"/>
      <c r="ECG31" s="496"/>
      <c r="ECH31" s="496"/>
      <c r="ECI31" s="496"/>
      <c r="ECJ31" s="496"/>
      <c r="ECK31" s="496"/>
      <c r="ECL31" s="496"/>
      <c r="ECM31" s="496"/>
      <c r="ECN31" s="496"/>
      <c r="ECO31" s="496"/>
      <c r="ECP31" s="496"/>
      <c r="ECQ31" s="496"/>
      <c r="ECR31" s="496"/>
      <c r="ECS31" s="496"/>
      <c r="ECT31" s="496"/>
      <c r="ECU31" s="496"/>
      <c r="ECV31" s="496"/>
      <c r="ECW31" s="496"/>
      <c r="ECX31" s="496"/>
      <c r="ECY31" s="496"/>
      <c r="ECZ31" s="496"/>
      <c r="EDA31" s="496"/>
      <c r="EDB31" s="496"/>
      <c r="EDC31" s="496"/>
      <c r="EDD31" s="496"/>
      <c r="EDE31" s="496"/>
      <c r="EDF31" s="496"/>
      <c r="EDG31" s="496"/>
      <c r="EDH31" s="496"/>
      <c r="EDI31" s="496"/>
      <c r="EDJ31" s="496"/>
      <c r="EDK31" s="496"/>
      <c r="EDL31" s="496"/>
      <c r="EDM31" s="496"/>
      <c r="EDN31" s="496"/>
      <c r="EDO31" s="496"/>
      <c r="EDP31" s="496"/>
      <c r="EDQ31" s="496"/>
      <c r="EDR31" s="496"/>
      <c r="EDS31" s="496"/>
      <c r="EDT31" s="496"/>
      <c r="EDU31" s="496"/>
      <c r="EDV31" s="496"/>
      <c r="EDW31" s="496"/>
      <c r="EDX31" s="496"/>
      <c r="EDY31" s="496"/>
      <c r="EDZ31" s="496"/>
      <c r="EEA31" s="496"/>
      <c r="EEB31" s="496"/>
      <c r="EEC31" s="496"/>
      <c r="EED31" s="496"/>
      <c r="EEE31" s="496"/>
      <c r="EEF31" s="496"/>
      <c r="EEG31" s="496"/>
      <c r="EEH31" s="496"/>
      <c r="EEI31" s="496"/>
      <c r="EEJ31" s="496"/>
      <c r="EEK31" s="496"/>
      <c r="EEL31" s="496"/>
      <c r="EEM31" s="496"/>
      <c r="EEN31" s="496"/>
      <c r="EEO31" s="496"/>
      <c r="EEP31" s="496"/>
      <c r="EEQ31" s="496"/>
      <c r="EER31" s="496"/>
      <c r="EES31" s="496"/>
      <c r="EET31" s="496"/>
      <c r="EEU31" s="496"/>
      <c r="EEV31" s="496"/>
      <c r="EEW31" s="496"/>
      <c r="EEX31" s="496"/>
      <c r="EEY31" s="496"/>
      <c r="EEZ31" s="496"/>
      <c r="EFA31" s="496"/>
      <c r="EFB31" s="496"/>
      <c r="EFC31" s="496"/>
      <c r="EFD31" s="496"/>
      <c r="EFE31" s="496"/>
      <c r="EFF31" s="496"/>
      <c r="EFG31" s="496"/>
      <c r="EFH31" s="496"/>
      <c r="EFI31" s="496"/>
      <c r="EFJ31" s="496"/>
      <c r="EFK31" s="496"/>
      <c r="EFL31" s="496"/>
      <c r="EFM31" s="496"/>
      <c r="EFN31" s="496"/>
      <c r="EFO31" s="496"/>
      <c r="EFP31" s="496"/>
      <c r="EFQ31" s="496"/>
      <c r="EFR31" s="496"/>
      <c r="EFS31" s="496"/>
      <c r="EFT31" s="496"/>
      <c r="EFU31" s="496"/>
      <c r="EFV31" s="496"/>
      <c r="EFW31" s="496"/>
      <c r="EFX31" s="496"/>
      <c r="EFY31" s="496"/>
      <c r="EFZ31" s="496"/>
      <c r="EGA31" s="496"/>
      <c r="EGB31" s="496"/>
      <c r="EGC31" s="496"/>
      <c r="EGD31" s="496"/>
      <c r="EGE31" s="496"/>
      <c r="EGF31" s="496"/>
      <c r="EGG31" s="496"/>
      <c r="EGH31" s="496"/>
      <c r="EGI31" s="496"/>
      <c r="EGJ31" s="496"/>
      <c r="EGK31" s="496"/>
      <c r="EGL31" s="496"/>
      <c r="EGM31" s="496"/>
      <c r="EGN31" s="496"/>
      <c r="EGO31" s="496"/>
      <c r="EGP31" s="496"/>
      <c r="EGQ31" s="496"/>
      <c r="EGR31" s="496"/>
      <c r="EGS31" s="496"/>
      <c r="EGT31" s="496"/>
      <c r="EGU31" s="496"/>
      <c r="EGV31" s="496"/>
      <c r="EGW31" s="496"/>
      <c r="EGX31" s="496"/>
      <c r="EGY31" s="496"/>
      <c r="EGZ31" s="496"/>
      <c r="EHA31" s="496"/>
      <c r="EHB31" s="496"/>
      <c r="EHC31" s="496"/>
      <c r="EHD31" s="496"/>
      <c r="EHE31" s="496"/>
      <c r="EHF31" s="496"/>
      <c r="EHG31" s="496"/>
      <c r="EHH31" s="496"/>
      <c r="EHI31" s="496"/>
      <c r="EHJ31" s="496"/>
      <c r="EHK31" s="496"/>
      <c r="EHL31" s="496"/>
      <c r="EHM31" s="496"/>
      <c r="EHN31" s="496"/>
      <c r="EHO31" s="496"/>
      <c r="EHP31" s="496"/>
      <c r="EHQ31" s="496"/>
      <c r="EHR31" s="496"/>
      <c r="EHS31" s="496"/>
      <c r="EHT31" s="496"/>
      <c r="EHU31" s="496"/>
      <c r="EHV31" s="496"/>
      <c r="EHW31" s="496"/>
      <c r="EHX31" s="496"/>
      <c r="EHY31" s="496"/>
      <c r="EHZ31" s="496"/>
      <c r="EIA31" s="496"/>
      <c r="EIB31" s="496"/>
      <c r="EIC31" s="496"/>
      <c r="EID31" s="496"/>
      <c r="EIE31" s="496"/>
      <c r="EIF31" s="496"/>
      <c r="EIG31" s="496"/>
      <c r="EIH31" s="496"/>
      <c r="EII31" s="496"/>
      <c r="EIJ31" s="496"/>
      <c r="EIK31" s="496"/>
      <c r="EIL31" s="496"/>
      <c r="EIM31" s="496"/>
      <c r="EIN31" s="496"/>
      <c r="EIO31" s="496"/>
      <c r="EIP31" s="496"/>
      <c r="EIQ31" s="496"/>
      <c r="EIR31" s="496"/>
      <c r="EIS31" s="496"/>
      <c r="EIT31" s="496"/>
      <c r="EIU31" s="496"/>
      <c r="EIV31" s="496"/>
      <c r="EIW31" s="496"/>
      <c r="EIX31" s="496"/>
      <c r="EIY31" s="496"/>
      <c r="EIZ31" s="496"/>
      <c r="EJA31" s="496"/>
      <c r="EJB31" s="496"/>
      <c r="EJC31" s="496"/>
      <c r="EJD31" s="496"/>
      <c r="EJE31" s="496"/>
      <c r="EJF31" s="496"/>
      <c r="EJG31" s="496"/>
      <c r="EJH31" s="496"/>
      <c r="EJI31" s="496"/>
      <c r="EJJ31" s="496"/>
      <c r="EJK31" s="496"/>
      <c r="EJL31" s="496"/>
      <c r="EJM31" s="496"/>
      <c r="EJN31" s="496"/>
      <c r="EJO31" s="496"/>
      <c r="EJP31" s="496"/>
      <c r="EJQ31" s="496"/>
      <c r="EJR31" s="496"/>
      <c r="EJS31" s="496"/>
      <c r="EJT31" s="496"/>
      <c r="EJU31" s="496"/>
      <c r="EJV31" s="496"/>
      <c r="EJW31" s="496"/>
      <c r="EJX31" s="496"/>
      <c r="EJY31" s="496"/>
      <c r="EJZ31" s="496"/>
      <c r="EKA31" s="496"/>
      <c r="EKB31" s="496"/>
      <c r="EKC31" s="496"/>
      <c r="EKD31" s="496"/>
      <c r="EKE31" s="496"/>
      <c r="EKF31" s="496"/>
      <c r="EKG31" s="496"/>
      <c r="EKH31" s="496"/>
      <c r="EKI31" s="496"/>
      <c r="EKJ31" s="496"/>
      <c r="EKK31" s="496"/>
      <c r="EKL31" s="496"/>
      <c r="EKM31" s="496"/>
      <c r="EKN31" s="496"/>
      <c r="EKO31" s="496"/>
      <c r="EKP31" s="496"/>
      <c r="EKQ31" s="496"/>
      <c r="EKR31" s="496"/>
      <c r="EKS31" s="496"/>
      <c r="EKT31" s="496"/>
      <c r="EKU31" s="496"/>
      <c r="EKV31" s="496"/>
      <c r="EKW31" s="496"/>
      <c r="EKX31" s="496"/>
      <c r="EKY31" s="496"/>
      <c r="EKZ31" s="496"/>
      <c r="ELA31" s="496"/>
      <c r="ELB31" s="496"/>
      <c r="ELC31" s="496"/>
      <c r="ELD31" s="496"/>
      <c r="ELE31" s="496"/>
      <c r="ELF31" s="496"/>
      <c r="ELG31" s="496"/>
      <c r="ELH31" s="496"/>
      <c r="ELI31" s="496"/>
      <c r="ELJ31" s="496"/>
      <c r="ELK31" s="496"/>
      <c r="ELL31" s="496"/>
      <c r="ELM31" s="496"/>
      <c r="ELN31" s="496"/>
      <c r="ELO31" s="496"/>
      <c r="ELP31" s="496"/>
      <c r="ELQ31" s="496"/>
      <c r="ELR31" s="496"/>
      <c r="ELS31" s="496"/>
      <c r="ELT31" s="496"/>
      <c r="ELU31" s="496"/>
      <c r="ELV31" s="496"/>
      <c r="ELW31" s="496"/>
      <c r="ELX31" s="496"/>
      <c r="ELY31" s="496"/>
      <c r="ELZ31" s="496"/>
      <c r="EMA31" s="496"/>
      <c r="EMB31" s="496"/>
      <c r="EMC31" s="496"/>
      <c r="EMD31" s="496"/>
      <c r="EME31" s="496"/>
      <c r="EMF31" s="496"/>
      <c r="EMG31" s="496"/>
      <c r="EMH31" s="496"/>
      <c r="EMI31" s="496"/>
      <c r="EMJ31" s="496"/>
      <c r="EMK31" s="496"/>
      <c r="EML31" s="496"/>
      <c r="EMM31" s="496"/>
      <c r="EMN31" s="496"/>
      <c r="EMO31" s="496"/>
      <c r="EMP31" s="496"/>
      <c r="EMQ31" s="496"/>
      <c r="EMR31" s="496"/>
      <c r="EMS31" s="496"/>
      <c r="EMT31" s="496"/>
      <c r="EMU31" s="496"/>
      <c r="EMV31" s="496"/>
      <c r="EMW31" s="496"/>
      <c r="EMX31" s="496"/>
      <c r="EMY31" s="496"/>
      <c r="EMZ31" s="496"/>
      <c r="ENA31" s="496"/>
      <c r="ENB31" s="496"/>
      <c r="ENC31" s="496"/>
      <c r="END31" s="496"/>
      <c r="ENE31" s="496"/>
      <c r="ENF31" s="496"/>
      <c r="ENG31" s="496"/>
      <c r="ENH31" s="496"/>
      <c r="ENI31" s="496"/>
      <c r="ENJ31" s="496"/>
      <c r="ENK31" s="496"/>
      <c r="ENL31" s="496"/>
      <c r="ENM31" s="496"/>
      <c r="ENN31" s="496"/>
      <c r="ENO31" s="496"/>
      <c r="ENP31" s="496"/>
      <c r="ENQ31" s="496"/>
      <c r="ENR31" s="496"/>
      <c r="ENS31" s="496"/>
      <c r="ENT31" s="496"/>
      <c r="ENU31" s="496"/>
      <c r="ENV31" s="496"/>
      <c r="ENW31" s="496"/>
      <c r="ENX31" s="496"/>
      <c r="ENY31" s="496"/>
      <c r="ENZ31" s="496"/>
      <c r="EOA31" s="496"/>
      <c r="EOB31" s="496"/>
      <c r="EOC31" s="496"/>
      <c r="EOD31" s="496"/>
      <c r="EOE31" s="496"/>
      <c r="EOF31" s="496"/>
      <c r="EOG31" s="496"/>
      <c r="EOH31" s="496"/>
      <c r="EOI31" s="496"/>
      <c r="EOJ31" s="496"/>
      <c r="EOK31" s="496"/>
      <c r="EOL31" s="496"/>
      <c r="EOM31" s="496"/>
      <c r="EON31" s="496"/>
      <c r="EOO31" s="496"/>
      <c r="EOP31" s="496"/>
      <c r="EOQ31" s="496"/>
      <c r="EOR31" s="496"/>
      <c r="EOS31" s="496"/>
      <c r="EOT31" s="496"/>
      <c r="EOU31" s="496"/>
      <c r="EOV31" s="496"/>
      <c r="EOW31" s="496"/>
      <c r="EOX31" s="496"/>
      <c r="EOY31" s="496"/>
      <c r="EOZ31" s="496"/>
      <c r="EPA31" s="496"/>
      <c r="EPB31" s="496"/>
      <c r="EPC31" s="496"/>
      <c r="EPD31" s="496"/>
      <c r="EPE31" s="496"/>
      <c r="EPF31" s="496"/>
      <c r="EPG31" s="496"/>
      <c r="EPH31" s="496"/>
      <c r="EPI31" s="496"/>
      <c r="EPJ31" s="496"/>
      <c r="EPK31" s="496"/>
      <c r="EPL31" s="496"/>
      <c r="EPM31" s="496"/>
      <c r="EPN31" s="496"/>
      <c r="EPO31" s="496"/>
      <c r="EPP31" s="496"/>
      <c r="EPQ31" s="496"/>
      <c r="EPR31" s="496"/>
      <c r="EPS31" s="496"/>
      <c r="EPT31" s="496"/>
      <c r="EPU31" s="496"/>
      <c r="EPV31" s="496"/>
      <c r="EPW31" s="496"/>
      <c r="EPX31" s="496"/>
      <c r="EPY31" s="496"/>
      <c r="EPZ31" s="496"/>
      <c r="EQA31" s="496"/>
      <c r="EQB31" s="496"/>
      <c r="EQC31" s="496"/>
      <c r="EQD31" s="496"/>
      <c r="EQE31" s="496"/>
      <c r="EQF31" s="496"/>
      <c r="EQG31" s="496"/>
      <c r="EQH31" s="496"/>
      <c r="EQI31" s="496"/>
      <c r="EQJ31" s="496"/>
      <c r="EQK31" s="496"/>
      <c r="EQL31" s="496"/>
      <c r="EQM31" s="496"/>
      <c r="EQN31" s="496"/>
      <c r="EQO31" s="496"/>
      <c r="EQP31" s="496"/>
      <c r="EQQ31" s="496"/>
      <c r="EQR31" s="496"/>
      <c r="EQS31" s="496"/>
      <c r="EQT31" s="496"/>
      <c r="EQU31" s="496"/>
      <c r="EQV31" s="496"/>
      <c r="EQW31" s="496"/>
      <c r="EQX31" s="496"/>
      <c r="EQY31" s="496"/>
      <c r="EQZ31" s="496"/>
      <c r="ERA31" s="496"/>
      <c r="ERB31" s="496"/>
      <c r="ERC31" s="496"/>
      <c r="ERD31" s="496"/>
      <c r="ERE31" s="496"/>
      <c r="ERF31" s="496"/>
      <c r="ERG31" s="496"/>
      <c r="ERH31" s="496"/>
      <c r="ERI31" s="496"/>
      <c r="ERJ31" s="496"/>
      <c r="ERK31" s="496"/>
      <c r="ERL31" s="496"/>
      <c r="ERM31" s="496"/>
      <c r="ERN31" s="496"/>
      <c r="ERO31" s="496"/>
      <c r="ERP31" s="496"/>
      <c r="ERQ31" s="496"/>
      <c r="ERR31" s="496"/>
      <c r="ERS31" s="496"/>
      <c r="ERT31" s="496"/>
      <c r="ERU31" s="496"/>
      <c r="ERV31" s="496"/>
      <c r="ERW31" s="496"/>
      <c r="ERX31" s="496"/>
      <c r="ERY31" s="496"/>
      <c r="ERZ31" s="496"/>
      <c r="ESA31" s="496"/>
      <c r="ESB31" s="496"/>
      <c r="ESC31" s="496"/>
      <c r="ESD31" s="496"/>
      <c r="ESE31" s="496"/>
      <c r="ESF31" s="496"/>
      <c r="ESG31" s="496"/>
      <c r="ESH31" s="496"/>
      <c r="ESI31" s="496"/>
      <c r="ESJ31" s="496"/>
      <c r="ESK31" s="496"/>
      <c r="ESL31" s="496"/>
      <c r="ESM31" s="496"/>
      <c r="ESN31" s="496"/>
      <c r="ESO31" s="496"/>
      <c r="ESP31" s="496"/>
      <c r="ESQ31" s="496"/>
      <c r="ESR31" s="496"/>
      <c r="ESS31" s="496"/>
      <c r="EST31" s="496"/>
      <c r="ESU31" s="496"/>
      <c r="ESV31" s="496"/>
      <c r="ESW31" s="496"/>
      <c r="ESX31" s="496"/>
      <c r="ESY31" s="496"/>
      <c r="ESZ31" s="496"/>
      <c r="ETA31" s="496"/>
      <c r="ETB31" s="496"/>
      <c r="ETC31" s="496"/>
      <c r="ETD31" s="496"/>
      <c r="ETE31" s="496"/>
      <c r="ETF31" s="496"/>
      <c r="ETG31" s="496"/>
      <c r="ETH31" s="496"/>
      <c r="ETI31" s="496"/>
      <c r="ETJ31" s="496"/>
      <c r="ETK31" s="496"/>
      <c r="ETL31" s="496"/>
      <c r="ETM31" s="496"/>
      <c r="ETN31" s="496"/>
      <c r="ETO31" s="496"/>
      <c r="ETP31" s="496"/>
      <c r="ETQ31" s="496"/>
      <c r="ETR31" s="496"/>
      <c r="ETS31" s="496"/>
      <c r="ETT31" s="496"/>
      <c r="ETU31" s="496"/>
      <c r="ETV31" s="496"/>
      <c r="ETW31" s="496"/>
      <c r="ETX31" s="496"/>
      <c r="ETY31" s="496"/>
      <c r="ETZ31" s="496"/>
      <c r="EUA31" s="496"/>
      <c r="EUB31" s="496"/>
      <c r="EUC31" s="496"/>
      <c r="EUD31" s="496"/>
      <c r="EUE31" s="496"/>
      <c r="EUF31" s="496"/>
      <c r="EUG31" s="496"/>
      <c r="EUH31" s="496"/>
      <c r="EUI31" s="496"/>
      <c r="EUJ31" s="496"/>
      <c r="EUK31" s="496"/>
      <c r="EUL31" s="496"/>
      <c r="EUM31" s="496"/>
      <c r="EUN31" s="496"/>
      <c r="EUO31" s="496"/>
      <c r="EUP31" s="496"/>
      <c r="EUQ31" s="496"/>
      <c r="EUR31" s="496"/>
      <c r="EUS31" s="496"/>
      <c r="EUT31" s="496"/>
      <c r="EUU31" s="496"/>
      <c r="EUV31" s="496"/>
      <c r="EUW31" s="496"/>
      <c r="EUX31" s="496"/>
      <c r="EUY31" s="496"/>
      <c r="EUZ31" s="496"/>
      <c r="EVA31" s="496"/>
      <c r="EVB31" s="496"/>
      <c r="EVC31" s="496"/>
      <c r="EVD31" s="496"/>
      <c r="EVE31" s="496"/>
      <c r="EVF31" s="496"/>
      <c r="EVG31" s="496"/>
      <c r="EVH31" s="496"/>
      <c r="EVI31" s="496"/>
      <c r="EVJ31" s="496"/>
      <c r="EVK31" s="496"/>
      <c r="EVL31" s="496"/>
      <c r="EVM31" s="496"/>
      <c r="EVN31" s="496"/>
      <c r="EVO31" s="496"/>
      <c r="EVP31" s="496"/>
      <c r="EVQ31" s="496"/>
      <c r="EVR31" s="496"/>
      <c r="EVS31" s="496"/>
      <c r="EVT31" s="496"/>
      <c r="EVU31" s="496"/>
      <c r="EVV31" s="496"/>
      <c r="EVW31" s="496"/>
      <c r="EVX31" s="496"/>
      <c r="EVY31" s="496"/>
      <c r="EVZ31" s="496"/>
      <c r="EWA31" s="496"/>
      <c r="EWB31" s="496"/>
      <c r="EWC31" s="496"/>
      <c r="EWD31" s="496"/>
      <c r="EWE31" s="496"/>
      <c r="EWF31" s="496"/>
      <c r="EWG31" s="496"/>
      <c r="EWH31" s="496"/>
      <c r="EWI31" s="496"/>
      <c r="EWJ31" s="496"/>
      <c r="EWK31" s="496"/>
      <c r="EWL31" s="496"/>
      <c r="EWM31" s="496"/>
      <c r="EWN31" s="496"/>
      <c r="EWO31" s="496"/>
      <c r="EWP31" s="496"/>
      <c r="EWQ31" s="496"/>
      <c r="EWR31" s="496"/>
      <c r="EWS31" s="496"/>
      <c r="EWT31" s="496"/>
      <c r="EWU31" s="496"/>
      <c r="EWV31" s="496"/>
      <c r="EWW31" s="496"/>
      <c r="EWX31" s="496"/>
      <c r="EWY31" s="496"/>
      <c r="EWZ31" s="496"/>
      <c r="EXA31" s="496"/>
      <c r="EXB31" s="496"/>
      <c r="EXC31" s="496"/>
      <c r="EXD31" s="496"/>
      <c r="EXE31" s="496"/>
      <c r="EXF31" s="496"/>
      <c r="EXG31" s="496"/>
      <c r="EXH31" s="496"/>
      <c r="EXI31" s="496"/>
      <c r="EXJ31" s="496"/>
      <c r="EXK31" s="496"/>
      <c r="EXL31" s="496"/>
      <c r="EXM31" s="496"/>
      <c r="EXN31" s="496"/>
      <c r="EXO31" s="496"/>
      <c r="EXP31" s="496"/>
      <c r="EXQ31" s="496"/>
      <c r="EXR31" s="496"/>
      <c r="EXS31" s="496"/>
      <c r="EXT31" s="496"/>
      <c r="EXU31" s="496"/>
      <c r="EXV31" s="496"/>
      <c r="EXW31" s="496"/>
      <c r="EXX31" s="496"/>
      <c r="EXY31" s="496"/>
      <c r="EXZ31" s="496"/>
      <c r="EYA31" s="496"/>
      <c r="EYB31" s="496"/>
      <c r="EYC31" s="496"/>
      <c r="EYD31" s="496"/>
      <c r="EYE31" s="496"/>
      <c r="EYF31" s="496"/>
      <c r="EYG31" s="496"/>
      <c r="EYH31" s="496"/>
      <c r="EYI31" s="496"/>
      <c r="EYJ31" s="496"/>
      <c r="EYK31" s="496"/>
      <c r="EYL31" s="496"/>
      <c r="EYM31" s="496"/>
      <c r="EYN31" s="496"/>
      <c r="EYO31" s="496"/>
      <c r="EYP31" s="496"/>
      <c r="EYQ31" s="496"/>
      <c r="EYR31" s="496"/>
      <c r="EYS31" s="496"/>
      <c r="EYT31" s="496"/>
      <c r="EYU31" s="496"/>
      <c r="EYV31" s="496"/>
      <c r="EYW31" s="496"/>
      <c r="EYX31" s="496"/>
      <c r="EYY31" s="496"/>
      <c r="EYZ31" s="496"/>
      <c r="EZA31" s="496"/>
      <c r="EZB31" s="496"/>
      <c r="EZC31" s="496"/>
      <c r="EZD31" s="496"/>
      <c r="EZE31" s="496"/>
      <c r="EZF31" s="496"/>
      <c r="EZG31" s="496"/>
      <c r="EZH31" s="496"/>
      <c r="EZI31" s="496"/>
      <c r="EZJ31" s="496"/>
      <c r="EZK31" s="496"/>
      <c r="EZL31" s="496"/>
      <c r="EZM31" s="496"/>
      <c r="EZN31" s="496"/>
      <c r="EZO31" s="496"/>
      <c r="EZP31" s="496"/>
      <c r="EZQ31" s="496"/>
      <c r="EZR31" s="496"/>
      <c r="EZS31" s="496"/>
      <c r="EZT31" s="496"/>
      <c r="EZU31" s="496"/>
      <c r="EZV31" s="496"/>
      <c r="EZW31" s="496"/>
      <c r="EZX31" s="496"/>
      <c r="EZY31" s="496"/>
      <c r="EZZ31" s="496"/>
      <c r="FAA31" s="496"/>
      <c r="FAB31" s="496"/>
      <c r="FAC31" s="496"/>
      <c r="FAD31" s="496"/>
      <c r="FAE31" s="496"/>
      <c r="FAF31" s="496"/>
      <c r="FAG31" s="496"/>
      <c r="FAH31" s="496"/>
      <c r="FAI31" s="496"/>
      <c r="FAJ31" s="496"/>
      <c r="FAK31" s="496"/>
      <c r="FAL31" s="496"/>
      <c r="FAM31" s="496"/>
      <c r="FAN31" s="496"/>
      <c r="FAO31" s="496"/>
      <c r="FAP31" s="496"/>
      <c r="FAQ31" s="496"/>
      <c r="FAR31" s="496"/>
      <c r="FAS31" s="496"/>
      <c r="FAT31" s="496"/>
      <c r="FAU31" s="496"/>
      <c r="FAV31" s="496"/>
      <c r="FAW31" s="496"/>
      <c r="FAX31" s="496"/>
      <c r="FAY31" s="496"/>
      <c r="FAZ31" s="496"/>
      <c r="FBA31" s="496"/>
      <c r="FBB31" s="496"/>
      <c r="FBC31" s="496"/>
      <c r="FBD31" s="496"/>
      <c r="FBE31" s="496"/>
      <c r="FBF31" s="496"/>
      <c r="FBG31" s="496"/>
      <c r="FBH31" s="496"/>
      <c r="FBI31" s="496"/>
      <c r="FBJ31" s="496"/>
      <c r="FBK31" s="496"/>
      <c r="FBL31" s="496"/>
      <c r="FBM31" s="496"/>
      <c r="FBN31" s="496"/>
      <c r="FBO31" s="496"/>
      <c r="FBP31" s="496"/>
      <c r="FBQ31" s="496"/>
      <c r="FBR31" s="496"/>
      <c r="FBS31" s="496"/>
      <c r="FBT31" s="496"/>
      <c r="FBU31" s="496"/>
      <c r="FBV31" s="496"/>
      <c r="FBW31" s="496"/>
      <c r="FBX31" s="496"/>
      <c r="FBY31" s="496"/>
      <c r="FBZ31" s="496"/>
      <c r="FCA31" s="496"/>
      <c r="FCB31" s="496"/>
      <c r="FCC31" s="496"/>
      <c r="FCD31" s="496"/>
      <c r="FCE31" s="496"/>
      <c r="FCF31" s="496"/>
      <c r="FCG31" s="496"/>
      <c r="FCH31" s="496"/>
      <c r="FCI31" s="496"/>
      <c r="FCJ31" s="496"/>
      <c r="FCK31" s="496"/>
      <c r="FCL31" s="496"/>
      <c r="FCM31" s="496"/>
      <c r="FCN31" s="496"/>
      <c r="FCO31" s="496"/>
      <c r="FCP31" s="496"/>
      <c r="FCQ31" s="496"/>
      <c r="FCR31" s="496"/>
      <c r="FCS31" s="496"/>
      <c r="FCT31" s="496"/>
      <c r="FCU31" s="496"/>
      <c r="FCV31" s="496"/>
      <c r="FCW31" s="496"/>
      <c r="FCX31" s="496"/>
      <c r="FCY31" s="496"/>
      <c r="FCZ31" s="496"/>
      <c r="FDA31" s="496"/>
      <c r="FDB31" s="496"/>
      <c r="FDC31" s="496"/>
      <c r="FDD31" s="496"/>
      <c r="FDE31" s="496"/>
      <c r="FDF31" s="496"/>
      <c r="FDG31" s="496"/>
      <c r="FDH31" s="496"/>
      <c r="FDI31" s="496"/>
      <c r="FDJ31" s="496"/>
      <c r="FDK31" s="496"/>
      <c r="FDL31" s="496"/>
      <c r="FDM31" s="496"/>
      <c r="FDN31" s="496"/>
      <c r="FDO31" s="496"/>
      <c r="FDP31" s="496"/>
      <c r="FDQ31" s="496"/>
      <c r="FDR31" s="496"/>
      <c r="FDS31" s="496"/>
      <c r="FDT31" s="496"/>
      <c r="FDU31" s="496"/>
      <c r="FDV31" s="496"/>
      <c r="FDW31" s="496"/>
      <c r="FDX31" s="496"/>
      <c r="FDY31" s="496"/>
      <c r="FDZ31" s="496"/>
      <c r="FEA31" s="496"/>
      <c r="FEB31" s="496"/>
      <c r="FEC31" s="496"/>
      <c r="FED31" s="496"/>
      <c r="FEE31" s="496"/>
      <c r="FEF31" s="496"/>
      <c r="FEG31" s="496"/>
      <c r="FEH31" s="496"/>
      <c r="FEI31" s="496"/>
      <c r="FEJ31" s="496"/>
      <c r="FEK31" s="496"/>
      <c r="FEL31" s="496"/>
      <c r="FEM31" s="496"/>
      <c r="FEN31" s="496"/>
      <c r="FEO31" s="496"/>
      <c r="FEP31" s="496"/>
      <c r="FEQ31" s="496"/>
      <c r="FER31" s="496"/>
      <c r="FES31" s="496"/>
      <c r="FET31" s="496"/>
      <c r="FEU31" s="496"/>
      <c r="FEV31" s="496"/>
      <c r="FEW31" s="496"/>
      <c r="FEX31" s="496"/>
      <c r="FEY31" s="496"/>
      <c r="FEZ31" s="496"/>
      <c r="FFA31" s="496"/>
      <c r="FFB31" s="496"/>
      <c r="FFC31" s="496"/>
      <c r="FFD31" s="496"/>
      <c r="FFE31" s="496"/>
      <c r="FFF31" s="496"/>
      <c r="FFG31" s="496"/>
      <c r="FFH31" s="496"/>
      <c r="FFI31" s="496"/>
      <c r="FFJ31" s="496"/>
      <c r="FFK31" s="496"/>
      <c r="FFL31" s="496"/>
      <c r="FFM31" s="496"/>
      <c r="FFN31" s="496"/>
      <c r="FFO31" s="496"/>
      <c r="FFP31" s="496"/>
      <c r="FFQ31" s="496"/>
      <c r="FFR31" s="496"/>
      <c r="FFS31" s="496"/>
      <c r="FFT31" s="496"/>
      <c r="FFU31" s="496"/>
      <c r="FFV31" s="496"/>
      <c r="FFW31" s="496"/>
      <c r="FFX31" s="496"/>
      <c r="FFY31" s="496"/>
      <c r="FFZ31" s="496"/>
      <c r="FGA31" s="496"/>
      <c r="FGB31" s="496"/>
      <c r="FGC31" s="496"/>
      <c r="FGD31" s="496"/>
      <c r="FGE31" s="496"/>
      <c r="FGF31" s="496"/>
      <c r="FGG31" s="496"/>
      <c r="FGH31" s="496"/>
      <c r="FGI31" s="496"/>
      <c r="FGJ31" s="496"/>
      <c r="FGK31" s="496"/>
      <c r="FGL31" s="496"/>
      <c r="FGM31" s="496"/>
      <c r="FGN31" s="496"/>
      <c r="FGO31" s="496"/>
      <c r="FGP31" s="496"/>
      <c r="FGQ31" s="496"/>
      <c r="FGR31" s="496"/>
      <c r="FGS31" s="496"/>
      <c r="FGT31" s="496"/>
      <c r="FGU31" s="496"/>
      <c r="FGV31" s="496"/>
      <c r="FGW31" s="496"/>
      <c r="FGX31" s="496"/>
      <c r="FGY31" s="496"/>
      <c r="FGZ31" s="496"/>
      <c r="FHA31" s="496"/>
      <c r="FHB31" s="496"/>
      <c r="FHC31" s="496"/>
      <c r="FHD31" s="496"/>
      <c r="FHE31" s="496"/>
      <c r="FHF31" s="496"/>
      <c r="FHG31" s="496"/>
      <c r="FHH31" s="496"/>
      <c r="FHI31" s="496"/>
      <c r="FHJ31" s="496"/>
      <c r="FHK31" s="496"/>
      <c r="FHL31" s="496"/>
      <c r="FHM31" s="496"/>
      <c r="FHN31" s="496"/>
      <c r="FHO31" s="496"/>
      <c r="FHP31" s="496"/>
      <c r="FHQ31" s="496"/>
      <c r="FHR31" s="496"/>
      <c r="FHS31" s="496"/>
      <c r="FHT31" s="496"/>
      <c r="FHU31" s="496"/>
      <c r="FHV31" s="496"/>
      <c r="FHW31" s="496"/>
      <c r="FHX31" s="496"/>
      <c r="FHY31" s="496"/>
      <c r="FHZ31" s="496"/>
      <c r="FIA31" s="496"/>
      <c r="FIB31" s="496"/>
      <c r="FIC31" s="496"/>
      <c r="FID31" s="496"/>
      <c r="FIE31" s="496"/>
      <c r="FIF31" s="496"/>
      <c r="FIG31" s="496"/>
      <c r="FIH31" s="496"/>
      <c r="FII31" s="496"/>
      <c r="FIJ31" s="496"/>
      <c r="FIK31" s="496"/>
      <c r="FIL31" s="496"/>
      <c r="FIM31" s="496"/>
      <c r="FIN31" s="496"/>
      <c r="FIO31" s="496"/>
      <c r="FIP31" s="496"/>
      <c r="FIQ31" s="496"/>
      <c r="FIR31" s="496"/>
      <c r="FIS31" s="496"/>
      <c r="FIT31" s="496"/>
      <c r="FIU31" s="496"/>
      <c r="FIV31" s="496"/>
      <c r="FIW31" s="496"/>
      <c r="FIX31" s="496"/>
      <c r="FIY31" s="496"/>
      <c r="FIZ31" s="496"/>
      <c r="FJA31" s="496"/>
      <c r="FJB31" s="496"/>
      <c r="FJC31" s="496"/>
      <c r="FJD31" s="496"/>
      <c r="FJE31" s="496"/>
      <c r="FJF31" s="496"/>
      <c r="FJG31" s="496"/>
      <c r="FJH31" s="496"/>
      <c r="FJI31" s="496"/>
      <c r="FJJ31" s="496"/>
      <c r="FJK31" s="496"/>
      <c r="FJL31" s="496"/>
      <c r="FJM31" s="496"/>
      <c r="FJN31" s="496"/>
      <c r="FJO31" s="496"/>
      <c r="FJP31" s="496"/>
      <c r="FJQ31" s="496"/>
      <c r="FJR31" s="496"/>
      <c r="FJS31" s="496"/>
      <c r="FJT31" s="496"/>
      <c r="FJU31" s="496"/>
      <c r="FJV31" s="496"/>
      <c r="FJW31" s="496"/>
      <c r="FJX31" s="496"/>
      <c r="FJY31" s="496"/>
      <c r="FJZ31" s="496"/>
      <c r="FKA31" s="496"/>
      <c r="FKB31" s="496"/>
      <c r="FKC31" s="496"/>
      <c r="FKD31" s="496"/>
      <c r="FKE31" s="496"/>
      <c r="FKF31" s="496"/>
      <c r="FKG31" s="496"/>
      <c r="FKH31" s="496"/>
      <c r="FKI31" s="496"/>
      <c r="FKJ31" s="496"/>
      <c r="FKK31" s="496"/>
      <c r="FKL31" s="496"/>
      <c r="FKM31" s="496"/>
      <c r="FKN31" s="496"/>
      <c r="FKO31" s="496"/>
      <c r="FKP31" s="496"/>
      <c r="FKQ31" s="496"/>
      <c r="FKR31" s="496"/>
      <c r="FKS31" s="496"/>
      <c r="FKT31" s="496"/>
      <c r="FKU31" s="496"/>
      <c r="FKV31" s="496"/>
      <c r="FKW31" s="496"/>
      <c r="FKX31" s="496"/>
      <c r="FKY31" s="496"/>
      <c r="FKZ31" s="496"/>
      <c r="FLA31" s="496"/>
      <c r="FLB31" s="496"/>
      <c r="FLC31" s="496"/>
      <c r="FLD31" s="496"/>
      <c r="FLE31" s="496"/>
      <c r="FLF31" s="496"/>
      <c r="FLG31" s="496"/>
      <c r="FLH31" s="496"/>
      <c r="FLI31" s="496"/>
      <c r="FLJ31" s="496"/>
      <c r="FLK31" s="496"/>
      <c r="FLL31" s="496"/>
      <c r="FLM31" s="496"/>
      <c r="FLN31" s="496"/>
      <c r="FLO31" s="496"/>
      <c r="FLP31" s="496"/>
      <c r="FLQ31" s="496"/>
      <c r="FLR31" s="496"/>
      <c r="FLS31" s="496"/>
      <c r="FLT31" s="496"/>
      <c r="FLU31" s="496"/>
      <c r="FLV31" s="496"/>
      <c r="FLW31" s="496"/>
      <c r="FLX31" s="496"/>
      <c r="FLY31" s="496"/>
      <c r="FLZ31" s="496"/>
      <c r="FMA31" s="496"/>
      <c r="FMB31" s="496"/>
      <c r="FMC31" s="496"/>
      <c r="FMD31" s="496"/>
      <c r="FME31" s="496"/>
      <c r="FMF31" s="496"/>
      <c r="FMG31" s="496"/>
      <c r="FMH31" s="496"/>
      <c r="FMI31" s="496"/>
      <c r="FMJ31" s="496"/>
      <c r="FMK31" s="496"/>
      <c r="FML31" s="496"/>
      <c r="FMM31" s="496"/>
      <c r="FMN31" s="496"/>
      <c r="FMO31" s="496"/>
      <c r="FMP31" s="496"/>
      <c r="FMQ31" s="496"/>
      <c r="FMR31" s="496"/>
      <c r="FMS31" s="496"/>
      <c r="FMT31" s="496"/>
      <c r="FMU31" s="496"/>
      <c r="FMV31" s="496"/>
      <c r="FMW31" s="496"/>
      <c r="FMX31" s="496"/>
      <c r="FMY31" s="496"/>
      <c r="FMZ31" s="496"/>
      <c r="FNA31" s="496"/>
      <c r="FNB31" s="496"/>
      <c r="FNC31" s="496"/>
      <c r="FND31" s="496"/>
      <c r="FNE31" s="496"/>
      <c r="FNF31" s="496"/>
      <c r="FNG31" s="496"/>
      <c r="FNH31" s="496"/>
      <c r="FNI31" s="496"/>
      <c r="FNJ31" s="496"/>
      <c r="FNK31" s="496"/>
      <c r="FNL31" s="496"/>
      <c r="FNM31" s="496"/>
      <c r="FNN31" s="496"/>
      <c r="FNO31" s="496"/>
      <c r="FNP31" s="496"/>
      <c r="FNQ31" s="496"/>
      <c r="FNR31" s="496"/>
      <c r="FNS31" s="496"/>
      <c r="FNT31" s="496"/>
      <c r="FNU31" s="496"/>
      <c r="FNV31" s="496"/>
      <c r="FNW31" s="496"/>
      <c r="FNX31" s="496"/>
      <c r="FNY31" s="496"/>
      <c r="FNZ31" s="496"/>
      <c r="FOA31" s="496"/>
      <c r="FOB31" s="496"/>
      <c r="FOC31" s="496"/>
      <c r="FOD31" s="496"/>
      <c r="FOE31" s="496"/>
      <c r="FOF31" s="496"/>
      <c r="FOG31" s="496"/>
      <c r="FOH31" s="496"/>
      <c r="FOI31" s="496"/>
      <c r="FOJ31" s="496"/>
      <c r="FOK31" s="496"/>
      <c r="FOL31" s="496"/>
      <c r="FOM31" s="496"/>
      <c r="FON31" s="496"/>
      <c r="FOO31" s="496"/>
      <c r="FOP31" s="496"/>
      <c r="FOQ31" s="496"/>
      <c r="FOR31" s="496"/>
      <c r="FOS31" s="496"/>
      <c r="FOT31" s="496"/>
      <c r="FOU31" s="496"/>
      <c r="FOV31" s="496"/>
      <c r="FOW31" s="496"/>
      <c r="FOX31" s="496"/>
      <c r="FOY31" s="496"/>
      <c r="FOZ31" s="496"/>
      <c r="FPA31" s="496"/>
      <c r="FPB31" s="496"/>
      <c r="FPC31" s="496"/>
      <c r="FPD31" s="496"/>
      <c r="FPE31" s="496"/>
      <c r="FPF31" s="496"/>
      <c r="FPG31" s="496"/>
      <c r="FPH31" s="496"/>
      <c r="FPI31" s="496"/>
      <c r="FPJ31" s="496"/>
      <c r="FPK31" s="496"/>
      <c r="FPL31" s="496"/>
      <c r="FPM31" s="496"/>
      <c r="FPN31" s="496"/>
      <c r="FPO31" s="496"/>
      <c r="FPP31" s="496"/>
      <c r="FPQ31" s="496"/>
      <c r="FPR31" s="496"/>
      <c r="FPS31" s="496"/>
      <c r="FPT31" s="496"/>
      <c r="FPU31" s="496"/>
      <c r="FPV31" s="496"/>
      <c r="FPW31" s="496"/>
      <c r="FPX31" s="496"/>
      <c r="FPY31" s="496"/>
      <c r="FPZ31" s="496"/>
      <c r="FQA31" s="496"/>
      <c r="FQB31" s="496"/>
      <c r="FQC31" s="496"/>
      <c r="FQD31" s="496"/>
      <c r="FQE31" s="496"/>
      <c r="FQF31" s="496"/>
      <c r="FQG31" s="496"/>
      <c r="FQH31" s="496"/>
      <c r="FQI31" s="496"/>
      <c r="FQJ31" s="496"/>
      <c r="FQK31" s="496"/>
      <c r="FQL31" s="496"/>
      <c r="FQM31" s="496"/>
      <c r="FQN31" s="496"/>
      <c r="FQO31" s="496"/>
      <c r="FQP31" s="496"/>
      <c r="FQQ31" s="496"/>
      <c r="FQR31" s="496"/>
      <c r="FQS31" s="496"/>
      <c r="FQT31" s="496"/>
      <c r="FQU31" s="496"/>
      <c r="FQV31" s="496"/>
      <c r="FQW31" s="496"/>
      <c r="FQX31" s="496"/>
      <c r="FQY31" s="496"/>
      <c r="FQZ31" s="496"/>
      <c r="FRA31" s="496"/>
      <c r="FRB31" s="496"/>
      <c r="FRC31" s="496"/>
      <c r="FRD31" s="496"/>
      <c r="FRE31" s="496"/>
      <c r="FRF31" s="496"/>
      <c r="FRG31" s="496"/>
      <c r="FRH31" s="496"/>
      <c r="FRI31" s="496"/>
      <c r="FRJ31" s="496"/>
      <c r="FRK31" s="496"/>
      <c r="FRL31" s="496"/>
      <c r="FRM31" s="496"/>
      <c r="FRN31" s="496"/>
      <c r="FRO31" s="496"/>
      <c r="FRP31" s="496"/>
      <c r="FRQ31" s="496"/>
      <c r="FRR31" s="496"/>
      <c r="FRS31" s="496"/>
      <c r="FRT31" s="496"/>
      <c r="FRU31" s="496"/>
      <c r="FRV31" s="496"/>
      <c r="FRW31" s="496"/>
      <c r="FRX31" s="496"/>
      <c r="FRY31" s="496"/>
      <c r="FRZ31" s="496"/>
      <c r="FSA31" s="496"/>
      <c r="FSB31" s="496"/>
      <c r="FSC31" s="496"/>
      <c r="FSD31" s="496"/>
      <c r="FSE31" s="496"/>
      <c r="FSF31" s="496"/>
      <c r="FSG31" s="496"/>
      <c r="FSH31" s="496"/>
      <c r="FSI31" s="496"/>
      <c r="FSJ31" s="496"/>
      <c r="FSK31" s="496"/>
      <c r="FSL31" s="496"/>
      <c r="FSM31" s="496"/>
      <c r="FSN31" s="496"/>
      <c r="FSO31" s="496"/>
      <c r="FSP31" s="496"/>
      <c r="FSQ31" s="496"/>
      <c r="FSR31" s="496"/>
      <c r="FSS31" s="496"/>
      <c r="FST31" s="496"/>
      <c r="FSU31" s="496"/>
      <c r="FSV31" s="496"/>
      <c r="FSW31" s="496"/>
      <c r="FSX31" s="496"/>
      <c r="FSY31" s="496"/>
      <c r="FSZ31" s="496"/>
      <c r="FTA31" s="496"/>
      <c r="FTB31" s="496"/>
      <c r="FTC31" s="496"/>
      <c r="FTD31" s="496"/>
      <c r="FTE31" s="496"/>
      <c r="FTF31" s="496"/>
      <c r="FTG31" s="496"/>
      <c r="FTH31" s="496"/>
      <c r="FTI31" s="496"/>
      <c r="FTJ31" s="496"/>
      <c r="FTK31" s="496"/>
      <c r="FTL31" s="496"/>
      <c r="FTM31" s="496"/>
      <c r="FTN31" s="496"/>
      <c r="FTO31" s="496"/>
      <c r="FTP31" s="496"/>
      <c r="FTQ31" s="496"/>
      <c r="FTR31" s="496"/>
      <c r="FTS31" s="496"/>
      <c r="FTT31" s="496"/>
      <c r="FTU31" s="496"/>
      <c r="FTV31" s="496"/>
      <c r="FTW31" s="496"/>
      <c r="FTX31" s="496"/>
      <c r="FTY31" s="496"/>
      <c r="FTZ31" s="496"/>
      <c r="FUA31" s="496"/>
      <c r="FUB31" s="496"/>
      <c r="FUC31" s="496"/>
      <c r="FUD31" s="496"/>
      <c r="FUE31" s="496"/>
      <c r="FUF31" s="496"/>
      <c r="FUG31" s="496"/>
      <c r="FUH31" s="496"/>
      <c r="FUI31" s="496"/>
      <c r="FUJ31" s="496"/>
      <c r="FUK31" s="496"/>
      <c r="FUL31" s="496"/>
      <c r="FUM31" s="496"/>
      <c r="FUN31" s="496"/>
      <c r="FUO31" s="496"/>
      <c r="FUP31" s="496"/>
      <c r="FUQ31" s="496"/>
      <c r="FUR31" s="496"/>
      <c r="FUS31" s="496"/>
      <c r="FUT31" s="496"/>
      <c r="FUU31" s="496"/>
      <c r="FUV31" s="496"/>
      <c r="FUW31" s="496"/>
      <c r="FUX31" s="496"/>
      <c r="FUY31" s="496"/>
      <c r="FUZ31" s="496"/>
      <c r="FVA31" s="496"/>
      <c r="FVB31" s="496"/>
      <c r="FVC31" s="496"/>
      <c r="FVD31" s="496"/>
      <c r="FVE31" s="496"/>
      <c r="FVF31" s="496"/>
      <c r="FVG31" s="496"/>
      <c r="FVH31" s="496"/>
      <c r="FVI31" s="496"/>
      <c r="FVJ31" s="496"/>
      <c r="FVK31" s="496"/>
      <c r="FVL31" s="496"/>
      <c r="FVM31" s="496"/>
      <c r="FVN31" s="496"/>
      <c r="FVO31" s="496"/>
      <c r="FVP31" s="496"/>
      <c r="FVQ31" s="496"/>
      <c r="FVR31" s="496"/>
      <c r="FVS31" s="496"/>
      <c r="FVT31" s="496"/>
      <c r="FVU31" s="496"/>
      <c r="FVV31" s="496"/>
      <c r="FVW31" s="496"/>
      <c r="FVX31" s="496"/>
      <c r="FVY31" s="496"/>
      <c r="FVZ31" s="496"/>
      <c r="FWA31" s="496"/>
      <c r="FWB31" s="496"/>
      <c r="FWC31" s="496"/>
      <c r="FWD31" s="496"/>
      <c r="FWE31" s="496"/>
      <c r="FWF31" s="496"/>
      <c r="FWG31" s="496"/>
      <c r="FWH31" s="496"/>
      <c r="FWI31" s="496"/>
      <c r="FWJ31" s="496"/>
      <c r="FWK31" s="496"/>
      <c r="FWL31" s="496"/>
      <c r="FWM31" s="496"/>
      <c r="FWN31" s="496"/>
      <c r="FWO31" s="496"/>
      <c r="FWP31" s="496"/>
      <c r="FWQ31" s="496"/>
      <c r="FWR31" s="496"/>
      <c r="FWS31" s="496"/>
      <c r="FWT31" s="496"/>
      <c r="FWU31" s="496"/>
      <c r="FWV31" s="496"/>
      <c r="FWW31" s="496"/>
      <c r="FWX31" s="496"/>
      <c r="FWY31" s="496"/>
      <c r="FWZ31" s="496"/>
      <c r="FXA31" s="496"/>
      <c r="FXB31" s="496"/>
      <c r="FXC31" s="496"/>
      <c r="FXD31" s="496"/>
      <c r="FXE31" s="496"/>
      <c r="FXF31" s="496"/>
      <c r="FXG31" s="496"/>
      <c r="FXH31" s="496"/>
      <c r="FXI31" s="496"/>
      <c r="FXJ31" s="496"/>
      <c r="FXK31" s="496"/>
      <c r="FXL31" s="496"/>
      <c r="FXM31" s="496"/>
      <c r="FXN31" s="496"/>
      <c r="FXO31" s="496"/>
      <c r="FXP31" s="496"/>
      <c r="FXQ31" s="496"/>
      <c r="FXR31" s="496"/>
      <c r="FXS31" s="496"/>
      <c r="FXT31" s="496"/>
      <c r="FXU31" s="496"/>
      <c r="FXV31" s="496"/>
      <c r="FXW31" s="496"/>
      <c r="FXX31" s="496"/>
      <c r="FXY31" s="496"/>
      <c r="FXZ31" s="496"/>
      <c r="FYA31" s="496"/>
      <c r="FYB31" s="496"/>
      <c r="FYC31" s="496"/>
      <c r="FYD31" s="496"/>
      <c r="FYE31" s="496"/>
      <c r="FYF31" s="496"/>
      <c r="FYG31" s="496"/>
      <c r="FYH31" s="496"/>
      <c r="FYI31" s="496"/>
      <c r="FYJ31" s="496"/>
      <c r="FYK31" s="496"/>
      <c r="FYL31" s="496"/>
      <c r="FYM31" s="496"/>
      <c r="FYN31" s="496"/>
      <c r="FYO31" s="496"/>
      <c r="FYP31" s="496"/>
      <c r="FYQ31" s="496"/>
      <c r="FYR31" s="496"/>
      <c r="FYS31" s="496"/>
      <c r="FYT31" s="496"/>
      <c r="FYU31" s="496"/>
      <c r="FYV31" s="496"/>
      <c r="FYW31" s="496"/>
      <c r="FYX31" s="496"/>
      <c r="FYY31" s="496"/>
      <c r="FYZ31" s="496"/>
      <c r="FZA31" s="496"/>
      <c r="FZB31" s="496"/>
      <c r="FZC31" s="496"/>
      <c r="FZD31" s="496"/>
      <c r="FZE31" s="496"/>
      <c r="FZF31" s="496"/>
      <c r="FZG31" s="496"/>
      <c r="FZH31" s="496"/>
      <c r="FZI31" s="496"/>
      <c r="FZJ31" s="496"/>
      <c r="FZK31" s="496"/>
      <c r="FZL31" s="496"/>
      <c r="FZM31" s="496"/>
      <c r="FZN31" s="496"/>
      <c r="FZO31" s="496"/>
      <c r="FZP31" s="496"/>
      <c r="FZQ31" s="496"/>
      <c r="FZR31" s="496"/>
      <c r="FZS31" s="496"/>
      <c r="FZT31" s="496"/>
      <c r="FZU31" s="496"/>
      <c r="FZV31" s="496"/>
      <c r="FZW31" s="496"/>
      <c r="FZX31" s="496"/>
      <c r="FZY31" s="496"/>
      <c r="FZZ31" s="496"/>
      <c r="GAA31" s="496"/>
      <c r="GAB31" s="496"/>
      <c r="GAC31" s="496"/>
      <c r="GAD31" s="496"/>
      <c r="GAE31" s="496"/>
      <c r="GAF31" s="496"/>
      <c r="GAG31" s="496"/>
      <c r="GAH31" s="496"/>
      <c r="GAI31" s="496"/>
      <c r="GAJ31" s="496"/>
      <c r="GAK31" s="496"/>
      <c r="GAL31" s="496"/>
      <c r="GAM31" s="496"/>
      <c r="GAN31" s="496"/>
      <c r="GAO31" s="496"/>
      <c r="GAP31" s="496"/>
      <c r="GAQ31" s="496"/>
      <c r="GAR31" s="496"/>
      <c r="GAS31" s="496"/>
      <c r="GAT31" s="496"/>
      <c r="GAU31" s="496"/>
      <c r="GAV31" s="496"/>
      <c r="GAW31" s="496"/>
      <c r="GAX31" s="496"/>
      <c r="GAY31" s="496"/>
      <c r="GAZ31" s="496"/>
      <c r="GBA31" s="496"/>
      <c r="GBB31" s="496"/>
      <c r="GBC31" s="496"/>
      <c r="GBD31" s="496"/>
      <c r="GBE31" s="496"/>
      <c r="GBF31" s="496"/>
      <c r="GBG31" s="496"/>
      <c r="GBH31" s="496"/>
      <c r="GBI31" s="496"/>
      <c r="GBJ31" s="496"/>
      <c r="GBK31" s="496"/>
      <c r="GBL31" s="496"/>
      <c r="GBM31" s="496"/>
      <c r="GBN31" s="496"/>
      <c r="GBO31" s="496"/>
      <c r="GBP31" s="496"/>
      <c r="GBQ31" s="496"/>
      <c r="GBR31" s="496"/>
      <c r="GBS31" s="496"/>
      <c r="GBT31" s="496"/>
      <c r="GBU31" s="496"/>
      <c r="GBV31" s="496"/>
      <c r="GBW31" s="496"/>
      <c r="GBX31" s="496"/>
      <c r="GBY31" s="496"/>
      <c r="GBZ31" s="496"/>
      <c r="GCA31" s="496"/>
      <c r="GCB31" s="496"/>
      <c r="GCC31" s="496"/>
      <c r="GCD31" s="496"/>
      <c r="GCE31" s="496"/>
      <c r="GCF31" s="496"/>
      <c r="GCG31" s="496"/>
      <c r="GCH31" s="496"/>
      <c r="GCI31" s="496"/>
      <c r="GCJ31" s="496"/>
      <c r="GCK31" s="496"/>
      <c r="GCL31" s="496"/>
      <c r="GCM31" s="496"/>
      <c r="GCN31" s="496"/>
      <c r="GCO31" s="496"/>
      <c r="GCP31" s="496"/>
      <c r="GCQ31" s="496"/>
      <c r="GCR31" s="496"/>
      <c r="GCS31" s="496"/>
      <c r="GCT31" s="496"/>
      <c r="GCU31" s="496"/>
      <c r="GCV31" s="496"/>
      <c r="GCW31" s="496"/>
      <c r="GCX31" s="496"/>
      <c r="GCY31" s="496"/>
      <c r="GCZ31" s="496"/>
      <c r="GDA31" s="496"/>
      <c r="GDB31" s="496"/>
      <c r="GDC31" s="496"/>
      <c r="GDD31" s="496"/>
      <c r="GDE31" s="496"/>
      <c r="GDF31" s="496"/>
      <c r="GDG31" s="496"/>
      <c r="GDH31" s="496"/>
      <c r="GDI31" s="496"/>
      <c r="GDJ31" s="496"/>
      <c r="GDK31" s="496"/>
      <c r="GDL31" s="496"/>
      <c r="GDM31" s="496"/>
      <c r="GDN31" s="496"/>
      <c r="GDO31" s="496"/>
      <c r="GDP31" s="496"/>
      <c r="GDQ31" s="496"/>
      <c r="GDR31" s="496"/>
      <c r="GDS31" s="496"/>
      <c r="GDT31" s="496"/>
      <c r="GDU31" s="496"/>
      <c r="GDV31" s="496"/>
      <c r="GDW31" s="496"/>
      <c r="GDX31" s="496"/>
      <c r="GDY31" s="496"/>
      <c r="GDZ31" s="496"/>
      <c r="GEA31" s="496"/>
      <c r="GEB31" s="496"/>
      <c r="GEC31" s="496"/>
      <c r="GED31" s="496"/>
      <c r="GEE31" s="496"/>
      <c r="GEF31" s="496"/>
      <c r="GEG31" s="496"/>
      <c r="GEH31" s="496"/>
      <c r="GEI31" s="496"/>
      <c r="GEJ31" s="496"/>
      <c r="GEK31" s="496"/>
      <c r="GEL31" s="496"/>
      <c r="GEM31" s="496"/>
      <c r="GEN31" s="496"/>
      <c r="GEO31" s="496"/>
      <c r="GEP31" s="496"/>
      <c r="GEQ31" s="496"/>
      <c r="GER31" s="496"/>
      <c r="GES31" s="496"/>
      <c r="GET31" s="496"/>
      <c r="GEU31" s="496"/>
      <c r="GEV31" s="496"/>
      <c r="GEW31" s="496"/>
      <c r="GEX31" s="496"/>
      <c r="GEY31" s="496"/>
      <c r="GEZ31" s="496"/>
      <c r="GFA31" s="496"/>
      <c r="GFB31" s="496"/>
      <c r="GFC31" s="496"/>
      <c r="GFD31" s="496"/>
      <c r="GFE31" s="496"/>
      <c r="GFF31" s="496"/>
      <c r="GFG31" s="496"/>
      <c r="GFH31" s="496"/>
      <c r="GFI31" s="496"/>
      <c r="GFJ31" s="496"/>
      <c r="GFK31" s="496"/>
      <c r="GFL31" s="496"/>
      <c r="GFM31" s="496"/>
      <c r="GFN31" s="496"/>
      <c r="GFO31" s="496"/>
      <c r="GFP31" s="496"/>
      <c r="GFQ31" s="496"/>
      <c r="GFR31" s="496"/>
      <c r="GFS31" s="496"/>
      <c r="GFT31" s="496"/>
      <c r="GFU31" s="496"/>
      <c r="GFV31" s="496"/>
      <c r="GFW31" s="496"/>
      <c r="GFX31" s="496"/>
      <c r="GFY31" s="496"/>
      <c r="GFZ31" s="496"/>
      <c r="GGA31" s="496"/>
      <c r="GGB31" s="496"/>
      <c r="GGC31" s="496"/>
      <c r="GGD31" s="496"/>
      <c r="GGE31" s="496"/>
      <c r="GGF31" s="496"/>
      <c r="GGG31" s="496"/>
      <c r="GGH31" s="496"/>
      <c r="GGI31" s="496"/>
      <c r="GGJ31" s="496"/>
      <c r="GGK31" s="496"/>
      <c r="GGL31" s="496"/>
      <c r="GGM31" s="496"/>
      <c r="GGN31" s="496"/>
      <c r="GGO31" s="496"/>
      <c r="GGP31" s="496"/>
      <c r="GGQ31" s="496"/>
      <c r="GGR31" s="496"/>
      <c r="GGS31" s="496"/>
      <c r="GGT31" s="496"/>
      <c r="GGU31" s="496"/>
      <c r="GGV31" s="496"/>
      <c r="GGW31" s="496"/>
      <c r="GGX31" s="496"/>
      <c r="GGY31" s="496"/>
      <c r="GGZ31" s="496"/>
      <c r="GHA31" s="496"/>
      <c r="GHB31" s="496"/>
      <c r="GHC31" s="496"/>
      <c r="GHD31" s="496"/>
      <c r="GHE31" s="496"/>
      <c r="GHF31" s="496"/>
      <c r="GHG31" s="496"/>
      <c r="GHH31" s="496"/>
      <c r="GHI31" s="496"/>
      <c r="GHJ31" s="496"/>
      <c r="GHK31" s="496"/>
      <c r="GHL31" s="496"/>
      <c r="GHM31" s="496"/>
      <c r="GHN31" s="496"/>
      <c r="GHO31" s="496"/>
      <c r="GHP31" s="496"/>
      <c r="GHQ31" s="496"/>
      <c r="GHR31" s="496"/>
      <c r="GHS31" s="496"/>
      <c r="GHT31" s="496"/>
      <c r="GHU31" s="496"/>
      <c r="GHV31" s="496"/>
      <c r="GHW31" s="496"/>
      <c r="GHX31" s="496"/>
      <c r="GHY31" s="496"/>
      <c r="GHZ31" s="496"/>
      <c r="GIA31" s="496"/>
      <c r="GIB31" s="496"/>
      <c r="GIC31" s="496"/>
      <c r="GID31" s="496"/>
      <c r="GIE31" s="496"/>
      <c r="GIF31" s="496"/>
      <c r="GIG31" s="496"/>
      <c r="GIH31" s="496"/>
      <c r="GII31" s="496"/>
      <c r="GIJ31" s="496"/>
      <c r="GIK31" s="496"/>
      <c r="GIL31" s="496"/>
      <c r="GIM31" s="496"/>
      <c r="GIN31" s="496"/>
      <c r="GIO31" s="496"/>
      <c r="GIP31" s="496"/>
      <c r="GIQ31" s="496"/>
      <c r="GIR31" s="496"/>
      <c r="GIS31" s="496"/>
      <c r="GIT31" s="496"/>
      <c r="GIU31" s="496"/>
      <c r="GIV31" s="496"/>
      <c r="GIW31" s="496"/>
      <c r="GIX31" s="496"/>
      <c r="GIY31" s="496"/>
      <c r="GIZ31" s="496"/>
      <c r="GJA31" s="496"/>
      <c r="GJB31" s="496"/>
      <c r="GJC31" s="496"/>
      <c r="GJD31" s="496"/>
      <c r="GJE31" s="496"/>
      <c r="GJF31" s="496"/>
      <c r="GJG31" s="496"/>
      <c r="GJH31" s="496"/>
      <c r="GJI31" s="496"/>
      <c r="GJJ31" s="496"/>
      <c r="GJK31" s="496"/>
      <c r="GJL31" s="496"/>
      <c r="GJM31" s="496"/>
      <c r="GJN31" s="496"/>
      <c r="GJO31" s="496"/>
      <c r="GJP31" s="496"/>
      <c r="GJQ31" s="496"/>
      <c r="GJR31" s="496"/>
      <c r="GJS31" s="496"/>
      <c r="GJT31" s="496"/>
      <c r="GJU31" s="496"/>
      <c r="GJV31" s="496"/>
      <c r="GJW31" s="496"/>
      <c r="GJX31" s="496"/>
      <c r="GJY31" s="496"/>
      <c r="GJZ31" s="496"/>
      <c r="GKA31" s="496"/>
      <c r="GKB31" s="496"/>
      <c r="GKC31" s="496"/>
      <c r="GKD31" s="496"/>
      <c r="GKE31" s="496"/>
      <c r="GKF31" s="496"/>
      <c r="GKG31" s="496"/>
      <c r="GKH31" s="496"/>
      <c r="GKI31" s="496"/>
      <c r="GKJ31" s="496"/>
      <c r="GKK31" s="496"/>
      <c r="GKL31" s="496"/>
      <c r="GKM31" s="496"/>
      <c r="GKN31" s="496"/>
      <c r="GKO31" s="496"/>
      <c r="GKP31" s="496"/>
      <c r="GKQ31" s="496"/>
      <c r="GKR31" s="496"/>
      <c r="GKS31" s="496"/>
      <c r="GKT31" s="496"/>
      <c r="GKU31" s="496"/>
      <c r="GKV31" s="496"/>
      <c r="GKW31" s="496"/>
      <c r="GKX31" s="496"/>
      <c r="GKY31" s="496"/>
      <c r="GKZ31" s="496"/>
      <c r="GLA31" s="496"/>
      <c r="GLB31" s="496"/>
      <c r="GLC31" s="496"/>
      <c r="GLD31" s="496"/>
      <c r="GLE31" s="496"/>
      <c r="GLF31" s="496"/>
      <c r="GLG31" s="496"/>
      <c r="GLH31" s="496"/>
      <c r="GLI31" s="496"/>
      <c r="GLJ31" s="496"/>
      <c r="GLK31" s="496"/>
      <c r="GLL31" s="496"/>
      <c r="GLM31" s="496"/>
      <c r="GLN31" s="496"/>
      <c r="GLO31" s="496"/>
      <c r="GLP31" s="496"/>
      <c r="GLQ31" s="496"/>
      <c r="GLR31" s="496"/>
      <c r="GLS31" s="496"/>
      <c r="GLT31" s="496"/>
      <c r="GLU31" s="496"/>
      <c r="GLV31" s="496"/>
      <c r="GLW31" s="496"/>
      <c r="GLX31" s="496"/>
      <c r="GLY31" s="496"/>
      <c r="GLZ31" s="496"/>
      <c r="GMA31" s="496"/>
      <c r="GMB31" s="496"/>
      <c r="GMC31" s="496"/>
      <c r="GMD31" s="496"/>
      <c r="GME31" s="496"/>
      <c r="GMF31" s="496"/>
      <c r="GMG31" s="496"/>
      <c r="GMH31" s="496"/>
      <c r="GMI31" s="496"/>
      <c r="GMJ31" s="496"/>
      <c r="GMK31" s="496"/>
      <c r="GML31" s="496"/>
      <c r="GMM31" s="496"/>
      <c r="GMN31" s="496"/>
      <c r="GMO31" s="496"/>
      <c r="GMP31" s="496"/>
      <c r="GMQ31" s="496"/>
      <c r="GMR31" s="496"/>
      <c r="GMS31" s="496"/>
      <c r="GMT31" s="496"/>
      <c r="GMU31" s="496"/>
      <c r="GMV31" s="496"/>
      <c r="GMW31" s="496"/>
      <c r="GMX31" s="496"/>
      <c r="GMY31" s="496"/>
      <c r="GMZ31" s="496"/>
      <c r="GNA31" s="496"/>
      <c r="GNB31" s="496"/>
      <c r="GNC31" s="496"/>
      <c r="GND31" s="496"/>
      <c r="GNE31" s="496"/>
      <c r="GNF31" s="496"/>
      <c r="GNG31" s="496"/>
      <c r="GNH31" s="496"/>
      <c r="GNI31" s="496"/>
      <c r="GNJ31" s="496"/>
      <c r="GNK31" s="496"/>
      <c r="GNL31" s="496"/>
      <c r="GNM31" s="496"/>
      <c r="GNN31" s="496"/>
      <c r="GNO31" s="496"/>
      <c r="GNP31" s="496"/>
      <c r="GNQ31" s="496"/>
      <c r="GNR31" s="496"/>
      <c r="GNS31" s="496"/>
      <c r="GNT31" s="496"/>
      <c r="GNU31" s="496"/>
      <c r="GNV31" s="496"/>
      <c r="GNW31" s="496"/>
      <c r="GNX31" s="496"/>
      <c r="GNY31" s="496"/>
      <c r="GNZ31" s="496"/>
      <c r="GOA31" s="496"/>
      <c r="GOB31" s="496"/>
      <c r="GOC31" s="496"/>
      <c r="GOD31" s="496"/>
      <c r="GOE31" s="496"/>
      <c r="GOF31" s="496"/>
      <c r="GOG31" s="496"/>
      <c r="GOH31" s="496"/>
      <c r="GOI31" s="496"/>
      <c r="GOJ31" s="496"/>
      <c r="GOK31" s="496"/>
      <c r="GOL31" s="496"/>
      <c r="GOM31" s="496"/>
      <c r="GON31" s="496"/>
      <c r="GOO31" s="496"/>
      <c r="GOP31" s="496"/>
      <c r="GOQ31" s="496"/>
      <c r="GOR31" s="496"/>
      <c r="GOS31" s="496"/>
      <c r="GOT31" s="496"/>
      <c r="GOU31" s="496"/>
      <c r="GOV31" s="496"/>
      <c r="GOW31" s="496"/>
      <c r="GOX31" s="496"/>
      <c r="GOY31" s="496"/>
      <c r="GOZ31" s="496"/>
      <c r="GPA31" s="496"/>
      <c r="GPB31" s="496"/>
      <c r="GPC31" s="496"/>
      <c r="GPD31" s="496"/>
      <c r="GPE31" s="496"/>
      <c r="GPF31" s="496"/>
      <c r="GPG31" s="496"/>
      <c r="GPH31" s="496"/>
      <c r="GPI31" s="496"/>
      <c r="GPJ31" s="496"/>
      <c r="GPK31" s="496"/>
      <c r="GPL31" s="496"/>
      <c r="GPM31" s="496"/>
      <c r="GPN31" s="496"/>
      <c r="GPO31" s="496"/>
      <c r="GPP31" s="496"/>
      <c r="GPQ31" s="496"/>
      <c r="GPR31" s="496"/>
      <c r="GPS31" s="496"/>
      <c r="GPT31" s="496"/>
      <c r="GPU31" s="496"/>
      <c r="GPV31" s="496"/>
      <c r="GPW31" s="496"/>
      <c r="GPX31" s="496"/>
      <c r="GPY31" s="496"/>
      <c r="GPZ31" s="496"/>
      <c r="GQA31" s="496"/>
      <c r="GQB31" s="496"/>
      <c r="GQC31" s="496"/>
      <c r="GQD31" s="496"/>
      <c r="GQE31" s="496"/>
      <c r="GQF31" s="496"/>
      <c r="GQG31" s="496"/>
      <c r="GQH31" s="496"/>
      <c r="GQI31" s="496"/>
      <c r="GQJ31" s="496"/>
      <c r="GQK31" s="496"/>
      <c r="GQL31" s="496"/>
      <c r="GQM31" s="496"/>
      <c r="GQN31" s="496"/>
      <c r="GQO31" s="496"/>
      <c r="GQP31" s="496"/>
      <c r="GQQ31" s="496"/>
      <c r="GQR31" s="496"/>
      <c r="GQS31" s="496"/>
      <c r="GQT31" s="496"/>
      <c r="GQU31" s="496"/>
      <c r="GQV31" s="496"/>
      <c r="GQW31" s="496"/>
      <c r="GQX31" s="496"/>
      <c r="GQY31" s="496"/>
      <c r="GQZ31" s="496"/>
      <c r="GRA31" s="496"/>
      <c r="GRB31" s="496"/>
      <c r="GRC31" s="496"/>
      <c r="GRD31" s="496"/>
      <c r="GRE31" s="496"/>
      <c r="GRF31" s="496"/>
      <c r="GRG31" s="496"/>
      <c r="GRH31" s="496"/>
      <c r="GRI31" s="496"/>
      <c r="GRJ31" s="496"/>
      <c r="GRK31" s="496"/>
      <c r="GRL31" s="496"/>
      <c r="GRM31" s="496"/>
      <c r="GRN31" s="496"/>
      <c r="GRO31" s="496"/>
      <c r="GRP31" s="496"/>
      <c r="GRQ31" s="496"/>
      <c r="GRR31" s="496"/>
      <c r="GRS31" s="496"/>
      <c r="GRT31" s="496"/>
      <c r="GRU31" s="496"/>
      <c r="GRV31" s="496"/>
      <c r="GRW31" s="496"/>
      <c r="GRX31" s="496"/>
      <c r="GRY31" s="496"/>
      <c r="GRZ31" s="496"/>
      <c r="GSA31" s="496"/>
      <c r="GSB31" s="496"/>
      <c r="GSC31" s="496"/>
      <c r="GSD31" s="496"/>
      <c r="GSE31" s="496"/>
      <c r="GSF31" s="496"/>
      <c r="GSG31" s="496"/>
      <c r="GSH31" s="496"/>
      <c r="GSI31" s="496"/>
      <c r="GSJ31" s="496"/>
      <c r="GSK31" s="496"/>
      <c r="GSL31" s="496"/>
      <c r="GSM31" s="496"/>
      <c r="GSN31" s="496"/>
      <c r="GSO31" s="496"/>
      <c r="GSP31" s="496"/>
      <c r="GSQ31" s="496"/>
      <c r="GSR31" s="496"/>
      <c r="GSS31" s="496"/>
      <c r="GST31" s="496"/>
      <c r="GSU31" s="496"/>
      <c r="GSV31" s="496"/>
      <c r="GSW31" s="496"/>
      <c r="GSX31" s="496"/>
      <c r="GSY31" s="496"/>
      <c r="GSZ31" s="496"/>
      <c r="GTA31" s="496"/>
      <c r="GTB31" s="496"/>
      <c r="GTC31" s="496"/>
      <c r="GTD31" s="496"/>
      <c r="GTE31" s="496"/>
      <c r="GTF31" s="496"/>
      <c r="GTG31" s="496"/>
      <c r="GTH31" s="496"/>
      <c r="GTI31" s="496"/>
      <c r="GTJ31" s="496"/>
      <c r="GTK31" s="496"/>
      <c r="GTL31" s="496"/>
      <c r="GTM31" s="496"/>
      <c r="GTN31" s="496"/>
      <c r="GTO31" s="496"/>
      <c r="GTP31" s="496"/>
      <c r="GTQ31" s="496"/>
      <c r="GTR31" s="496"/>
      <c r="GTS31" s="496"/>
      <c r="GTT31" s="496"/>
      <c r="GTU31" s="496"/>
      <c r="GTV31" s="496"/>
      <c r="GTW31" s="496"/>
      <c r="GTX31" s="496"/>
      <c r="GTY31" s="496"/>
      <c r="GTZ31" s="496"/>
      <c r="GUA31" s="496"/>
      <c r="GUB31" s="496"/>
      <c r="GUC31" s="496"/>
      <c r="GUD31" s="496"/>
      <c r="GUE31" s="496"/>
      <c r="GUF31" s="496"/>
      <c r="GUG31" s="496"/>
      <c r="GUH31" s="496"/>
      <c r="GUI31" s="496"/>
      <c r="GUJ31" s="496"/>
      <c r="GUK31" s="496"/>
      <c r="GUL31" s="496"/>
      <c r="GUM31" s="496"/>
      <c r="GUN31" s="496"/>
      <c r="GUO31" s="496"/>
      <c r="GUP31" s="496"/>
      <c r="GUQ31" s="496"/>
      <c r="GUR31" s="496"/>
      <c r="GUS31" s="496"/>
      <c r="GUT31" s="496"/>
      <c r="GUU31" s="496"/>
      <c r="GUV31" s="496"/>
      <c r="GUW31" s="496"/>
      <c r="GUX31" s="496"/>
      <c r="GUY31" s="496"/>
      <c r="GUZ31" s="496"/>
      <c r="GVA31" s="496"/>
      <c r="GVB31" s="496"/>
      <c r="GVC31" s="496"/>
      <c r="GVD31" s="496"/>
      <c r="GVE31" s="496"/>
      <c r="GVF31" s="496"/>
      <c r="GVG31" s="496"/>
      <c r="GVH31" s="496"/>
      <c r="GVI31" s="496"/>
      <c r="GVJ31" s="496"/>
      <c r="GVK31" s="496"/>
      <c r="GVL31" s="496"/>
      <c r="GVM31" s="496"/>
      <c r="GVN31" s="496"/>
      <c r="GVO31" s="496"/>
      <c r="GVP31" s="496"/>
      <c r="GVQ31" s="496"/>
      <c r="GVR31" s="496"/>
      <c r="GVS31" s="496"/>
      <c r="GVT31" s="496"/>
      <c r="GVU31" s="496"/>
      <c r="GVV31" s="496"/>
      <c r="GVW31" s="496"/>
      <c r="GVX31" s="496"/>
      <c r="GVY31" s="496"/>
      <c r="GVZ31" s="496"/>
      <c r="GWA31" s="496"/>
      <c r="GWB31" s="496"/>
      <c r="GWC31" s="496"/>
      <c r="GWD31" s="496"/>
      <c r="GWE31" s="496"/>
      <c r="GWF31" s="496"/>
      <c r="GWG31" s="496"/>
      <c r="GWH31" s="496"/>
      <c r="GWI31" s="496"/>
      <c r="GWJ31" s="496"/>
      <c r="GWK31" s="496"/>
      <c r="GWL31" s="496"/>
      <c r="GWM31" s="496"/>
      <c r="GWN31" s="496"/>
      <c r="GWO31" s="496"/>
      <c r="GWP31" s="496"/>
      <c r="GWQ31" s="496"/>
      <c r="GWR31" s="496"/>
      <c r="GWS31" s="496"/>
      <c r="GWT31" s="496"/>
      <c r="GWU31" s="496"/>
      <c r="GWV31" s="496"/>
      <c r="GWW31" s="496"/>
      <c r="GWX31" s="496"/>
      <c r="GWY31" s="496"/>
      <c r="GWZ31" s="496"/>
      <c r="GXA31" s="496"/>
      <c r="GXB31" s="496"/>
      <c r="GXC31" s="496"/>
      <c r="GXD31" s="496"/>
      <c r="GXE31" s="496"/>
      <c r="GXF31" s="496"/>
      <c r="GXG31" s="496"/>
      <c r="GXH31" s="496"/>
      <c r="GXI31" s="496"/>
      <c r="GXJ31" s="496"/>
      <c r="GXK31" s="496"/>
      <c r="GXL31" s="496"/>
      <c r="GXM31" s="496"/>
      <c r="GXN31" s="496"/>
      <c r="GXO31" s="496"/>
      <c r="GXP31" s="496"/>
      <c r="GXQ31" s="496"/>
      <c r="GXR31" s="496"/>
      <c r="GXS31" s="496"/>
      <c r="GXT31" s="496"/>
      <c r="GXU31" s="496"/>
      <c r="GXV31" s="496"/>
      <c r="GXW31" s="496"/>
      <c r="GXX31" s="496"/>
      <c r="GXY31" s="496"/>
      <c r="GXZ31" s="496"/>
      <c r="GYA31" s="496"/>
      <c r="GYB31" s="496"/>
      <c r="GYC31" s="496"/>
      <c r="GYD31" s="496"/>
      <c r="GYE31" s="496"/>
      <c r="GYF31" s="496"/>
      <c r="GYG31" s="496"/>
      <c r="GYH31" s="496"/>
      <c r="GYI31" s="496"/>
      <c r="GYJ31" s="496"/>
      <c r="GYK31" s="496"/>
      <c r="GYL31" s="496"/>
      <c r="GYM31" s="496"/>
      <c r="GYN31" s="496"/>
      <c r="GYO31" s="496"/>
      <c r="GYP31" s="496"/>
      <c r="GYQ31" s="496"/>
      <c r="GYR31" s="496"/>
      <c r="GYS31" s="496"/>
      <c r="GYT31" s="496"/>
      <c r="GYU31" s="496"/>
      <c r="GYV31" s="496"/>
      <c r="GYW31" s="496"/>
      <c r="GYX31" s="496"/>
      <c r="GYY31" s="496"/>
      <c r="GYZ31" s="496"/>
      <c r="GZA31" s="496"/>
      <c r="GZB31" s="496"/>
      <c r="GZC31" s="496"/>
      <c r="GZD31" s="496"/>
      <c r="GZE31" s="496"/>
      <c r="GZF31" s="496"/>
      <c r="GZG31" s="496"/>
      <c r="GZH31" s="496"/>
      <c r="GZI31" s="496"/>
      <c r="GZJ31" s="496"/>
      <c r="GZK31" s="496"/>
      <c r="GZL31" s="496"/>
      <c r="GZM31" s="496"/>
      <c r="GZN31" s="496"/>
      <c r="GZO31" s="496"/>
      <c r="GZP31" s="496"/>
      <c r="GZQ31" s="496"/>
      <c r="GZR31" s="496"/>
      <c r="GZS31" s="496"/>
      <c r="GZT31" s="496"/>
      <c r="GZU31" s="496"/>
      <c r="GZV31" s="496"/>
      <c r="GZW31" s="496"/>
      <c r="GZX31" s="496"/>
      <c r="GZY31" s="496"/>
      <c r="GZZ31" s="496"/>
      <c r="HAA31" s="496"/>
      <c r="HAB31" s="496"/>
      <c r="HAC31" s="496"/>
      <c r="HAD31" s="496"/>
      <c r="HAE31" s="496"/>
      <c r="HAF31" s="496"/>
      <c r="HAG31" s="496"/>
      <c r="HAH31" s="496"/>
      <c r="HAI31" s="496"/>
      <c r="HAJ31" s="496"/>
      <c r="HAK31" s="496"/>
      <c r="HAL31" s="496"/>
      <c r="HAM31" s="496"/>
      <c r="HAN31" s="496"/>
      <c r="HAO31" s="496"/>
      <c r="HAP31" s="496"/>
      <c r="HAQ31" s="496"/>
      <c r="HAR31" s="496"/>
      <c r="HAS31" s="496"/>
      <c r="HAT31" s="496"/>
      <c r="HAU31" s="496"/>
      <c r="HAV31" s="496"/>
      <c r="HAW31" s="496"/>
      <c r="HAX31" s="496"/>
      <c r="HAY31" s="496"/>
      <c r="HAZ31" s="496"/>
      <c r="HBA31" s="496"/>
      <c r="HBB31" s="496"/>
      <c r="HBC31" s="496"/>
      <c r="HBD31" s="496"/>
      <c r="HBE31" s="496"/>
      <c r="HBF31" s="496"/>
      <c r="HBG31" s="496"/>
      <c r="HBH31" s="496"/>
      <c r="HBI31" s="496"/>
      <c r="HBJ31" s="496"/>
      <c r="HBK31" s="496"/>
      <c r="HBL31" s="496"/>
      <c r="HBM31" s="496"/>
      <c r="HBN31" s="496"/>
      <c r="HBO31" s="496"/>
      <c r="HBP31" s="496"/>
      <c r="HBQ31" s="496"/>
      <c r="HBR31" s="496"/>
      <c r="HBS31" s="496"/>
      <c r="HBT31" s="496"/>
      <c r="HBU31" s="496"/>
      <c r="HBV31" s="496"/>
      <c r="HBW31" s="496"/>
      <c r="HBX31" s="496"/>
      <c r="HBY31" s="496"/>
      <c r="HBZ31" s="496"/>
      <c r="HCA31" s="496"/>
      <c r="HCB31" s="496"/>
      <c r="HCC31" s="496"/>
      <c r="HCD31" s="496"/>
      <c r="HCE31" s="496"/>
      <c r="HCF31" s="496"/>
      <c r="HCG31" s="496"/>
      <c r="HCH31" s="496"/>
      <c r="HCI31" s="496"/>
      <c r="HCJ31" s="496"/>
      <c r="HCK31" s="496"/>
      <c r="HCL31" s="496"/>
      <c r="HCM31" s="496"/>
      <c r="HCN31" s="496"/>
      <c r="HCO31" s="496"/>
      <c r="HCP31" s="496"/>
      <c r="HCQ31" s="496"/>
      <c r="HCR31" s="496"/>
      <c r="HCS31" s="496"/>
      <c r="HCT31" s="496"/>
      <c r="HCU31" s="496"/>
      <c r="HCV31" s="496"/>
      <c r="HCW31" s="496"/>
      <c r="HCX31" s="496"/>
      <c r="HCY31" s="496"/>
      <c r="HCZ31" s="496"/>
      <c r="HDA31" s="496"/>
      <c r="HDB31" s="496"/>
      <c r="HDC31" s="496"/>
      <c r="HDD31" s="496"/>
      <c r="HDE31" s="496"/>
      <c r="HDF31" s="496"/>
      <c r="HDG31" s="496"/>
      <c r="HDH31" s="496"/>
      <c r="HDI31" s="496"/>
      <c r="HDJ31" s="496"/>
      <c r="HDK31" s="496"/>
      <c r="HDL31" s="496"/>
      <c r="HDM31" s="496"/>
      <c r="HDN31" s="496"/>
      <c r="HDO31" s="496"/>
      <c r="HDP31" s="496"/>
      <c r="HDQ31" s="496"/>
      <c r="HDR31" s="496"/>
      <c r="HDS31" s="496"/>
      <c r="HDT31" s="496"/>
      <c r="HDU31" s="496"/>
      <c r="HDV31" s="496"/>
      <c r="HDW31" s="496"/>
      <c r="HDX31" s="496"/>
      <c r="HDY31" s="496"/>
      <c r="HDZ31" s="496"/>
      <c r="HEA31" s="496"/>
      <c r="HEB31" s="496"/>
      <c r="HEC31" s="496"/>
      <c r="HED31" s="496"/>
      <c r="HEE31" s="496"/>
      <c r="HEF31" s="496"/>
      <c r="HEG31" s="496"/>
      <c r="HEH31" s="496"/>
      <c r="HEI31" s="496"/>
      <c r="HEJ31" s="496"/>
      <c r="HEK31" s="496"/>
      <c r="HEL31" s="496"/>
      <c r="HEM31" s="496"/>
      <c r="HEN31" s="496"/>
      <c r="HEO31" s="496"/>
      <c r="HEP31" s="496"/>
      <c r="HEQ31" s="496"/>
      <c r="HER31" s="496"/>
      <c r="HES31" s="496"/>
      <c r="HET31" s="496"/>
      <c r="HEU31" s="496"/>
      <c r="HEV31" s="496"/>
      <c r="HEW31" s="496"/>
      <c r="HEX31" s="496"/>
      <c r="HEY31" s="496"/>
      <c r="HEZ31" s="496"/>
      <c r="HFA31" s="496"/>
      <c r="HFB31" s="496"/>
      <c r="HFC31" s="496"/>
      <c r="HFD31" s="496"/>
      <c r="HFE31" s="496"/>
      <c r="HFF31" s="496"/>
      <c r="HFG31" s="496"/>
      <c r="HFH31" s="496"/>
      <c r="HFI31" s="496"/>
      <c r="HFJ31" s="496"/>
      <c r="HFK31" s="496"/>
      <c r="HFL31" s="496"/>
      <c r="HFM31" s="496"/>
      <c r="HFN31" s="496"/>
      <c r="HFO31" s="496"/>
      <c r="HFP31" s="496"/>
      <c r="HFQ31" s="496"/>
      <c r="HFR31" s="496"/>
      <c r="HFS31" s="496"/>
      <c r="HFT31" s="496"/>
      <c r="HFU31" s="496"/>
      <c r="HFV31" s="496"/>
      <c r="HFW31" s="496"/>
      <c r="HFX31" s="496"/>
      <c r="HFY31" s="496"/>
      <c r="HFZ31" s="496"/>
      <c r="HGA31" s="496"/>
      <c r="HGB31" s="496"/>
      <c r="HGC31" s="496"/>
      <c r="HGD31" s="496"/>
      <c r="HGE31" s="496"/>
      <c r="HGF31" s="496"/>
      <c r="HGG31" s="496"/>
      <c r="HGH31" s="496"/>
      <c r="HGI31" s="496"/>
      <c r="HGJ31" s="496"/>
      <c r="HGK31" s="496"/>
      <c r="HGL31" s="496"/>
      <c r="HGM31" s="496"/>
      <c r="HGN31" s="496"/>
      <c r="HGO31" s="496"/>
      <c r="HGP31" s="496"/>
      <c r="HGQ31" s="496"/>
      <c r="HGR31" s="496"/>
      <c r="HGS31" s="496"/>
      <c r="HGT31" s="496"/>
      <c r="HGU31" s="496"/>
      <c r="HGV31" s="496"/>
      <c r="HGW31" s="496"/>
      <c r="HGX31" s="496"/>
      <c r="HGY31" s="496"/>
      <c r="HGZ31" s="496"/>
      <c r="HHA31" s="496"/>
      <c r="HHB31" s="496"/>
      <c r="HHC31" s="496"/>
      <c r="HHD31" s="496"/>
      <c r="HHE31" s="496"/>
      <c r="HHF31" s="496"/>
      <c r="HHG31" s="496"/>
      <c r="HHH31" s="496"/>
      <c r="HHI31" s="496"/>
      <c r="HHJ31" s="496"/>
      <c r="HHK31" s="496"/>
      <c r="HHL31" s="496"/>
      <c r="HHM31" s="496"/>
      <c r="HHN31" s="496"/>
      <c r="HHO31" s="496"/>
      <c r="HHP31" s="496"/>
      <c r="HHQ31" s="496"/>
      <c r="HHR31" s="496"/>
      <c r="HHS31" s="496"/>
      <c r="HHT31" s="496"/>
      <c r="HHU31" s="496"/>
      <c r="HHV31" s="496"/>
      <c r="HHW31" s="496"/>
      <c r="HHX31" s="496"/>
      <c r="HHY31" s="496"/>
      <c r="HHZ31" s="496"/>
      <c r="HIA31" s="496"/>
      <c r="HIB31" s="496"/>
      <c r="HIC31" s="496"/>
      <c r="HID31" s="496"/>
      <c r="HIE31" s="496"/>
      <c r="HIF31" s="496"/>
      <c r="HIG31" s="496"/>
      <c r="HIH31" s="496"/>
      <c r="HII31" s="496"/>
      <c r="HIJ31" s="496"/>
      <c r="HIK31" s="496"/>
      <c r="HIL31" s="496"/>
      <c r="HIM31" s="496"/>
      <c r="HIN31" s="496"/>
      <c r="HIO31" s="496"/>
      <c r="HIP31" s="496"/>
      <c r="HIQ31" s="496"/>
      <c r="HIR31" s="496"/>
      <c r="HIS31" s="496"/>
      <c r="HIT31" s="496"/>
      <c r="HIU31" s="496"/>
      <c r="HIV31" s="496"/>
      <c r="HIW31" s="496"/>
      <c r="HIX31" s="496"/>
      <c r="HIY31" s="496"/>
      <c r="HIZ31" s="496"/>
      <c r="HJA31" s="496"/>
      <c r="HJB31" s="496"/>
      <c r="HJC31" s="496"/>
      <c r="HJD31" s="496"/>
      <c r="HJE31" s="496"/>
      <c r="HJF31" s="496"/>
      <c r="HJG31" s="496"/>
      <c r="HJH31" s="496"/>
      <c r="HJI31" s="496"/>
      <c r="HJJ31" s="496"/>
      <c r="HJK31" s="496"/>
      <c r="HJL31" s="496"/>
      <c r="HJM31" s="496"/>
      <c r="HJN31" s="496"/>
      <c r="HJO31" s="496"/>
      <c r="HJP31" s="496"/>
      <c r="HJQ31" s="496"/>
      <c r="HJR31" s="496"/>
      <c r="HJS31" s="496"/>
      <c r="HJT31" s="496"/>
      <c r="HJU31" s="496"/>
      <c r="HJV31" s="496"/>
      <c r="HJW31" s="496"/>
      <c r="HJX31" s="496"/>
      <c r="HJY31" s="496"/>
      <c r="HJZ31" s="496"/>
      <c r="HKA31" s="496"/>
      <c r="HKB31" s="496"/>
      <c r="HKC31" s="496"/>
      <c r="HKD31" s="496"/>
      <c r="HKE31" s="496"/>
      <c r="HKF31" s="496"/>
      <c r="HKG31" s="496"/>
      <c r="HKH31" s="496"/>
      <c r="HKI31" s="496"/>
      <c r="HKJ31" s="496"/>
      <c r="HKK31" s="496"/>
      <c r="HKL31" s="496"/>
      <c r="HKM31" s="496"/>
      <c r="HKN31" s="496"/>
      <c r="HKO31" s="496"/>
      <c r="HKP31" s="496"/>
      <c r="HKQ31" s="496"/>
      <c r="HKR31" s="496"/>
      <c r="HKS31" s="496"/>
      <c r="HKT31" s="496"/>
      <c r="HKU31" s="496"/>
      <c r="HKV31" s="496"/>
      <c r="HKW31" s="496"/>
      <c r="HKX31" s="496"/>
      <c r="HKY31" s="496"/>
      <c r="HKZ31" s="496"/>
      <c r="HLA31" s="496"/>
      <c r="HLB31" s="496"/>
      <c r="HLC31" s="496"/>
      <c r="HLD31" s="496"/>
      <c r="HLE31" s="496"/>
      <c r="HLF31" s="496"/>
      <c r="HLG31" s="496"/>
      <c r="HLH31" s="496"/>
      <c r="HLI31" s="496"/>
      <c r="HLJ31" s="496"/>
      <c r="HLK31" s="496"/>
      <c r="HLL31" s="496"/>
      <c r="HLM31" s="496"/>
      <c r="HLN31" s="496"/>
      <c r="HLO31" s="496"/>
      <c r="HLP31" s="496"/>
      <c r="HLQ31" s="496"/>
      <c r="HLR31" s="496"/>
      <c r="HLS31" s="496"/>
      <c r="HLT31" s="496"/>
      <c r="HLU31" s="496"/>
      <c r="HLV31" s="496"/>
      <c r="HLW31" s="496"/>
      <c r="HLX31" s="496"/>
      <c r="HLY31" s="496"/>
      <c r="HLZ31" s="496"/>
      <c r="HMA31" s="496"/>
      <c r="HMB31" s="496"/>
      <c r="HMC31" s="496"/>
      <c r="HMD31" s="496"/>
      <c r="HME31" s="496"/>
      <c r="HMF31" s="496"/>
      <c r="HMG31" s="496"/>
      <c r="HMH31" s="496"/>
      <c r="HMI31" s="496"/>
      <c r="HMJ31" s="496"/>
      <c r="HMK31" s="496"/>
      <c r="HML31" s="496"/>
      <c r="HMM31" s="496"/>
      <c r="HMN31" s="496"/>
      <c r="HMO31" s="496"/>
      <c r="HMP31" s="496"/>
      <c r="HMQ31" s="496"/>
      <c r="HMR31" s="496"/>
      <c r="HMS31" s="496"/>
      <c r="HMT31" s="496"/>
      <c r="HMU31" s="496"/>
      <c r="HMV31" s="496"/>
      <c r="HMW31" s="496"/>
      <c r="HMX31" s="496"/>
      <c r="HMY31" s="496"/>
      <c r="HMZ31" s="496"/>
      <c r="HNA31" s="496"/>
      <c r="HNB31" s="496"/>
      <c r="HNC31" s="496"/>
      <c r="HND31" s="496"/>
      <c r="HNE31" s="496"/>
      <c r="HNF31" s="496"/>
      <c r="HNG31" s="496"/>
      <c r="HNH31" s="496"/>
      <c r="HNI31" s="496"/>
      <c r="HNJ31" s="496"/>
      <c r="HNK31" s="496"/>
      <c r="HNL31" s="496"/>
      <c r="HNM31" s="496"/>
      <c r="HNN31" s="496"/>
      <c r="HNO31" s="496"/>
      <c r="HNP31" s="496"/>
      <c r="HNQ31" s="496"/>
      <c r="HNR31" s="496"/>
      <c r="HNS31" s="496"/>
      <c r="HNT31" s="496"/>
      <c r="HNU31" s="496"/>
      <c r="HNV31" s="496"/>
      <c r="HNW31" s="496"/>
      <c r="HNX31" s="496"/>
      <c r="HNY31" s="496"/>
      <c r="HNZ31" s="496"/>
      <c r="HOA31" s="496"/>
      <c r="HOB31" s="496"/>
      <c r="HOC31" s="496"/>
      <c r="HOD31" s="496"/>
      <c r="HOE31" s="496"/>
      <c r="HOF31" s="496"/>
      <c r="HOG31" s="496"/>
      <c r="HOH31" s="496"/>
      <c r="HOI31" s="496"/>
      <c r="HOJ31" s="496"/>
      <c r="HOK31" s="496"/>
      <c r="HOL31" s="496"/>
      <c r="HOM31" s="496"/>
      <c r="HON31" s="496"/>
      <c r="HOO31" s="496"/>
      <c r="HOP31" s="496"/>
      <c r="HOQ31" s="496"/>
      <c r="HOR31" s="496"/>
      <c r="HOS31" s="496"/>
      <c r="HOT31" s="496"/>
      <c r="HOU31" s="496"/>
      <c r="HOV31" s="496"/>
      <c r="HOW31" s="496"/>
      <c r="HOX31" s="496"/>
      <c r="HOY31" s="496"/>
      <c r="HOZ31" s="496"/>
      <c r="HPA31" s="496"/>
      <c r="HPB31" s="496"/>
      <c r="HPC31" s="496"/>
      <c r="HPD31" s="496"/>
      <c r="HPE31" s="496"/>
      <c r="HPF31" s="496"/>
      <c r="HPG31" s="496"/>
      <c r="HPH31" s="496"/>
      <c r="HPI31" s="496"/>
      <c r="HPJ31" s="496"/>
      <c r="HPK31" s="496"/>
      <c r="HPL31" s="496"/>
      <c r="HPM31" s="496"/>
      <c r="HPN31" s="496"/>
      <c r="HPO31" s="496"/>
      <c r="HPP31" s="496"/>
      <c r="HPQ31" s="496"/>
      <c r="HPR31" s="496"/>
      <c r="HPS31" s="496"/>
      <c r="HPT31" s="496"/>
      <c r="HPU31" s="496"/>
      <c r="HPV31" s="496"/>
      <c r="HPW31" s="496"/>
      <c r="HPX31" s="496"/>
      <c r="HPY31" s="496"/>
      <c r="HPZ31" s="496"/>
      <c r="HQA31" s="496"/>
      <c r="HQB31" s="496"/>
      <c r="HQC31" s="496"/>
      <c r="HQD31" s="496"/>
      <c r="HQE31" s="496"/>
      <c r="HQF31" s="496"/>
      <c r="HQG31" s="496"/>
      <c r="HQH31" s="496"/>
      <c r="HQI31" s="496"/>
      <c r="HQJ31" s="496"/>
      <c r="HQK31" s="496"/>
      <c r="HQL31" s="496"/>
      <c r="HQM31" s="496"/>
      <c r="HQN31" s="496"/>
      <c r="HQO31" s="496"/>
      <c r="HQP31" s="496"/>
      <c r="HQQ31" s="496"/>
      <c r="HQR31" s="496"/>
      <c r="HQS31" s="496"/>
      <c r="HQT31" s="496"/>
      <c r="HQU31" s="496"/>
      <c r="HQV31" s="496"/>
      <c r="HQW31" s="496"/>
      <c r="HQX31" s="496"/>
      <c r="HQY31" s="496"/>
      <c r="HQZ31" s="496"/>
      <c r="HRA31" s="496"/>
      <c r="HRB31" s="496"/>
      <c r="HRC31" s="496"/>
      <c r="HRD31" s="496"/>
      <c r="HRE31" s="496"/>
      <c r="HRF31" s="496"/>
      <c r="HRG31" s="496"/>
      <c r="HRH31" s="496"/>
      <c r="HRI31" s="496"/>
      <c r="HRJ31" s="496"/>
      <c r="HRK31" s="496"/>
      <c r="HRL31" s="496"/>
      <c r="HRM31" s="496"/>
      <c r="HRN31" s="496"/>
      <c r="HRO31" s="496"/>
      <c r="HRP31" s="496"/>
      <c r="HRQ31" s="496"/>
      <c r="HRR31" s="496"/>
      <c r="HRS31" s="496"/>
      <c r="HRT31" s="496"/>
      <c r="HRU31" s="496"/>
      <c r="HRV31" s="496"/>
      <c r="HRW31" s="496"/>
      <c r="HRX31" s="496"/>
      <c r="HRY31" s="496"/>
      <c r="HRZ31" s="496"/>
      <c r="HSA31" s="496"/>
      <c r="HSB31" s="496"/>
      <c r="HSC31" s="496"/>
      <c r="HSD31" s="496"/>
      <c r="HSE31" s="496"/>
      <c r="HSF31" s="496"/>
      <c r="HSG31" s="496"/>
      <c r="HSH31" s="496"/>
      <c r="HSI31" s="496"/>
      <c r="HSJ31" s="496"/>
      <c r="HSK31" s="496"/>
      <c r="HSL31" s="496"/>
      <c r="HSM31" s="496"/>
      <c r="HSN31" s="496"/>
      <c r="HSO31" s="496"/>
      <c r="HSP31" s="496"/>
      <c r="HSQ31" s="496"/>
      <c r="HSR31" s="496"/>
      <c r="HSS31" s="496"/>
      <c r="HST31" s="496"/>
      <c r="HSU31" s="496"/>
      <c r="HSV31" s="496"/>
      <c r="HSW31" s="496"/>
      <c r="HSX31" s="496"/>
      <c r="HSY31" s="496"/>
      <c r="HSZ31" s="496"/>
      <c r="HTA31" s="496"/>
      <c r="HTB31" s="496"/>
      <c r="HTC31" s="496"/>
      <c r="HTD31" s="496"/>
      <c r="HTE31" s="496"/>
      <c r="HTF31" s="496"/>
      <c r="HTG31" s="496"/>
      <c r="HTH31" s="496"/>
      <c r="HTI31" s="496"/>
      <c r="HTJ31" s="496"/>
      <c r="HTK31" s="496"/>
      <c r="HTL31" s="496"/>
      <c r="HTM31" s="496"/>
      <c r="HTN31" s="496"/>
      <c r="HTO31" s="496"/>
      <c r="HTP31" s="496"/>
      <c r="HTQ31" s="496"/>
      <c r="HTR31" s="496"/>
      <c r="HTS31" s="496"/>
      <c r="HTT31" s="496"/>
      <c r="HTU31" s="496"/>
      <c r="HTV31" s="496"/>
      <c r="HTW31" s="496"/>
      <c r="HTX31" s="496"/>
      <c r="HTY31" s="496"/>
      <c r="HTZ31" s="496"/>
      <c r="HUA31" s="496"/>
      <c r="HUB31" s="496"/>
      <c r="HUC31" s="496"/>
      <c r="HUD31" s="496"/>
      <c r="HUE31" s="496"/>
      <c r="HUF31" s="496"/>
      <c r="HUG31" s="496"/>
      <c r="HUH31" s="496"/>
      <c r="HUI31" s="496"/>
      <c r="HUJ31" s="496"/>
      <c r="HUK31" s="496"/>
      <c r="HUL31" s="496"/>
      <c r="HUM31" s="496"/>
      <c r="HUN31" s="496"/>
      <c r="HUO31" s="496"/>
      <c r="HUP31" s="496"/>
      <c r="HUQ31" s="496"/>
      <c r="HUR31" s="496"/>
      <c r="HUS31" s="496"/>
      <c r="HUT31" s="496"/>
      <c r="HUU31" s="496"/>
      <c r="HUV31" s="496"/>
      <c r="HUW31" s="496"/>
      <c r="HUX31" s="496"/>
      <c r="HUY31" s="496"/>
      <c r="HUZ31" s="496"/>
      <c r="HVA31" s="496"/>
      <c r="HVB31" s="496"/>
      <c r="HVC31" s="496"/>
      <c r="HVD31" s="496"/>
      <c r="HVE31" s="496"/>
      <c r="HVF31" s="496"/>
      <c r="HVG31" s="496"/>
      <c r="HVH31" s="496"/>
      <c r="HVI31" s="496"/>
      <c r="HVJ31" s="496"/>
      <c r="HVK31" s="496"/>
      <c r="HVL31" s="496"/>
      <c r="HVM31" s="496"/>
      <c r="HVN31" s="496"/>
      <c r="HVO31" s="496"/>
      <c r="HVP31" s="496"/>
      <c r="HVQ31" s="496"/>
      <c r="HVR31" s="496"/>
      <c r="HVS31" s="496"/>
      <c r="HVT31" s="496"/>
      <c r="HVU31" s="496"/>
      <c r="HVV31" s="496"/>
      <c r="HVW31" s="496"/>
      <c r="HVX31" s="496"/>
      <c r="HVY31" s="496"/>
      <c r="HVZ31" s="496"/>
      <c r="HWA31" s="496"/>
      <c r="HWB31" s="496"/>
      <c r="HWC31" s="496"/>
      <c r="HWD31" s="496"/>
      <c r="HWE31" s="496"/>
      <c r="HWF31" s="496"/>
      <c r="HWG31" s="496"/>
      <c r="HWH31" s="496"/>
      <c r="HWI31" s="496"/>
      <c r="HWJ31" s="496"/>
      <c r="HWK31" s="496"/>
      <c r="HWL31" s="496"/>
      <c r="HWM31" s="496"/>
      <c r="HWN31" s="496"/>
      <c r="HWO31" s="496"/>
      <c r="HWP31" s="496"/>
      <c r="HWQ31" s="496"/>
      <c r="HWR31" s="496"/>
      <c r="HWS31" s="496"/>
      <c r="HWT31" s="496"/>
      <c r="HWU31" s="496"/>
      <c r="HWV31" s="496"/>
      <c r="HWW31" s="496"/>
      <c r="HWX31" s="496"/>
      <c r="HWY31" s="496"/>
      <c r="HWZ31" s="496"/>
      <c r="HXA31" s="496"/>
      <c r="HXB31" s="496"/>
      <c r="HXC31" s="496"/>
      <c r="HXD31" s="496"/>
      <c r="HXE31" s="496"/>
      <c r="HXF31" s="496"/>
      <c r="HXG31" s="496"/>
      <c r="HXH31" s="496"/>
      <c r="HXI31" s="496"/>
      <c r="HXJ31" s="496"/>
      <c r="HXK31" s="496"/>
      <c r="HXL31" s="496"/>
      <c r="HXM31" s="496"/>
      <c r="HXN31" s="496"/>
      <c r="HXO31" s="496"/>
      <c r="HXP31" s="496"/>
      <c r="HXQ31" s="496"/>
      <c r="HXR31" s="496"/>
      <c r="HXS31" s="496"/>
      <c r="HXT31" s="496"/>
      <c r="HXU31" s="496"/>
      <c r="HXV31" s="496"/>
      <c r="HXW31" s="496"/>
      <c r="HXX31" s="496"/>
      <c r="HXY31" s="496"/>
      <c r="HXZ31" s="496"/>
      <c r="HYA31" s="496"/>
      <c r="HYB31" s="496"/>
      <c r="HYC31" s="496"/>
      <c r="HYD31" s="496"/>
      <c r="HYE31" s="496"/>
      <c r="HYF31" s="496"/>
      <c r="HYG31" s="496"/>
      <c r="HYH31" s="496"/>
      <c r="HYI31" s="496"/>
      <c r="HYJ31" s="496"/>
      <c r="HYK31" s="496"/>
      <c r="HYL31" s="496"/>
      <c r="HYM31" s="496"/>
      <c r="HYN31" s="496"/>
      <c r="HYO31" s="496"/>
      <c r="HYP31" s="496"/>
      <c r="HYQ31" s="496"/>
      <c r="HYR31" s="496"/>
      <c r="HYS31" s="496"/>
      <c r="HYT31" s="496"/>
      <c r="HYU31" s="496"/>
      <c r="HYV31" s="496"/>
      <c r="HYW31" s="496"/>
      <c r="HYX31" s="496"/>
      <c r="HYY31" s="496"/>
      <c r="HYZ31" s="496"/>
      <c r="HZA31" s="496"/>
      <c r="HZB31" s="496"/>
      <c r="HZC31" s="496"/>
      <c r="HZD31" s="496"/>
      <c r="HZE31" s="496"/>
      <c r="HZF31" s="496"/>
      <c r="HZG31" s="496"/>
      <c r="HZH31" s="496"/>
      <c r="HZI31" s="496"/>
      <c r="HZJ31" s="496"/>
      <c r="HZK31" s="496"/>
      <c r="HZL31" s="496"/>
      <c r="HZM31" s="496"/>
      <c r="HZN31" s="496"/>
      <c r="HZO31" s="496"/>
      <c r="HZP31" s="496"/>
      <c r="HZQ31" s="496"/>
      <c r="HZR31" s="496"/>
      <c r="HZS31" s="496"/>
      <c r="HZT31" s="496"/>
      <c r="HZU31" s="496"/>
      <c r="HZV31" s="496"/>
      <c r="HZW31" s="496"/>
      <c r="HZX31" s="496"/>
      <c r="HZY31" s="496"/>
      <c r="HZZ31" s="496"/>
      <c r="IAA31" s="496"/>
      <c r="IAB31" s="496"/>
      <c r="IAC31" s="496"/>
      <c r="IAD31" s="496"/>
      <c r="IAE31" s="496"/>
      <c r="IAF31" s="496"/>
      <c r="IAG31" s="496"/>
      <c r="IAH31" s="496"/>
      <c r="IAI31" s="496"/>
      <c r="IAJ31" s="496"/>
      <c r="IAK31" s="496"/>
      <c r="IAL31" s="496"/>
      <c r="IAM31" s="496"/>
      <c r="IAN31" s="496"/>
      <c r="IAO31" s="496"/>
      <c r="IAP31" s="496"/>
      <c r="IAQ31" s="496"/>
      <c r="IAR31" s="496"/>
      <c r="IAS31" s="496"/>
      <c r="IAT31" s="496"/>
      <c r="IAU31" s="496"/>
      <c r="IAV31" s="496"/>
      <c r="IAW31" s="496"/>
      <c r="IAX31" s="496"/>
      <c r="IAY31" s="496"/>
      <c r="IAZ31" s="496"/>
      <c r="IBA31" s="496"/>
      <c r="IBB31" s="496"/>
      <c r="IBC31" s="496"/>
      <c r="IBD31" s="496"/>
      <c r="IBE31" s="496"/>
      <c r="IBF31" s="496"/>
      <c r="IBG31" s="496"/>
      <c r="IBH31" s="496"/>
      <c r="IBI31" s="496"/>
      <c r="IBJ31" s="496"/>
      <c r="IBK31" s="496"/>
      <c r="IBL31" s="496"/>
      <c r="IBM31" s="496"/>
      <c r="IBN31" s="496"/>
      <c r="IBO31" s="496"/>
      <c r="IBP31" s="496"/>
      <c r="IBQ31" s="496"/>
      <c r="IBR31" s="496"/>
      <c r="IBS31" s="496"/>
      <c r="IBT31" s="496"/>
      <c r="IBU31" s="496"/>
      <c r="IBV31" s="496"/>
      <c r="IBW31" s="496"/>
      <c r="IBX31" s="496"/>
      <c r="IBY31" s="496"/>
      <c r="IBZ31" s="496"/>
      <c r="ICA31" s="496"/>
      <c r="ICB31" s="496"/>
      <c r="ICC31" s="496"/>
      <c r="ICD31" s="496"/>
      <c r="ICE31" s="496"/>
      <c r="ICF31" s="496"/>
      <c r="ICG31" s="496"/>
      <c r="ICH31" s="496"/>
      <c r="ICI31" s="496"/>
      <c r="ICJ31" s="496"/>
      <c r="ICK31" s="496"/>
      <c r="ICL31" s="496"/>
      <c r="ICM31" s="496"/>
      <c r="ICN31" s="496"/>
      <c r="ICO31" s="496"/>
      <c r="ICP31" s="496"/>
      <c r="ICQ31" s="496"/>
      <c r="ICR31" s="496"/>
      <c r="ICS31" s="496"/>
      <c r="ICT31" s="496"/>
      <c r="ICU31" s="496"/>
      <c r="ICV31" s="496"/>
      <c r="ICW31" s="496"/>
      <c r="ICX31" s="496"/>
      <c r="ICY31" s="496"/>
      <c r="ICZ31" s="496"/>
      <c r="IDA31" s="496"/>
      <c r="IDB31" s="496"/>
      <c r="IDC31" s="496"/>
      <c r="IDD31" s="496"/>
      <c r="IDE31" s="496"/>
      <c r="IDF31" s="496"/>
      <c r="IDG31" s="496"/>
      <c r="IDH31" s="496"/>
      <c r="IDI31" s="496"/>
      <c r="IDJ31" s="496"/>
      <c r="IDK31" s="496"/>
      <c r="IDL31" s="496"/>
      <c r="IDM31" s="496"/>
      <c r="IDN31" s="496"/>
      <c r="IDO31" s="496"/>
      <c r="IDP31" s="496"/>
      <c r="IDQ31" s="496"/>
      <c r="IDR31" s="496"/>
      <c r="IDS31" s="496"/>
      <c r="IDT31" s="496"/>
      <c r="IDU31" s="496"/>
      <c r="IDV31" s="496"/>
      <c r="IDW31" s="496"/>
      <c r="IDX31" s="496"/>
      <c r="IDY31" s="496"/>
      <c r="IDZ31" s="496"/>
      <c r="IEA31" s="496"/>
      <c r="IEB31" s="496"/>
      <c r="IEC31" s="496"/>
      <c r="IED31" s="496"/>
      <c r="IEE31" s="496"/>
      <c r="IEF31" s="496"/>
      <c r="IEG31" s="496"/>
      <c r="IEH31" s="496"/>
      <c r="IEI31" s="496"/>
      <c r="IEJ31" s="496"/>
      <c r="IEK31" s="496"/>
      <c r="IEL31" s="496"/>
      <c r="IEM31" s="496"/>
      <c r="IEN31" s="496"/>
      <c r="IEO31" s="496"/>
      <c r="IEP31" s="496"/>
      <c r="IEQ31" s="496"/>
      <c r="IER31" s="496"/>
      <c r="IES31" s="496"/>
      <c r="IET31" s="496"/>
      <c r="IEU31" s="496"/>
      <c r="IEV31" s="496"/>
      <c r="IEW31" s="496"/>
      <c r="IEX31" s="496"/>
      <c r="IEY31" s="496"/>
      <c r="IEZ31" s="496"/>
      <c r="IFA31" s="496"/>
      <c r="IFB31" s="496"/>
      <c r="IFC31" s="496"/>
      <c r="IFD31" s="496"/>
      <c r="IFE31" s="496"/>
      <c r="IFF31" s="496"/>
      <c r="IFG31" s="496"/>
      <c r="IFH31" s="496"/>
      <c r="IFI31" s="496"/>
      <c r="IFJ31" s="496"/>
      <c r="IFK31" s="496"/>
      <c r="IFL31" s="496"/>
      <c r="IFM31" s="496"/>
      <c r="IFN31" s="496"/>
      <c r="IFO31" s="496"/>
      <c r="IFP31" s="496"/>
      <c r="IFQ31" s="496"/>
      <c r="IFR31" s="496"/>
      <c r="IFS31" s="496"/>
      <c r="IFT31" s="496"/>
      <c r="IFU31" s="496"/>
      <c r="IFV31" s="496"/>
      <c r="IFW31" s="496"/>
      <c r="IFX31" s="496"/>
      <c r="IFY31" s="496"/>
      <c r="IFZ31" s="496"/>
      <c r="IGA31" s="496"/>
      <c r="IGB31" s="496"/>
      <c r="IGC31" s="496"/>
      <c r="IGD31" s="496"/>
      <c r="IGE31" s="496"/>
      <c r="IGF31" s="496"/>
      <c r="IGG31" s="496"/>
      <c r="IGH31" s="496"/>
      <c r="IGI31" s="496"/>
      <c r="IGJ31" s="496"/>
      <c r="IGK31" s="496"/>
      <c r="IGL31" s="496"/>
      <c r="IGM31" s="496"/>
      <c r="IGN31" s="496"/>
      <c r="IGO31" s="496"/>
      <c r="IGP31" s="496"/>
      <c r="IGQ31" s="496"/>
      <c r="IGR31" s="496"/>
      <c r="IGS31" s="496"/>
      <c r="IGT31" s="496"/>
      <c r="IGU31" s="496"/>
      <c r="IGV31" s="496"/>
      <c r="IGW31" s="496"/>
      <c r="IGX31" s="496"/>
      <c r="IGY31" s="496"/>
      <c r="IGZ31" s="496"/>
      <c r="IHA31" s="496"/>
      <c r="IHB31" s="496"/>
      <c r="IHC31" s="496"/>
      <c r="IHD31" s="496"/>
      <c r="IHE31" s="496"/>
      <c r="IHF31" s="496"/>
      <c r="IHG31" s="496"/>
      <c r="IHH31" s="496"/>
      <c r="IHI31" s="496"/>
      <c r="IHJ31" s="496"/>
      <c r="IHK31" s="496"/>
      <c r="IHL31" s="496"/>
      <c r="IHM31" s="496"/>
      <c r="IHN31" s="496"/>
      <c r="IHO31" s="496"/>
      <c r="IHP31" s="496"/>
      <c r="IHQ31" s="496"/>
      <c r="IHR31" s="496"/>
      <c r="IHS31" s="496"/>
      <c r="IHT31" s="496"/>
      <c r="IHU31" s="496"/>
      <c r="IHV31" s="496"/>
      <c r="IHW31" s="496"/>
      <c r="IHX31" s="496"/>
      <c r="IHY31" s="496"/>
      <c r="IHZ31" s="496"/>
      <c r="IIA31" s="496"/>
      <c r="IIB31" s="496"/>
      <c r="IIC31" s="496"/>
      <c r="IID31" s="496"/>
      <c r="IIE31" s="496"/>
      <c r="IIF31" s="496"/>
      <c r="IIG31" s="496"/>
      <c r="IIH31" s="496"/>
      <c r="III31" s="496"/>
      <c r="IIJ31" s="496"/>
      <c r="IIK31" s="496"/>
      <c r="IIL31" s="496"/>
      <c r="IIM31" s="496"/>
      <c r="IIN31" s="496"/>
      <c r="IIO31" s="496"/>
      <c r="IIP31" s="496"/>
      <c r="IIQ31" s="496"/>
      <c r="IIR31" s="496"/>
      <c r="IIS31" s="496"/>
      <c r="IIT31" s="496"/>
      <c r="IIU31" s="496"/>
      <c r="IIV31" s="496"/>
      <c r="IIW31" s="496"/>
      <c r="IIX31" s="496"/>
      <c r="IIY31" s="496"/>
      <c r="IIZ31" s="496"/>
      <c r="IJA31" s="496"/>
      <c r="IJB31" s="496"/>
      <c r="IJC31" s="496"/>
      <c r="IJD31" s="496"/>
      <c r="IJE31" s="496"/>
      <c r="IJF31" s="496"/>
      <c r="IJG31" s="496"/>
      <c r="IJH31" s="496"/>
      <c r="IJI31" s="496"/>
      <c r="IJJ31" s="496"/>
      <c r="IJK31" s="496"/>
      <c r="IJL31" s="496"/>
      <c r="IJM31" s="496"/>
      <c r="IJN31" s="496"/>
      <c r="IJO31" s="496"/>
      <c r="IJP31" s="496"/>
      <c r="IJQ31" s="496"/>
      <c r="IJR31" s="496"/>
      <c r="IJS31" s="496"/>
      <c r="IJT31" s="496"/>
      <c r="IJU31" s="496"/>
      <c r="IJV31" s="496"/>
      <c r="IJW31" s="496"/>
      <c r="IJX31" s="496"/>
      <c r="IJY31" s="496"/>
      <c r="IJZ31" s="496"/>
      <c r="IKA31" s="496"/>
      <c r="IKB31" s="496"/>
      <c r="IKC31" s="496"/>
      <c r="IKD31" s="496"/>
      <c r="IKE31" s="496"/>
      <c r="IKF31" s="496"/>
      <c r="IKG31" s="496"/>
      <c r="IKH31" s="496"/>
      <c r="IKI31" s="496"/>
      <c r="IKJ31" s="496"/>
      <c r="IKK31" s="496"/>
      <c r="IKL31" s="496"/>
      <c r="IKM31" s="496"/>
      <c r="IKN31" s="496"/>
      <c r="IKO31" s="496"/>
      <c r="IKP31" s="496"/>
      <c r="IKQ31" s="496"/>
      <c r="IKR31" s="496"/>
      <c r="IKS31" s="496"/>
      <c r="IKT31" s="496"/>
      <c r="IKU31" s="496"/>
      <c r="IKV31" s="496"/>
      <c r="IKW31" s="496"/>
      <c r="IKX31" s="496"/>
      <c r="IKY31" s="496"/>
      <c r="IKZ31" s="496"/>
      <c r="ILA31" s="496"/>
      <c r="ILB31" s="496"/>
      <c r="ILC31" s="496"/>
      <c r="ILD31" s="496"/>
      <c r="ILE31" s="496"/>
      <c r="ILF31" s="496"/>
      <c r="ILG31" s="496"/>
      <c r="ILH31" s="496"/>
      <c r="ILI31" s="496"/>
      <c r="ILJ31" s="496"/>
      <c r="ILK31" s="496"/>
      <c r="ILL31" s="496"/>
      <c r="ILM31" s="496"/>
      <c r="ILN31" s="496"/>
      <c r="ILO31" s="496"/>
      <c r="ILP31" s="496"/>
      <c r="ILQ31" s="496"/>
      <c r="ILR31" s="496"/>
      <c r="ILS31" s="496"/>
      <c r="ILT31" s="496"/>
      <c r="ILU31" s="496"/>
      <c r="ILV31" s="496"/>
      <c r="ILW31" s="496"/>
      <c r="ILX31" s="496"/>
      <c r="ILY31" s="496"/>
      <c r="ILZ31" s="496"/>
      <c r="IMA31" s="496"/>
      <c r="IMB31" s="496"/>
      <c r="IMC31" s="496"/>
      <c r="IMD31" s="496"/>
      <c r="IME31" s="496"/>
      <c r="IMF31" s="496"/>
      <c r="IMG31" s="496"/>
      <c r="IMH31" s="496"/>
      <c r="IMI31" s="496"/>
      <c r="IMJ31" s="496"/>
      <c r="IMK31" s="496"/>
      <c r="IML31" s="496"/>
      <c r="IMM31" s="496"/>
      <c r="IMN31" s="496"/>
      <c r="IMO31" s="496"/>
      <c r="IMP31" s="496"/>
      <c r="IMQ31" s="496"/>
      <c r="IMR31" s="496"/>
      <c r="IMS31" s="496"/>
      <c r="IMT31" s="496"/>
      <c r="IMU31" s="496"/>
      <c r="IMV31" s="496"/>
      <c r="IMW31" s="496"/>
      <c r="IMX31" s="496"/>
      <c r="IMY31" s="496"/>
      <c r="IMZ31" s="496"/>
      <c r="INA31" s="496"/>
      <c r="INB31" s="496"/>
      <c r="INC31" s="496"/>
      <c r="IND31" s="496"/>
      <c r="INE31" s="496"/>
      <c r="INF31" s="496"/>
      <c r="ING31" s="496"/>
      <c r="INH31" s="496"/>
      <c r="INI31" s="496"/>
      <c r="INJ31" s="496"/>
      <c r="INK31" s="496"/>
      <c r="INL31" s="496"/>
      <c r="INM31" s="496"/>
      <c r="INN31" s="496"/>
      <c r="INO31" s="496"/>
      <c r="INP31" s="496"/>
      <c r="INQ31" s="496"/>
      <c r="INR31" s="496"/>
      <c r="INS31" s="496"/>
      <c r="INT31" s="496"/>
      <c r="INU31" s="496"/>
      <c r="INV31" s="496"/>
      <c r="INW31" s="496"/>
      <c r="INX31" s="496"/>
      <c r="INY31" s="496"/>
      <c r="INZ31" s="496"/>
      <c r="IOA31" s="496"/>
      <c r="IOB31" s="496"/>
      <c r="IOC31" s="496"/>
      <c r="IOD31" s="496"/>
      <c r="IOE31" s="496"/>
      <c r="IOF31" s="496"/>
      <c r="IOG31" s="496"/>
      <c r="IOH31" s="496"/>
      <c r="IOI31" s="496"/>
      <c r="IOJ31" s="496"/>
      <c r="IOK31" s="496"/>
      <c r="IOL31" s="496"/>
      <c r="IOM31" s="496"/>
      <c r="ION31" s="496"/>
      <c r="IOO31" s="496"/>
      <c r="IOP31" s="496"/>
      <c r="IOQ31" s="496"/>
      <c r="IOR31" s="496"/>
      <c r="IOS31" s="496"/>
      <c r="IOT31" s="496"/>
      <c r="IOU31" s="496"/>
      <c r="IOV31" s="496"/>
      <c r="IOW31" s="496"/>
      <c r="IOX31" s="496"/>
      <c r="IOY31" s="496"/>
      <c r="IOZ31" s="496"/>
      <c r="IPA31" s="496"/>
      <c r="IPB31" s="496"/>
      <c r="IPC31" s="496"/>
      <c r="IPD31" s="496"/>
      <c r="IPE31" s="496"/>
      <c r="IPF31" s="496"/>
      <c r="IPG31" s="496"/>
      <c r="IPH31" s="496"/>
      <c r="IPI31" s="496"/>
      <c r="IPJ31" s="496"/>
      <c r="IPK31" s="496"/>
      <c r="IPL31" s="496"/>
      <c r="IPM31" s="496"/>
      <c r="IPN31" s="496"/>
      <c r="IPO31" s="496"/>
      <c r="IPP31" s="496"/>
      <c r="IPQ31" s="496"/>
      <c r="IPR31" s="496"/>
      <c r="IPS31" s="496"/>
      <c r="IPT31" s="496"/>
      <c r="IPU31" s="496"/>
      <c r="IPV31" s="496"/>
      <c r="IPW31" s="496"/>
      <c r="IPX31" s="496"/>
      <c r="IPY31" s="496"/>
      <c r="IPZ31" s="496"/>
      <c r="IQA31" s="496"/>
      <c r="IQB31" s="496"/>
      <c r="IQC31" s="496"/>
      <c r="IQD31" s="496"/>
      <c r="IQE31" s="496"/>
      <c r="IQF31" s="496"/>
      <c r="IQG31" s="496"/>
      <c r="IQH31" s="496"/>
      <c r="IQI31" s="496"/>
      <c r="IQJ31" s="496"/>
      <c r="IQK31" s="496"/>
      <c r="IQL31" s="496"/>
      <c r="IQM31" s="496"/>
      <c r="IQN31" s="496"/>
      <c r="IQO31" s="496"/>
      <c r="IQP31" s="496"/>
      <c r="IQQ31" s="496"/>
      <c r="IQR31" s="496"/>
      <c r="IQS31" s="496"/>
      <c r="IQT31" s="496"/>
      <c r="IQU31" s="496"/>
      <c r="IQV31" s="496"/>
      <c r="IQW31" s="496"/>
      <c r="IQX31" s="496"/>
      <c r="IQY31" s="496"/>
      <c r="IQZ31" s="496"/>
      <c r="IRA31" s="496"/>
      <c r="IRB31" s="496"/>
      <c r="IRC31" s="496"/>
      <c r="IRD31" s="496"/>
      <c r="IRE31" s="496"/>
      <c r="IRF31" s="496"/>
      <c r="IRG31" s="496"/>
      <c r="IRH31" s="496"/>
      <c r="IRI31" s="496"/>
      <c r="IRJ31" s="496"/>
      <c r="IRK31" s="496"/>
      <c r="IRL31" s="496"/>
      <c r="IRM31" s="496"/>
      <c r="IRN31" s="496"/>
      <c r="IRO31" s="496"/>
      <c r="IRP31" s="496"/>
      <c r="IRQ31" s="496"/>
      <c r="IRR31" s="496"/>
      <c r="IRS31" s="496"/>
      <c r="IRT31" s="496"/>
      <c r="IRU31" s="496"/>
      <c r="IRV31" s="496"/>
      <c r="IRW31" s="496"/>
      <c r="IRX31" s="496"/>
      <c r="IRY31" s="496"/>
      <c r="IRZ31" s="496"/>
      <c r="ISA31" s="496"/>
      <c r="ISB31" s="496"/>
      <c r="ISC31" s="496"/>
      <c r="ISD31" s="496"/>
      <c r="ISE31" s="496"/>
      <c r="ISF31" s="496"/>
      <c r="ISG31" s="496"/>
      <c r="ISH31" s="496"/>
      <c r="ISI31" s="496"/>
      <c r="ISJ31" s="496"/>
      <c r="ISK31" s="496"/>
      <c r="ISL31" s="496"/>
      <c r="ISM31" s="496"/>
      <c r="ISN31" s="496"/>
      <c r="ISO31" s="496"/>
      <c r="ISP31" s="496"/>
      <c r="ISQ31" s="496"/>
      <c r="ISR31" s="496"/>
      <c r="ISS31" s="496"/>
      <c r="IST31" s="496"/>
      <c r="ISU31" s="496"/>
      <c r="ISV31" s="496"/>
      <c r="ISW31" s="496"/>
      <c r="ISX31" s="496"/>
      <c r="ISY31" s="496"/>
      <c r="ISZ31" s="496"/>
      <c r="ITA31" s="496"/>
      <c r="ITB31" s="496"/>
      <c r="ITC31" s="496"/>
      <c r="ITD31" s="496"/>
      <c r="ITE31" s="496"/>
      <c r="ITF31" s="496"/>
      <c r="ITG31" s="496"/>
      <c r="ITH31" s="496"/>
      <c r="ITI31" s="496"/>
      <c r="ITJ31" s="496"/>
      <c r="ITK31" s="496"/>
      <c r="ITL31" s="496"/>
      <c r="ITM31" s="496"/>
      <c r="ITN31" s="496"/>
      <c r="ITO31" s="496"/>
      <c r="ITP31" s="496"/>
      <c r="ITQ31" s="496"/>
      <c r="ITR31" s="496"/>
      <c r="ITS31" s="496"/>
      <c r="ITT31" s="496"/>
      <c r="ITU31" s="496"/>
      <c r="ITV31" s="496"/>
      <c r="ITW31" s="496"/>
      <c r="ITX31" s="496"/>
      <c r="ITY31" s="496"/>
      <c r="ITZ31" s="496"/>
      <c r="IUA31" s="496"/>
      <c r="IUB31" s="496"/>
      <c r="IUC31" s="496"/>
      <c r="IUD31" s="496"/>
      <c r="IUE31" s="496"/>
      <c r="IUF31" s="496"/>
      <c r="IUG31" s="496"/>
      <c r="IUH31" s="496"/>
      <c r="IUI31" s="496"/>
      <c r="IUJ31" s="496"/>
      <c r="IUK31" s="496"/>
      <c r="IUL31" s="496"/>
      <c r="IUM31" s="496"/>
      <c r="IUN31" s="496"/>
      <c r="IUO31" s="496"/>
      <c r="IUP31" s="496"/>
      <c r="IUQ31" s="496"/>
      <c r="IUR31" s="496"/>
      <c r="IUS31" s="496"/>
      <c r="IUT31" s="496"/>
      <c r="IUU31" s="496"/>
      <c r="IUV31" s="496"/>
      <c r="IUW31" s="496"/>
      <c r="IUX31" s="496"/>
      <c r="IUY31" s="496"/>
      <c r="IUZ31" s="496"/>
      <c r="IVA31" s="496"/>
      <c r="IVB31" s="496"/>
      <c r="IVC31" s="496"/>
      <c r="IVD31" s="496"/>
      <c r="IVE31" s="496"/>
      <c r="IVF31" s="496"/>
      <c r="IVG31" s="496"/>
      <c r="IVH31" s="496"/>
      <c r="IVI31" s="496"/>
      <c r="IVJ31" s="496"/>
      <c r="IVK31" s="496"/>
      <c r="IVL31" s="496"/>
      <c r="IVM31" s="496"/>
      <c r="IVN31" s="496"/>
      <c r="IVO31" s="496"/>
      <c r="IVP31" s="496"/>
      <c r="IVQ31" s="496"/>
      <c r="IVR31" s="496"/>
      <c r="IVS31" s="496"/>
      <c r="IVT31" s="496"/>
      <c r="IVU31" s="496"/>
      <c r="IVV31" s="496"/>
      <c r="IVW31" s="496"/>
      <c r="IVX31" s="496"/>
      <c r="IVY31" s="496"/>
      <c r="IVZ31" s="496"/>
      <c r="IWA31" s="496"/>
      <c r="IWB31" s="496"/>
      <c r="IWC31" s="496"/>
      <c r="IWD31" s="496"/>
      <c r="IWE31" s="496"/>
      <c r="IWF31" s="496"/>
      <c r="IWG31" s="496"/>
      <c r="IWH31" s="496"/>
      <c r="IWI31" s="496"/>
      <c r="IWJ31" s="496"/>
      <c r="IWK31" s="496"/>
      <c r="IWL31" s="496"/>
      <c r="IWM31" s="496"/>
      <c r="IWN31" s="496"/>
      <c r="IWO31" s="496"/>
      <c r="IWP31" s="496"/>
      <c r="IWQ31" s="496"/>
      <c r="IWR31" s="496"/>
      <c r="IWS31" s="496"/>
      <c r="IWT31" s="496"/>
      <c r="IWU31" s="496"/>
      <c r="IWV31" s="496"/>
      <c r="IWW31" s="496"/>
      <c r="IWX31" s="496"/>
      <c r="IWY31" s="496"/>
      <c r="IWZ31" s="496"/>
      <c r="IXA31" s="496"/>
      <c r="IXB31" s="496"/>
      <c r="IXC31" s="496"/>
      <c r="IXD31" s="496"/>
      <c r="IXE31" s="496"/>
      <c r="IXF31" s="496"/>
      <c r="IXG31" s="496"/>
      <c r="IXH31" s="496"/>
      <c r="IXI31" s="496"/>
      <c r="IXJ31" s="496"/>
      <c r="IXK31" s="496"/>
      <c r="IXL31" s="496"/>
      <c r="IXM31" s="496"/>
      <c r="IXN31" s="496"/>
      <c r="IXO31" s="496"/>
      <c r="IXP31" s="496"/>
      <c r="IXQ31" s="496"/>
      <c r="IXR31" s="496"/>
      <c r="IXS31" s="496"/>
      <c r="IXT31" s="496"/>
      <c r="IXU31" s="496"/>
      <c r="IXV31" s="496"/>
      <c r="IXW31" s="496"/>
      <c r="IXX31" s="496"/>
      <c r="IXY31" s="496"/>
      <c r="IXZ31" s="496"/>
      <c r="IYA31" s="496"/>
      <c r="IYB31" s="496"/>
      <c r="IYC31" s="496"/>
      <c r="IYD31" s="496"/>
      <c r="IYE31" s="496"/>
      <c r="IYF31" s="496"/>
      <c r="IYG31" s="496"/>
      <c r="IYH31" s="496"/>
      <c r="IYI31" s="496"/>
      <c r="IYJ31" s="496"/>
      <c r="IYK31" s="496"/>
      <c r="IYL31" s="496"/>
      <c r="IYM31" s="496"/>
      <c r="IYN31" s="496"/>
      <c r="IYO31" s="496"/>
      <c r="IYP31" s="496"/>
      <c r="IYQ31" s="496"/>
      <c r="IYR31" s="496"/>
      <c r="IYS31" s="496"/>
      <c r="IYT31" s="496"/>
      <c r="IYU31" s="496"/>
      <c r="IYV31" s="496"/>
      <c r="IYW31" s="496"/>
      <c r="IYX31" s="496"/>
      <c r="IYY31" s="496"/>
      <c r="IYZ31" s="496"/>
      <c r="IZA31" s="496"/>
      <c r="IZB31" s="496"/>
      <c r="IZC31" s="496"/>
      <c r="IZD31" s="496"/>
      <c r="IZE31" s="496"/>
      <c r="IZF31" s="496"/>
      <c r="IZG31" s="496"/>
      <c r="IZH31" s="496"/>
      <c r="IZI31" s="496"/>
      <c r="IZJ31" s="496"/>
      <c r="IZK31" s="496"/>
      <c r="IZL31" s="496"/>
      <c r="IZM31" s="496"/>
      <c r="IZN31" s="496"/>
      <c r="IZO31" s="496"/>
      <c r="IZP31" s="496"/>
      <c r="IZQ31" s="496"/>
      <c r="IZR31" s="496"/>
      <c r="IZS31" s="496"/>
      <c r="IZT31" s="496"/>
      <c r="IZU31" s="496"/>
      <c r="IZV31" s="496"/>
      <c r="IZW31" s="496"/>
      <c r="IZX31" s="496"/>
      <c r="IZY31" s="496"/>
      <c r="IZZ31" s="496"/>
      <c r="JAA31" s="496"/>
      <c r="JAB31" s="496"/>
      <c r="JAC31" s="496"/>
      <c r="JAD31" s="496"/>
      <c r="JAE31" s="496"/>
      <c r="JAF31" s="496"/>
      <c r="JAG31" s="496"/>
      <c r="JAH31" s="496"/>
      <c r="JAI31" s="496"/>
      <c r="JAJ31" s="496"/>
      <c r="JAK31" s="496"/>
      <c r="JAL31" s="496"/>
      <c r="JAM31" s="496"/>
      <c r="JAN31" s="496"/>
      <c r="JAO31" s="496"/>
      <c r="JAP31" s="496"/>
      <c r="JAQ31" s="496"/>
      <c r="JAR31" s="496"/>
      <c r="JAS31" s="496"/>
      <c r="JAT31" s="496"/>
      <c r="JAU31" s="496"/>
      <c r="JAV31" s="496"/>
      <c r="JAW31" s="496"/>
      <c r="JAX31" s="496"/>
      <c r="JAY31" s="496"/>
      <c r="JAZ31" s="496"/>
      <c r="JBA31" s="496"/>
      <c r="JBB31" s="496"/>
      <c r="JBC31" s="496"/>
      <c r="JBD31" s="496"/>
      <c r="JBE31" s="496"/>
      <c r="JBF31" s="496"/>
      <c r="JBG31" s="496"/>
      <c r="JBH31" s="496"/>
      <c r="JBI31" s="496"/>
      <c r="JBJ31" s="496"/>
      <c r="JBK31" s="496"/>
      <c r="JBL31" s="496"/>
      <c r="JBM31" s="496"/>
      <c r="JBN31" s="496"/>
      <c r="JBO31" s="496"/>
      <c r="JBP31" s="496"/>
      <c r="JBQ31" s="496"/>
      <c r="JBR31" s="496"/>
      <c r="JBS31" s="496"/>
      <c r="JBT31" s="496"/>
      <c r="JBU31" s="496"/>
      <c r="JBV31" s="496"/>
      <c r="JBW31" s="496"/>
      <c r="JBX31" s="496"/>
      <c r="JBY31" s="496"/>
      <c r="JBZ31" s="496"/>
      <c r="JCA31" s="496"/>
      <c r="JCB31" s="496"/>
      <c r="JCC31" s="496"/>
      <c r="JCD31" s="496"/>
      <c r="JCE31" s="496"/>
      <c r="JCF31" s="496"/>
      <c r="JCG31" s="496"/>
      <c r="JCH31" s="496"/>
      <c r="JCI31" s="496"/>
      <c r="JCJ31" s="496"/>
      <c r="JCK31" s="496"/>
      <c r="JCL31" s="496"/>
      <c r="JCM31" s="496"/>
      <c r="JCN31" s="496"/>
      <c r="JCO31" s="496"/>
      <c r="JCP31" s="496"/>
      <c r="JCQ31" s="496"/>
      <c r="JCR31" s="496"/>
      <c r="JCS31" s="496"/>
      <c r="JCT31" s="496"/>
      <c r="JCU31" s="496"/>
      <c r="JCV31" s="496"/>
      <c r="JCW31" s="496"/>
      <c r="JCX31" s="496"/>
      <c r="JCY31" s="496"/>
      <c r="JCZ31" s="496"/>
      <c r="JDA31" s="496"/>
      <c r="JDB31" s="496"/>
      <c r="JDC31" s="496"/>
      <c r="JDD31" s="496"/>
      <c r="JDE31" s="496"/>
      <c r="JDF31" s="496"/>
      <c r="JDG31" s="496"/>
      <c r="JDH31" s="496"/>
      <c r="JDI31" s="496"/>
      <c r="JDJ31" s="496"/>
      <c r="JDK31" s="496"/>
      <c r="JDL31" s="496"/>
      <c r="JDM31" s="496"/>
      <c r="JDN31" s="496"/>
      <c r="JDO31" s="496"/>
      <c r="JDP31" s="496"/>
      <c r="JDQ31" s="496"/>
      <c r="JDR31" s="496"/>
      <c r="JDS31" s="496"/>
      <c r="JDT31" s="496"/>
      <c r="JDU31" s="496"/>
      <c r="JDV31" s="496"/>
      <c r="JDW31" s="496"/>
      <c r="JDX31" s="496"/>
      <c r="JDY31" s="496"/>
      <c r="JDZ31" s="496"/>
      <c r="JEA31" s="496"/>
      <c r="JEB31" s="496"/>
      <c r="JEC31" s="496"/>
      <c r="JED31" s="496"/>
      <c r="JEE31" s="496"/>
      <c r="JEF31" s="496"/>
      <c r="JEG31" s="496"/>
      <c r="JEH31" s="496"/>
      <c r="JEI31" s="496"/>
      <c r="JEJ31" s="496"/>
      <c r="JEK31" s="496"/>
      <c r="JEL31" s="496"/>
      <c r="JEM31" s="496"/>
      <c r="JEN31" s="496"/>
      <c r="JEO31" s="496"/>
      <c r="JEP31" s="496"/>
      <c r="JEQ31" s="496"/>
      <c r="JER31" s="496"/>
      <c r="JES31" s="496"/>
      <c r="JET31" s="496"/>
      <c r="JEU31" s="496"/>
      <c r="JEV31" s="496"/>
      <c r="JEW31" s="496"/>
      <c r="JEX31" s="496"/>
      <c r="JEY31" s="496"/>
      <c r="JEZ31" s="496"/>
      <c r="JFA31" s="496"/>
      <c r="JFB31" s="496"/>
      <c r="JFC31" s="496"/>
      <c r="JFD31" s="496"/>
      <c r="JFE31" s="496"/>
      <c r="JFF31" s="496"/>
      <c r="JFG31" s="496"/>
      <c r="JFH31" s="496"/>
      <c r="JFI31" s="496"/>
      <c r="JFJ31" s="496"/>
      <c r="JFK31" s="496"/>
      <c r="JFL31" s="496"/>
      <c r="JFM31" s="496"/>
      <c r="JFN31" s="496"/>
      <c r="JFO31" s="496"/>
      <c r="JFP31" s="496"/>
      <c r="JFQ31" s="496"/>
      <c r="JFR31" s="496"/>
      <c r="JFS31" s="496"/>
      <c r="JFT31" s="496"/>
      <c r="JFU31" s="496"/>
      <c r="JFV31" s="496"/>
      <c r="JFW31" s="496"/>
      <c r="JFX31" s="496"/>
      <c r="JFY31" s="496"/>
      <c r="JFZ31" s="496"/>
      <c r="JGA31" s="496"/>
      <c r="JGB31" s="496"/>
      <c r="JGC31" s="496"/>
      <c r="JGD31" s="496"/>
      <c r="JGE31" s="496"/>
      <c r="JGF31" s="496"/>
      <c r="JGG31" s="496"/>
      <c r="JGH31" s="496"/>
      <c r="JGI31" s="496"/>
      <c r="JGJ31" s="496"/>
      <c r="JGK31" s="496"/>
      <c r="JGL31" s="496"/>
      <c r="JGM31" s="496"/>
      <c r="JGN31" s="496"/>
      <c r="JGO31" s="496"/>
      <c r="JGP31" s="496"/>
      <c r="JGQ31" s="496"/>
      <c r="JGR31" s="496"/>
      <c r="JGS31" s="496"/>
      <c r="JGT31" s="496"/>
      <c r="JGU31" s="496"/>
      <c r="JGV31" s="496"/>
      <c r="JGW31" s="496"/>
      <c r="JGX31" s="496"/>
      <c r="JGY31" s="496"/>
      <c r="JGZ31" s="496"/>
      <c r="JHA31" s="496"/>
      <c r="JHB31" s="496"/>
      <c r="JHC31" s="496"/>
      <c r="JHD31" s="496"/>
      <c r="JHE31" s="496"/>
      <c r="JHF31" s="496"/>
      <c r="JHG31" s="496"/>
      <c r="JHH31" s="496"/>
      <c r="JHI31" s="496"/>
      <c r="JHJ31" s="496"/>
      <c r="JHK31" s="496"/>
      <c r="JHL31" s="496"/>
      <c r="JHM31" s="496"/>
      <c r="JHN31" s="496"/>
      <c r="JHO31" s="496"/>
      <c r="JHP31" s="496"/>
      <c r="JHQ31" s="496"/>
      <c r="JHR31" s="496"/>
      <c r="JHS31" s="496"/>
      <c r="JHT31" s="496"/>
      <c r="JHU31" s="496"/>
      <c r="JHV31" s="496"/>
      <c r="JHW31" s="496"/>
      <c r="JHX31" s="496"/>
      <c r="JHY31" s="496"/>
      <c r="JHZ31" s="496"/>
      <c r="JIA31" s="496"/>
      <c r="JIB31" s="496"/>
      <c r="JIC31" s="496"/>
      <c r="JID31" s="496"/>
      <c r="JIE31" s="496"/>
      <c r="JIF31" s="496"/>
      <c r="JIG31" s="496"/>
      <c r="JIH31" s="496"/>
      <c r="JII31" s="496"/>
      <c r="JIJ31" s="496"/>
      <c r="JIK31" s="496"/>
      <c r="JIL31" s="496"/>
      <c r="JIM31" s="496"/>
      <c r="JIN31" s="496"/>
      <c r="JIO31" s="496"/>
      <c r="JIP31" s="496"/>
      <c r="JIQ31" s="496"/>
      <c r="JIR31" s="496"/>
      <c r="JIS31" s="496"/>
      <c r="JIT31" s="496"/>
      <c r="JIU31" s="496"/>
      <c r="JIV31" s="496"/>
      <c r="JIW31" s="496"/>
      <c r="JIX31" s="496"/>
      <c r="JIY31" s="496"/>
      <c r="JIZ31" s="496"/>
      <c r="JJA31" s="496"/>
      <c r="JJB31" s="496"/>
      <c r="JJC31" s="496"/>
      <c r="JJD31" s="496"/>
      <c r="JJE31" s="496"/>
      <c r="JJF31" s="496"/>
      <c r="JJG31" s="496"/>
      <c r="JJH31" s="496"/>
      <c r="JJI31" s="496"/>
      <c r="JJJ31" s="496"/>
      <c r="JJK31" s="496"/>
      <c r="JJL31" s="496"/>
      <c r="JJM31" s="496"/>
      <c r="JJN31" s="496"/>
      <c r="JJO31" s="496"/>
      <c r="JJP31" s="496"/>
      <c r="JJQ31" s="496"/>
      <c r="JJR31" s="496"/>
      <c r="JJS31" s="496"/>
      <c r="JJT31" s="496"/>
      <c r="JJU31" s="496"/>
      <c r="JJV31" s="496"/>
      <c r="JJW31" s="496"/>
      <c r="JJX31" s="496"/>
      <c r="JJY31" s="496"/>
      <c r="JJZ31" s="496"/>
      <c r="JKA31" s="496"/>
      <c r="JKB31" s="496"/>
      <c r="JKC31" s="496"/>
      <c r="JKD31" s="496"/>
      <c r="JKE31" s="496"/>
      <c r="JKF31" s="496"/>
      <c r="JKG31" s="496"/>
      <c r="JKH31" s="496"/>
      <c r="JKI31" s="496"/>
      <c r="JKJ31" s="496"/>
      <c r="JKK31" s="496"/>
      <c r="JKL31" s="496"/>
      <c r="JKM31" s="496"/>
      <c r="JKN31" s="496"/>
      <c r="JKO31" s="496"/>
      <c r="JKP31" s="496"/>
      <c r="JKQ31" s="496"/>
      <c r="JKR31" s="496"/>
      <c r="JKS31" s="496"/>
      <c r="JKT31" s="496"/>
      <c r="JKU31" s="496"/>
      <c r="JKV31" s="496"/>
      <c r="JKW31" s="496"/>
      <c r="JKX31" s="496"/>
      <c r="JKY31" s="496"/>
      <c r="JKZ31" s="496"/>
      <c r="JLA31" s="496"/>
      <c r="JLB31" s="496"/>
      <c r="JLC31" s="496"/>
      <c r="JLD31" s="496"/>
      <c r="JLE31" s="496"/>
      <c r="JLF31" s="496"/>
      <c r="JLG31" s="496"/>
      <c r="JLH31" s="496"/>
      <c r="JLI31" s="496"/>
      <c r="JLJ31" s="496"/>
      <c r="JLK31" s="496"/>
      <c r="JLL31" s="496"/>
      <c r="JLM31" s="496"/>
      <c r="JLN31" s="496"/>
      <c r="JLO31" s="496"/>
      <c r="JLP31" s="496"/>
      <c r="JLQ31" s="496"/>
      <c r="JLR31" s="496"/>
      <c r="JLS31" s="496"/>
      <c r="JLT31" s="496"/>
      <c r="JLU31" s="496"/>
      <c r="JLV31" s="496"/>
      <c r="JLW31" s="496"/>
      <c r="JLX31" s="496"/>
      <c r="JLY31" s="496"/>
      <c r="JLZ31" s="496"/>
      <c r="JMA31" s="496"/>
      <c r="JMB31" s="496"/>
      <c r="JMC31" s="496"/>
      <c r="JMD31" s="496"/>
      <c r="JME31" s="496"/>
      <c r="JMF31" s="496"/>
      <c r="JMG31" s="496"/>
      <c r="JMH31" s="496"/>
      <c r="JMI31" s="496"/>
      <c r="JMJ31" s="496"/>
      <c r="JMK31" s="496"/>
      <c r="JML31" s="496"/>
      <c r="JMM31" s="496"/>
      <c r="JMN31" s="496"/>
      <c r="JMO31" s="496"/>
      <c r="JMP31" s="496"/>
      <c r="JMQ31" s="496"/>
      <c r="JMR31" s="496"/>
      <c r="JMS31" s="496"/>
      <c r="JMT31" s="496"/>
      <c r="JMU31" s="496"/>
      <c r="JMV31" s="496"/>
      <c r="JMW31" s="496"/>
      <c r="JMX31" s="496"/>
      <c r="JMY31" s="496"/>
      <c r="JMZ31" s="496"/>
      <c r="JNA31" s="496"/>
      <c r="JNB31" s="496"/>
      <c r="JNC31" s="496"/>
      <c r="JND31" s="496"/>
      <c r="JNE31" s="496"/>
      <c r="JNF31" s="496"/>
      <c r="JNG31" s="496"/>
      <c r="JNH31" s="496"/>
      <c r="JNI31" s="496"/>
      <c r="JNJ31" s="496"/>
      <c r="JNK31" s="496"/>
      <c r="JNL31" s="496"/>
      <c r="JNM31" s="496"/>
      <c r="JNN31" s="496"/>
      <c r="JNO31" s="496"/>
      <c r="JNP31" s="496"/>
      <c r="JNQ31" s="496"/>
      <c r="JNR31" s="496"/>
      <c r="JNS31" s="496"/>
      <c r="JNT31" s="496"/>
      <c r="JNU31" s="496"/>
      <c r="JNV31" s="496"/>
      <c r="JNW31" s="496"/>
      <c r="JNX31" s="496"/>
      <c r="JNY31" s="496"/>
      <c r="JNZ31" s="496"/>
      <c r="JOA31" s="496"/>
      <c r="JOB31" s="496"/>
      <c r="JOC31" s="496"/>
      <c r="JOD31" s="496"/>
      <c r="JOE31" s="496"/>
      <c r="JOF31" s="496"/>
      <c r="JOG31" s="496"/>
      <c r="JOH31" s="496"/>
      <c r="JOI31" s="496"/>
      <c r="JOJ31" s="496"/>
      <c r="JOK31" s="496"/>
      <c r="JOL31" s="496"/>
      <c r="JOM31" s="496"/>
      <c r="JON31" s="496"/>
      <c r="JOO31" s="496"/>
      <c r="JOP31" s="496"/>
      <c r="JOQ31" s="496"/>
      <c r="JOR31" s="496"/>
      <c r="JOS31" s="496"/>
      <c r="JOT31" s="496"/>
      <c r="JOU31" s="496"/>
      <c r="JOV31" s="496"/>
      <c r="JOW31" s="496"/>
      <c r="JOX31" s="496"/>
      <c r="JOY31" s="496"/>
      <c r="JOZ31" s="496"/>
      <c r="JPA31" s="496"/>
      <c r="JPB31" s="496"/>
      <c r="JPC31" s="496"/>
      <c r="JPD31" s="496"/>
      <c r="JPE31" s="496"/>
      <c r="JPF31" s="496"/>
      <c r="JPG31" s="496"/>
      <c r="JPH31" s="496"/>
      <c r="JPI31" s="496"/>
      <c r="JPJ31" s="496"/>
      <c r="JPK31" s="496"/>
      <c r="JPL31" s="496"/>
      <c r="JPM31" s="496"/>
      <c r="JPN31" s="496"/>
      <c r="JPO31" s="496"/>
      <c r="JPP31" s="496"/>
      <c r="JPQ31" s="496"/>
      <c r="JPR31" s="496"/>
      <c r="JPS31" s="496"/>
      <c r="JPT31" s="496"/>
      <c r="JPU31" s="496"/>
      <c r="JPV31" s="496"/>
      <c r="JPW31" s="496"/>
      <c r="JPX31" s="496"/>
      <c r="JPY31" s="496"/>
      <c r="JPZ31" s="496"/>
      <c r="JQA31" s="496"/>
      <c r="JQB31" s="496"/>
      <c r="JQC31" s="496"/>
      <c r="JQD31" s="496"/>
      <c r="JQE31" s="496"/>
      <c r="JQF31" s="496"/>
      <c r="JQG31" s="496"/>
      <c r="JQH31" s="496"/>
      <c r="JQI31" s="496"/>
      <c r="JQJ31" s="496"/>
      <c r="JQK31" s="496"/>
      <c r="JQL31" s="496"/>
      <c r="JQM31" s="496"/>
      <c r="JQN31" s="496"/>
      <c r="JQO31" s="496"/>
      <c r="JQP31" s="496"/>
      <c r="JQQ31" s="496"/>
      <c r="JQR31" s="496"/>
      <c r="JQS31" s="496"/>
      <c r="JQT31" s="496"/>
      <c r="JQU31" s="496"/>
      <c r="JQV31" s="496"/>
      <c r="JQW31" s="496"/>
      <c r="JQX31" s="496"/>
      <c r="JQY31" s="496"/>
      <c r="JQZ31" s="496"/>
      <c r="JRA31" s="496"/>
      <c r="JRB31" s="496"/>
      <c r="JRC31" s="496"/>
      <c r="JRD31" s="496"/>
      <c r="JRE31" s="496"/>
      <c r="JRF31" s="496"/>
      <c r="JRG31" s="496"/>
      <c r="JRH31" s="496"/>
      <c r="JRI31" s="496"/>
      <c r="JRJ31" s="496"/>
      <c r="JRK31" s="496"/>
      <c r="JRL31" s="496"/>
      <c r="JRM31" s="496"/>
      <c r="JRN31" s="496"/>
      <c r="JRO31" s="496"/>
      <c r="JRP31" s="496"/>
      <c r="JRQ31" s="496"/>
      <c r="JRR31" s="496"/>
      <c r="JRS31" s="496"/>
      <c r="JRT31" s="496"/>
      <c r="JRU31" s="496"/>
      <c r="JRV31" s="496"/>
      <c r="JRW31" s="496"/>
      <c r="JRX31" s="496"/>
      <c r="JRY31" s="496"/>
      <c r="JRZ31" s="496"/>
      <c r="JSA31" s="496"/>
      <c r="JSB31" s="496"/>
      <c r="JSC31" s="496"/>
      <c r="JSD31" s="496"/>
      <c r="JSE31" s="496"/>
      <c r="JSF31" s="496"/>
      <c r="JSG31" s="496"/>
      <c r="JSH31" s="496"/>
      <c r="JSI31" s="496"/>
      <c r="JSJ31" s="496"/>
      <c r="JSK31" s="496"/>
      <c r="JSL31" s="496"/>
      <c r="JSM31" s="496"/>
      <c r="JSN31" s="496"/>
      <c r="JSO31" s="496"/>
      <c r="JSP31" s="496"/>
      <c r="JSQ31" s="496"/>
      <c r="JSR31" s="496"/>
      <c r="JSS31" s="496"/>
      <c r="JST31" s="496"/>
      <c r="JSU31" s="496"/>
      <c r="JSV31" s="496"/>
      <c r="JSW31" s="496"/>
      <c r="JSX31" s="496"/>
      <c r="JSY31" s="496"/>
      <c r="JSZ31" s="496"/>
      <c r="JTA31" s="496"/>
      <c r="JTB31" s="496"/>
      <c r="JTC31" s="496"/>
      <c r="JTD31" s="496"/>
      <c r="JTE31" s="496"/>
      <c r="JTF31" s="496"/>
      <c r="JTG31" s="496"/>
      <c r="JTH31" s="496"/>
      <c r="JTI31" s="496"/>
      <c r="JTJ31" s="496"/>
      <c r="JTK31" s="496"/>
      <c r="JTL31" s="496"/>
      <c r="JTM31" s="496"/>
      <c r="JTN31" s="496"/>
      <c r="JTO31" s="496"/>
      <c r="JTP31" s="496"/>
      <c r="JTQ31" s="496"/>
      <c r="JTR31" s="496"/>
      <c r="JTS31" s="496"/>
      <c r="JTT31" s="496"/>
      <c r="JTU31" s="496"/>
      <c r="JTV31" s="496"/>
      <c r="JTW31" s="496"/>
      <c r="JTX31" s="496"/>
      <c r="JTY31" s="496"/>
      <c r="JTZ31" s="496"/>
      <c r="JUA31" s="496"/>
      <c r="JUB31" s="496"/>
      <c r="JUC31" s="496"/>
      <c r="JUD31" s="496"/>
      <c r="JUE31" s="496"/>
      <c r="JUF31" s="496"/>
      <c r="JUG31" s="496"/>
      <c r="JUH31" s="496"/>
      <c r="JUI31" s="496"/>
      <c r="JUJ31" s="496"/>
      <c r="JUK31" s="496"/>
      <c r="JUL31" s="496"/>
      <c r="JUM31" s="496"/>
      <c r="JUN31" s="496"/>
      <c r="JUO31" s="496"/>
      <c r="JUP31" s="496"/>
      <c r="JUQ31" s="496"/>
      <c r="JUR31" s="496"/>
      <c r="JUS31" s="496"/>
      <c r="JUT31" s="496"/>
      <c r="JUU31" s="496"/>
      <c r="JUV31" s="496"/>
      <c r="JUW31" s="496"/>
      <c r="JUX31" s="496"/>
      <c r="JUY31" s="496"/>
      <c r="JUZ31" s="496"/>
      <c r="JVA31" s="496"/>
      <c r="JVB31" s="496"/>
      <c r="JVC31" s="496"/>
      <c r="JVD31" s="496"/>
      <c r="JVE31" s="496"/>
      <c r="JVF31" s="496"/>
      <c r="JVG31" s="496"/>
      <c r="JVH31" s="496"/>
      <c r="JVI31" s="496"/>
      <c r="JVJ31" s="496"/>
      <c r="JVK31" s="496"/>
      <c r="JVL31" s="496"/>
      <c r="JVM31" s="496"/>
      <c r="JVN31" s="496"/>
      <c r="JVO31" s="496"/>
      <c r="JVP31" s="496"/>
      <c r="JVQ31" s="496"/>
      <c r="JVR31" s="496"/>
      <c r="JVS31" s="496"/>
      <c r="JVT31" s="496"/>
      <c r="JVU31" s="496"/>
      <c r="JVV31" s="496"/>
      <c r="JVW31" s="496"/>
      <c r="JVX31" s="496"/>
      <c r="JVY31" s="496"/>
      <c r="JVZ31" s="496"/>
      <c r="JWA31" s="496"/>
      <c r="JWB31" s="496"/>
      <c r="JWC31" s="496"/>
      <c r="JWD31" s="496"/>
      <c r="JWE31" s="496"/>
      <c r="JWF31" s="496"/>
      <c r="JWG31" s="496"/>
      <c r="JWH31" s="496"/>
      <c r="JWI31" s="496"/>
      <c r="JWJ31" s="496"/>
      <c r="JWK31" s="496"/>
      <c r="JWL31" s="496"/>
      <c r="JWM31" s="496"/>
      <c r="JWN31" s="496"/>
      <c r="JWO31" s="496"/>
      <c r="JWP31" s="496"/>
      <c r="JWQ31" s="496"/>
      <c r="JWR31" s="496"/>
      <c r="JWS31" s="496"/>
      <c r="JWT31" s="496"/>
      <c r="JWU31" s="496"/>
      <c r="JWV31" s="496"/>
      <c r="JWW31" s="496"/>
      <c r="JWX31" s="496"/>
      <c r="JWY31" s="496"/>
      <c r="JWZ31" s="496"/>
      <c r="JXA31" s="496"/>
      <c r="JXB31" s="496"/>
      <c r="JXC31" s="496"/>
      <c r="JXD31" s="496"/>
      <c r="JXE31" s="496"/>
      <c r="JXF31" s="496"/>
      <c r="JXG31" s="496"/>
      <c r="JXH31" s="496"/>
      <c r="JXI31" s="496"/>
      <c r="JXJ31" s="496"/>
      <c r="JXK31" s="496"/>
      <c r="JXL31" s="496"/>
      <c r="JXM31" s="496"/>
      <c r="JXN31" s="496"/>
      <c r="JXO31" s="496"/>
      <c r="JXP31" s="496"/>
      <c r="JXQ31" s="496"/>
      <c r="JXR31" s="496"/>
      <c r="JXS31" s="496"/>
      <c r="JXT31" s="496"/>
      <c r="JXU31" s="496"/>
      <c r="JXV31" s="496"/>
      <c r="JXW31" s="496"/>
      <c r="JXX31" s="496"/>
      <c r="JXY31" s="496"/>
      <c r="JXZ31" s="496"/>
      <c r="JYA31" s="496"/>
      <c r="JYB31" s="496"/>
      <c r="JYC31" s="496"/>
      <c r="JYD31" s="496"/>
      <c r="JYE31" s="496"/>
      <c r="JYF31" s="496"/>
      <c r="JYG31" s="496"/>
      <c r="JYH31" s="496"/>
      <c r="JYI31" s="496"/>
      <c r="JYJ31" s="496"/>
      <c r="JYK31" s="496"/>
      <c r="JYL31" s="496"/>
      <c r="JYM31" s="496"/>
      <c r="JYN31" s="496"/>
      <c r="JYO31" s="496"/>
      <c r="JYP31" s="496"/>
      <c r="JYQ31" s="496"/>
      <c r="JYR31" s="496"/>
      <c r="JYS31" s="496"/>
      <c r="JYT31" s="496"/>
      <c r="JYU31" s="496"/>
      <c r="JYV31" s="496"/>
      <c r="JYW31" s="496"/>
      <c r="JYX31" s="496"/>
      <c r="JYY31" s="496"/>
      <c r="JYZ31" s="496"/>
      <c r="JZA31" s="496"/>
      <c r="JZB31" s="496"/>
      <c r="JZC31" s="496"/>
      <c r="JZD31" s="496"/>
      <c r="JZE31" s="496"/>
      <c r="JZF31" s="496"/>
      <c r="JZG31" s="496"/>
      <c r="JZH31" s="496"/>
      <c r="JZI31" s="496"/>
      <c r="JZJ31" s="496"/>
      <c r="JZK31" s="496"/>
      <c r="JZL31" s="496"/>
      <c r="JZM31" s="496"/>
      <c r="JZN31" s="496"/>
      <c r="JZO31" s="496"/>
      <c r="JZP31" s="496"/>
      <c r="JZQ31" s="496"/>
      <c r="JZR31" s="496"/>
      <c r="JZS31" s="496"/>
      <c r="JZT31" s="496"/>
      <c r="JZU31" s="496"/>
      <c r="JZV31" s="496"/>
      <c r="JZW31" s="496"/>
      <c r="JZX31" s="496"/>
      <c r="JZY31" s="496"/>
      <c r="JZZ31" s="496"/>
      <c r="KAA31" s="496"/>
      <c r="KAB31" s="496"/>
      <c r="KAC31" s="496"/>
      <c r="KAD31" s="496"/>
      <c r="KAE31" s="496"/>
      <c r="KAF31" s="496"/>
      <c r="KAG31" s="496"/>
      <c r="KAH31" s="496"/>
      <c r="KAI31" s="496"/>
      <c r="KAJ31" s="496"/>
      <c r="KAK31" s="496"/>
      <c r="KAL31" s="496"/>
      <c r="KAM31" s="496"/>
      <c r="KAN31" s="496"/>
      <c r="KAO31" s="496"/>
      <c r="KAP31" s="496"/>
      <c r="KAQ31" s="496"/>
      <c r="KAR31" s="496"/>
      <c r="KAS31" s="496"/>
      <c r="KAT31" s="496"/>
      <c r="KAU31" s="496"/>
      <c r="KAV31" s="496"/>
      <c r="KAW31" s="496"/>
      <c r="KAX31" s="496"/>
      <c r="KAY31" s="496"/>
      <c r="KAZ31" s="496"/>
      <c r="KBA31" s="496"/>
      <c r="KBB31" s="496"/>
      <c r="KBC31" s="496"/>
      <c r="KBD31" s="496"/>
      <c r="KBE31" s="496"/>
      <c r="KBF31" s="496"/>
      <c r="KBG31" s="496"/>
      <c r="KBH31" s="496"/>
      <c r="KBI31" s="496"/>
      <c r="KBJ31" s="496"/>
      <c r="KBK31" s="496"/>
      <c r="KBL31" s="496"/>
      <c r="KBM31" s="496"/>
      <c r="KBN31" s="496"/>
      <c r="KBO31" s="496"/>
      <c r="KBP31" s="496"/>
      <c r="KBQ31" s="496"/>
      <c r="KBR31" s="496"/>
      <c r="KBS31" s="496"/>
      <c r="KBT31" s="496"/>
      <c r="KBU31" s="496"/>
      <c r="KBV31" s="496"/>
      <c r="KBW31" s="496"/>
      <c r="KBX31" s="496"/>
      <c r="KBY31" s="496"/>
      <c r="KBZ31" s="496"/>
      <c r="KCA31" s="496"/>
      <c r="KCB31" s="496"/>
      <c r="KCC31" s="496"/>
      <c r="KCD31" s="496"/>
      <c r="KCE31" s="496"/>
      <c r="KCF31" s="496"/>
      <c r="KCG31" s="496"/>
      <c r="KCH31" s="496"/>
      <c r="KCI31" s="496"/>
      <c r="KCJ31" s="496"/>
      <c r="KCK31" s="496"/>
      <c r="KCL31" s="496"/>
      <c r="KCM31" s="496"/>
      <c r="KCN31" s="496"/>
      <c r="KCO31" s="496"/>
      <c r="KCP31" s="496"/>
      <c r="KCQ31" s="496"/>
      <c r="KCR31" s="496"/>
      <c r="KCS31" s="496"/>
      <c r="KCT31" s="496"/>
      <c r="KCU31" s="496"/>
      <c r="KCV31" s="496"/>
      <c r="KCW31" s="496"/>
      <c r="KCX31" s="496"/>
      <c r="KCY31" s="496"/>
      <c r="KCZ31" s="496"/>
      <c r="KDA31" s="496"/>
      <c r="KDB31" s="496"/>
      <c r="KDC31" s="496"/>
      <c r="KDD31" s="496"/>
      <c r="KDE31" s="496"/>
      <c r="KDF31" s="496"/>
      <c r="KDG31" s="496"/>
      <c r="KDH31" s="496"/>
      <c r="KDI31" s="496"/>
      <c r="KDJ31" s="496"/>
      <c r="KDK31" s="496"/>
      <c r="KDL31" s="496"/>
      <c r="KDM31" s="496"/>
      <c r="KDN31" s="496"/>
      <c r="KDO31" s="496"/>
      <c r="KDP31" s="496"/>
      <c r="KDQ31" s="496"/>
      <c r="KDR31" s="496"/>
      <c r="KDS31" s="496"/>
      <c r="KDT31" s="496"/>
      <c r="KDU31" s="496"/>
      <c r="KDV31" s="496"/>
      <c r="KDW31" s="496"/>
      <c r="KDX31" s="496"/>
      <c r="KDY31" s="496"/>
      <c r="KDZ31" s="496"/>
      <c r="KEA31" s="496"/>
      <c r="KEB31" s="496"/>
      <c r="KEC31" s="496"/>
      <c r="KED31" s="496"/>
      <c r="KEE31" s="496"/>
      <c r="KEF31" s="496"/>
      <c r="KEG31" s="496"/>
      <c r="KEH31" s="496"/>
      <c r="KEI31" s="496"/>
      <c r="KEJ31" s="496"/>
      <c r="KEK31" s="496"/>
      <c r="KEL31" s="496"/>
      <c r="KEM31" s="496"/>
      <c r="KEN31" s="496"/>
      <c r="KEO31" s="496"/>
      <c r="KEP31" s="496"/>
      <c r="KEQ31" s="496"/>
      <c r="KER31" s="496"/>
      <c r="KES31" s="496"/>
      <c r="KET31" s="496"/>
      <c r="KEU31" s="496"/>
      <c r="KEV31" s="496"/>
      <c r="KEW31" s="496"/>
      <c r="KEX31" s="496"/>
      <c r="KEY31" s="496"/>
      <c r="KEZ31" s="496"/>
      <c r="KFA31" s="496"/>
      <c r="KFB31" s="496"/>
      <c r="KFC31" s="496"/>
      <c r="KFD31" s="496"/>
      <c r="KFE31" s="496"/>
      <c r="KFF31" s="496"/>
      <c r="KFG31" s="496"/>
      <c r="KFH31" s="496"/>
      <c r="KFI31" s="496"/>
      <c r="KFJ31" s="496"/>
      <c r="KFK31" s="496"/>
      <c r="KFL31" s="496"/>
      <c r="KFM31" s="496"/>
      <c r="KFN31" s="496"/>
      <c r="KFO31" s="496"/>
      <c r="KFP31" s="496"/>
      <c r="KFQ31" s="496"/>
      <c r="KFR31" s="496"/>
      <c r="KFS31" s="496"/>
      <c r="KFT31" s="496"/>
      <c r="KFU31" s="496"/>
      <c r="KFV31" s="496"/>
      <c r="KFW31" s="496"/>
      <c r="KFX31" s="496"/>
      <c r="KFY31" s="496"/>
      <c r="KFZ31" s="496"/>
      <c r="KGA31" s="496"/>
      <c r="KGB31" s="496"/>
      <c r="KGC31" s="496"/>
      <c r="KGD31" s="496"/>
      <c r="KGE31" s="496"/>
      <c r="KGF31" s="496"/>
      <c r="KGG31" s="496"/>
      <c r="KGH31" s="496"/>
      <c r="KGI31" s="496"/>
      <c r="KGJ31" s="496"/>
      <c r="KGK31" s="496"/>
      <c r="KGL31" s="496"/>
      <c r="KGM31" s="496"/>
      <c r="KGN31" s="496"/>
      <c r="KGO31" s="496"/>
      <c r="KGP31" s="496"/>
      <c r="KGQ31" s="496"/>
      <c r="KGR31" s="496"/>
      <c r="KGS31" s="496"/>
      <c r="KGT31" s="496"/>
      <c r="KGU31" s="496"/>
      <c r="KGV31" s="496"/>
      <c r="KGW31" s="496"/>
      <c r="KGX31" s="496"/>
      <c r="KGY31" s="496"/>
      <c r="KGZ31" s="496"/>
      <c r="KHA31" s="496"/>
      <c r="KHB31" s="496"/>
      <c r="KHC31" s="496"/>
      <c r="KHD31" s="496"/>
      <c r="KHE31" s="496"/>
      <c r="KHF31" s="496"/>
      <c r="KHG31" s="496"/>
      <c r="KHH31" s="496"/>
      <c r="KHI31" s="496"/>
      <c r="KHJ31" s="496"/>
      <c r="KHK31" s="496"/>
      <c r="KHL31" s="496"/>
      <c r="KHM31" s="496"/>
      <c r="KHN31" s="496"/>
      <c r="KHO31" s="496"/>
      <c r="KHP31" s="496"/>
      <c r="KHQ31" s="496"/>
      <c r="KHR31" s="496"/>
      <c r="KHS31" s="496"/>
      <c r="KHT31" s="496"/>
      <c r="KHU31" s="496"/>
      <c r="KHV31" s="496"/>
      <c r="KHW31" s="496"/>
      <c r="KHX31" s="496"/>
      <c r="KHY31" s="496"/>
      <c r="KHZ31" s="496"/>
      <c r="KIA31" s="496"/>
      <c r="KIB31" s="496"/>
      <c r="KIC31" s="496"/>
      <c r="KID31" s="496"/>
      <c r="KIE31" s="496"/>
      <c r="KIF31" s="496"/>
      <c r="KIG31" s="496"/>
      <c r="KIH31" s="496"/>
      <c r="KII31" s="496"/>
      <c r="KIJ31" s="496"/>
      <c r="KIK31" s="496"/>
      <c r="KIL31" s="496"/>
      <c r="KIM31" s="496"/>
      <c r="KIN31" s="496"/>
      <c r="KIO31" s="496"/>
      <c r="KIP31" s="496"/>
      <c r="KIQ31" s="496"/>
      <c r="KIR31" s="496"/>
      <c r="KIS31" s="496"/>
      <c r="KIT31" s="496"/>
      <c r="KIU31" s="496"/>
      <c r="KIV31" s="496"/>
      <c r="KIW31" s="496"/>
      <c r="KIX31" s="496"/>
      <c r="KIY31" s="496"/>
      <c r="KIZ31" s="496"/>
      <c r="KJA31" s="496"/>
      <c r="KJB31" s="496"/>
      <c r="KJC31" s="496"/>
      <c r="KJD31" s="496"/>
      <c r="KJE31" s="496"/>
      <c r="KJF31" s="496"/>
      <c r="KJG31" s="496"/>
      <c r="KJH31" s="496"/>
      <c r="KJI31" s="496"/>
      <c r="KJJ31" s="496"/>
      <c r="KJK31" s="496"/>
      <c r="KJL31" s="496"/>
      <c r="KJM31" s="496"/>
      <c r="KJN31" s="496"/>
      <c r="KJO31" s="496"/>
      <c r="KJP31" s="496"/>
      <c r="KJQ31" s="496"/>
      <c r="KJR31" s="496"/>
      <c r="KJS31" s="496"/>
      <c r="KJT31" s="496"/>
      <c r="KJU31" s="496"/>
      <c r="KJV31" s="496"/>
      <c r="KJW31" s="496"/>
      <c r="KJX31" s="496"/>
      <c r="KJY31" s="496"/>
      <c r="KJZ31" s="496"/>
      <c r="KKA31" s="496"/>
      <c r="KKB31" s="496"/>
      <c r="KKC31" s="496"/>
      <c r="KKD31" s="496"/>
      <c r="KKE31" s="496"/>
      <c r="KKF31" s="496"/>
      <c r="KKG31" s="496"/>
      <c r="KKH31" s="496"/>
      <c r="KKI31" s="496"/>
      <c r="KKJ31" s="496"/>
      <c r="KKK31" s="496"/>
      <c r="KKL31" s="496"/>
      <c r="KKM31" s="496"/>
      <c r="KKN31" s="496"/>
      <c r="KKO31" s="496"/>
      <c r="KKP31" s="496"/>
      <c r="KKQ31" s="496"/>
      <c r="KKR31" s="496"/>
      <c r="KKS31" s="496"/>
      <c r="KKT31" s="496"/>
      <c r="KKU31" s="496"/>
      <c r="KKV31" s="496"/>
      <c r="KKW31" s="496"/>
      <c r="KKX31" s="496"/>
      <c r="KKY31" s="496"/>
      <c r="KKZ31" s="496"/>
      <c r="KLA31" s="496"/>
      <c r="KLB31" s="496"/>
      <c r="KLC31" s="496"/>
      <c r="KLD31" s="496"/>
      <c r="KLE31" s="496"/>
      <c r="KLF31" s="496"/>
      <c r="KLG31" s="496"/>
      <c r="KLH31" s="496"/>
      <c r="KLI31" s="496"/>
      <c r="KLJ31" s="496"/>
      <c r="KLK31" s="496"/>
      <c r="KLL31" s="496"/>
      <c r="KLM31" s="496"/>
      <c r="KLN31" s="496"/>
      <c r="KLO31" s="496"/>
      <c r="KLP31" s="496"/>
      <c r="KLQ31" s="496"/>
      <c r="KLR31" s="496"/>
      <c r="KLS31" s="496"/>
      <c r="KLT31" s="496"/>
      <c r="KLU31" s="496"/>
      <c r="KLV31" s="496"/>
      <c r="KLW31" s="496"/>
      <c r="KLX31" s="496"/>
      <c r="KLY31" s="496"/>
      <c r="KLZ31" s="496"/>
      <c r="KMA31" s="496"/>
      <c r="KMB31" s="496"/>
      <c r="KMC31" s="496"/>
      <c r="KMD31" s="496"/>
      <c r="KME31" s="496"/>
      <c r="KMF31" s="496"/>
      <c r="KMG31" s="496"/>
      <c r="KMH31" s="496"/>
      <c r="KMI31" s="496"/>
      <c r="KMJ31" s="496"/>
      <c r="KMK31" s="496"/>
      <c r="KML31" s="496"/>
      <c r="KMM31" s="496"/>
      <c r="KMN31" s="496"/>
      <c r="KMO31" s="496"/>
      <c r="KMP31" s="496"/>
      <c r="KMQ31" s="496"/>
      <c r="KMR31" s="496"/>
      <c r="KMS31" s="496"/>
      <c r="KMT31" s="496"/>
      <c r="KMU31" s="496"/>
      <c r="KMV31" s="496"/>
      <c r="KMW31" s="496"/>
      <c r="KMX31" s="496"/>
      <c r="KMY31" s="496"/>
      <c r="KMZ31" s="496"/>
      <c r="KNA31" s="496"/>
      <c r="KNB31" s="496"/>
      <c r="KNC31" s="496"/>
      <c r="KND31" s="496"/>
      <c r="KNE31" s="496"/>
      <c r="KNF31" s="496"/>
      <c r="KNG31" s="496"/>
      <c r="KNH31" s="496"/>
      <c r="KNI31" s="496"/>
      <c r="KNJ31" s="496"/>
      <c r="KNK31" s="496"/>
      <c r="KNL31" s="496"/>
      <c r="KNM31" s="496"/>
      <c r="KNN31" s="496"/>
      <c r="KNO31" s="496"/>
      <c r="KNP31" s="496"/>
      <c r="KNQ31" s="496"/>
      <c r="KNR31" s="496"/>
      <c r="KNS31" s="496"/>
      <c r="KNT31" s="496"/>
      <c r="KNU31" s="496"/>
      <c r="KNV31" s="496"/>
      <c r="KNW31" s="496"/>
      <c r="KNX31" s="496"/>
      <c r="KNY31" s="496"/>
      <c r="KNZ31" s="496"/>
      <c r="KOA31" s="496"/>
      <c r="KOB31" s="496"/>
      <c r="KOC31" s="496"/>
      <c r="KOD31" s="496"/>
      <c r="KOE31" s="496"/>
      <c r="KOF31" s="496"/>
      <c r="KOG31" s="496"/>
      <c r="KOH31" s="496"/>
      <c r="KOI31" s="496"/>
      <c r="KOJ31" s="496"/>
      <c r="KOK31" s="496"/>
      <c r="KOL31" s="496"/>
      <c r="KOM31" s="496"/>
      <c r="KON31" s="496"/>
      <c r="KOO31" s="496"/>
      <c r="KOP31" s="496"/>
      <c r="KOQ31" s="496"/>
      <c r="KOR31" s="496"/>
      <c r="KOS31" s="496"/>
      <c r="KOT31" s="496"/>
      <c r="KOU31" s="496"/>
      <c r="KOV31" s="496"/>
      <c r="KOW31" s="496"/>
      <c r="KOX31" s="496"/>
      <c r="KOY31" s="496"/>
      <c r="KOZ31" s="496"/>
      <c r="KPA31" s="496"/>
      <c r="KPB31" s="496"/>
      <c r="KPC31" s="496"/>
      <c r="KPD31" s="496"/>
      <c r="KPE31" s="496"/>
      <c r="KPF31" s="496"/>
      <c r="KPG31" s="496"/>
      <c r="KPH31" s="496"/>
      <c r="KPI31" s="496"/>
      <c r="KPJ31" s="496"/>
      <c r="KPK31" s="496"/>
      <c r="KPL31" s="496"/>
      <c r="KPM31" s="496"/>
      <c r="KPN31" s="496"/>
      <c r="KPO31" s="496"/>
      <c r="KPP31" s="496"/>
      <c r="KPQ31" s="496"/>
      <c r="KPR31" s="496"/>
      <c r="KPS31" s="496"/>
      <c r="KPT31" s="496"/>
      <c r="KPU31" s="496"/>
      <c r="KPV31" s="496"/>
      <c r="KPW31" s="496"/>
      <c r="KPX31" s="496"/>
      <c r="KPY31" s="496"/>
      <c r="KPZ31" s="496"/>
      <c r="KQA31" s="496"/>
      <c r="KQB31" s="496"/>
      <c r="KQC31" s="496"/>
      <c r="KQD31" s="496"/>
      <c r="KQE31" s="496"/>
      <c r="KQF31" s="496"/>
      <c r="KQG31" s="496"/>
      <c r="KQH31" s="496"/>
      <c r="KQI31" s="496"/>
      <c r="KQJ31" s="496"/>
      <c r="KQK31" s="496"/>
      <c r="KQL31" s="496"/>
      <c r="KQM31" s="496"/>
      <c r="KQN31" s="496"/>
      <c r="KQO31" s="496"/>
      <c r="KQP31" s="496"/>
      <c r="KQQ31" s="496"/>
      <c r="KQR31" s="496"/>
      <c r="KQS31" s="496"/>
      <c r="KQT31" s="496"/>
      <c r="KQU31" s="496"/>
      <c r="KQV31" s="496"/>
      <c r="KQW31" s="496"/>
      <c r="KQX31" s="496"/>
      <c r="KQY31" s="496"/>
      <c r="KQZ31" s="496"/>
      <c r="KRA31" s="496"/>
      <c r="KRB31" s="496"/>
      <c r="KRC31" s="496"/>
      <c r="KRD31" s="496"/>
      <c r="KRE31" s="496"/>
      <c r="KRF31" s="496"/>
      <c r="KRG31" s="496"/>
      <c r="KRH31" s="496"/>
      <c r="KRI31" s="496"/>
      <c r="KRJ31" s="496"/>
      <c r="KRK31" s="496"/>
      <c r="KRL31" s="496"/>
      <c r="KRM31" s="496"/>
      <c r="KRN31" s="496"/>
      <c r="KRO31" s="496"/>
      <c r="KRP31" s="496"/>
      <c r="KRQ31" s="496"/>
      <c r="KRR31" s="496"/>
      <c r="KRS31" s="496"/>
      <c r="KRT31" s="496"/>
      <c r="KRU31" s="496"/>
      <c r="KRV31" s="496"/>
      <c r="KRW31" s="496"/>
      <c r="KRX31" s="496"/>
      <c r="KRY31" s="496"/>
      <c r="KRZ31" s="496"/>
      <c r="KSA31" s="496"/>
      <c r="KSB31" s="496"/>
      <c r="KSC31" s="496"/>
      <c r="KSD31" s="496"/>
      <c r="KSE31" s="496"/>
      <c r="KSF31" s="496"/>
      <c r="KSG31" s="496"/>
      <c r="KSH31" s="496"/>
      <c r="KSI31" s="496"/>
      <c r="KSJ31" s="496"/>
      <c r="KSK31" s="496"/>
      <c r="KSL31" s="496"/>
      <c r="KSM31" s="496"/>
      <c r="KSN31" s="496"/>
      <c r="KSO31" s="496"/>
      <c r="KSP31" s="496"/>
      <c r="KSQ31" s="496"/>
      <c r="KSR31" s="496"/>
      <c r="KSS31" s="496"/>
      <c r="KST31" s="496"/>
      <c r="KSU31" s="496"/>
      <c r="KSV31" s="496"/>
      <c r="KSW31" s="496"/>
      <c r="KSX31" s="496"/>
      <c r="KSY31" s="496"/>
      <c r="KSZ31" s="496"/>
      <c r="KTA31" s="496"/>
      <c r="KTB31" s="496"/>
      <c r="KTC31" s="496"/>
      <c r="KTD31" s="496"/>
      <c r="KTE31" s="496"/>
      <c r="KTF31" s="496"/>
      <c r="KTG31" s="496"/>
      <c r="KTH31" s="496"/>
      <c r="KTI31" s="496"/>
      <c r="KTJ31" s="496"/>
      <c r="KTK31" s="496"/>
      <c r="KTL31" s="496"/>
      <c r="KTM31" s="496"/>
      <c r="KTN31" s="496"/>
      <c r="KTO31" s="496"/>
      <c r="KTP31" s="496"/>
      <c r="KTQ31" s="496"/>
      <c r="KTR31" s="496"/>
      <c r="KTS31" s="496"/>
      <c r="KTT31" s="496"/>
      <c r="KTU31" s="496"/>
      <c r="KTV31" s="496"/>
      <c r="KTW31" s="496"/>
      <c r="KTX31" s="496"/>
      <c r="KTY31" s="496"/>
      <c r="KTZ31" s="496"/>
      <c r="KUA31" s="496"/>
      <c r="KUB31" s="496"/>
      <c r="KUC31" s="496"/>
      <c r="KUD31" s="496"/>
      <c r="KUE31" s="496"/>
      <c r="KUF31" s="496"/>
      <c r="KUG31" s="496"/>
      <c r="KUH31" s="496"/>
      <c r="KUI31" s="496"/>
      <c r="KUJ31" s="496"/>
      <c r="KUK31" s="496"/>
      <c r="KUL31" s="496"/>
      <c r="KUM31" s="496"/>
      <c r="KUN31" s="496"/>
      <c r="KUO31" s="496"/>
      <c r="KUP31" s="496"/>
      <c r="KUQ31" s="496"/>
      <c r="KUR31" s="496"/>
      <c r="KUS31" s="496"/>
      <c r="KUT31" s="496"/>
      <c r="KUU31" s="496"/>
      <c r="KUV31" s="496"/>
      <c r="KUW31" s="496"/>
      <c r="KUX31" s="496"/>
      <c r="KUY31" s="496"/>
      <c r="KUZ31" s="496"/>
      <c r="KVA31" s="496"/>
      <c r="KVB31" s="496"/>
      <c r="KVC31" s="496"/>
      <c r="KVD31" s="496"/>
      <c r="KVE31" s="496"/>
      <c r="KVF31" s="496"/>
      <c r="KVG31" s="496"/>
      <c r="KVH31" s="496"/>
      <c r="KVI31" s="496"/>
      <c r="KVJ31" s="496"/>
      <c r="KVK31" s="496"/>
      <c r="KVL31" s="496"/>
      <c r="KVM31" s="496"/>
      <c r="KVN31" s="496"/>
      <c r="KVO31" s="496"/>
      <c r="KVP31" s="496"/>
      <c r="KVQ31" s="496"/>
      <c r="KVR31" s="496"/>
      <c r="KVS31" s="496"/>
      <c r="KVT31" s="496"/>
      <c r="KVU31" s="496"/>
      <c r="KVV31" s="496"/>
      <c r="KVW31" s="496"/>
      <c r="KVX31" s="496"/>
      <c r="KVY31" s="496"/>
      <c r="KVZ31" s="496"/>
      <c r="KWA31" s="496"/>
      <c r="KWB31" s="496"/>
      <c r="KWC31" s="496"/>
      <c r="KWD31" s="496"/>
      <c r="KWE31" s="496"/>
      <c r="KWF31" s="496"/>
      <c r="KWG31" s="496"/>
      <c r="KWH31" s="496"/>
      <c r="KWI31" s="496"/>
      <c r="KWJ31" s="496"/>
      <c r="KWK31" s="496"/>
      <c r="KWL31" s="496"/>
      <c r="KWM31" s="496"/>
      <c r="KWN31" s="496"/>
      <c r="KWO31" s="496"/>
      <c r="KWP31" s="496"/>
      <c r="KWQ31" s="496"/>
      <c r="KWR31" s="496"/>
      <c r="KWS31" s="496"/>
      <c r="KWT31" s="496"/>
      <c r="KWU31" s="496"/>
      <c r="KWV31" s="496"/>
      <c r="KWW31" s="496"/>
      <c r="KWX31" s="496"/>
      <c r="KWY31" s="496"/>
      <c r="KWZ31" s="496"/>
      <c r="KXA31" s="496"/>
      <c r="KXB31" s="496"/>
      <c r="KXC31" s="496"/>
      <c r="KXD31" s="496"/>
      <c r="KXE31" s="496"/>
      <c r="KXF31" s="496"/>
      <c r="KXG31" s="496"/>
      <c r="KXH31" s="496"/>
      <c r="KXI31" s="496"/>
      <c r="KXJ31" s="496"/>
      <c r="KXK31" s="496"/>
      <c r="KXL31" s="496"/>
      <c r="KXM31" s="496"/>
      <c r="KXN31" s="496"/>
      <c r="KXO31" s="496"/>
      <c r="KXP31" s="496"/>
      <c r="KXQ31" s="496"/>
      <c r="KXR31" s="496"/>
      <c r="KXS31" s="496"/>
      <c r="KXT31" s="496"/>
      <c r="KXU31" s="496"/>
      <c r="KXV31" s="496"/>
      <c r="KXW31" s="496"/>
      <c r="KXX31" s="496"/>
      <c r="KXY31" s="496"/>
      <c r="KXZ31" s="496"/>
      <c r="KYA31" s="496"/>
      <c r="KYB31" s="496"/>
      <c r="KYC31" s="496"/>
      <c r="KYD31" s="496"/>
      <c r="KYE31" s="496"/>
      <c r="KYF31" s="496"/>
      <c r="KYG31" s="496"/>
      <c r="KYH31" s="496"/>
      <c r="KYI31" s="496"/>
      <c r="KYJ31" s="496"/>
      <c r="KYK31" s="496"/>
      <c r="KYL31" s="496"/>
      <c r="KYM31" s="496"/>
      <c r="KYN31" s="496"/>
      <c r="KYO31" s="496"/>
      <c r="KYP31" s="496"/>
      <c r="KYQ31" s="496"/>
      <c r="KYR31" s="496"/>
      <c r="KYS31" s="496"/>
      <c r="KYT31" s="496"/>
      <c r="KYU31" s="496"/>
      <c r="KYV31" s="496"/>
      <c r="KYW31" s="496"/>
      <c r="KYX31" s="496"/>
      <c r="KYY31" s="496"/>
      <c r="KYZ31" s="496"/>
      <c r="KZA31" s="496"/>
      <c r="KZB31" s="496"/>
      <c r="KZC31" s="496"/>
      <c r="KZD31" s="496"/>
      <c r="KZE31" s="496"/>
      <c r="KZF31" s="496"/>
      <c r="KZG31" s="496"/>
      <c r="KZH31" s="496"/>
      <c r="KZI31" s="496"/>
      <c r="KZJ31" s="496"/>
      <c r="KZK31" s="496"/>
      <c r="KZL31" s="496"/>
      <c r="KZM31" s="496"/>
      <c r="KZN31" s="496"/>
      <c r="KZO31" s="496"/>
      <c r="KZP31" s="496"/>
      <c r="KZQ31" s="496"/>
      <c r="KZR31" s="496"/>
      <c r="KZS31" s="496"/>
      <c r="KZT31" s="496"/>
      <c r="KZU31" s="496"/>
      <c r="KZV31" s="496"/>
      <c r="KZW31" s="496"/>
      <c r="KZX31" s="496"/>
      <c r="KZY31" s="496"/>
      <c r="KZZ31" s="496"/>
      <c r="LAA31" s="496"/>
      <c r="LAB31" s="496"/>
      <c r="LAC31" s="496"/>
      <c r="LAD31" s="496"/>
      <c r="LAE31" s="496"/>
      <c r="LAF31" s="496"/>
      <c r="LAG31" s="496"/>
      <c r="LAH31" s="496"/>
      <c r="LAI31" s="496"/>
      <c r="LAJ31" s="496"/>
      <c r="LAK31" s="496"/>
      <c r="LAL31" s="496"/>
      <c r="LAM31" s="496"/>
      <c r="LAN31" s="496"/>
      <c r="LAO31" s="496"/>
      <c r="LAP31" s="496"/>
      <c r="LAQ31" s="496"/>
      <c r="LAR31" s="496"/>
      <c r="LAS31" s="496"/>
      <c r="LAT31" s="496"/>
      <c r="LAU31" s="496"/>
      <c r="LAV31" s="496"/>
      <c r="LAW31" s="496"/>
      <c r="LAX31" s="496"/>
      <c r="LAY31" s="496"/>
      <c r="LAZ31" s="496"/>
      <c r="LBA31" s="496"/>
      <c r="LBB31" s="496"/>
      <c r="LBC31" s="496"/>
      <c r="LBD31" s="496"/>
      <c r="LBE31" s="496"/>
      <c r="LBF31" s="496"/>
      <c r="LBG31" s="496"/>
      <c r="LBH31" s="496"/>
      <c r="LBI31" s="496"/>
      <c r="LBJ31" s="496"/>
      <c r="LBK31" s="496"/>
      <c r="LBL31" s="496"/>
      <c r="LBM31" s="496"/>
      <c r="LBN31" s="496"/>
      <c r="LBO31" s="496"/>
      <c r="LBP31" s="496"/>
      <c r="LBQ31" s="496"/>
      <c r="LBR31" s="496"/>
      <c r="LBS31" s="496"/>
      <c r="LBT31" s="496"/>
      <c r="LBU31" s="496"/>
      <c r="LBV31" s="496"/>
      <c r="LBW31" s="496"/>
      <c r="LBX31" s="496"/>
      <c r="LBY31" s="496"/>
      <c r="LBZ31" s="496"/>
      <c r="LCA31" s="496"/>
      <c r="LCB31" s="496"/>
      <c r="LCC31" s="496"/>
      <c r="LCD31" s="496"/>
      <c r="LCE31" s="496"/>
      <c r="LCF31" s="496"/>
      <c r="LCG31" s="496"/>
      <c r="LCH31" s="496"/>
      <c r="LCI31" s="496"/>
      <c r="LCJ31" s="496"/>
      <c r="LCK31" s="496"/>
      <c r="LCL31" s="496"/>
      <c r="LCM31" s="496"/>
      <c r="LCN31" s="496"/>
      <c r="LCO31" s="496"/>
      <c r="LCP31" s="496"/>
      <c r="LCQ31" s="496"/>
      <c r="LCR31" s="496"/>
      <c r="LCS31" s="496"/>
      <c r="LCT31" s="496"/>
      <c r="LCU31" s="496"/>
      <c r="LCV31" s="496"/>
      <c r="LCW31" s="496"/>
      <c r="LCX31" s="496"/>
      <c r="LCY31" s="496"/>
      <c r="LCZ31" s="496"/>
      <c r="LDA31" s="496"/>
      <c r="LDB31" s="496"/>
      <c r="LDC31" s="496"/>
      <c r="LDD31" s="496"/>
      <c r="LDE31" s="496"/>
      <c r="LDF31" s="496"/>
      <c r="LDG31" s="496"/>
      <c r="LDH31" s="496"/>
      <c r="LDI31" s="496"/>
      <c r="LDJ31" s="496"/>
      <c r="LDK31" s="496"/>
      <c r="LDL31" s="496"/>
      <c r="LDM31" s="496"/>
      <c r="LDN31" s="496"/>
      <c r="LDO31" s="496"/>
      <c r="LDP31" s="496"/>
      <c r="LDQ31" s="496"/>
      <c r="LDR31" s="496"/>
      <c r="LDS31" s="496"/>
      <c r="LDT31" s="496"/>
      <c r="LDU31" s="496"/>
      <c r="LDV31" s="496"/>
      <c r="LDW31" s="496"/>
      <c r="LDX31" s="496"/>
      <c r="LDY31" s="496"/>
      <c r="LDZ31" s="496"/>
      <c r="LEA31" s="496"/>
      <c r="LEB31" s="496"/>
      <c r="LEC31" s="496"/>
      <c r="LED31" s="496"/>
      <c r="LEE31" s="496"/>
      <c r="LEF31" s="496"/>
      <c r="LEG31" s="496"/>
      <c r="LEH31" s="496"/>
      <c r="LEI31" s="496"/>
      <c r="LEJ31" s="496"/>
      <c r="LEK31" s="496"/>
      <c r="LEL31" s="496"/>
      <c r="LEM31" s="496"/>
      <c r="LEN31" s="496"/>
      <c r="LEO31" s="496"/>
      <c r="LEP31" s="496"/>
      <c r="LEQ31" s="496"/>
      <c r="LER31" s="496"/>
      <c r="LES31" s="496"/>
      <c r="LET31" s="496"/>
      <c r="LEU31" s="496"/>
      <c r="LEV31" s="496"/>
      <c r="LEW31" s="496"/>
      <c r="LEX31" s="496"/>
      <c r="LEY31" s="496"/>
      <c r="LEZ31" s="496"/>
      <c r="LFA31" s="496"/>
      <c r="LFB31" s="496"/>
      <c r="LFC31" s="496"/>
      <c r="LFD31" s="496"/>
      <c r="LFE31" s="496"/>
      <c r="LFF31" s="496"/>
      <c r="LFG31" s="496"/>
      <c r="LFH31" s="496"/>
      <c r="LFI31" s="496"/>
      <c r="LFJ31" s="496"/>
      <c r="LFK31" s="496"/>
      <c r="LFL31" s="496"/>
      <c r="LFM31" s="496"/>
      <c r="LFN31" s="496"/>
      <c r="LFO31" s="496"/>
      <c r="LFP31" s="496"/>
      <c r="LFQ31" s="496"/>
      <c r="LFR31" s="496"/>
      <c r="LFS31" s="496"/>
      <c r="LFT31" s="496"/>
      <c r="LFU31" s="496"/>
      <c r="LFV31" s="496"/>
      <c r="LFW31" s="496"/>
      <c r="LFX31" s="496"/>
      <c r="LFY31" s="496"/>
      <c r="LFZ31" s="496"/>
      <c r="LGA31" s="496"/>
      <c r="LGB31" s="496"/>
      <c r="LGC31" s="496"/>
      <c r="LGD31" s="496"/>
      <c r="LGE31" s="496"/>
      <c r="LGF31" s="496"/>
      <c r="LGG31" s="496"/>
      <c r="LGH31" s="496"/>
      <c r="LGI31" s="496"/>
      <c r="LGJ31" s="496"/>
      <c r="LGK31" s="496"/>
      <c r="LGL31" s="496"/>
      <c r="LGM31" s="496"/>
      <c r="LGN31" s="496"/>
      <c r="LGO31" s="496"/>
      <c r="LGP31" s="496"/>
      <c r="LGQ31" s="496"/>
      <c r="LGR31" s="496"/>
      <c r="LGS31" s="496"/>
      <c r="LGT31" s="496"/>
      <c r="LGU31" s="496"/>
      <c r="LGV31" s="496"/>
      <c r="LGW31" s="496"/>
      <c r="LGX31" s="496"/>
      <c r="LGY31" s="496"/>
      <c r="LGZ31" s="496"/>
      <c r="LHA31" s="496"/>
      <c r="LHB31" s="496"/>
      <c r="LHC31" s="496"/>
      <c r="LHD31" s="496"/>
      <c r="LHE31" s="496"/>
      <c r="LHF31" s="496"/>
      <c r="LHG31" s="496"/>
      <c r="LHH31" s="496"/>
      <c r="LHI31" s="496"/>
      <c r="LHJ31" s="496"/>
      <c r="LHK31" s="496"/>
      <c r="LHL31" s="496"/>
      <c r="LHM31" s="496"/>
      <c r="LHN31" s="496"/>
      <c r="LHO31" s="496"/>
      <c r="LHP31" s="496"/>
      <c r="LHQ31" s="496"/>
      <c r="LHR31" s="496"/>
      <c r="LHS31" s="496"/>
      <c r="LHT31" s="496"/>
      <c r="LHU31" s="496"/>
      <c r="LHV31" s="496"/>
      <c r="LHW31" s="496"/>
      <c r="LHX31" s="496"/>
      <c r="LHY31" s="496"/>
      <c r="LHZ31" s="496"/>
      <c r="LIA31" s="496"/>
      <c r="LIB31" s="496"/>
      <c r="LIC31" s="496"/>
      <c r="LID31" s="496"/>
      <c r="LIE31" s="496"/>
      <c r="LIF31" s="496"/>
      <c r="LIG31" s="496"/>
      <c r="LIH31" s="496"/>
      <c r="LII31" s="496"/>
      <c r="LIJ31" s="496"/>
      <c r="LIK31" s="496"/>
      <c r="LIL31" s="496"/>
      <c r="LIM31" s="496"/>
      <c r="LIN31" s="496"/>
      <c r="LIO31" s="496"/>
      <c r="LIP31" s="496"/>
      <c r="LIQ31" s="496"/>
      <c r="LIR31" s="496"/>
      <c r="LIS31" s="496"/>
      <c r="LIT31" s="496"/>
      <c r="LIU31" s="496"/>
      <c r="LIV31" s="496"/>
      <c r="LIW31" s="496"/>
      <c r="LIX31" s="496"/>
      <c r="LIY31" s="496"/>
      <c r="LIZ31" s="496"/>
      <c r="LJA31" s="496"/>
      <c r="LJB31" s="496"/>
      <c r="LJC31" s="496"/>
      <c r="LJD31" s="496"/>
      <c r="LJE31" s="496"/>
      <c r="LJF31" s="496"/>
      <c r="LJG31" s="496"/>
      <c r="LJH31" s="496"/>
      <c r="LJI31" s="496"/>
      <c r="LJJ31" s="496"/>
      <c r="LJK31" s="496"/>
      <c r="LJL31" s="496"/>
      <c r="LJM31" s="496"/>
      <c r="LJN31" s="496"/>
      <c r="LJO31" s="496"/>
      <c r="LJP31" s="496"/>
      <c r="LJQ31" s="496"/>
      <c r="LJR31" s="496"/>
      <c r="LJS31" s="496"/>
      <c r="LJT31" s="496"/>
      <c r="LJU31" s="496"/>
      <c r="LJV31" s="496"/>
      <c r="LJW31" s="496"/>
      <c r="LJX31" s="496"/>
      <c r="LJY31" s="496"/>
      <c r="LJZ31" s="496"/>
      <c r="LKA31" s="496"/>
      <c r="LKB31" s="496"/>
      <c r="LKC31" s="496"/>
      <c r="LKD31" s="496"/>
      <c r="LKE31" s="496"/>
      <c r="LKF31" s="496"/>
      <c r="LKG31" s="496"/>
      <c r="LKH31" s="496"/>
      <c r="LKI31" s="496"/>
      <c r="LKJ31" s="496"/>
      <c r="LKK31" s="496"/>
      <c r="LKL31" s="496"/>
      <c r="LKM31" s="496"/>
      <c r="LKN31" s="496"/>
      <c r="LKO31" s="496"/>
      <c r="LKP31" s="496"/>
      <c r="LKQ31" s="496"/>
      <c r="LKR31" s="496"/>
      <c r="LKS31" s="496"/>
      <c r="LKT31" s="496"/>
      <c r="LKU31" s="496"/>
      <c r="LKV31" s="496"/>
      <c r="LKW31" s="496"/>
      <c r="LKX31" s="496"/>
      <c r="LKY31" s="496"/>
      <c r="LKZ31" s="496"/>
      <c r="LLA31" s="496"/>
      <c r="LLB31" s="496"/>
      <c r="LLC31" s="496"/>
      <c r="LLD31" s="496"/>
      <c r="LLE31" s="496"/>
      <c r="LLF31" s="496"/>
      <c r="LLG31" s="496"/>
      <c r="LLH31" s="496"/>
      <c r="LLI31" s="496"/>
      <c r="LLJ31" s="496"/>
      <c r="LLK31" s="496"/>
      <c r="LLL31" s="496"/>
      <c r="LLM31" s="496"/>
      <c r="LLN31" s="496"/>
      <c r="LLO31" s="496"/>
      <c r="LLP31" s="496"/>
      <c r="LLQ31" s="496"/>
      <c r="LLR31" s="496"/>
      <c r="LLS31" s="496"/>
      <c r="LLT31" s="496"/>
      <c r="LLU31" s="496"/>
      <c r="LLV31" s="496"/>
      <c r="LLW31" s="496"/>
      <c r="LLX31" s="496"/>
      <c r="LLY31" s="496"/>
      <c r="LLZ31" s="496"/>
      <c r="LMA31" s="496"/>
      <c r="LMB31" s="496"/>
      <c r="LMC31" s="496"/>
      <c r="LMD31" s="496"/>
      <c r="LME31" s="496"/>
      <c r="LMF31" s="496"/>
      <c r="LMG31" s="496"/>
      <c r="LMH31" s="496"/>
      <c r="LMI31" s="496"/>
      <c r="LMJ31" s="496"/>
      <c r="LMK31" s="496"/>
      <c r="LML31" s="496"/>
      <c r="LMM31" s="496"/>
      <c r="LMN31" s="496"/>
      <c r="LMO31" s="496"/>
      <c r="LMP31" s="496"/>
      <c r="LMQ31" s="496"/>
      <c r="LMR31" s="496"/>
      <c r="LMS31" s="496"/>
      <c r="LMT31" s="496"/>
      <c r="LMU31" s="496"/>
      <c r="LMV31" s="496"/>
      <c r="LMW31" s="496"/>
      <c r="LMX31" s="496"/>
      <c r="LMY31" s="496"/>
      <c r="LMZ31" s="496"/>
      <c r="LNA31" s="496"/>
      <c r="LNB31" s="496"/>
      <c r="LNC31" s="496"/>
      <c r="LND31" s="496"/>
      <c r="LNE31" s="496"/>
      <c r="LNF31" s="496"/>
      <c r="LNG31" s="496"/>
      <c r="LNH31" s="496"/>
      <c r="LNI31" s="496"/>
      <c r="LNJ31" s="496"/>
      <c r="LNK31" s="496"/>
      <c r="LNL31" s="496"/>
      <c r="LNM31" s="496"/>
      <c r="LNN31" s="496"/>
      <c r="LNO31" s="496"/>
      <c r="LNP31" s="496"/>
      <c r="LNQ31" s="496"/>
      <c r="LNR31" s="496"/>
      <c r="LNS31" s="496"/>
      <c r="LNT31" s="496"/>
      <c r="LNU31" s="496"/>
      <c r="LNV31" s="496"/>
      <c r="LNW31" s="496"/>
      <c r="LNX31" s="496"/>
      <c r="LNY31" s="496"/>
      <c r="LNZ31" s="496"/>
      <c r="LOA31" s="496"/>
      <c r="LOB31" s="496"/>
      <c r="LOC31" s="496"/>
      <c r="LOD31" s="496"/>
      <c r="LOE31" s="496"/>
      <c r="LOF31" s="496"/>
      <c r="LOG31" s="496"/>
      <c r="LOH31" s="496"/>
      <c r="LOI31" s="496"/>
      <c r="LOJ31" s="496"/>
      <c r="LOK31" s="496"/>
      <c r="LOL31" s="496"/>
      <c r="LOM31" s="496"/>
      <c r="LON31" s="496"/>
      <c r="LOO31" s="496"/>
      <c r="LOP31" s="496"/>
      <c r="LOQ31" s="496"/>
      <c r="LOR31" s="496"/>
      <c r="LOS31" s="496"/>
      <c r="LOT31" s="496"/>
      <c r="LOU31" s="496"/>
      <c r="LOV31" s="496"/>
      <c r="LOW31" s="496"/>
      <c r="LOX31" s="496"/>
      <c r="LOY31" s="496"/>
      <c r="LOZ31" s="496"/>
      <c r="LPA31" s="496"/>
      <c r="LPB31" s="496"/>
      <c r="LPC31" s="496"/>
      <c r="LPD31" s="496"/>
      <c r="LPE31" s="496"/>
      <c r="LPF31" s="496"/>
      <c r="LPG31" s="496"/>
      <c r="LPH31" s="496"/>
      <c r="LPI31" s="496"/>
      <c r="LPJ31" s="496"/>
      <c r="LPK31" s="496"/>
      <c r="LPL31" s="496"/>
      <c r="LPM31" s="496"/>
      <c r="LPN31" s="496"/>
      <c r="LPO31" s="496"/>
      <c r="LPP31" s="496"/>
      <c r="LPQ31" s="496"/>
      <c r="LPR31" s="496"/>
      <c r="LPS31" s="496"/>
      <c r="LPT31" s="496"/>
      <c r="LPU31" s="496"/>
      <c r="LPV31" s="496"/>
      <c r="LPW31" s="496"/>
      <c r="LPX31" s="496"/>
      <c r="LPY31" s="496"/>
      <c r="LPZ31" s="496"/>
      <c r="LQA31" s="496"/>
      <c r="LQB31" s="496"/>
      <c r="LQC31" s="496"/>
      <c r="LQD31" s="496"/>
      <c r="LQE31" s="496"/>
      <c r="LQF31" s="496"/>
      <c r="LQG31" s="496"/>
      <c r="LQH31" s="496"/>
      <c r="LQI31" s="496"/>
      <c r="LQJ31" s="496"/>
      <c r="LQK31" s="496"/>
      <c r="LQL31" s="496"/>
      <c r="LQM31" s="496"/>
      <c r="LQN31" s="496"/>
      <c r="LQO31" s="496"/>
      <c r="LQP31" s="496"/>
      <c r="LQQ31" s="496"/>
      <c r="LQR31" s="496"/>
      <c r="LQS31" s="496"/>
      <c r="LQT31" s="496"/>
      <c r="LQU31" s="496"/>
      <c r="LQV31" s="496"/>
      <c r="LQW31" s="496"/>
      <c r="LQX31" s="496"/>
      <c r="LQY31" s="496"/>
      <c r="LQZ31" s="496"/>
      <c r="LRA31" s="496"/>
      <c r="LRB31" s="496"/>
      <c r="LRC31" s="496"/>
      <c r="LRD31" s="496"/>
      <c r="LRE31" s="496"/>
      <c r="LRF31" s="496"/>
      <c r="LRG31" s="496"/>
      <c r="LRH31" s="496"/>
      <c r="LRI31" s="496"/>
      <c r="LRJ31" s="496"/>
      <c r="LRK31" s="496"/>
      <c r="LRL31" s="496"/>
      <c r="LRM31" s="496"/>
      <c r="LRN31" s="496"/>
      <c r="LRO31" s="496"/>
      <c r="LRP31" s="496"/>
      <c r="LRQ31" s="496"/>
      <c r="LRR31" s="496"/>
      <c r="LRS31" s="496"/>
      <c r="LRT31" s="496"/>
      <c r="LRU31" s="496"/>
      <c r="LRV31" s="496"/>
      <c r="LRW31" s="496"/>
      <c r="LRX31" s="496"/>
      <c r="LRY31" s="496"/>
      <c r="LRZ31" s="496"/>
      <c r="LSA31" s="496"/>
      <c r="LSB31" s="496"/>
      <c r="LSC31" s="496"/>
      <c r="LSD31" s="496"/>
      <c r="LSE31" s="496"/>
      <c r="LSF31" s="496"/>
      <c r="LSG31" s="496"/>
      <c r="LSH31" s="496"/>
      <c r="LSI31" s="496"/>
      <c r="LSJ31" s="496"/>
      <c r="LSK31" s="496"/>
      <c r="LSL31" s="496"/>
      <c r="LSM31" s="496"/>
      <c r="LSN31" s="496"/>
      <c r="LSO31" s="496"/>
      <c r="LSP31" s="496"/>
      <c r="LSQ31" s="496"/>
      <c r="LSR31" s="496"/>
      <c r="LSS31" s="496"/>
      <c r="LST31" s="496"/>
      <c r="LSU31" s="496"/>
      <c r="LSV31" s="496"/>
      <c r="LSW31" s="496"/>
      <c r="LSX31" s="496"/>
      <c r="LSY31" s="496"/>
      <c r="LSZ31" s="496"/>
      <c r="LTA31" s="496"/>
      <c r="LTB31" s="496"/>
      <c r="LTC31" s="496"/>
      <c r="LTD31" s="496"/>
      <c r="LTE31" s="496"/>
      <c r="LTF31" s="496"/>
      <c r="LTG31" s="496"/>
      <c r="LTH31" s="496"/>
      <c r="LTI31" s="496"/>
      <c r="LTJ31" s="496"/>
      <c r="LTK31" s="496"/>
      <c r="LTL31" s="496"/>
      <c r="LTM31" s="496"/>
      <c r="LTN31" s="496"/>
      <c r="LTO31" s="496"/>
      <c r="LTP31" s="496"/>
      <c r="LTQ31" s="496"/>
      <c r="LTR31" s="496"/>
      <c r="LTS31" s="496"/>
      <c r="LTT31" s="496"/>
      <c r="LTU31" s="496"/>
      <c r="LTV31" s="496"/>
      <c r="LTW31" s="496"/>
      <c r="LTX31" s="496"/>
      <c r="LTY31" s="496"/>
      <c r="LTZ31" s="496"/>
      <c r="LUA31" s="496"/>
      <c r="LUB31" s="496"/>
      <c r="LUC31" s="496"/>
      <c r="LUD31" s="496"/>
      <c r="LUE31" s="496"/>
      <c r="LUF31" s="496"/>
      <c r="LUG31" s="496"/>
      <c r="LUH31" s="496"/>
      <c r="LUI31" s="496"/>
      <c r="LUJ31" s="496"/>
      <c r="LUK31" s="496"/>
      <c r="LUL31" s="496"/>
      <c r="LUM31" s="496"/>
      <c r="LUN31" s="496"/>
      <c r="LUO31" s="496"/>
      <c r="LUP31" s="496"/>
      <c r="LUQ31" s="496"/>
      <c r="LUR31" s="496"/>
      <c r="LUS31" s="496"/>
      <c r="LUT31" s="496"/>
      <c r="LUU31" s="496"/>
      <c r="LUV31" s="496"/>
      <c r="LUW31" s="496"/>
      <c r="LUX31" s="496"/>
      <c r="LUY31" s="496"/>
      <c r="LUZ31" s="496"/>
      <c r="LVA31" s="496"/>
      <c r="LVB31" s="496"/>
      <c r="LVC31" s="496"/>
      <c r="LVD31" s="496"/>
      <c r="LVE31" s="496"/>
      <c r="LVF31" s="496"/>
      <c r="LVG31" s="496"/>
      <c r="LVH31" s="496"/>
      <c r="LVI31" s="496"/>
      <c r="LVJ31" s="496"/>
      <c r="LVK31" s="496"/>
      <c r="LVL31" s="496"/>
      <c r="LVM31" s="496"/>
      <c r="LVN31" s="496"/>
      <c r="LVO31" s="496"/>
      <c r="LVP31" s="496"/>
      <c r="LVQ31" s="496"/>
      <c r="LVR31" s="496"/>
      <c r="LVS31" s="496"/>
      <c r="LVT31" s="496"/>
      <c r="LVU31" s="496"/>
      <c r="LVV31" s="496"/>
      <c r="LVW31" s="496"/>
      <c r="LVX31" s="496"/>
      <c r="LVY31" s="496"/>
      <c r="LVZ31" s="496"/>
      <c r="LWA31" s="496"/>
      <c r="LWB31" s="496"/>
      <c r="LWC31" s="496"/>
      <c r="LWD31" s="496"/>
      <c r="LWE31" s="496"/>
      <c r="LWF31" s="496"/>
      <c r="LWG31" s="496"/>
      <c r="LWH31" s="496"/>
      <c r="LWI31" s="496"/>
      <c r="LWJ31" s="496"/>
      <c r="LWK31" s="496"/>
      <c r="LWL31" s="496"/>
      <c r="LWM31" s="496"/>
      <c r="LWN31" s="496"/>
      <c r="LWO31" s="496"/>
      <c r="LWP31" s="496"/>
      <c r="LWQ31" s="496"/>
      <c r="LWR31" s="496"/>
      <c r="LWS31" s="496"/>
      <c r="LWT31" s="496"/>
      <c r="LWU31" s="496"/>
      <c r="LWV31" s="496"/>
      <c r="LWW31" s="496"/>
      <c r="LWX31" s="496"/>
      <c r="LWY31" s="496"/>
      <c r="LWZ31" s="496"/>
      <c r="LXA31" s="496"/>
      <c r="LXB31" s="496"/>
      <c r="LXC31" s="496"/>
      <c r="LXD31" s="496"/>
      <c r="LXE31" s="496"/>
      <c r="LXF31" s="496"/>
      <c r="LXG31" s="496"/>
      <c r="LXH31" s="496"/>
      <c r="LXI31" s="496"/>
      <c r="LXJ31" s="496"/>
      <c r="LXK31" s="496"/>
      <c r="LXL31" s="496"/>
      <c r="LXM31" s="496"/>
      <c r="LXN31" s="496"/>
      <c r="LXO31" s="496"/>
      <c r="LXP31" s="496"/>
      <c r="LXQ31" s="496"/>
      <c r="LXR31" s="496"/>
      <c r="LXS31" s="496"/>
      <c r="LXT31" s="496"/>
      <c r="LXU31" s="496"/>
      <c r="LXV31" s="496"/>
      <c r="LXW31" s="496"/>
      <c r="LXX31" s="496"/>
      <c r="LXY31" s="496"/>
      <c r="LXZ31" s="496"/>
      <c r="LYA31" s="496"/>
      <c r="LYB31" s="496"/>
      <c r="LYC31" s="496"/>
      <c r="LYD31" s="496"/>
      <c r="LYE31" s="496"/>
      <c r="LYF31" s="496"/>
      <c r="LYG31" s="496"/>
      <c r="LYH31" s="496"/>
      <c r="LYI31" s="496"/>
      <c r="LYJ31" s="496"/>
      <c r="LYK31" s="496"/>
      <c r="LYL31" s="496"/>
      <c r="LYM31" s="496"/>
      <c r="LYN31" s="496"/>
      <c r="LYO31" s="496"/>
      <c r="LYP31" s="496"/>
      <c r="LYQ31" s="496"/>
      <c r="LYR31" s="496"/>
      <c r="LYS31" s="496"/>
      <c r="LYT31" s="496"/>
      <c r="LYU31" s="496"/>
      <c r="LYV31" s="496"/>
      <c r="LYW31" s="496"/>
      <c r="LYX31" s="496"/>
      <c r="LYY31" s="496"/>
      <c r="LYZ31" s="496"/>
      <c r="LZA31" s="496"/>
      <c r="LZB31" s="496"/>
      <c r="LZC31" s="496"/>
      <c r="LZD31" s="496"/>
      <c r="LZE31" s="496"/>
      <c r="LZF31" s="496"/>
      <c r="LZG31" s="496"/>
      <c r="LZH31" s="496"/>
      <c r="LZI31" s="496"/>
      <c r="LZJ31" s="496"/>
      <c r="LZK31" s="496"/>
      <c r="LZL31" s="496"/>
      <c r="LZM31" s="496"/>
      <c r="LZN31" s="496"/>
      <c r="LZO31" s="496"/>
      <c r="LZP31" s="496"/>
      <c r="LZQ31" s="496"/>
      <c r="LZR31" s="496"/>
      <c r="LZS31" s="496"/>
      <c r="LZT31" s="496"/>
      <c r="LZU31" s="496"/>
      <c r="LZV31" s="496"/>
      <c r="LZW31" s="496"/>
      <c r="LZX31" s="496"/>
      <c r="LZY31" s="496"/>
      <c r="LZZ31" s="496"/>
      <c r="MAA31" s="496"/>
      <c r="MAB31" s="496"/>
      <c r="MAC31" s="496"/>
      <c r="MAD31" s="496"/>
      <c r="MAE31" s="496"/>
      <c r="MAF31" s="496"/>
      <c r="MAG31" s="496"/>
      <c r="MAH31" s="496"/>
      <c r="MAI31" s="496"/>
      <c r="MAJ31" s="496"/>
      <c r="MAK31" s="496"/>
      <c r="MAL31" s="496"/>
      <c r="MAM31" s="496"/>
      <c r="MAN31" s="496"/>
      <c r="MAO31" s="496"/>
      <c r="MAP31" s="496"/>
      <c r="MAQ31" s="496"/>
      <c r="MAR31" s="496"/>
      <c r="MAS31" s="496"/>
      <c r="MAT31" s="496"/>
      <c r="MAU31" s="496"/>
      <c r="MAV31" s="496"/>
      <c r="MAW31" s="496"/>
      <c r="MAX31" s="496"/>
      <c r="MAY31" s="496"/>
      <c r="MAZ31" s="496"/>
      <c r="MBA31" s="496"/>
      <c r="MBB31" s="496"/>
      <c r="MBC31" s="496"/>
      <c r="MBD31" s="496"/>
      <c r="MBE31" s="496"/>
      <c r="MBF31" s="496"/>
      <c r="MBG31" s="496"/>
      <c r="MBH31" s="496"/>
      <c r="MBI31" s="496"/>
      <c r="MBJ31" s="496"/>
      <c r="MBK31" s="496"/>
      <c r="MBL31" s="496"/>
      <c r="MBM31" s="496"/>
      <c r="MBN31" s="496"/>
      <c r="MBO31" s="496"/>
      <c r="MBP31" s="496"/>
      <c r="MBQ31" s="496"/>
      <c r="MBR31" s="496"/>
      <c r="MBS31" s="496"/>
      <c r="MBT31" s="496"/>
      <c r="MBU31" s="496"/>
      <c r="MBV31" s="496"/>
      <c r="MBW31" s="496"/>
      <c r="MBX31" s="496"/>
      <c r="MBY31" s="496"/>
      <c r="MBZ31" s="496"/>
      <c r="MCA31" s="496"/>
      <c r="MCB31" s="496"/>
      <c r="MCC31" s="496"/>
      <c r="MCD31" s="496"/>
      <c r="MCE31" s="496"/>
      <c r="MCF31" s="496"/>
      <c r="MCG31" s="496"/>
      <c r="MCH31" s="496"/>
      <c r="MCI31" s="496"/>
      <c r="MCJ31" s="496"/>
      <c r="MCK31" s="496"/>
      <c r="MCL31" s="496"/>
      <c r="MCM31" s="496"/>
      <c r="MCN31" s="496"/>
      <c r="MCO31" s="496"/>
      <c r="MCP31" s="496"/>
      <c r="MCQ31" s="496"/>
      <c r="MCR31" s="496"/>
      <c r="MCS31" s="496"/>
      <c r="MCT31" s="496"/>
      <c r="MCU31" s="496"/>
      <c r="MCV31" s="496"/>
      <c r="MCW31" s="496"/>
      <c r="MCX31" s="496"/>
      <c r="MCY31" s="496"/>
      <c r="MCZ31" s="496"/>
      <c r="MDA31" s="496"/>
      <c r="MDB31" s="496"/>
      <c r="MDC31" s="496"/>
      <c r="MDD31" s="496"/>
      <c r="MDE31" s="496"/>
      <c r="MDF31" s="496"/>
      <c r="MDG31" s="496"/>
      <c r="MDH31" s="496"/>
      <c r="MDI31" s="496"/>
      <c r="MDJ31" s="496"/>
      <c r="MDK31" s="496"/>
      <c r="MDL31" s="496"/>
      <c r="MDM31" s="496"/>
      <c r="MDN31" s="496"/>
      <c r="MDO31" s="496"/>
      <c r="MDP31" s="496"/>
      <c r="MDQ31" s="496"/>
      <c r="MDR31" s="496"/>
      <c r="MDS31" s="496"/>
      <c r="MDT31" s="496"/>
      <c r="MDU31" s="496"/>
      <c r="MDV31" s="496"/>
      <c r="MDW31" s="496"/>
      <c r="MDX31" s="496"/>
      <c r="MDY31" s="496"/>
      <c r="MDZ31" s="496"/>
      <c r="MEA31" s="496"/>
      <c r="MEB31" s="496"/>
      <c r="MEC31" s="496"/>
      <c r="MED31" s="496"/>
      <c r="MEE31" s="496"/>
      <c r="MEF31" s="496"/>
      <c r="MEG31" s="496"/>
      <c r="MEH31" s="496"/>
      <c r="MEI31" s="496"/>
      <c r="MEJ31" s="496"/>
      <c r="MEK31" s="496"/>
      <c r="MEL31" s="496"/>
      <c r="MEM31" s="496"/>
      <c r="MEN31" s="496"/>
      <c r="MEO31" s="496"/>
      <c r="MEP31" s="496"/>
      <c r="MEQ31" s="496"/>
      <c r="MER31" s="496"/>
      <c r="MES31" s="496"/>
      <c r="MET31" s="496"/>
      <c r="MEU31" s="496"/>
      <c r="MEV31" s="496"/>
      <c r="MEW31" s="496"/>
      <c r="MEX31" s="496"/>
      <c r="MEY31" s="496"/>
      <c r="MEZ31" s="496"/>
      <c r="MFA31" s="496"/>
      <c r="MFB31" s="496"/>
      <c r="MFC31" s="496"/>
      <c r="MFD31" s="496"/>
      <c r="MFE31" s="496"/>
      <c r="MFF31" s="496"/>
      <c r="MFG31" s="496"/>
      <c r="MFH31" s="496"/>
      <c r="MFI31" s="496"/>
      <c r="MFJ31" s="496"/>
      <c r="MFK31" s="496"/>
      <c r="MFL31" s="496"/>
      <c r="MFM31" s="496"/>
      <c r="MFN31" s="496"/>
      <c r="MFO31" s="496"/>
      <c r="MFP31" s="496"/>
      <c r="MFQ31" s="496"/>
      <c r="MFR31" s="496"/>
      <c r="MFS31" s="496"/>
      <c r="MFT31" s="496"/>
      <c r="MFU31" s="496"/>
      <c r="MFV31" s="496"/>
      <c r="MFW31" s="496"/>
      <c r="MFX31" s="496"/>
      <c r="MFY31" s="496"/>
      <c r="MFZ31" s="496"/>
      <c r="MGA31" s="496"/>
      <c r="MGB31" s="496"/>
      <c r="MGC31" s="496"/>
      <c r="MGD31" s="496"/>
      <c r="MGE31" s="496"/>
      <c r="MGF31" s="496"/>
      <c r="MGG31" s="496"/>
      <c r="MGH31" s="496"/>
      <c r="MGI31" s="496"/>
      <c r="MGJ31" s="496"/>
      <c r="MGK31" s="496"/>
      <c r="MGL31" s="496"/>
      <c r="MGM31" s="496"/>
      <c r="MGN31" s="496"/>
      <c r="MGO31" s="496"/>
      <c r="MGP31" s="496"/>
      <c r="MGQ31" s="496"/>
      <c r="MGR31" s="496"/>
      <c r="MGS31" s="496"/>
      <c r="MGT31" s="496"/>
      <c r="MGU31" s="496"/>
      <c r="MGV31" s="496"/>
      <c r="MGW31" s="496"/>
      <c r="MGX31" s="496"/>
      <c r="MGY31" s="496"/>
      <c r="MGZ31" s="496"/>
      <c r="MHA31" s="496"/>
      <c r="MHB31" s="496"/>
      <c r="MHC31" s="496"/>
      <c r="MHD31" s="496"/>
      <c r="MHE31" s="496"/>
      <c r="MHF31" s="496"/>
      <c r="MHG31" s="496"/>
      <c r="MHH31" s="496"/>
      <c r="MHI31" s="496"/>
      <c r="MHJ31" s="496"/>
      <c r="MHK31" s="496"/>
      <c r="MHL31" s="496"/>
      <c r="MHM31" s="496"/>
      <c r="MHN31" s="496"/>
      <c r="MHO31" s="496"/>
      <c r="MHP31" s="496"/>
      <c r="MHQ31" s="496"/>
      <c r="MHR31" s="496"/>
      <c r="MHS31" s="496"/>
      <c r="MHT31" s="496"/>
      <c r="MHU31" s="496"/>
      <c r="MHV31" s="496"/>
      <c r="MHW31" s="496"/>
      <c r="MHX31" s="496"/>
      <c r="MHY31" s="496"/>
      <c r="MHZ31" s="496"/>
      <c r="MIA31" s="496"/>
      <c r="MIB31" s="496"/>
      <c r="MIC31" s="496"/>
      <c r="MID31" s="496"/>
      <c r="MIE31" s="496"/>
      <c r="MIF31" s="496"/>
      <c r="MIG31" s="496"/>
      <c r="MIH31" s="496"/>
      <c r="MII31" s="496"/>
      <c r="MIJ31" s="496"/>
      <c r="MIK31" s="496"/>
      <c r="MIL31" s="496"/>
      <c r="MIM31" s="496"/>
      <c r="MIN31" s="496"/>
      <c r="MIO31" s="496"/>
      <c r="MIP31" s="496"/>
      <c r="MIQ31" s="496"/>
      <c r="MIR31" s="496"/>
      <c r="MIS31" s="496"/>
      <c r="MIT31" s="496"/>
      <c r="MIU31" s="496"/>
      <c r="MIV31" s="496"/>
      <c r="MIW31" s="496"/>
      <c r="MIX31" s="496"/>
      <c r="MIY31" s="496"/>
      <c r="MIZ31" s="496"/>
      <c r="MJA31" s="496"/>
      <c r="MJB31" s="496"/>
      <c r="MJC31" s="496"/>
      <c r="MJD31" s="496"/>
      <c r="MJE31" s="496"/>
      <c r="MJF31" s="496"/>
      <c r="MJG31" s="496"/>
      <c r="MJH31" s="496"/>
      <c r="MJI31" s="496"/>
      <c r="MJJ31" s="496"/>
      <c r="MJK31" s="496"/>
      <c r="MJL31" s="496"/>
      <c r="MJM31" s="496"/>
      <c r="MJN31" s="496"/>
      <c r="MJO31" s="496"/>
      <c r="MJP31" s="496"/>
      <c r="MJQ31" s="496"/>
      <c r="MJR31" s="496"/>
      <c r="MJS31" s="496"/>
      <c r="MJT31" s="496"/>
      <c r="MJU31" s="496"/>
      <c r="MJV31" s="496"/>
      <c r="MJW31" s="496"/>
      <c r="MJX31" s="496"/>
      <c r="MJY31" s="496"/>
      <c r="MJZ31" s="496"/>
      <c r="MKA31" s="496"/>
      <c r="MKB31" s="496"/>
      <c r="MKC31" s="496"/>
      <c r="MKD31" s="496"/>
      <c r="MKE31" s="496"/>
      <c r="MKF31" s="496"/>
      <c r="MKG31" s="496"/>
      <c r="MKH31" s="496"/>
      <c r="MKI31" s="496"/>
      <c r="MKJ31" s="496"/>
      <c r="MKK31" s="496"/>
      <c r="MKL31" s="496"/>
      <c r="MKM31" s="496"/>
      <c r="MKN31" s="496"/>
      <c r="MKO31" s="496"/>
      <c r="MKP31" s="496"/>
      <c r="MKQ31" s="496"/>
      <c r="MKR31" s="496"/>
      <c r="MKS31" s="496"/>
      <c r="MKT31" s="496"/>
      <c r="MKU31" s="496"/>
      <c r="MKV31" s="496"/>
      <c r="MKW31" s="496"/>
      <c r="MKX31" s="496"/>
      <c r="MKY31" s="496"/>
      <c r="MKZ31" s="496"/>
      <c r="MLA31" s="496"/>
      <c r="MLB31" s="496"/>
      <c r="MLC31" s="496"/>
      <c r="MLD31" s="496"/>
      <c r="MLE31" s="496"/>
      <c r="MLF31" s="496"/>
      <c r="MLG31" s="496"/>
      <c r="MLH31" s="496"/>
      <c r="MLI31" s="496"/>
      <c r="MLJ31" s="496"/>
      <c r="MLK31" s="496"/>
      <c r="MLL31" s="496"/>
      <c r="MLM31" s="496"/>
      <c r="MLN31" s="496"/>
      <c r="MLO31" s="496"/>
      <c r="MLP31" s="496"/>
      <c r="MLQ31" s="496"/>
      <c r="MLR31" s="496"/>
      <c r="MLS31" s="496"/>
      <c r="MLT31" s="496"/>
      <c r="MLU31" s="496"/>
      <c r="MLV31" s="496"/>
      <c r="MLW31" s="496"/>
      <c r="MLX31" s="496"/>
      <c r="MLY31" s="496"/>
      <c r="MLZ31" s="496"/>
      <c r="MMA31" s="496"/>
      <c r="MMB31" s="496"/>
      <c r="MMC31" s="496"/>
      <c r="MMD31" s="496"/>
      <c r="MME31" s="496"/>
      <c r="MMF31" s="496"/>
      <c r="MMG31" s="496"/>
      <c r="MMH31" s="496"/>
      <c r="MMI31" s="496"/>
      <c r="MMJ31" s="496"/>
      <c r="MMK31" s="496"/>
      <c r="MML31" s="496"/>
      <c r="MMM31" s="496"/>
      <c r="MMN31" s="496"/>
      <c r="MMO31" s="496"/>
      <c r="MMP31" s="496"/>
      <c r="MMQ31" s="496"/>
      <c r="MMR31" s="496"/>
      <c r="MMS31" s="496"/>
      <c r="MMT31" s="496"/>
      <c r="MMU31" s="496"/>
      <c r="MMV31" s="496"/>
      <c r="MMW31" s="496"/>
      <c r="MMX31" s="496"/>
      <c r="MMY31" s="496"/>
      <c r="MMZ31" s="496"/>
      <c r="MNA31" s="496"/>
      <c r="MNB31" s="496"/>
      <c r="MNC31" s="496"/>
      <c r="MND31" s="496"/>
      <c r="MNE31" s="496"/>
      <c r="MNF31" s="496"/>
      <c r="MNG31" s="496"/>
      <c r="MNH31" s="496"/>
      <c r="MNI31" s="496"/>
      <c r="MNJ31" s="496"/>
      <c r="MNK31" s="496"/>
      <c r="MNL31" s="496"/>
      <c r="MNM31" s="496"/>
      <c r="MNN31" s="496"/>
      <c r="MNO31" s="496"/>
      <c r="MNP31" s="496"/>
      <c r="MNQ31" s="496"/>
      <c r="MNR31" s="496"/>
      <c r="MNS31" s="496"/>
      <c r="MNT31" s="496"/>
      <c r="MNU31" s="496"/>
      <c r="MNV31" s="496"/>
      <c r="MNW31" s="496"/>
      <c r="MNX31" s="496"/>
      <c r="MNY31" s="496"/>
      <c r="MNZ31" s="496"/>
      <c r="MOA31" s="496"/>
      <c r="MOB31" s="496"/>
      <c r="MOC31" s="496"/>
      <c r="MOD31" s="496"/>
      <c r="MOE31" s="496"/>
      <c r="MOF31" s="496"/>
      <c r="MOG31" s="496"/>
      <c r="MOH31" s="496"/>
      <c r="MOI31" s="496"/>
      <c r="MOJ31" s="496"/>
      <c r="MOK31" s="496"/>
      <c r="MOL31" s="496"/>
      <c r="MOM31" s="496"/>
      <c r="MON31" s="496"/>
      <c r="MOO31" s="496"/>
      <c r="MOP31" s="496"/>
      <c r="MOQ31" s="496"/>
      <c r="MOR31" s="496"/>
      <c r="MOS31" s="496"/>
      <c r="MOT31" s="496"/>
      <c r="MOU31" s="496"/>
      <c r="MOV31" s="496"/>
      <c r="MOW31" s="496"/>
      <c r="MOX31" s="496"/>
      <c r="MOY31" s="496"/>
      <c r="MOZ31" s="496"/>
      <c r="MPA31" s="496"/>
      <c r="MPB31" s="496"/>
      <c r="MPC31" s="496"/>
      <c r="MPD31" s="496"/>
      <c r="MPE31" s="496"/>
      <c r="MPF31" s="496"/>
      <c r="MPG31" s="496"/>
      <c r="MPH31" s="496"/>
      <c r="MPI31" s="496"/>
      <c r="MPJ31" s="496"/>
      <c r="MPK31" s="496"/>
      <c r="MPL31" s="496"/>
      <c r="MPM31" s="496"/>
      <c r="MPN31" s="496"/>
      <c r="MPO31" s="496"/>
      <c r="MPP31" s="496"/>
      <c r="MPQ31" s="496"/>
      <c r="MPR31" s="496"/>
      <c r="MPS31" s="496"/>
      <c r="MPT31" s="496"/>
      <c r="MPU31" s="496"/>
      <c r="MPV31" s="496"/>
      <c r="MPW31" s="496"/>
      <c r="MPX31" s="496"/>
      <c r="MPY31" s="496"/>
      <c r="MPZ31" s="496"/>
      <c r="MQA31" s="496"/>
      <c r="MQB31" s="496"/>
      <c r="MQC31" s="496"/>
      <c r="MQD31" s="496"/>
      <c r="MQE31" s="496"/>
      <c r="MQF31" s="496"/>
      <c r="MQG31" s="496"/>
      <c r="MQH31" s="496"/>
      <c r="MQI31" s="496"/>
      <c r="MQJ31" s="496"/>
      <c r="MQK31" s="496"/>
      <c r="MQL31" s="496"/>
      <c r="MQM31" s="496"/>
      <c r="MQN31" s="496"/>
      <c r="MQO31" s="496"/>
      <c r="MQP31" s="496"/>
      <c r="MQQ31" s="496"/>
      <c r="MQR31" s="496"/>
      <c r="MQS31" s="496"/>
      <c r="MQT31" s="496"/>
      <c r="MQU31" s="496"/>
      <c r="MQV31" s="496"/>
      <c r="MQW31" s="496"/>
      <c r="MQX31" s="496"/>
      <c r="MQY31" s="496"/>
      <c r="MQZ31" s="496"/>
      <c r="MRA31" s="496"/>
      <c r="MRB31" s="496"/>
      <c r="MRC31" s="496"/>
      <c r="MRD31" s="496"/>
      <c r="MRE31" s="496"/>
      <c r="MRF31" s="496"/>
      <c r="MRG31" s="496"/>
      <c r="MRH31" s="496"/>
      <c r="MRI31" s="496"/>
      <c r="MRJ31" s="496"/>
      <c r="MRK31" s="496"/>
      <c r="MRL31" s="496"/>
      <c r="MRM31" s="496"/>
      <c r="MRN31" s="496"/>
      <c r="MRO31" s="496"/>
      <c r="MRP31" s="496"/>
      <c r="MRQ31" s="496"/>
      <c r="MRR31" s="496"/>
      <c r="MRS31" s="496"/>
      <c r="MRT31" s="496"/>
      <c r="MRU31" s="496"/>
      <c r="MRV31" s="496"/>
      <c r="MRW31" s="496"/>
      <c r="MRX31" s="496"/>
      <c r="MRY31" s="496"/>
      <c r="MRZ31" s="496"/>
      <c r="MSA31" s="496"/>
      <c r="MSB31" s="496"/>
      <c r="MSC31" s="496"/>
      <c r="MSD31" s="496"/>
      <c r="MSE31" s="496"/>
      <c r="MSF31" s="496"/>
      <c r="MSG31" s="496"/>
      <c r="MSH31" s="496"/>
      <c r="MSI31" s="496"/>
      <c r="MSJ31" s="496"/>
      <c r="MSK31" s="496"/>
      <c r="MSL31" s="496"/>
      <c r="MSM31" s="496"/>
      <c r="MSN31" s="496"/>
      <c r="MSO31" s="496"/>
      <c r="MSP31" s="496"/>
      <c r="MSQ31" s="496"/>
      <c r="MSR31" s="496"/>
      <c r="MSS31" s="496"/>
      <c r="MST31" s="496"/>
      <c r="MSU31" s="496"/>
      <c r="MSV31" s="496"/>
      <c r="MSW31" s="496"/>
      <c r="MSX31" s="496"/>
      <c r="MSY31" s="496"/>
      <c r="MSZ31" s="496"/>
      <c r="MTA31" s="496"/>
      <c r="MTB31" s="496"/>
      <c r="MTC31" s="496"/>
      <c r="MTD31" s="496"/>
      <c r="MTE31" s="496"/>
      <c r="MTF31" s="496"/>
      <c r="MTG31" s="496"/>
      <c r="MTH31" s="496"/>
      <c r="MTI31" s="496"/>
      <c r="MTJ31" s="496"/>
      <c r="MTK31" s="496"/>
      <c r="MTL31" s="496"/>
      <c r="MTM31" s="496"/>
      <c r="MTN31" s="496"/>
      <c r="MTO31" s="496"/>
      <c r="MTP31" s="496"/>
      <c r="MTQ31" s="496"/>
      <c r="MTR31" s="496"/>
      <c r="MTS31" s="496"/>
      <c r="MTT31" s="496"/>
      <c r="MTU31" s="496"/>
      <c r="MTV31" s="496"/>
      <c r="MTW31" s="496"/>
      <c r="MTX31" s="496"/>
      <c r="MTY31" s="496"/>
      <c r="MTZ31" s="496"/>
      <c r="MUA31" s="496"/>
      <c r="MUB31" s="496"/>
      <c r="MUC31" s="496"/>
      <c r="MUD31" s="496"/>
      <c r="MUE31" s="496"/>
      <c r="MUF31" s="496"/>
      <c r="MUG31" s="496"/>
      <c r="MUH31" s="496"/>
      <c r="MUI31" s="496"/>
      <c r="MUJ31" s="496"/>
      <c r="MUK31" s="496"/>
      <c r="MUL31" s="496"/>
      <c r="MUM31" s="496"/>
      <c r="MUN31" s="496"/>
      <c r="MUO31" s="496"/>
      <c r="MUP31" s="496"/>
      <c r="MUQ31" s="496"/>
      <c r="MUR31" s="496"/>
      <c r="MUS31" s="496"/>
      <c r="MUT31" s="496"/>
      <c r="MUU31" s="496"/>
      <c r="MUV31" s="496"/>
      <c r="MUW31" s="496"/>
      <c r="MUX31" s="496"/>
      <c r="MUY31" s="496"/>
      <c r="MUZ31" s="496"/>
      <c r="MVA31" s="496"/>
      <c r="MVB31" s="496"/>
      <c r="MVC31" s="496"/>
      <c r="MVD31" s="496"/>
      <c r="MVE31" s="496"/>
      <c r="MVF31" s="496"/>
      <c r="MVG31" s="496"/>
      <c r="MVH31" s="496"/>
      <c r="MVI31" s="496"/>
      <c r="MVJ31" s="496"/>
      <c r="MVK31" s="496"/>
      <c r="MVL31" s="496"/>
      <c r="MVM31" s="496"/>
      <c r="MVN31" s="496"/>
      <c r="MVO31" s="496"/>
      <c r="MVP31" s="496"/>
      <c r="MVQ31" s="496"/>
      <c r="MVR31" s="496"/>
      <c r="MVS31" s="496"/>
      <c r="MVT31" s="496"/>
      <c r="MVU31" s="496"/>
      <c r="MVV31" s="496"/>
      <c r="MVW31" s="496"/>
      <c r="MVX31" s="496"/>
      <c r="MVY31" s="496"/>
      <c r="MVZ31" s="496"/>
      <c r="MWA31" s="496"/>
      <c r="MWB31" s="496"/>
      <c r="MWC31" s="496"/>
      <c r="MWD31" s="496"/>
      <c r="MWE31" s="496"/>
      <c r="MWF31" s="496"/>
      <c r="MWG31" s="496"/>
      <c r="MWH31" s="496"/>
      <c r="MWI31" s="496"/>
      <c r="MWJ31" s="496"/>
      <c r="MWK31" s="496"/>
      <c r="MWL31" s="496"/>
      <c r="MWM31" s="496"/>
      <c r="MWN31" s="496"/>
      <c r="MWO31" s="496"/>
      <c r="MWP31" s="496"/>
      <c r="MWQ31" s="496"/>
      <c r="MWR31" s="496"/>
      <c r="MWS31" s="496"/>
      <c r="MWT31" s="496"/>
      <c r="MWU31" s="496"/>
      <c r="MWV31" s="496"/>
      <c r="MWW31" s="496"/>
      <c r="MWX31" s="496"/>
      <c r="MWY31" s="496"/>
      <c r="MWZ31" s="496"/>
      <c r="MXA31" s="496"/>
      <c r="MXB31" s="496"/>
      <c r="MXC31" s="496"/>
      <c r="MXD31" s="496"/>
      <c r="MXE31" s="496"/>
      <c r="MXF31" s="496"/>
      <c r="MXG31" s="496"/>
      <c r="MXH31" s="496"/>
      <c r="MXI31" s="496"/>
      <c r="MXJ31" s="496"/>
      <c r="MXK31" s="496"/>
      <c r="MXL31" s="496"/>
      <c r="MXM31" s="496"/>
      <c r="MXN31" s="496"/>
      <c r="MXO31" s="496"/>
      <c r="MXP31" s="496"/>
      <c r="MXQ31" s="496"/>
      <c r="MXR31" s="496"/>
      <c r="MXS31" s="496"/>
      <c r="MXT31" s="496"/>
      <c r="MXU31" s="496"/>
      <c r="MXV31" s="496"/>
      <c r="MXW31" s="496"/>
      <c r="MXX31" s="496"/>
      <c r="MXY31" s="496"/>
      <c r="MXZ31" s="496"/>
      <c r="MYA31" s="496"/>
      <c r="MYB31" s="496"/>
      <c r="MYC31" s="496"/>
      <c r="MYD31" s="496"/>
      <c r="MYE31" s="496"/>
      <c r="MYF31" s="496"/>
      <c r="MYG31" s="496"/>
      <c r="MYH31" s="496"/>
      <c r="MYI31" s="496"/>
      <c r="MYJ31" s="496"/>
      <c r="MYK31" s="496"/>
      <c r="MYL31" s="496"/>
      <c r="MYM31" s="496"/>
      <c r="MYN31" s="496"/>
      <c r="MYO31" s="496"/>
      <c r="MYP31" s="496"/>
      <c r="MYQ31" s="496"/>
      <c r="MYR31" s="496"/>
      <c r="MYS31" s="496"/>
      <c r="MYT31" s="496"/>
      <c r="MYU31" s="496"/>
      <c r="MYV31" s="496"/>
      <c r="MYW31" s="496"/>
      <c r="MYX31" s="496"/>
      <c r="MYY31" s="496"/>
      <c r="MYZ31" s="496"/>
      <c r="MZA31" s="496"/>
      <c r="MZB31" s="496"/>
      <c r="MZC31" s="496"/>
      <c r="MZD31" s="496"/>
      <c r="MZE31" s="496"/>
      <c r="MZF31" s="496"/>
      <c r="MZG31" s="496"/>
      <c r="MZH31" s="496"/>
      <c r="MZI31" s="496"/>
      <c r="MZJ31" s="496"/>
      <c r="MZK31" s="496"/>
      <c r="MZL31" s="496"/>
      <c r="MZM31" s="496"/>
      <c r="MZN31" s="496"/>
      <c r="MZO31" s="496"/>
      <c r="MZP31" s="496"/>
      <c r="MZQ31" s="496"/>
      <c r="MZR31" s="496"/>
      <c r="MZS31" s="496"/>
      <c r="MZT31" s="496"/>
      <c r="MZU31" s="496"/>
      <c r="MZV31" s="496"/>
      <c r="MZW31" s="496"/>
      <c r="MZX31" s="496"/>
      <c r="MZY31" s="496"/>
      <c r="MZZ31" s="496"/>
      <c r="NAA31" s="496"/>
      <c r="NAB31" s="496"/>
      <c r="NAC31" s="496"/>
      <c r="NAD31" s="496"/>
      <c r="NAE31" s="496"/>
      <c r="NAF31" s="496"/>
      <c r="NAG31" s="496"/>
      <c r="NAH31" s="496"/>
      <c r="NAI31" s="496"/>
      <c r="NAJ31" s="496"/>
      <c r="NAK31" s="496"/>
      <c r="NAL31" s="496"/>
      <c r="NAM31" s="496"/>
      <c r="NAN31" s="496"/>
      <c r="NAO31" s="496"/>
      <c r="NAP31" s="496"/>
      <c r="NAQ31" s="496"/>
      <c r="NAR31" s="496"/>
      <c r="NAS31" s="496"/>
      <c r="NAT31" s="496"/>
      <c r="NAU31" s="496"/>
      <c r="NAV31" s="496"/>
      <c r="NAW31" s="496"/>
      <c r="NAX31" s="496"/>
      <c r="NAY31" s="496"/>
      <c r="NAZ31" s="496"/>
      <c r="NBA31" s="496"/>
      <c r="NBB31" s="496"/>
      <c r="NBC31" s="496"/>
      <c r="NBD31" s="496"/>
      <c r="NBE31" s="496"/>
      <c r="NBF31" s="496"/>
      <c r="NBG31" s="496"/>
      <c r="NBH31" s="496"/>
      <c r="NBI31" s="496"/>
      <c r="NBJ31" s="496"/>
      <c r="NBK31" s="496"/>
      <c r="NBL31" s="496"/>
      <c r="NBM31" s="496"/>
      <c r="NBN31" s="496"/>
      <c r="NBO31" s="496"/>
      <c r="NBP31" s="496"/>
      <c r="NBQ31" s="496"/>
      <c r="NBR31" s="496"/>
      <c r="NBS31" s="496"/>
      <c r="NBT31" s="496"/>
      <c r="NBU31" s="496"/>
      <c r="NBV31" s="496"/>
      <c r="NBW31" s="496"/>
      <c r="NBX31" s="496"/>
      <c r="NBY31" s="496"/>
      <c r="NBZ31" s="496"/>
      <c r="NCA31" s="496"/>
      <c r="NCB31" s="496"/>
      <c r="NCC31" s="496"/>
      <c r="NCD31" s="496"/>
      <c r="NCE31" s="496"/>
      <c r="NCF31" s="496"/>
      <c r="NCG31" s="496"/>
      <c r="NCH31" s="496"/>
      <c r="NCI31" s="496"/>
      <c r="NCJ31" s="496"/>
      <c r="NCK31" s="496"/>
      <c r="NCL31" s="496"/>
      <c r="NCM31" s="496"/>
      <c r="NCN31" s="496"/>
      <c r="NCO31" s="496"/>
      <c r="NCP31" s="496"/>
      <c r="NCQ31" s="496"/>
      <c r="NCR31" s="496"/>
      <c r="NCS31" s="496"/>
      <c r="NCT31" s="496"/>
      <c r="NCU31" s="496"/>
      <c r="NCV31" s="496"/>
      <c r="NCW31" s="496"/>
      <c r="NCX31" s="496"/>
      <c r="NCY31" s="496"/>
      <c r="NCZ31" s="496"/>
      <c r="NDA31" s="496"/>
      <c r="NDB31" s="496"/>
      <c r="NDC31" s="496"/>
      <c r="NDD31" s="496"/>
      <c r="NDE31" s="496"/>
      <c r="NDF31" s="496"/>
      <c r="NDG31" s="496"/>
      <c r="NDH31" s="496"/>
      <c r="NDI31" s="496"/>
      <c r="NDJ31" s="496"/>
      <c r="NDK31" s="496"/>
      <c r="NDL31" s="496"/>
      <c r="NDM31" s="496"/>
      <c r="NDN31" s="496"/>
      <c r="NDO31" s="496"/>
      <c r="NDP31" s="496"/>
      <c r="NDQ31" s="496"/>
      <c r="NDR31" s="496"/>
      <c r="NDS31" s="496"/>
      <c r="NDT31" s="496"/>
      <c r="NDU31" s="496"/>
      <c r="NDV31" s="496"/>
      <c r="NDW31" s="496"/>
      <c r="NDX31" s="496"/>
      <c r="NDY31" s="496"/>
      <c r="NDZ31" s="496"/>
      <c r="NEA31" s="496"/>
      <c r="NEB31" s="496"/>
      <c r="NEC31" s="496"/>
      <c r="NED31" s="496"/>
      <c r="NEE31" s="496"/>
      <c r="NEF31" s="496"/>
      <c r="NEG31" s="496"/>
      <c r="NEH31" s="496"/>
      <c r="NEI31" s="496"/>
      <c r="NEJ31" s="496"/>
      <c r="NEK31" s="496"/>
      <c r="NEL31" s="496"/>
      <c r="NEM31" s="496"/>
      <c r="NEN31" s="496"/>
      <c r="NEO31" s="496"/>
      <c r="NEP31" s="496"/>
      <c r="NEQ31" s="496"/>
      <c r="NER31" s="496"/>
      <c r="NES31" s="496"/>
      <c r="NET31" s="496"/>
      <c r="NEU31" s="496"/>
      <c r="NEV31" s="496"/>
      <c r="NEW31" s="496"/>
      <c r="NEX31" s="496"/>
      <c r="NEY31" s="496"/>
      <c r="NEZ31" s="496"/>
      <c r="NFA31" s="496"/>
      <c r="NFB31" s="496"/>
      <c r="NFC31" s="496"/>
      <c r="NFD31" s="496"/>
      <c r="NFE31" s="496"/>
      <c r="NFF31" s="496"/>
      <c r="NFG31" s="496"/>
      <c r="NFH31" s="496"/>
      <c r="NFI31" s="496"/>
      <c r="NFJ31" s="496"/>
      <c r="NFK31" s="496"/>
      <c r="NFL31" s="496"/>
      <c r="NFM31" s="496"/>
      <c r="NFN31" s="496"/>
      <c r="NFO31" s="496"/>
      <c r="NFP31" s="496"/>
      <c r="NFQ31" s="496"/>
      <c r="NFR31" s="496"/>
      <c r="NFS31" s="496"/>
      <c r="NFT31" s="496"/>
      <c r="NFU31" s="496"/>
      <c r="NFV31" s="496"/>
      <c r="NFW31" s="496"/>
      <c r="NFX31" s="496"/>
      <c r="NFY31" s="496"/>
      <c r="NFZ31" s="496"/>
      <c r="NGA31" s="496"/>
      <c r="NGB31" s="496"/>
      <c r="NGC31" s="496"/>
      <c r="NGD31" s="496"/>
      <c r="NGE31" s="496"/>
      <c r="NGF31" s="496"/>
      <c r="NGG31" s="496"/>
      <c r="NGH31" s="496"/>
      <c r="NGI31" s="496"/>
      <c r="NGJ31" s="496"/>
      <c r="NGK31" s="496"/>
      <c r="NGL31" s="496"/>
      <c r="NGM31" s="496"/>
      <c r="NGN31" s="496"/>
      <c r="NGO31" s="496"/>
      <c r="NGP31" s="496"/>
      <c r="NGQ31" s="496"/>
      <c r="NGR31" s="496"/>
      <c r="NGS31" s="496"/>
      <c r="NGT31" s="496"/>
      <c r="NGU31" s="496"/>
      <c r="NGV31" s="496"/>
      <c r="NGW31" s="496"/>
      <c r="NGX31" s="496"/>
      <c r="NGY31" s="496"/>
      <c r="NGZ31" s="496"/>
      <c r="NHA31" s="496"/>
      <c r="NHB31" s="496"/>
      <c r="NHC31" s="496"/>
      <c r="NHD31" s="496"/>
      <c r="NHE31" s="496"/>
      <c r="NHF31" s="496"/>
      <c r="NHG31" s="496"/>
      <c r="NHH31" s="496"/>
      <c r="NHI31" s="496"/>
      <c r="NHJ31" s="496"/>
      <c r="NHK31" s="496"/>
      <c r="NHL31" s="496"/>
      <c r="NHM31" s="496"/>
      <c r="NHN31" s="496"/>
      <c r="NHO31" s="496"/>
      <c r="NHP31" s="496"/>
      <c r="NHQ31" s="496"/>
      <c r="NHR31" s="496"/>
      <c r="NHS31" s="496"/>
      <c r="NHT31" s="496"/>
      <c r="NHU31" s="496"/>
      <c r="NHV31" s="496"/>
      <c r="NHW31" s="496"/>
      <c r="NHX31" s="496"/>
      <c r="NHY31" s="496"/>
      <c r="NHZ31" s="496"/>
      <c r="NIA31" s="496"/>
      <c r="NIB31" s="496"/>
      <c r="NIC31" s="496"/>
      <c r="NID31" s="496"/>
      <c r="NIE31" s="496"/>
      <c r="NIF31" s="496"/>
      <c r="NIG31" s="496"/>
      <c r="NIH31" s="496"/>
      <c r="NII31" s="496"/>
      <c r="NIJ31" s="496"/>
      <c r="NIK31" s="496"/>
      <c r="NIL31" s="496"/>
      <c r="NIM31" s="496"/>
      <c r="NIN31" s="496"/>
      <c r="NIO31" s="496"/>
      <c r="NIP31" s="496"/>
      <c r="NIQ31" s="496"/>
      <c r="NIR31" s="496"/>
      <c r="NIS31" s="496"/>
      <c r="NIT31" s="496"/>
      <c r="NIU31" s="496"/>
      <c r="NIV31" s="496"/>
      <c r="NIW31" s="496"/>
      <c r="NIX31" s="496"/>
      <c r="NIY31" s="496"/>
      <c r="NIZ31" s="496"/>
      <c r="NJA31" s="496"/>
      <c r="NJB31" s="496"/>
      <c r="NJC31" s="496"/>
      <c r="NJD31" s="496"/>
      <c r="NJE31" s="496"/>
      <c r="NJF31" s="496"/>
      <c r="NJG31" s="496"/>
      <c r="NJH31" s="496"/>
      <c r="NJI31" s="496"/>
      <c r="NJJ31" s="496"/>
      <c r="NJK31" s="496"/>
      <c r="NJL31" s="496"/>
      <c r="NJM31" s="496"/>
      <c r="NJN31" s="496"/>
      <c r="NJO31" s="496"/>
      <c r="NJP31" s="496"/>
      <c r="NJQ31" s="496"/>
      <c r="NJR31" s="496"/>
      <c r="NJS31" s="496"/>
      <c r="NJT31" s="496"/>
      <c r="NJU31" s="496"/>
      <c r="NJV31" s="496"/>
      <c r="NJW31" s="496"/>
      <c r="NJX31" s="496"/>
      <c r="NJY31" s="496"/>
      <c r="NJZ31" s="496"/>
      <c r="NKA31" s="496"/>
      <c r="NKB31" s="496"/>
      <c r="NKC31" s="496"/>
      <c r="NKD31" s="496"/>
      <c r="NKE31" s="496"/>
      <c r="NKF31" s="496"/>
      <c r="NKG31" s="496"/>
      <c r="NKH31" s="496"/>
      <c r="NKI31" s="496"/>
      <c r="NKJ31" s="496"/>
      <c r="NKK31" s="496"/>
      <c r="NKL31" s="496"/>
      <c r="NKM31" s="496"/>
      <c r="NKN31" s="496"/>
      <c r="NKO31" s="496"/>
      <c r="NKP31" s="496"/>
      <c r="NKQ31" s="496"/>
      <c r="NKR31" s="496"/>
      <c r="NKS31" s="496"/>
      <c r="NKT31" s="496"/>
      <c r="NKU31" s="496"/>
      <c r="NKV31" s="496"/>
      <c r="NKW31" s="496"/>
      <c r="NKX31" s="496"/>
      <c r="NKY31" s="496"/>
      <c r="NKZ31" s="496"/>
      <c r="NLA31" s="496"/>
      <c r="NLB31" s="496"/>
      <c r="NLC31" s="496"/>
      <c r="NLD31" s="496"/>
      <c r="NLE31" s="496"/>
      <c r="NLF31" s="496"/>
      <c r="NLG31" s="496"/>
      <c r="NLH31" s="496"/>
      <c r="NLI31" s="496"/>
      <c r="NLJ31" s="496"/>
      <c r="NLK31" s="496"/>
      <c r="NLL31" s="496"/>
      <c r="NLM31" s="496"/>
      <c r="NLN31" s="496"/>
      <c r="NLO31" s="496"/>
      <c r="NLP31" s="496"/>
      <c r="NLQ31" s="496"/>
      <c r="NLR31" s="496"/>
      <c r="NLS31" s="496"/>
      <c r="NLT31" s="496"/>
      <c r="NLU31" s="496"/>
      <c r="NLV31" s="496"/>
      <c r="NLW31" s="496"/>
      <c r="NLX31" s="496"/>
      <c r="NLY31" s="496"/>
      <c r="NLZ31" s="496"/>
      <c r="NMA31" s="496"/>
      <c r="NMB31" s="496"/>
      <c r="NMC31" s="496"/>
      <c r="NMD31" s="496"/>
      <c r="NME31" s="496"/>
      <c r="NMF31" s="496"/>
      <c r="NMG31" s="496"/>
      <c r="NMH31" s="496"/>
      <c r="NMI31" s="496"/>
      <c r="NMJ31" s="496"/>
      <c r="NMK31" s="496"/>
      <c r="NML31" s="496"/>
      <c r="NMM31" s="496"/>
      <c r="NMN31" s="496"/>
      <c r="NMO31" s="496"/>
      <c r="NMP31" s="496"/>
      <c r="NMQ31" s="496"/>
      <c r="NMR31" s="496"/>
      <c r="NMS31" s="496"/>
      <c r="NMT31" s="496"/>
      <c r="NMU31" s="496"/>
      <c r="NMV31" s="496"/>
      <c r="NMW31" s="496"/>
      <c r="NMX31" s="496"/>
      <c r="NMY31" s="496"/>
      <c r="NMZ31" s="496"/>
      <c r="NNA31" s="496"/>
      <c r="NNB31" s="496"/>
      <c r="NNC31" s="496"/>
      <c r="NND31" s="496"/>
      <c r="NNE31" s="496"/>
      <c r="NNF31" s="496"/>
      <c r="NNG31" s="496"/>
      <c r="NNH31" s="496"/>
      <c r="NNI31" s="496"/>
      <c r="NNJ31" s="496"/>
      <c r="NNK31" s="496"/>
      <c r="NNL31" s="496"/>
      <c r="NNM31" s="496"/>
      <c r="NNN31" s="496"/>
      <c r="NNO31" s="496"/>
      <c r="NNP31" s="496"/>
      <c r="NNQ31" s="496"/>
      <c r="NNR31" s="496"/>
      <c r="NNS31" s="496"/>
      <c r="NNT31" s="496"/>
      <c r="NNU31" s="496"/>
      <c r="NNV31" s="496"/>
      <c r="NNW31" s="496"/>
      <c r="NNX31" s="496"/>
      <c r="NNY31" s="496"/>
      <c r="NNZ31" s="496"/>
      <c r="NOA31" s="496"/>
      <c r="NOB31" s="496"/>
      <c r="NOC31" s="496"/>
      <c r="NOD31" s="496"/>
      <c r="NOE31" s="496"/>
      <c r="NOF31" s="496"/>
      <c r="NOG31" s="496"/>
      <c r="NOH31" s="496"/>
      <c r="NOI31" s="496"/>
      <c r="NOJ31" s="496"/>
      <c r="NOK31" s="496"/>
      <c r="NOL31" s="496"/>
      <c r="NOM31" s="496"/>
      <c r="NON31" s="496"/>
      <c r="NOO31" s="496"/>
      <c r="NOP31" s="496"/>
      <c r="NOQ31" s="496"/>
      <c r="NOR31" s="496"/>
      <c r="NOS31" s="496"/>
      <c r="NOT31" s="496"/>
      <c r="NOU31" s="496"/>
      <c r="NOV31" s="496"/>
      <c r="NOW31" s="496"/>
      <c r="NOX31" s="496"/>
      <c r="NOY31" s="496"/>
      <c r="NOZ31" s="496"/>
      <c r="NPA31" s="496"/>
      <c r="NPB31" s="496"/>
      <c r="NPC31" s="496"/>
      <c r="NPD31" s="496"/>
      <c r="NPE31" s="496"/>
      <c r="NPF31" s="496"/>
      <c r="NPG31" s="496"/>
      <c r="NPH31" s="496"/>
      <c r="NPI31" s="496"/>
      <c r="NPJ31" s="496"/>
      <c r="NPK31" s="496"/>
      <c r="NPL31" s="496"/>
      <c r="NPM31" s="496"/>
      <c r="NPN31" s="496"/>
      <c r="NPO31" s="496"/>
      <c r="NPP31" s="496"/>
      <c r="NPQ31" s="496"/>
      <c r="NPR31" s="496"/>
      <c r="NPS31" s="496"/>
      <c r="NPT31" s="496"/>
      <c r="NPU31" s="496"/>
      <c r="NPV31" s="496"/>
      <c r="NPW31" s="496"/>
      <c r="NPX31" s="496"/>
      <c r="NPY31" s="496"/>
      <c r="NPZ31" s="496"/>
      <c r="NQA31" s="496"/>
      <c r="NQB31" s="496"/>
      <c r="NQC31" s="496"/>
      <c r="NQD31" s="496"/>
      <c r="NQE31" s="496"/>
      <c r="NQF31" s="496"/>
      <c r="NQG31" s="496"/>
      <c r="NQH31" s="496"/>
      <c r="NQI31" s="496"/>
      <c r="NQJ31" s="496"/>
      <c r="NQK31" s="496"/>
      <c r="NQL31" s="496"/>
      <c r="NQM31" s="496"/>
      <c r="NQN31" s="496"/>
      <c r="NQO31" s="496"/>
      <c r="NQP31" s="496"/>
      <c r="NQQ31" s="496"/>
      <c r="NQR31" s="496"/>
      <c r="NQS31" s="496"/>
      <c r="NQT31" s="496"/>
      <c r="NQU31" s="496"/>
      <c r="NQV31" s="496"/>
      <c r="NQW31" s="496"/>
      <c r="NQX31" s="496"/>
      <c r="NQY31" s="496"/>
      <c r="NQZ31" s="496"/>
      <c r="NRA31" s="496"/>
      <c r="NRB31" s="496"/>
      <c r="NRC31" s="496"/>
      <c r="NRD31" s="496"/>
      <c r="NRE31" s="496"/>
      <c r="NRF31" s="496"/>
      <c r="NRG31" s="496"/>
      <c r="NRH31" s="496"/>
      <c r="NRI31" s="496"/>
      <c r="NRJ31" s="496"/>
      <c r="NRK31" s="496"/>
      <c r="NRL31" s="496"/>
      <c r="NRM31" s="496"/>
      <c r="NRN31" s="496"/>
      <c r="NRO31" s="496"/>
      <c r="NRP31" s="496"/>
      <c r="NRQ31" s="496"/>
      <c r="NRR31" s="496"/>
      <c r="NRS31" s="496"/>
      <c r="NRT31" s="496"/>
      <c r="NRU31" s="496"/>
      <c r="NRV31" s="496"/>
      <c r="NRW31" s="496"/>
      <c r="NRX31" s="496"/>
      <c r="NRY31" s="496"/>
      <c r="NRZ31" s="496"/>
      <c r="NSA31" s="496"/>
      <c r="NSB31" s="496"/>
      <c r="NSC31" s="496"/>
      <c r="NSD31" s="496"/>
      <c r="NSE31" s="496"/>
      <c r="NSF31" s="496"/>
      <c r="NSG31" s="496"/>
      <c r="NSH31" s="496"/>
      <c r="NSI31" s="496"/>
      <c r="NSJ31" s="496"/>
      <c r="NSK31" s="496"/>
      <c r="NSL31" s="496"/>
      <c r="NSM31" s="496"/>
      <c r="NSN31" s="496"/>
      <c r="NSO31" s="496"/>
      <c r="NSP31" s="496"/>
      <c r="NSQ31" s="496"/>
      <c r="NSR31" s="496"/>
      <c r="NSS31" s="496"/>
      <c r="NST31" s="496"/>
      <c r="NSU31" s="496"/>
      <c r="NSV31" s="496"/>
      <c r="NSW31" s="496"/>
      <c r="NSX31" s="496"/>
      <c r="NSY31" s="496"/>
      <c r="NSZ31" s="496"/>
      <c r="NTA31" s="496"/>
      <c r="NTB31" s="496"/>
      <c r="NTC31" s="496"/>
      <c r="NTD31" s="496"/>
      <c r="NTE31" s="496"/>
      <c r="NTF31" s="496"/>
      <c r="NTG31" s="496"/>
      <c r="NTH31" s="496"/>
      <c r="NTI31" s="496"/>
      <c r="NTJ31" s="496"/>
      <c r="NTK31" s="496"/>
      <c r="NTL31" s="496"/>
      <c r="NTM31" s="496"/>
      <c r="NTN31" s="496"/>
      <c r="NTO31" s="496"/>
      <c r="NTP31" s="496"/>
      <c r="NTQ31" s="496"/>
      <c r="NTR31" s="496"/>
      <c r="NTS31" s="496"/>
      <c r="NTT31" s="496"/>
      <c r="NTU31" s="496"/>
      <c r="NTV31" s="496"/>
      <c r="NTW31" s="496"/>
      <c r="NTX31" s="496"/>
      <c r="NTY31" s="496"/>
      <c r="NTZ31" s="496"/>
      <c r="NUA31" s="496"/>
      <c r="NUB31" s="496"/>
      <c r="NUC31" s="496"/>
      <c r="NUD31" s="496"/>
      <c r="NUE31" s="496"/>
      <c r="NUF31" s="496"/>
      <c r="NUG31" s="496"/>
      <c r="NUH31" s="496"/>
      <c r="NUI31" s="496"/>
      <c r="NUJ31" s="496"/>
      <c r="NUK31" s="496"/>
      <c r="NUL31" s="496"/>
      <c r="NUM31" s="496"/>
      <c r="NUN31" s="496"/>
      <c r="NUO31" s="496"/>
      <c r="NUP31" s="496"/>
      <c r="NUQ31" s="496"/>
      <c r="NUR31" s="496"/>
      <c r="NUS31" s="496"/>
      <c r="NUT31" s="496"/>
      <c r="NUU31" s="496"/>
      <c r="NUV31" s="496"/>
      <c r="NUW31" s="496"/>
      <c r="NUX31" s="496"/>
      <c r="NUY31" s="496"/>
      <c r="NUZ31" s="496"/>
      <c r="NVA31" s="496"/>
      <c r="NVB31" s="496"/>
      <c r="NVC31" s="496"/>
      <c r="NVD31" s="496"/>
      <c r="NVE31" s="496"/>
      <c r="NVF31" s="496"/>
      <c r="NVG31" s="496"/>
      <c r="NVH31" s="496"/>
      <c r="NVI31" s="496"/>
      <c r="NVJ31" s="496"/>
      <c r="NVK31" s="496"/>
      <c r="NVL31" s="496"/>
      <c r="NVM31" s="496"/>
      <c r="NVN31" s="496"/>
      <c r="NVO31" s="496"/>
      <c r="NVP31" s="496"/>
      <c r="NVQ31" s="496"/>
      <c r="NVR31" s="496"/>
      <c r="NVS31" s="496"/>
      <c r="NVT31" s="496"/>
      <c r="NVU31" s="496"/>
      <c r="NVV31" s="496"/>
      <c r="NVW31" s="496"/>
      <c r="NVX31" s="496"/>
      <c r="NVY31" s="496"/>
      <c r="NVZ31" s="496"/>
      <c r="NWA31" s="496"/>
      <c r="NWB31" s="496"/>
      <c r="NWC31" s="496"/>
      <c r="NWD31" s="496"/>
      <c r="NWE31" s="496"/>
      <c r="NWF31" s="496"/>
      <c r="NWG31" s="496"/>
      <c r="NWH31" s="496"/>
      <c r="NWI31" s="496"/>
      <c r="NWJ31" s="496"/>
      <c r="NWK31" s="496"/>
      <c r="NWL31" s="496"/>
      <c r="NWM31" s="496"/>
      <c r="NWN31" s="496"/>
      <c r="NWO31" s="496"/>
      <c r="NWP31" s="496"/>
      <c r="NWQ31" s="496"/>
      <c r="NWR31" s="496"/>
      <c r="NWS31" s="496"/>
      <c r="NWT31" s="496"/>
      <c r="NWU31" s="496"/>
      <c r="NWV31" s="496"/>
      <c r="NWW31" s="496"/>
      <c r="NWX31" s="496"/>
      <c r="NWY31" s="496"/>
      <c r="NWZ31" s="496"/>
      <c r="NXA31" s="496"/>
      <c r="NXB31" s="496"/>
      <c r="NXC31" s="496"/>
      <c r="NXD31" s="496"/>
      <c r="NXE31" s="496"/>
      <c r="NXF31" s="496"/>
      <c r="NXG31" s="496"/>
      <c r="NXH31" s="496"/>
      <c r="NXI31" s="496"/>
      <c r="NXJ31" s="496"/>
      <c r="NXK31" s="496"/>
      <c r="NXL31" s="496"/>
      <c r="NXM31" s="496"/>
      <c r="NXN31" s="496"/>
      <c r="NXO31" s="496"/>
      <c r="NXP31" s="496"/>
      <c r="NXQ31" s="496"/>
      <c r="NXR31" s="496"/>
      <c r="NXS31" s="496"/>
      <c r="NXT31" s="496"/>
      <c r="NXU31" s="496"/>
      <c r="NXV31" s="496"/>
      <c r="NXW31" s="496"/>
      <c r="NXX31" s="496"/>
      <c r="NXY31" s="496"/>
      <c r="NXZ31" s="496"/>
      <c r="NYA31" s="496"/>
      <c r="NYB31" s="496"/>
      <c r="NYC31" s="496"/>
      <c r="NYD31" s="496"/>
      <c r="NYE31" s="496"/>
      <c r="NYF31" s="496"/>
      <c r="NYG31" s="496"/>
      <c r="NYH31" s="496"/>
      <c r="NYI31" s="496"/>
      <c r="NYJ31" s="496"/>
      <c r="NYK31" s="496"/>
      <c r="NYL31" s="496"/>
      <c r="NYM31" s="496"/>
      <c r="NYN31" s="496"/>
      <c r="NYO31" s="496"/>
      <c r="NYP31" s="496"/>
      <c r="NYQ31" s="496"/>
      <c r="NYR31" s="496"/>
      <c r="NYS31" s="496"/>
      <c r="NYT31" s="496"/>
      <c r="NYU31" s="496"/>
      <c r="NYV31" s="496"/>
      <c r="NYW31" s="496"/>
      <c r="NYX31" s="496"/>
      <c r="NYY31" s="496"/>
      <c r="NYZ31" s="496"/>
      <c r="NZA31" s="496"/>
      <c r="NZB31" s="496"/>
      <c r="NZC31" s="496"/>
      <c r="NZD31" s="496"/>
      <c r="NZE31" s="496"/>
      <c r="NZF31" s="496"/>
      <c r="NZG31" s="496"/>
      <c r="NZH31" s="496"/>
      <c r="NZI31" s="496"/>
      <c r="NZJ31" s="496"/>
      <c r="NZK31" s="496"/>
      <c r="NZL31" s="496"/>
      <c r="NZM31" s="496"/>
      <c r="NZN31" s="496"/>
      <c r="NZO31" s="496"/>
      <c r="NZP31" s="496"/>
      <c r="NZQ31" s="496"/>
      <c r="NZR31" s="496"/>
      <c r="NZS31" s="496"/>
      <c r="NZT31" s="496"/>
      <c r="NZU31" s="496"/>
      <c r="NZV31" s="496"/>
      <c r="NZW31" s="496"/>
      <c r="NZX31" s="496"/>
      <c r="NZY31" s="496"/>
      <c r="NZZ31" s="496"/>
      <c r="OAA31" s="496"/>
      <c r="OAB31" s="496"/>
      <c r="OAC31" s="496"/>
      <c r="OAD31" s="496"/>
      <c r="OAE31" s="496"/>
      <c r="OAF31" s="496"/>
      <c r="OAG31" s="496"/>
      <c r="OAH31" s="496"/>
      <c r="OAI31" s="496"/>
      <c r="OAJ31" s="496"/>
      <c r="OAK31" s="496"/>
      <c r="OAL31" s="496"/>
      <c r="OAM31" s="496"/>
      <c r="OAN31" s="496"/>
      <c r="OAO31" s="496"/>
      <c r="OAP31" s="496"/>
      <c r="OAQ31" s="496"/>
      <c r="OAR31" s="496"/>
      <c r="OAS31" s="496"/>
      <c r="OAT31" s="496"/>
      <c r="OAU31" s="496"/>
      <c r="OAV31" s="496"/>
      <c r="OAW31" s="496"/>
      <c r="OAX31" s="496"/>
      <c r="OAY31" s="496"/>
      <c r="OAZ31" s="496"/>
      <c r="OBA31" s="496"/>
      <c r="OBB31" s="496"/>
      <c r="OBC31" s="496"/>
      <c r="OBD31" s="496"/>
      <c r="OBE31" s="496"/>
      <c r="OBF31" s="496"/>
      <c r="OBG31" s="496"/>
      <c r="OBH31" s="496"/>
      <c r="OBI31" s="496"/>
      <c r="OBJ31" s="496"/>
      <c r="OBK31" s="496"/>
      <c r="OBL31" s="496"/>
      <c r="OBM31" s="496"/>
      <c r="OBN31" s="496"/>
      <c r="OBO31" s="496"/>
      <c r="OBP31" s="496"/>
      <c r="OBQ31" s="496"/>
      <c r="OBR31" s="496"/>
      <c r="OBS31" s="496"/>
      <c r="OBT31" s="496"/>
      <c r="OBU31" s="496"/>
      <c r="OBV31" s="496"/>
      <c r="OBW31" s="496"/>
      <c r="OBX31" s="496"/>
      <c r="OBY31" s="496"/>
      <c r="OBZ31" s="496"/>
      <c r="OCA31" s="496"/>
      <c r="OCB31" s="496"/>
      <c r="OCC31" s="496"/>
      <c r="OCD31" s="496"/>
      <c r="OCE31" s="496"/>
      <c r="OCF31" s="496"/>
      <c r="OCG31" s="496"/>
      <c r="OCH31" s="496"/>
      <c r="OCI31" s="496"/>
      <c r="OCJ31" s="496"/>
      <c r="OCK31" s="496"/>
      <c r="OCL31" s="496"/>
      <c r="OCM31" s="496"/>
      <c r="OCN31" s="496"/>
      <c r="OCO31" s="496"/>
      <c r="OCP31" s="496"/>
      <c r="OCQ31" s="496"/>
      <c r="OCR31" s="496"/>
      <c r="OCS31" s="496"/>
      <c r="OCT31" s="496"/>
      <c r="OCU31" s="496"/>
      <c r="OCV31" s="496"/>
      <c r="OCW31" s="496"/>
      <c r="OCX31" s="496"/>
      <c r="OCY31" s="496"/>
      <c r="OCZ31" s="496"/>
      <c r="ODA31" s="496"/>
      <c r="ODB31" s="496"/>
      <c r="ODC31" s="496"/>
      <c r="ODD31" s="496"/>
      <c r="ODE31" s="496"/>
      <c r="ODF31" s="496"/>
      <c r="ODG31" s="496"/>
      <c r="ODH31" s="496"/>
      <c r="ODI31" s="496"/>
      <c r="ODJ31" s="496"/>
      <c r="ODK31" s="496"/>
      <c r="ODL31" s="496"/>
      <c r="ODM31" s="496"/>
      <c r="ODN31" s="496"/>
      <c r="ODO31" s="496"/>
      <c r="ODP31" s="496"/>
      <c r="ODQ31" s="496"/>
      <c r="ODR31" s="496"/>
      <c r="ODS31" s="496"/>
      <c r="ODT31" s="496"/>
      <c r="ODU31" s="496"/>
      <c r="ODV31" s="496"/>
      <c r="ODW31" s="496"/>
      <c r="ODX31" s="496"/>
      <c r="ODY31" s="496"/>
      <c r="ODZ31" s="496"/>
      <c r="OEA31" s="496"/>
      <c r="OEB31" s="496"/>
      <c r="OEC31" s="496"/>
      <c r="OED31" s="496"/>
      <c r="OEE31" s="496"/>
      <c r="OEF31" s="496"/>
      <c r="OEG31" s="496"/>
      <c r="OEH31" s="496"/>
      <c r="OEI31" s="496"/>
      <c r="OEJ31" s="496"/>
      <c r="OEK31" s="496"/>
      <c r="OEL31" s="496"/>
      <c r="OEM31" s="496"/>
      <c r="OEN31" s="496"/>
      <c r="OEO31" s="496"/>
      <c r="OEP31" s="496"/>
      <c r="OEQ31" s="496"/>
      <c r="OER31" s="496"/>
      <c r="OES31" s="496"/>
      <c r="OET31" s="496"/>
      <c r="OEU31" s="496"/>
      <c r="OEV31" s="496"/>
      <c r="OEW31" s="496"/>
      <c r="OEX31" s="496"/>
      <c r="OEY31" s="496"/>
      <c r="OEZ31" s="496"/>
      <c r="OFA31" s="496"/>
      <c r="OFB31" s="496"/>
      <c r="OFC31" s="496"/>
      <c r="OFD31" s="496"/>
      <c r="OFE31" s="496"/>
      <c r="OFF31" s="496"/>
      <c r="OFG31" s="496"/>
      <c r="OFH31" s="496"/>
      <c r="OFI31" s="496"/>
      <c r="OFJ31" s="496"/>
      <c r="OFK31" s="496"/>
      <c r="OFL31" s="496"/>
      <c r="OFM31" s="496"/>
      <c r="OFN31" s="496"/>
      <c r="OFO31" s="496"/>
      <c r="OFP31" s="496"/>
      <c r="OFQ31" s="496"/>
      <c r="OFR31" s="496"/>
      <c r="OFS31" s="496"/>
      <c r="OFT31" s="496"/>
      <c r="OFU31" s="496"/>
      <c r="OFV31" s="496"/>
      <c r="OFW31" s="496"/>
      <c r="OFX31" s="496"/>
      <c r="OFY31" s="496"/>
      <c r="OFZ31" s="496"/>
      <c r="OGA31" s="496"/>
      <c r="OGB31" s="496"/>
      <c r="OGC31" s="496"/>
      <c r="OGD31" s="496"/>
      <c r="OGE31" s="496"/>
      <c r="OGF31" s="496"/>
      <c r="OGG31" s="496"/>
      <c r="OGH31" s="496"/>
      <c r="OGI31" s="496"/>
      <c r="OGJ31" s="496"/>
      <c r="OGK31" s="496"/>
      <c r="OGL31" s="496"/>
      <c r="OGM31" s="496"/>
      <c r="OGN31" s="496"/>
      <c r="OGO31" s="496"/>
      <c r="OGP31" s="496"/>
      <c r="OGQ31" s="496"/>
      <c r="OGR31" s="496"/>
      <c r="OGS31" s="496"/>
      <c r="OGT31" s="496"/>
      <c r="OGU31" s="496"/>
      <c r="OGV31" s="496"/>
      <c r="OGW31" s="496"/>
      <c r="OGX31" s="496"/>
      <c r="OGY31" s="496"/>
      <c r="OGZ31" s="496"/>
      <c r="OHA31" s="496"/>
      <c r="OHB31" s="496"/>
      <c r="OHC31" s="496"/>
      <c r="OHD31" s="496"/>
      <c r="OHE31" s="496"/>
      <c r="OHF31" s="496"/>
      <c r="OHG31" s="496"/>
      <c r="OHH31" s="496"/>
      <c r="OHI31" s="496"/>
      <c r="OHJ31" s="496"/>
      <c r="OHK31" s="496"/>
      <c r="OHL31" s="496"/>
      <c r="OHM31" s="496"/>
      <c r="OHN31" s="496"/>
      <c r="OHO31" s="496"/>
      <c r="OHP31" s="496"/>
      <c r="OHQ31" s="496"/>
      <c r="OHR31" s="496"/>
      <c r="OHS31" s="496"/>
      <c r="OHT31" s="496"/>
      <c r="OHU31" s="496"/>
      <c r="OHV31" s="496"/>
      <c r="OHW31" s="496"/>
      <c r="OHX31" s="496"/>
      <c r="OHY31" s="496"/>
      <c r="OHZ31" s="496"/>
      <c r="OIA31" s="496"/>
      <c r="OIB31" s="496"/>
      <c r="OIC31" s="496"/>
      <c r="OID31" s="496"/>
      <c r="OIE31" s="496"/>
      <c r="OIF31" s="496"/>
      <c r="OIG31" s="496"/>
      <c r="OIH31" s="496"/>
      <c r="OII31" s="496"/>
      <c r="OIJ31" s="496"/>
      <c r="OIK31" s="496"/>
      <c r="OIL31" s="496"/>
      <c r="OIM31" s="496"/>
      <c r="OIN31" s="496"/>
      <c r="OIO31" s="496"/>
      <c r="OIP31" s="496"/>
      <c r="OIQ31" s="496"/>
      <c r="OIR31" s="496"/>
      <c r="OIS31" s="496"/>
      <c r="OIT31" s="496"/>
      <c r="OIU31" s="496"/>
      <c r="OIV31" s="496"/>
      <c r="OIW31" s="496"/>
      <c r="OIX31" s="496"/>
      <c r="OIY31" s="496"/>
      <c r="OIZ31" s="496"/>
      <c r="OJA31" s="496"/>
      <c r="OJB31" s="496"/>
      <c r="OJC31" s="496"/>
      <c r="OJD31" s="496"/>
      <c r="OJE31" s="496"/>
      <c r="OJF31" s="496"/>
      <c r="OJG31" s="496"/>
      <c r="OJH31" s="496"/>
      <c r="OJI31" s="496"/>
      <c r="OJJ31" s="496"/>
      <c r="OJK31" s="496"/>
      <c r="OJL31" s="496"/>
      <c r="OJM31" s="496"/>
      <c r="OJN31" s="496"/>
      <c r="OJO31" s="496"/>
      <c r="OJP31" s="496"/>
      <c r="OJQ31" s="496"/>
      <c r="OJR31" s="496"/>
      <c r="OJS31" s="496"/>
      <c r="OJT31" s="496"/>
      <c r="OJU31" s="496"/>
      <c r="OJV31" s="496"/>
      <c r="OJW31" s="496"/>
      <c r="OJX31" s="496"/>
      <c r="OJY31" s="496"/>
      <c r="OJZ31" s="496"/>
      <c r="OKA31" s="496"/>
      <c r="OKB31" s="496"/>
      <c r="OKC31" s="496"/>
      <c r="OKD31" s="496"/>
      <c r="OKE31" s="496"/>
      <c r="OKF31" s="496"/>
      <c r="OKG31" s="496"/>
      <c r="OKH31" s="496"/>
      <c r="OKI31" s="496"/>
      <c r="OKJ31" s="496"/>
      <c r="OKK31" s="496"/>
      <c r="OKL31" s="496"/>
      <c r="OKM31" s="496"/>
      <c r="OKN31" s="496"/>
      <c r="OKO31" s="496"/>
      <c r="OKP31" s="496"/>
      <c r="OKQ31" s="496"/>
      <c r="OKR31" s="496"/>
      <c r="OKS31" s="496"/>
      <c r="OKT31" s="496"/>
      <c r="OKU31" s="496"/>
      <c r="OKV31" s="496"/>
      <c r="OKW31" s="496"/>
      <c r="OKX31" s="496"/>
      <c r="OKY31" s="496"/>
      <c r="OKZ31" s="496"/>
      <c r="OLA31" s="496"/>
      <c r="OLB31" s="496"/>
      <c r="OLC31" s="496"/>
      <c r="OLD31" s="496"/>
      <c r="OLE31" s="496"/>
      <c r="OLF31" s="496"/>
      <c r="OLG31" s="496"/>
      <c r="OLH31" s="496"/>
      <c r="OLI31" s="496"/>
      <c r="OLJ31" s="496"/>
      <c r="OLK31" s="496"/>
      <c r="OLL31" s="496"/>
      <c r="OLM31" s="496"/>
      <c r="OLN31" s="496"/>
      <c r="OLO31" s="496"/>
      <c r="OLP31" s="496"/>
      <c r="OLQ31" s="496"/>
      <c r="OLR31" s="496"/>
      <c r="OLS31" s="496"/>
      <c r="OLT31" s="496"/>
      <c r="OLU31" s="496"/>
      <c r="OLV31" s="496"/>
      <c r="OLW31" s="496"/>
      <c r="OLX31" s="496"/>
      <c r="OLY31" s="496"/>
      <c r="OLZ31" s="496"/>
      <c r="OMA31" s="496"/>
      <c r="OMB31" s="496"/>
      <c r="OMC31" s="496"/>
      <c r="OMD31" s="496"/>
      <c r="OME31" s="496"/>
      <c r="OMF31" s="496"/>
      <c r="OMG31" s="496"/>
      <c r="OMH31" s="496"/>
      <c r="OMI31" s="496"/>
      <c r="OMJ31" s="496"/>
      <c r="OMK31" s="496"/>
      <c r="OML31" s="496"/>
      <c r="OMM31" s="496"/>
      <c r="OMN31" s="496"/>
      <c r="OMO31" s="496"/>
      <c r="OMP31" s="496"/>
      <c r="OMQ31" s="496"/>
      <c r="OMR31" s="496"/>
      <c r="OMS31" s="496"/>
      <c r="OMT31" s="496"/>
      <c r="OMU31" s="496"/>
      <c r="OMV31" s="496"/>
      <c r="OMW31" s="496"/>
      <c r="OMX31" s="496"/>
      <c r="OMY31" s="496"/>
      <c r="OMZ31" s="496"/>
      <c r="ONA31" s="496"/>
      <c r="ONB31" s="496"/>
      <c r="ONC31" s="496"/>
      <c r="OND31" s="496"/>
      <c r="ONE31" s="496"/>
      <c r="ONF31" s="496"/>
      <c r="ONG31" s="496"/>
      <c r="ONH31" s="496"/>
      <c r="ONI31" s="496"/>
      <c r="ONJ31" s="496"/>
      <c r="ONK31" s="496"/>
      <c r="ONL31" s="496"/>
      <c r="ONM31" s="496"/>
      <c r="ONN31" s="496"/>
      <c r="ONO31" s="496"/>
      <c r="ONP31" s="496"/>
      <c r="ONQ31" s="496"/>
      <c r="ONR31" s="496"/>
      <c r="ONS31" s="496"/>
      <c r="ONT31" s="496"/>
      <c r="ONU31" s="496"/>
      <c r="ONV31" s="496"/>
      <c r="ONW31" s="496"/>
      <c r="ONX31" s="496"/>
      <c r="ONY31" s="496"/>
      <c r="ONZ31" s="496"/>
      <c r="OOA31" s="496"/>
      <c r="OOB31" s="496"/>
      <c r="OOC31" s="496"/>
      <c r="OOD31" s="496"/>
      <c r="OOE31" s="496"/>
      <c r="OOF31" s="496"/>
      <c r="OOG31" s="496"/>
      <c r="OOH31" s="496"/>
      <c r="OOI31" s="496"/>
      <c r="OOJ31" s="496"/>
      <c r="OOK31" s="496"/>
      <c r="OOL31" s="496"/>
      <c r="OOM31" s="496"/>
      <c r="OON31" s="496"/>
      <c r="OOO31" s="496"/>
      <c r="OOP31" s="496"/>
      <c r="OOQ31" s="496"/>
      <c r="OOR31" s="496"/>
      <c r="OOS31" s="496"/>
      <c r="OOT31" s="496"/>
      <c r="OOU31" s="496"/>
      <c r="OOV31" s="496"/>
      <c r="OOW31" s="496"/>
      <c r="OOX31" s="496"/>
      <c r="OOY31" s="496"/>
      <c r="OOZ31" s="496"/>
      <c r="OPA31" s="496"/>
      <c r="OPB31" s="496"/>
      <c r="OPC31" s="496"/>
      <c r="OPD31" s="496"/>
      <c r="OPE31" s="496"/>
      <c r="OPF31" s="496"/>
      <c r="OPG31" s="496"/>
      <c r="OPH31" s="496"/>
      <c r="OPI31" s="496"/>
      <c r="OPJ31" s="496"/>
      <c r="OPK31" s="496"/>
      <c r="OPL31" s="496"/>
      <c r="OPM31" s="496"/>
      <c r="OPN31" s="496"/>
      <c r="OPO31" s="496"/>
      <c r="OPP31" s="496"/>
      <c r="OPQ31" s="496"/>
      <c r="OPR31" s="496"/>
      <c r="OPS31" s="496"/>
      <c r="OPT31" s="496"/>
      <c r="OPU31" s="496"/>
      <c r="OPV31" s="496"/>
      <c r="OPW31" s="496"/>
      <c r="OPX31" s="496"/>
      <c r="OPY31" s="496"/>
      <c r="OPZ31" s="496"/>
      <c r="OQA31" s="496"/>
      <c r="OQB31" s="496"/>
      <c r="OQC31" s="496"/>
      <c r="OQD31" s="496"/>
      <c r="OQE31" s="496"/>
      <c r="OQF31" s="496"/>
      <c r="OQG31" s="496"/>
      <c r="OQH31" s="496"/>
      <c r="OQI31" s="496"/>
      <c r="OQJ31" s="496"/>
      <c r="OQK31" s="496"/>
      <c r="OQL31" s="496"/>
      <c r="OQM31" s="496"/>
      <c r="OQN31" s="496"/>
      <c r="OQO31" s="496"/>
      <c r="OQP31" s="496"/>
      <c r="OQQ31" s="496"/>
      <c r="OQR31" s="496"/>
      <c r="OQS31" s="496"/>
      <c r="OQT31" s="496"/>
      <c r="OQU31" s="496"/>
      <c r="OQV31" s="496"/>
      <c r="OQW31" s="496"/>
      <c r="OQX31" s="496"/>
      <c r="OQY31" s="496"/>
      <c r="OQZ31" s="496"/>
      <c r="ORA31" s="496"/>
      <c r="ORB31" s="496"/>
      <c r="ORC31" s="496"/>
      <c r="ORD31" s="496"/>
      <c r="ORE31" s="496"/>
      <c r="ORF31" s="496"/>
      <c r="ORG31" s="496"/>
      <c r="ORH31" s="496"/>
      <c r="ORI31" s="496"/>
      <c r="ORJ31" s="496"/>
      <c r="ORK31" s="496"/>
      <c r="ORL31" s="496"/>
      <c r="ORM31" s="496"/>
      <c r="ORN31" s="496"/>
      <c r="ORO31" s="496"/>
      <c r="ORP31" s="496"/>
      <c r="ORQ31" s="496"/>
      <c r="ORR31" s="496"/>
      <c r="ORS31" s="496"/>
      <c r="ORT31" s="496"/>
      <c r="ORU31" s="496"/>
      <c r="ORV31" s="496"/>
      <c r="ORW31" s="496"/>
      <c r="ORX31" s="496"/>
      <c r="ORY31" s="496"/>
      <c r="ORZ31" s="496"/>
      <c r="OSA31" s="496"/>
      <c r="OSB31" s="496"/>
      <c r="OSC31" s="496"/>
      <c r="OSD31" s="496"/>
      <c r="OSE31" s="496"/>
      <c r="OSF31" s="496"/>
      <c r="OSG31" s="496"/>
      <c r="OSH31" s="496"/>
      <c r="OSI31" s="496"/>
      <c r="OSJ31" s="496"/>
      <c r="OSK31" s="496"/>
      <c r="OSL31" s="496"/>
      <c r="OSM31" s="496"/>
      <c r="OSN31" s="496"/>
      <c r="OSO31" s="496"/>
      <c r="OSP31" s="496"/>
      <c r="OSQ31" s="496"/>
      <c r="OSR31" s="496"/>
      <c r="OSS31" s="496"/>
      <c r="OST31" s="496"/>
      <c r="OSU31" s="496"/>
      <c r="OSV31" s="496"/>
      <c r="OSW31" s="496"/>
      <c r="OSX31" s="496"/>
      <c r="OSY31" s="496"/>
      <c r="OSZ31" s="496"/>
      <c r="OTA31" s="496"/>
      <c r="OTB31" s="496"/>
      <c r="OTC31" s="496"/>
      <c r="OTD31" s="496"/>
      <c r="OTE31" s="496"/>
      <c r="OTF31" s="496"/>
      <c r="OTG31" s="496"/>
      <c r="OTH31" s="496"/>
      <c r="OTI31" s="496"/>
      <c r="OTJ31" s="496"/>
      <c r="OTK31" s="496"/>
      <c r="OTL31" s="496"/>
      <c r="OTM31" s="496"/>
      <c r="OTN31" s="496"/>
      <c r="OTO31" s="496"/>
      <c r="OTP31" s="496"/>
      <c r="OTQ31" s="496"/>
      <c r="OTR31" s="496"/>
      <c r="OTS31" s="496"/>
      <c r="OTT31" s="496"/>
      <c r="OTU31" s="496"/>
      <c r="OTV31" s="496"/>
      <c r="OTW31" s="496"/>
      <c r="OTX31" s="496"/>
      <c r="OTY31" s="496"/>
      <c r="OTZ31" s="496"/>
      <c r="OUA31" s="496"/>
      <c r="OUB31" s="496"/>
      <c r="OUC31" s="496"/>
      <c r="OUD31" s="496"/>
      <c r="OUE31" s="496"/>
      <c r="OUF31" s="496"/>
      <c r="OUG31" s="496"/>
      <c r="OUH31" s="496"/>
      <c r="OUI31" s="496"/>
      <c r="OUJ31" s="496"/>
      <c r="OUK31" s="496"/>
      <c r="OUL31" s="496"/>
      <c r="OUM31" s="496"/>
      <c r="OUN31" s="496"/>
      <c r="OUO31" s="496"/>
      <c r="OUP31" s="496"/>
      <c r="OUQ31" s="496"/>
      <c r="OUR31" s="496"/>
      <c r="OUS31" s="496"/>
      <c r="OUT31" s="496"/>
      <c r="OUU31" s="496"/>
      <c r="OUV31" s="496"/>
      <c r="OUW31" s="496"/>
      <c r="OUX31" s="496"/>
      <c r="OUY31" s="496"/>
      <c r="OUZ31" s="496"/>
      <c r="OVA31" s="496"/>
      <c r="OVB31" s="496"/>
      <c r="OVC31" s="496"/>
      <c r="OVD31" s="496"/>
      <c r="OVE31" s="496"/>
      <c r="OVF31" s="496"/>
      <c r="OVG31" s="496"/>
      <c r="OVH31" s="496"/>
      <c r="OVI31" s="496"/>
      <c r="OVJ31" s="496"/>
      <c r="OVK31" s="496"/>
      <c r="OVL31" s="496"/>
      <c r="OVM31" s="496"/>
      <c r="OVN31" s="496"/>
      <c r="OVO31" s="496"/>
      <c r="OVP31" s="496"/>
      <c r="OVQ31" s="496"/>
      <c r="OVR31" s="496"/>
      <c r="OVS31" s="496"/>
      <c r="OVT31" s="496"/>
      <c r="OVU31" s="496"/>
      <c r="OVV31" s="496"/>
      <c r="OVW31" s="496"/>
      <c r="OVX31" s="496"/>
      <c r="OVY31" s="496"/>
      <c r="OVZ31" s="496"/>
      <c r="OWA31" s="496"/>
      <c r="OWB31" s="496"/>
      <c r="OWC31" s="496"/>
      <c r="OWD31" s="496"/>
      <c r="OWE31" s="496"/>
      <c r="OWF31" s="496"/>
      <c r="OWG31" s="496"/>
      <c r="OWH31" s="496"/>
      <c r="OWI31" s="496"/>
      <c r="OWJ31" s="496"/>
      <c r="OWK31" s="496"/>
      <c r="OWL31" s="496"/>
      <c r="OWM31" s="496"/>
      <c r="OWN31" s="496"/>
      <c r="OWO31" s="496"/>
      <c r="OWP31" s="496"/>
      <c r="OWQ31" s="496"/>
      <c r="OWR31" s="496"/>
      <c r="OWS31" s="496"/>
      <c r="OWT31" s="496"/>
      <c r="OWU31" s="496"/>
      <c r="OWV31" s="496"/>
      <c r="OWW31" s="496"/>
      <c r="OWX31" s="496"/>
      <c r="OWY31" s="496"/>
      <c r="OWZ31" s="496"/>
      <c r="OXA31" s="496"/>
      <c r="OXB31" s="496"/>
      <c r="OXC31" s="496"/>
      <c r="OXD31" s="496"/>
      <c r="OXE31" s="496"/>
      <c r="OXF31" s="496"/>
      <c r="OXG31" s="496"/>
      <c r="OXH31" s="496"/>
      <c r="OXI31" s="496"/>
      <c r="OXJ31" s="496"/>
      <c r="OXK31" s="496"/>
      <c r="OXL31" s="496"/>
      <c r="OXM31" s="496"/>
      <c r="OXN31" s="496"/>
      <c r="OXO31" s="496"/>
      <c r="OXP31" s="496"/>
      <c r="OXQ31" s="496"/>
      <c r="OXR31" s="496"/>
      <c r="OXS31" s="496"/>
      <c r="OXT31" s="496"/>
      <c r="OXU31" s="496"/>
      <c r="OXV31" s="496"/>
      <c r="OXW31" s="496"/>
      <c r="OXX31" s="496"/>
      <c r="OXY31" s="496"/>
      <c r="OXZ31" s="496"/>
      <c r="OYA31" s="496"/>
      <c r="OYB31" s="496"/>
      <c r="OYC31" s="496"/>
      <c r="OYD31" s="496"/>
      <c r="OYE31" s="496"/>
      <c r="OYF31" s="496"/>
      <c r="OYG31" s="496"/>
      <c r="OYH31" s="496"/>
      <c r="OYI31" s="496"/>
      <c r="OYJ31" s="496"/>
      <c r="OYK31" s="496"/>
      <c r="OYL31" s="496"/>
      <c r="OYM31" s="496"/>
      <c r="OYN31" s="496"/>
      <c r="OYO31" s="496"/>
      <c r="OYP31" s="496"/>
      <c r="OYQ31" s="496"/>
      <c r="OYR31" s="496"/>
      <c r="OYS31" s="496"/>
      <c r="OYT31" s="496"/>
      <c r="OYU31" s="496"/>
      <c r="OYV31" s="496"/>
      <c r="OYW31" s="496"/>
      <c r="OYX31" s="496"/>
      <c r="OYY31" s="496"/>
      <c r="OYZ31" s="496"/>
      <c r="OZA31" s="496"/>
      <c r="OZB31" s="496"/>
      <c r="OZC31" s="496"/>
      <c r="OZD31" s="496"/>
      <c r="OZE31" s="496"/>
      <c r="OZF31" s="496"/>
      <c r="OZG31" s="496"/>
      <c r="OZH31" s="496"/>
      <c r="OZI31" s="496"/>
      <c r="OZJ31" s="496"/>
      <c r="OZK31" s="496"/>
      <c r="OZL31" s="496"/>
      <c r="OZM31" s="496"/>
      <c r="OZN31" s="496"/>
      <c r="OZO31" s="496"/>
      <c r="OZP31" s="496"/>
      <c r="OZQ31" s="496"/>
      <c r="OZR31" s="496"/>
      <c r="OZS31" s="496"/>
      <c r="OZT31" s="496"/>
      <c r="OZU31" s="496"/>
      <c r="OZV31" s="496"/>
      <c r="OZW31" s="496"/>
      <c r="OZX31" s="496"/>
      <c r="OZY31" s="496"/>
      <c r="OZZ31" s="496"/>
      <c r="PAA31" s="496"/>
      <c r="PAB31" s="496"/>
      <c r="PAC31" s="496"/>
      <c r="PAD31" s="496"/>
      <c r="PAE31" s="496"/>
      <c r="PAF31" s="496"/>
      <c r="PAG31" s="496"/>
      <c r="PAH31" s="496"/>
      <c r="PAI31" s="496"/>
      <c r="PAJ31" s="496"/>
      <c r="PAK31" s="496"/>
      <c r="PAL31" s="496"/>
      <c r="PAM31" s="496"/>
      <c r="PAN31" s="496"/>
      <c r="PAO31" s="496"/>
      <c r="PAP31" s="496"/>
      <c r="PAQ31" s="496"/>
      <c r="PAR31" s="496"/>
      <c r="PAS31" s="496"/>
      <c r="PAT31" s="496"/>
      <c r="PAU31" s="496"/>
      <c r="PAV31" s="496"/>
      <c r="PAW31" s="496"/>
      <c r="PAX31" s="496"/>
      <c r="PAY31" s="496"/>
      <c r="PAZ31" s="496"/>
      <c r="PBA31" s="496"/>
      <c r="PBB31" s="496"/>
      <c r="PBC31" s="496"/>
      <c r="PBD31" s="496"/>
      <c r="PBE31" s="496"/>
      <c r="PBF31" s="496"/>
      <c r="PBG31" s="496"/>
      <c r="PBH31" s="496"/>
      <c r="PBI31" s="496"/>
      <c r="PBJ31" s="496"/>
      <c r="PBK31" s="496"/>
      <c r="PBL31" s="496"/>
      <c r="PBM31" s="496"/>
      <c r="PBN31" s="496"/>
      <c r="PBO31" s="496"/>
      <c r="PBP31" s="496"/>
      <c r="PBQ31" s="496"/>
      <c r="PBR31" s="496"/>
      <c r="PBS31" s="496"/>
      <c r="PBT31" s="496"/>
      <c r="PBU31" s="496"/>
      <c r="PBV31" s="496"/>
      <c r="PBW31" s="496"/>
      <c r="PBX31" s="496"/>
      <c r="PBY31" s="496"/>
      <c r="PBZ31" s="496"/>
      <c r="PCA31" s="496"/>
      <c r="PCB31" s="496"/>
      <c r="PCC31" s="496"/>
      <c r="PCD31" s="496"/>
      <c r="PCE31" s="496"/>
      <c r="PCF31" s="496"/>
      <c r="PCG31" s="496"/>
      <c r="PCH31" s="496"/>
      <c r="PCI31" s="496"/>
      <c r="PCJ31" s="496"/>
      <c r="PCK31" s="496"/>
      <c r="PCL31" s="496"/>
      <c r="PCM31" s="496"/>
      <c r="PCN31" s="496"/>
      <c r="PCO31" s="496"/>
      <c r="PCP31" s="496"/>
      <c r="PCQ31" s="496"/>
      <c r="PCR31" s="496"/>
      <c r="PCS31" s="496"/>
      <c r="PCT31" s="496"/>
      <c r="PCU31" s="496"/>
      <c r="PCV31" s="496"/>
      <c r="PCW31" s="496"/>
      <c r="PCX31" s="496"/>
      <c r="PCY31" s="496"/>
      <c r="PCZ31" s="496"/>
      <c r="PDA31" s="496"/>
      <c r="PDB31" s="496"/>
      <c r="PDC31" s="496"/>
      <c r="PDD31" s="496"/>
      <c r="PDE31" s="496"/>
      <c r="PDF31" s="496"/>
      <c r="PDG31" s="496"/>
      <c r="PDH31" s="496"/>
      <c r="PDI31" s="496"/>
      <c r="PDJ31" s="496"/>
      <c r="PDK31" s="496"/>
      <c r="PDL31" s="496"/>
      <c r="PDM31" s="496"/>
      <c r="PDN31" s="496"/>
      <c r="PDO31" s="496"/>
      <c r="PDP31" s="496"/>
      <c r="PDQ31" s="496"/>
      <c r="PDR31" s="496"/>
      <c r="PDS31" s="496"/>
      <c r="PDT31" s="496"/>
      <c r="PDU31" s="496"/>
      <c r="PDV31" s="496"/>
      <c r="PDW31" s="496"/>
      <c r="PDX31" s="496"/>
      <c r="PDY31" s="496"/>
      <c r="PDZ31" s="496"/>
      <c r="PEA31" s="496"/>
      <c r="PEB31" s="496"/>
      <c r="PEC31" s="496"/>
      <c r="PED31" s="496"/>
      <c r="PEE31" s="496"/>
      <c r="PEF31" s="496"/>
      <c r="PEG31" s="496"/>
      <c r="PEH31" s="496"/>
      <c r="PEI31" s="496"/>
      <c r="PEJ31" s="496"/>
      <c r="PEK31" s="496"/>
      <c r="PEL31" s="496"/>
      <c r="PEM31" s="496"/>
      <c r="PEN31" s="496"/>
      <c r="PEO31" s="496"/>
      <c r="PEP31" s="496"/>
      <c r="PEQ31" s="496"/>
      <c r="PER31" s="496"/>
      <c r="PES31" s="496"/>
      <c r="PET31" s="496"/>
      <c r="PEU31" s="496"/>
      <c r="PEV31" s="496"/>
      <c r="PEW31" s="496"/>
      <c r="PEX31" s="496"/>
      <c r="PEY31" s="496"/>
      <c r="PEZ31" s="496"/>
      <c r="PFA31" s="496"/>
      <c r="PFB31" s="496"/>
      <c r="PFC31" s="496"/>
      <c r="PFD31" s="496"/>
      <c r="PFE31" s="496"/>
      <c r="PFF31" s="496"/>
      <c r="PFG31" s="496"/>
      <c r="PFH31" s="496"/>
      <c r="PFI31" s="496"/>
      <c r="PFJ31" s="496"/>
      <c r="PFK31" s="496"/>
      <c r="PFL31" s="496"/>
      <c r="PFM31" s="496"/>
      <c r="PFN31" s="496"/>
      <c r="PFO31" s="496"/>
      <c r="PFP31" s="496"/>
      <c r="PFQ31" s="496"/>
      <c r="PFR31" s="496"/>
      <c r="PFS31" s="496"/>
      <c r="PFT31" s="496"/>
      <c r="PFU31" s="496"/>
      <c r="PFV31" s="496"/>
      <c r="PFW31" s="496"/>
      <c r="PFX31" s="496"/>
      <c r="PFY31" s="496"/>
      <c r="PFZ31" s="496"/>
      <c r="PGA31" s="496"/>
      <c r="PGB31" s="496"/>
      <c r="PGC31" s="496"/>
      <c r="PGD31" s="496"/>
      <c r="PGE31" s="496"/>
      <c r="PGF31" s="496"/>
      <c r="PGG31" s="496"/>
      <c r="PGH31" s="496"/>
      <c r="PGI31" s="496"/>
      <c r="PGJ31" s="496"/>
      <c r="PGK31" s="496"/>
      <c r="PGL31" s="496"/>
      <c r="PGM31" s="496"/>
      <c r="PGN31" s="496"/>
      <c r="PGO31" s="496"/>
      <c r="PGP31" s="496"/>
      <c r="PGQ31" s="496"/>
      <c r="PGR31" s="496"/>
      <c r="PGS31" s="496"/>
      <c r="PGT31" s="496"/>
      <c r="PGU31" s="496"/>
      <c r="PGV31" s="496"/>
      <c r="PGW31" s="496"/>
      <c r="PGX31" s="496"/>
      <c r="PGY31" s="496"/>
      <c r="PGZ31" s="496"/>
      <c r="PHA31" s="496"/>
      <c r="PHB31" s="496"/>
      <c r="PHC31" s="496"/>
      <c r="PHD31" s="496"/>
      <c r="PHE31" s="496"/>
      <c r="PHF31" s="496"/>
      <c r="PHG31" s="496"/>
      <c r="PHH31" s="496"/>
      <c r="PHI31" s="496"/>
      <c r="PHJ31" s="496"/>
      <c r="PHK31" s="496"/>
      <c r="PHL31" s="496"/>
      <c r="PHM31" s="496"/>
      <c r="PHN31" s="496"/>
      <c r="PHO31" s="496"/>
      <c r="PHP31" s="496"/>
      <c r="PHQ31" s="496"/>
      <c r="PHR31" s="496"/>
      <c r="PHS31" s="496"/>
      <c r="PHT31" s="496"/>
      <c r="PHU31" s="496"/>
      <c r="PHV31" s="496"/>
      <c r="PHW31" s="496"/>
      <c r="PHX31" s="496"/>
      <c r="PHY31" s="496"/>
      <c r="PHZ31" s="496"/>
      <c r="PIA31" s="496"/>
      <c r="PIB31" s="496"/>
      <c r="PIC31" s="496"/>
      <c r="PID31" s="496"/>
      <c r="PIE31" s="496"/>
      <c r="PIF31" s="496"/>
      <c r="PIG31" s="496"/>
      <c r="PIH31" s="496"/>
      <c r="PII31" s="496"/>
      <c r="PIJ31" s="496"/>
      <c r="PIK31" s="496"/>
      <c r="PIL31" s="496"/>
      <c r="PIM31" s="496"/>
      <c r="PIN31" s="496"/>
      <c r="PIO31" s="496"/>
      <c r="PIP31" s="496"/>
      <c r="PIQ31" s="496"/>
      <c r="PIR31" s="496"/>
      <c r="PIS31" s="496"/>
      <c r="PIT31" s="496"/>
      <c r="PIU31" s="496"/>
      <c r="PIV31" s="496"/>
      <c r="PIW31" s="496"/>
      <c r="PIX31" s="496"/>
      <c r="PIY31" s="496"/>
      <c r="PIZ31" s="496"/>
      <c r="PJA31" s="496"/>
      <c r="PJB31" s="496"/>
      <c r="PJC31" s="496"/>
      <c r="PJD31" s="496"/>
      <c r="PJE31" s="496"/>
      <c r="PJF31" s="496"/>
      <c r="PJG31" s="496"/>
      <c r="PJH31" s="496"/>
      <c r="PJI31" s="496"/>
      <c r="PJJ31" s="496"/>
      <c r="PJK31" s="496"/>
      <c r="PJL31" s="496"/>
      <c r="PJM31" s="496"/>
      <c r="PJN31" s="496"/>
      <c r="PJO31" s="496"/>
      <c r="PJP31" s="496"/>
      <c r="PJQ31" s="496"/>
      <c r="PJR31" s="496"/>
      <c r="PJS31" s="496"/>
      <c r="PJT31" s="496"/>
      <c r="PJU31" s="496"/>
      <c r="PJV31" s="496"/>
      <c r="PJW31" s="496"/>
      <c r="PJX31" s="496"/>
      <c r="PJY31" s="496"/>
      <c r="PJZ31" s="496"/>
      <c r="PKA31" s="496"/>
      <c r="PKB31" s="496"/>
      <c r="PKC31" s="496"/>
      <c r="PKD31" s="496"/>
      <c r="PKE31" s="496"/>
      <c r="PKF31" s="496"/>
      <c r="PKG31" s="496"/>
      <c r="PKH31" s="496"/>
      <c r="PKI31" s="496"/>
      <c r="PKJ31" s="496"/>
      <c r="PKK31" s="496"/>
      <c r="PKL31" s="496"/>
      <c r="PKM31" s="496"/>
      <c r="PKN31" s="496"/>
      <c r="PKO31" s="496"/>
      <c r="PKP31" s="496"/>
      <c r="PKQ31" s="496"/>
      <c r="PKR31" s="496"/>
      <c r="PKS31" s="496"/>
      <c r="PKT31" s="496"/>
      <c r="PKU31" s="496"/>
      <c r="PKV31" s="496"/>
      <c r="PKW31" s="496"/>
      <c r="PKX31" s="496"/>
      <c r="PKY31" s="496"/>
      <c r="PKZ31" s="496"/>
      <c r="PLA31" s="496"/>
      <c r="PLB31" s="496"/>
      <c r="PLC31" s="496"/>
      <c r="PLD31" s="496"/>
      <c r="PLE31" s="496"/>
      <c r="PLF31" s="496"/>
      <c r="PLG31" s="496"/>
      <c r="PLH31" s="496"/>
      <c r="PLI31" s="496"/>
      <c r="PLJ31" s="496"/>
      <c r="PLK31" s="496"/>
      <c r="PLL31" s="496"/>
      <c r="PLM31" s="496"/>
      <c r="PLN31" s="496"/>
      <c r="PLO31" s="496"/>
      <c r="PLP31" s="496"/>
      <c r="PLQ31" s="496"/>
      <c r="PLR31" s="496"/>
      <c r="PLS31" s="496"/>
      <c r="PLT31" s="496"/>
      <c r="PLU31" s="496"/>
      <c r="PLV31" s="496"/>
      <c r="PLW31" s="496"/>
      <c r="PLX31" s="496"/>
      <c r="PLY31" s="496"/>
      <c r="PLZ31" s="496"/>
      <c r="PMA31" s="496"/>
      <c r="PMB31" s="496"/>
      <c r="PMC31" s="496"/>
      <c r="PMD31" s="496"/>
      <c r="PME31" s="496"/>
      <c r="PMF31" s="496"/>
      <c r="PMG31" s="496"/>
      <c r="PMH31" s="496"/>
      <c r="PMI31" s="496"/>
      <c r="PMJ31" s="496"/>
      <c r="PMK31" s="496"/>
      <c r="PML31" s="496"/>
      <c r="PMM31" s="496"/>
      <c r="PMN31" s="496"/>
      <c r="PMO31" s="496"/>
      <c r="PMP31" s="496"/>
      <c r="PMQ31" s="496"/>
      <c r="PMR31" s="496"/>
      <c r="PMS31" s="496"/>
      <c r="PMT31" s="496"/>
      <c r="PMU31" s="496"/>
      <c r="PMV31" s="496"/>
      <c r="PMW31" s="496"/>
      <c r="PMX31" s="496"/>
      <c r="PMY31" s="496"/>
      <c r="PMZ31" s="496"/>
      <c r="PNA31" s="496"/>
      <c r="PNB31" s="496"/>
      <c r="PNC31" s="496"/>
      <c r="PND31" s="496"/>
      <c r="PNE31" s="496"/>
      <c r="PNF31" s="496"/>
      <c r="PNG31" s="496"/>
      <c r="PNH31" s="496"/>
      <c r="PNI31" s="496"/>
      <c r="PNJ31" s="496"/>
      <c r="PNK31" s="496"/>
      <c r="PNL31" s="496"/>
      <c r="PNM31" s="496"/>
      <c r="PNN31" s="496"/>
      <c r="PNO31" s="496"/>
      <c r="PNP31" s="496"/>
      <c r="PNQ31" s="496"/>
      <c r="PNR31" s="496"/>
      <c r="PNS31" s="496"/>
      <c r="PNT31" s="496"/>
      <c r="PNU31" s="496"/>
      <c r="PNV31" s="496"/>
      <c r="PNW31" s="496"/>
      <c r="PNX31" s="496"/>
      <c r="PNY31" s="496"/>
      <c r="PNZ31" s="496"/>
      <c r="POA31" s="496"/>
      <c r="POB31" s="496"/>
      <c r="POC31" s="496"/>
      <c r="POD31" s="496"/>
      <c r="POE31" s="496"/>
      <c r="POF31" s="496"/>
      <c r="POG31" s="496"/>
      <c r="POH31" s="496"/>
      <c r="POI31" s="496"/>
      <c r="POJ31" s="496"/>
      <c r="POK31" s="496"/>
      <c r="POL31" s="496"/>
      <c r="POM31" s="496"/>
      <c r="PON31" s="496"/>
      <c r="POO31" s="496"/>
      <c r="POP31" s="496"/>
      <c r="POQ31" s="496"/>
      <c r="POR31" s="496"/>
      <c r="POS31" s="496"/>
      <c r="POT31" s="496"/>
      <c r="POU31" s="496"/>
      <c r="POV31" s="496"/>
      <c r="POW31" s="496"/>
      <c r="POX31" s="496"/>
      <c r="POY31" s="496"/>
      <c r="POZ31" s="496"/>
      <c r="PPA31" s="496"/>
      <c r="PPB31" s="496"/>
      <c r="PPC31" s="496"/>
      <c r="PPD31" s="496"/>
      <c r="PPE31" s="496"/>
      <c r="PPF31" s="496"/>
      <c r="PPG31" s="496"/>
      <c r="PPH31" s="496"/>
      <c r="PPI31" s="496"/>
      <c r="PPJ31" s="496"/>
      <c r="PPK31" s="496"/>
      <c r="PPL31" s="496"/>
      <c r="PPM31" s="496"/>
      <c r="PPN31" s="496"/>
      <c r="PPO31" s="496"/>
      <c r="PPP31" s="496"/>
      <c r="PPQ31" s="496"/>
      <c r="PPR31" s="496"/>
      <c r="PPS31" s="496"/>
      <c r="PPT31" s="496"/>
      <c r="PPU31" s="496"/>
      <c r="PPV31" s="496"/>
      <c r="PPW31" s="496"/>
      <c r="PPX31" s="496"/>
      <c r="PPY31" s="496"/>
      <c r="PPZ31" s="496"/>
      <c r="PQA31" s="496"/>
      <c r="PQB31" s="496"/>
      <c r="PQC31" s="496"/>
      <c r="PQD31" s="496"/>
      <c r="PQE31" s="496"/>
      <c r="PQF31" s="496"/>
      <c r="PQG31" s="496"/>
      <c r="PQH31" s="496"/>
      <c r="PQI31" s="496"/>
      <c r="PQJ31" s="496"/>
      <c r="PQK31" s="496"/>
      <c r="PQL31" s="496"/>
      <c r="PQM31" s="496"/>
      <c r="PQN31" s="496"/>
      <c r="PQO31" s="496"/>
      <c r="PQP31" s="496"/>
      <c r="PQQ31" s="496"/>
      <c r="PQR31" s="496"/>
      <c r="PQS31" s="496"/>
      <c r="PQT31" s="496"/>
      <c r="PQU31" s="496"/>
      <c r="PQV31" s="496"/>
      <c r="PQW31" s="496"/>
      <c r="PQX31" s="496"/>
      <c r="PQY31" s="496"/>
      <c r="PQZ31" s="496"/>
      <c r="PRA31" s="496"/>
      <c r="PRB31" s="496"/>
      <c r="PRC31" s="496"/>
      <c r="PRD31" s="496"/>
      <c r="PRE31" s="496"/>
      <c r="PRF31" s="496"/>
      <c r="PRG31" s="496"/>
      <c r="PRH31" s="496"/>
      <c r="PRI31" s="496"/>
      <c r="PRJ31" s="496"/>
      <c r="PRK31" s="496"/>
      <c r="PRL31" s="496"/>
      <c r="PRM31" s="496"/>
      <c r="PRN31" s="496"/>
      <c r="PRO31" s="496"/>
      <c r="PRP31" s="496"/>
      <c r="PRQ31" s="496"/>
      <c r="PRR31" s="496"/>
      <c r="PRS31" s="496"/>
      <c r="PRT31" s="496"/>
      <c r="PRU31" s="496"/>
      <c r="PRV31" s="496"/>
      <c r="PRW31" s="496"/>
      <c r="PRX31" s="496"/>
      <c r="PRY31" s="496"/>
      <c r="PRZ31" s="496"/>
      <c r="PSA31" s="496"/>
      <c r="PSB31" s="496"/>
      <c r="PSC31" s="496"/>
      <c r="PSD31" s="496"/>
      <c r="PSE31" s="496"/>
      <c r="PSF31" s="496"/>
      <c r="PSG31" s="496"/>
      <c r="PSH31" s="496"/>
      <c r="PSI31" s="496"/>
      <c r="PSJ31" s="496"/>
      <c r="PSK31" s="496"/>
      <c r="PSL31" s="496"/>
      <c r="PSM31" s="496"/>
      <c r="PSN31" s="496"/>
      <c r="PSO31" s="496"/>
      <c r="PSP31" s="496"/>
      <c r="PSQ31" s="496"/>
      <c r="PSR31" s="496"/>
      <c r="PSS31" s="496"/>
      <c r="PST31" s="496"/>
      <c r="PSU31" s="496"/>
      <c r="PSV31" s="496"/>
      <c r="PSW31" s="496"/>
      <c r="PSX31" s="496"/>
      <c r="PSY31" s="496"/>
      <c r="PSZ31" s="496"/>
      <c r="PTA31" s="496"/>
      <c r="PTB31" s="496"/>
      <c r="PTC31" s="496"/>
      <c r="PTD31" s="496"/>
      <c r="PTE31" s="496"/>
      <c r="PTF31" s="496"/>
      <c r="PTG31" s="496"/>
      <c r="PTH31" s="496"/>
      <c r="PTI31" s="496"/>
      <c r="PTJ31" s="496"/>
      <c r="PTK31" s="496"/>
      <c r="PTL31" s="496"/>
      <c r="PTM31" s="496"/>
      <c r="PTN31" s="496"/>
      <c r="PTO31" s="496"/>
      <c r="PTP31" s="496"/>
      <c r="PTQ31" s="496"/>
      <c r="PTR31" s="496"/>
      <c r="PTS31" s="496"/>
      <c r="PTT31" s="496"/>
      <c r="PTU31" s="496"/>
      <c r="PTV31" s="496"/>
      <c r="PTW31" s="496"/>
      <c r="PTX31" s="496"/>
      <c r="PTY31" s="496"/>
      <c r="PTZ31" s="496"/>
      <c r="PUA31" s="496"/>
      <c r="PUB31" s="496"/>
      <c r="PUC31" s="496"/>
      <c r="PUD31" s="496"/>
      <c r="PUE31" s="496"/>
      <c r="PUF31" s="496"/>
      <c r="PUG31" s="496"/>
      <c r="PUH31" s="496"/>
      <c r="PUI31" s="496"/>
      <c r="PUJ31" s="496"/>
      <c r="PUK31" s="496"/>
      <c r="PUL31" s="496"/>
      <c r="PUM31" s="496"/>
      <c r="PUN31" s="496"/>
      <c r="PUO31" s="496"/>
      <c r="PUP31" s="496"/>
      <c r="PUQ31" s="496"/>
      <c r="PUR31" s="496"/>
      <c r="PUS31" s="496"/>
      <c r="PUT31" s="496"/>
      <c r="PUU31" s="496"/>
      <c r="PUV31" s="496"/>
      <c r="PUW31" s="496"/>
      <c r="PUX31" s="496"/>
      <c r="PUY31" s="496"/>
      <c r="PUZ31" s="496"/>
      <c r="PVA31" s="496"/>
      <c r="PVB31" s="496"/>
      <c r="PVC31" s="496"/>
      <c r="PVD31" s="496"/>
      <c r="PVE31" s="496"/>
      <c r="PVF31" s="496"/>
      <c r="PVG31" s="496"/>
      <c r="PVH31" s="496"/>
      <c r="PVI31" s="496"/>
      <c r="PVJ31" s="496"/>
      <c r="PVK31" s="496"/>
      <c r="PVL31" s="496"/>
      <c r="PVM31" s="496"/>
      <c r="PVN31" s="496"/>
      <c r="PVO31" s="496"/>
      <c r="PVP31" s="496"/>
      <c r="PVQ31" s="496"/>
      <c r="PVR31" s="496"/>
      <c r="PVS31" s="496"/>
      <c r="PVT31" s="496"/>
      <c r="PVU31" s="496"/>
      <c r="PVV31" s="496"/>
      <c r="PVW31" s="496"/>
      <c r="PVX31" s="496"/>
      <c r="PVY31" s="496"/>
      <c r="PVZ31" s="496"/>
      <c r="PWA31" s="496"/>
      <c r="PWB31" s="496"/>
      <c r="PWC31" s="496"/>
      <c r="PWD31" s="496"/>
      <c r="PWE31" s="496"/>
      <c r="PWF31" s="496"/>
      <c r="PWG31" s="496"/>
      <c r="PWH31" s="496"/>
      <c r="PWI31" s="496"/>
      <c r="PWJ31" s="496"/>
      <c r="PWK31" s="496"/>
      <c r="PWL31" s="496"/>
      <c r="PWM31" s="496"/>
      <c r="PWN31" s="496"/>
      <c r="PWO31" s="496"/>
      <c r="PWP31" s="496"/>
      <c r="PWQ31" s="496"/>
      <c r="PWR31" s="496"/>
      <c r="PWS31" s="496"/>
      <c r="PWT31" s="496"/>
      <c r="PWU31" s="496"/>
      <c r="PWV31" s="496"/>
      <c r="PWW31" s="496"/>
      <c r="PWX31" s="496"/>
      <c r="PWY31" s="496"/>
      <c r="PWZ31" s="496"/>
      <c r="PXA31" s="496"/>
      <c r="PXB31" s="496"/>
      <c r="PXC31" s="496"/>
      <c r="PXD31" s="496"/>
      <c r="PXE31" s="496"/>
      <c r="PXF31" s="496"/>
      <c r="PXG31" s="496"/>
      <c r="PXH31" s="496"/>
      <c r="PXI31" s="496"/>
      <c r="PXJ31" s="496"/>
      <c r="PXK31" s="496"/>
      <c r="PXL31" s="496"/>
      <c r="PXM31" s="496"/>
      <c r="PXN31" s="496"/>
      <c r="PXO31" s="496"/>
      <c r="PXP31" s="496"/>
      <c r="PXQ31" s="496"/>
      <c r="PXR31" s="496"/>
      <c r="PXS31" s="496"/>
      <c r="PXT31" s="496"/>
      <c r="PXU31" s="496"/>
      <c r="PXV31" s="496"/>
      <c r="PXW31" s="496"/>
      <c r="PXX31" s="496"/>
      <c r="PXY31" s="496"/>
      <c r="PXZ31" s="496"/>
      <c r="PYA31" s="496"/>
      <c r="PYB31" s="496"/>
      <c r="PYC31" s="496"/>
      <c r="PYD31" s="496"/>
      <c r="PYE31" s="496"/>
      <c r="PYF31" s="496"/>
      <c r="PYG31" s="496"/>
      <c r="PYH31" s="496"/>
      <c r="PYI31" s="496"/>
      <c r="PYJ31" s="496"/>
      <c r="PYK31" s="496"/>
      <c r="PYL31" s="496"/>
      <c r="PYM31" s="496"/>
      <c r="PYN31" s="496"/>
      <c r="PYO31" s="496"/>
      <c r="PYP31" s="496"/>
      <c r="PYQ31" s="496"/>
      <c r="PYR31" s="496"/>
      <c r="PYS31" s="496"/>
      <c r="PYT31" s="496"/>
      <c r="PYU31" s="496"/>
      <c r="PYV31" s="496"/>
      <c r="PYW31" s="496"/>
      <c r="PYX31" s="496"/>
      <c r="PYY31" s="496"/>
      <c r="PYZ31" s="496"/>
      <c r="PZA31" s="496"/>
      <c r="PZB31" s="496"/>
      <c r="PZC31" s="496"/>
      <c r="PZD31" s="496"/>
      <c r="PZE31" s="496"/>
      <c r="PZF31" s="496"/>
      <c r="PZG31" s="496"/>
      <c r="PZH31" s="496"/>
      <c r="PZI31" s="496"/>
      <c r="PZJ31" s="496"/>
      <c r="PZK31" s="496"/>
      <c r="PZL31" s="496"/>
      <c r="PZM31" s="496"/>
      <c r="PZN31" s="496"/>
      <c r="PZO31" s="496"/>
      <c r="PZP31" s="496"/>
      <c r="PZQ31" s="496"/>
      <c r="PZR31" s="496"/>
      <c r="PZS31" s="496"/>
      <c r="PZT31" s="496"/>
      <c r="PZU31" s="496"/>
      <c r="PZV31" s="496"/>
      <c r="PZW31" s="496"/>
      <c r="PZX31" s="496"/>
      <c r="PZY31" s="496"/>
      <c r="PZZ31" s="496"/>
      <c r="QAA31" s="496"/>
      <c r="QAB31" s="496"/>
      <c r="QAC31" s="496"/>
      <c r="QAD31" s="496"/>
      <c r="QAE31" s="496"/>
      <c r="QAF31" s="496"/>
      <c r="QAG31" s="496"/>
      <c r="QAH31" s="496"/>
      <c r="QAI31" s="496"/>
      <c r="QAJ31" s="496"/>
      <c r="QAK31" s="496"/>
      <c r="QAL31" s="496"/>
      <c r="QAM31" s="496"/>
      <c r="QAN31" s="496"/>
      <c r="QAO31" s="496"/>
      <c r="QAP31" s="496"/>
      <c r="QAQ31" s="496"/>
      <c r="QAR31" s="496"/>
      <c r="QAS31" s="496"/>
      <c r="QAT31" s="496"/>
      <c r="QAU31" s="496"/>
      <c r="QAV31" s="496"/>
      <c r="QAW31" s="496"/>
      <c r="QAX31" s="496"/>
      <c r="QAY31" s="496"/>
      <c r="QAZ31" s="496"/>
      <c r="QBA31" s="496"/>
      <c r="QBB31" s="496"/>
      <c r="QBC31" s="496"/>
      <c r="QBD31" s="496"/>
      <c r="QBE31" s="496"/>
      <c r="QBF31" s="496"/>
      <c r="QBG31" s="496"/>
      <c r="QBH31" s="496"/>
      <c r="QBI31" s="496"/>
      <c r="QBJ31" s="496"/>
      <c r="QBK31" s="496"/>
      <c r="QBL31" s="496"/>
      <c r="QBM31" s="496"/>
      <c r="QBN31" s="496"/>
      <c r="QBO31" s="496"/>
      <c r="QBP31" s="496"/>
      <c r="QBQ31" s="496"/>
      <c r="QBR31" s="496"/>
      <c r="QBS31" s="496"/>
      <c r="QBT31" s="496"/>
      <c r="QBU31" s="496"/>
      <c r="QBV31" s="496"/>
      <c r="QBW31" s="496"/>
      <c r="QBX31" s="496"/>
      <c r="QBY31" s="496"/>
      <c r="QBZ31" s="496"/>
      <c r="QCA31" s="496"/>
      <c r="QCB31" s="496"/>
      <c r="QCC31" s="496"/>
      <c r="QCD31" s="496"/>
      <c r="QCE31" s="496"/>
      <c r="QCF31" s="496"/>
      <c r="QCG31" s="496"/>
      <c r="QCH31" s="496"/>
      <c r="QCI31" s="496"/>
      <c r="QCJ31" s="496"/>
      <c r="QCK31" s="496"/>
      <c r="QCL31" s="496"/>
      <c r="QCM31" s="496"/>
      <c r="QCN31" s="496"/>
      <c r="QCO31" s="496"/>
      <c r="QCP31" s="496"/>
      <c r="QCQ31" s="496"/>
      <c r="QCR31" s="496"/>
      <c r="QCS31" s="496"/>
      <c r="QCT31" s="496"/>
      <c r="QCU31" s="496"/>
      <c r="QCV31" s="496"/>
      <c r="QCW31" s="496"/>
      <c r="QCX31" s="496"/>
      <c r="QCY31" s="496"/>
      <c r="QCZ31" s="496"/>
      <c r="QDA31" s="496"/>
      <c r="QDB31" s="496"/>
      <c r="QDC31" s="496"/>
      <c r="QDD31" s="496"/>
      <c r="QDE31" s="496"/>
      <c r="QDF31" s="496"/>
      <c r="QDG31" s="496"/>
      <c r="QDH31" s="496"/>
      <c r="QDI31" s="496"/>
      <c r="QDJ31" s="496"/>
      <c r="QDK31" s="496"/>
      <c r="QDL31" s="496"/>
      <c r="QDM31" s="496"/>
      <c r="QDN31" s="496"/>
      <c r="QDO31" s="496"/>
      <c r="QDP31" s="496"/>
      <c r="QDQ31" s="496"/>
      <c r="QDR31" s="496"/>
      <c r="QDS31" s="496"/>
      <c r="QDT31" s="496"/>
      <c r="QDU31" s="496"/>
      <c r="QDV31" s="496"/>
      <c r="QDW31" s="496"/>
      <c r="QDX31" s="496"/>
      <c r="QDY31" s="496"/>
      <c r="QDZ31" s="496"/>
      <c r="QEA31" s="496"/>
      <c r="QEB31" s="496"/>
      <c r="QEC31" s="496"/>
      <c r="QED31" s="496"/>
      <c r="QEE31" s="496"/>
      <c r="QEF31" s="496"/>
      <c r="QEG31" s="496"/>
      <c r="QEH31" s="496"/>
      <c r="QEI31" s="496"/>
      <c r="QEJ31" s="496"/>
      <c r="QEK31" s="496"/>
      <c r="QEL31" s="496"/>
      <c r="QEM31" s="496"/>
      <c r="QEN31" s="496"/>
      <c r="QEO31" s="496"/>
      <c r="QEP31" s="496"/>
      <c r="QEQ31" s="496"/>
      <c r="QER31" s="496"/>
      <c r="QES31" s="496"/>
      <c r="QET31" s="496"/>
      <c r="QEU31" s="496"/>
      <c r="QEV31" s="496"/>
      <c r="QEW31" s="496"/>
      <c r="QEX31" s="496"/>
      <c r="QEY31" s="496"/>
      <c r="QEZ31" s="496"/>
      <c r="QFA31" s="496"/>
      <c r="QFB31" s="496"/>
      <c r="QFC31" s="496"/>
      <c r="QFD31" s="496"/>
      <c r="QFE31" s="496"/>
      <c r="QFF31" s="496"/>
      <c r="QFG31" s="496"/>
      <c r="QFH31" s="496"/>
      <c r="QFI31" s="496"/>
      <c r="QFJ31" s="496"/>
      <c r="QFK31" s="496"/>
      <c r="QFL31" s="496"/>
      <c r="QFM31" s="496"/>
      <c r="QFN31" s="496"/>
      <c r="QFO31" s="496"/>
      <c r="QFP31" s="496"/>
      <c r="QFQ31" s="496"/>
      <c r="QFR31" s="496"/>
      <c r="QFS31" s="496"/>
      <c r="QFT31" s="496"/>
      <c r="QFU31" s="496"/>
      <c r="QFV31" s="496"/>
      <c r="QFW31" s="496"/>
      <c r="QFX31" s="496"/>
      <c r="QFY31" s="496"/>
      <c r="QFZ31" s="496"/>
      <c r="QGA31" s="496"/>
      <c r="QGB31" s="496"/>
      <c r="QGC31" s="496"/>
      <c r="QGD31" s="496"/>
      <c r="QGE31" s="496"/>
      <c r="QGF31" s="496"/>
      <c r="QGG31" s="496"/>
      <c r="QGH31" s="496"/>
      <c r="QGI31" s="496"/>
      <c r="QGJ31" s="496"/>
      <c r="QGK31" s="496"/>
      <c r="QGL31" s="496"/>
      <c r="QGM31" s="496"/>
      <c r="QGN31" s="496"/>
      <c r="QGO31" s="496"/>
      <c r="QGP31" s="496"/>
      <c r="QGQ31" s="496"/>
      <c r="QGR31" s="496"/>
      <c r="QGS31" s="496"/>
      <c r="QGT31" s="496"/>
      <c r="QGU31" s="496"/>
      <c r="QGV31" s="496"/>
      <c r="QGW31" s="496"/>
      <c r="QGX31" s="496"/>
      <c r="QGY31" s="496"/>
      <c r="QGZ31" s="496"/>
      <c r="QHA31" s="496"/>
      <c r="QHB31" s="496"/>
      <c r="QHC31" s="496"/>
      <c r="QHD31" s="496"/>
      <c r="QHE31" s="496"/>
      <c r="QHF31" s="496"/>
      <c r="QHG31" s="496"/>
      <c r="QHH31" s="496"/>
      <c r="QHI31" s="496"/>
      <c r="QHJ31" s="496"/>
      <c r="QHK31" s="496"/>
      <c r="QHL31" s="496"/>
      <c r="QHM31" s="496"/>
      <c r="QHN31" s="496"/>
      <c r="QHO31" s="496"/>
      <c r="QHP31" s="496"/>
      <c r="QHQ31" s="496"/>
      <c r="QHR31" s="496"/>
      <c r="QHS31" s="496"/>
      <c r="QHT31" s="496"/>
      <c r="QHU31" s="496"/>
      <c r="QHV31" s="496"/>
      <c r="QHW31" s="496"/>
      <c r="QHX31" s="496"/>
      <c r="QHY31" s="496"/>
      <c r="QHZ31" s="496"/>
      <c r="QIA31" s="496"/>
      <c r="QIB31" s="496"/>
      <c r="QIC31" s="496"/>
      <c r="QID31" s="496"/>
      <c r="QIE31" s="496"/>
      <c r="QIF31" s="496"/>
      <c r="QIG31" s="496"/>
      <c r="QIH31" s="496"/>
      <c r="QII31" s="496"/>
      <c r="QIJ31" s="496"/>
      <c r="QIK31" s="496"/>
      <c r="QIL31" s="496"/>
      <c r="QIM31" s="496"/>
      <c r="QIN31" s="496"/>
      <c r="QIO31" s="496"/>
      <c r="QIP31" s="496"/>
      <c r="QIQ31" s="496"/>
      <c r="QIR31" s="496"/>
      <c r="QIS31" s="496"/>
      <c r="QIT31" s="496"/>
      <c r="QIU31" s="496"/>
      <c r="QIV31" s="496"/>
      <c r="QIW31" s="496"/>
      <c r="QIX31" s="496"/>
      <c r="QIY31" s="496"/>
      <c r="QIZ31" s="496"/>
      <c r="QJA31" s="496"/>
      <c r="QJB31" s="496"/>
      <c r="QJC31" s="496"/>
      <c r="QJD31" s="496"/>
      <c r="QJE31" s="496"/>
      <c r="QJF31" s="496"/>
      <c r="QJG31" s="496"/>
      <c r="QJH31" s="496"/>
      <c r="QJI31" s="496"/>
      <c r="QJJ31" s="496"/>
      <c r="QJK31" s="496"/>
      <c r="QJL31" s="496"/>
      <c r="QJM31" s="496"/>
      <c r="QJN31" s="496"/>
      <c r="QJO31" s="496"/>
      <c r="QJP31" s="496"/>
      <c r="QJQ31" s="496"/>
      <c r="QJR31" s="496"/>
      <c r="QJS31" s="496"/>
      <c r="QJT31" s="496"/>
      <c r="QJU31" s="496"/>
      <c r="QJV31" s="496"/>
      <c r="QJW31" s="496"/>
      <c r="QJX31" s="496"/>
      <c r="QJY31" s="496"/>
      <c r="QJZ31" s="496"/>
      <c r="QKA31" s="496"/>
      <c r="QKB31" s="496"/>
      <c r="QKC31" s="496"/>
      <c r="QKD31" s="496"/>
      <c r="QKE31" s="496"/>
      <c r="QKF31" s="496"/>
      <c r="QKG31" s="496"/>
      <c r="QKH31" s="496"/>
      <c r="QKI31" s="496"/>
      <c r="QKJ31" s="496"/>
      <c r="QKK31" s="496"/>
      <c r="QKL31" s="496"/>
      <c r="QKM31" s="496"/>
      <c r="QKN31" s="496"/>
      <c r="QKO31" s="496"/>
      <c r="QKP31" s="496"/>
      <c r="QKQ31" s="496"/>
      <c r="QKR31" s="496"/>
      <c r="QKS31" s="496"/>
      <c r="QKT31" s="496"/>
      <c r="QKU31" s="496"/>
      <c r="QKV31" s="496"/>
      <c r="QKW31" s="496"/>
      <c r="QKX31" s="496"/>
      <c r="QKY31" s="496"/>
      <c r="QKZ31" s="496"/>
      <c r="QLA31" s="496"/>
      <c r="QLB31" s="496"/>
      <c r="QLC31" s="496"/>
      <c r="QLD31" s="496"/>
      <c r="QLE31" s="496"/>
      <c r="QLF31" s="496"/>
      <c r="QLG31" s="496"/>
      <c r="QLH31" s="496"/>
      <c r="QLI31" s="496"/>
      <c r="QLJ31" s="496"/>
      <c r="QLK31" s="496"/>
      <c r="QLL31" s="496"/>
      <c r="QLM31" s="496"/>
      <c r="QLN31" s="496"/>
      <c r="QLO31" s="496"/>
      <c r="QLP31" s="496"/>
      <c r="QLQ31" s="496"/>
      <c r="QLR31" s="496"/>
      <c r="QLS31" s="496"/>
      <c r="QLT31" s="496"/>
      <c r="QLU31" s="496"/>
      <c r="QLV31" s="496"/>
      <c r="QLW31" s="496"/>
      <c r="QLX31" s="496"/>
      <c r="QLY31" s="496"/>
      <c r="QLZ31" s="496"/>
      <c r="QMA31" s="496"/>
      <c r="QMB31" s="496"/>
      <c r="QMC31" s="496"/>
      <c r="QMD31" s="496"/>
      <c r="QME31" s="496"/>
      <c r="QMF31" s="496"/>
      <c r="QMG31" s="496"/>
      <c r="QMH31" s="496"/>
      <c r="QMI31" s="496"/>
      <c r="QMJ31" s="496"/>
      <c r="QMK31" s="496"/>
      <c r="QML31" s="496"/>
      <c r="QMM31" s="496"/>
      <c r="QMN31" s="496"/>
      <c r="QMO31" s="496"/>
      <c r="QMP31" s="496"/>
      <c r="QMQ31" s="496"/>
      <c r="QMR31" s="496"/>
      <c r="QMS31" s="496"/>
      <c r="QMT31" s="496"/>
      <c r="QMU31" s="496"/>
      <c r="QMV31" s="496"/>
      <c r="QMW31" s="496"/>
      <c r="QMX31" s="496"/>
      <c r="QMY31" s="496"/>
      <c r="QMZ31" s="496"/>
      <c r="QNA31" s="496"/>
      <c r="QNB31" s="496"/>
      <c r="QNC31" s="496"/>
      <c r="QND31" s="496"/>
      <c r="QNE31" s="496"/>
      <c r="QNF31" s="496"/>
      <c r="QNG31" s="496"/>
      <c r="QNH31" s="496"/>
      <c r="QNI31" s="496"/>
      <c r="QNJ31" s="496"/>
      <c r="QNK31" s="496"/>
      <c r="QNL31" s="496"/>
      <c r="QNM31" s="496"/>
      <c r="QNN31" s="496"/>
      <c r="QNO31" s="496"/>
      <c r="QNP31" s="496"/>
      <c r="QNQ31" s="496"/>
      <c r="QNR31" s="496"/>
      <c r="QNS31" s="496"/>
      <c r="QNT31" s="496"/>
      <c r="QNU31" s="496"/>
      <c r="QNV31" s="496"/>
      <c r="QNW31" s="496"/>
      <c r="QNX31" s="496"/>
      <c r="QNY31" s="496"/>
      <c r="QNZ31" s="496"/>
      <c r="QOA31" s="496"/>
      <c r="QOB31" s="496"/>
      <c r="QOC31" s="496"/>
      <c r="QOD31" s="496"/>
      <c r="QOE31" s="496"/>
      <c r="QOF31" s="496"/>
      <c r="QOG31" s="496"/>
      <c r="QOH31" s="496"/>
      <c r="QOI31" s="496"/>
      <c r="QOJ31" s="496"/>
      <c r="QOK31" s="496"/>
      <c r="QOL31" s="496"/>
      <c r="QOM31" s="496"/>
      <c r="QON31" s="496"/>
      <c r="QOO31" s="496"/>
      <c r="QOP31" s="496"/>
      <c r="QOQ31" s="496"/>
      <c r="QOR31" s="496"/>
      <c r="QOS31" s="496"/>
      <c r="QOT31" s="496"/>
      <c r="QOU31" s="496"/>
      <c r="QOV31" s="496"/>
      <c r="QOW31" s="496"/>
      <c r="QOX31" s="496"/>
      <c r="QOY31" s="496"/>
      <c r="QOZ31" s="496"/>
      <c r="QPA31" s="496"/>
      <c r="QPB31" s="496"/>
      <c r="QPC31" s="496"/>
      <c r="QPD31" s="496"/>
      <c r="QPE31" s="496"/>
      <c r="QPF31" s="496"/>
      <c r="QPG31" s="496"/>
      <c r="QPH31" s="496"/>
      <c r="QPI31" s="496"/>
      <c r="QPJ31" s="496"/>
      <c r="QPK31" s="496"/>
      <c r="QPL31" s="496"/>
      <c r="QPM31" s="496"/>
      <c r="QPN31" s="496"/>
      <c r="QPO31" s="496"/>
      <c r="QPP31" s="496"/>
      <c r="QPQ31" s="496"/>
      <c r="QPR31" s="496"/>
      <c r="QPS31" s="496"/>
      <c r="QPT31" s="496"/>
      <c r="QPU31" s="496"/>
      <c r="QPV31" s="496"/>
      <c r="QPW31" s="496"/>
      <c r="QPX31" s="496"/>
      <c r="QPY31" s="496"/>
      <c r="QPZ31" s="496"/>
      <c r="QQA31" s="496"/>
      <c r="QQB31" s="496"/>
      <c r="QQC31" s="496"/>
      <c r="QQD31" s="496"/>
      <c r="QQE31" s="496"/>
      <c r="QQF31" s="496"/>
      <c r="QQG31" s="496"/>
      <c r="QQH31" s="496"/>
      <c r="QQI31" s="496"/>
      <c r="QQJ31" s="496"/>
      <c r="QQK31" s="496"/>
      <c r="QQL31" s="496"/>
      <c r="QQM31" s="496"/>
      <c r="QQN31" s="496"/>
      <c r="QQO31" s="496"/>
      <c r="QQP31" s="496"/>
      <c r="QQQ31" s="496"/>
      <c r="QQR31" s="496"/>
      <c r="QQS31" s="496"/>
      <c r="QQT31" s="496"/>
      <c r="QQU31" s="496"/>
      <c r="QQV31" s="496"/>
      <c r="QQW31" s="496"/>
      <c r="QQX31" s="496"/>
      <c r="QQY31" s="496"/>
      <c r="QQZ31" s="496"/>
      <c r="QRA31" s="496"/>
      <c r="QRB31" s="496"/>
      <c r="QRC31" s="496"/>
      <c r="QRD31" s="496"/>
      <c r="QRE31" s="496"/>
      <c r="QRF31" s="496"/>
      <c r="QRG31" s="496"/>
      <c r="QRH31" s="496"/>
      <c r="QRI31" s="496"/>
      <c r="QRJ31" s="496"/>
      <c r="QRK31" s="496"/>
      <c r="QRL31" s="496"/>
      <c r="QRM31" s="496"/>
      <c r="QRN31" s="496"/>
      <c r="QRO31" s="496"/>
      <c r="QRP31" s="496"/>
      <c r="QRQ31" s="496"/>
      <c r="QRR31" s="496"/>
      <c r="QRS31" s="496"/>
      <c r="QRT31" s="496"/>
      <c r="QRU31" s="496"/>
      <c r="QRV31" s="496"/>
      <c r="QRW31" s="496"/>
      <c r="QRX31" s="496"/>
      <c r="QRY31" s="496"/>
      <c r="QRZ31" s="496"/>
      <c r="QSA31" s="496"/>
      <c r="QSB31" s="496"/>
      <c r="QSC31" s="496"/>
      <c r="QSD31" s="496"/>
      <c r="QSE31" s="496"/>
      <c r="QSF31" s="496"/>
      <c r="QSG31" s="496"/>
      <c r="QSH31" s="496"/>
      <c r="QSI31" s="496"/>
      <c r="QSJ31" s="496"/>
      <c r="QSK31" s="496"/>
      <c r="QSL31" s="496"/>
      <c r="QSM31" s="496"/>
      <c r="QSN31" s="496"/>
      <c r="QSO31" s="496"/>
      <c r="QSP31" s="496"/>
      <c r="QSQ31" s="496"/>
      <c r="QSR31" s="496"/>
      <c r="QSS31" s="496"/>
      <c r="QST31" s="496"/>
      <c r="QSU31" s="496"/>
      <c r="QSV31" s="496"/>
      <c r="QSW31" s="496"/>
      <c r="QSX31" s="496"/>
      <c r="QSY31" s="496"/>
      <c r="QSZ31" s="496"/>
      <c r="QTA31" s="496"/>
      <c r="QTB31" s="496"/>
      <c r="QTC31" s="496"/>
      <c r="QTD31" s="496"/>
      <c r="QTE31" s="496"/>
      <c r="QTF31" s="496"/>
      <c r="QTG31" s="496"/>
      <c r="QTH31" s="496"/>
      <c r="QTI31" s="496"/>
      <c r="QTJ31" s="496"/>
      <c r="QTK31" s="496"/>
      <c r="QTL31" s="496"/>
      <c r="QTM31" s="496"/>
      <c r="QTN31" s="496"/>
      <c r="QTO31" s="496"/>
      <c r="QTP31" s="496"/>
      <c r="QTQ31" s="496"/>
      <c r="QTR31" s="496"/>
      <c r="QTS31" s="496"/>
      <c r="QTT31" s="496"/>
      <c r="QTU31" s="496"/>
      <c r="QTV31" s="496"/>
      <c r="QTW31" s="496"/>
      <c r="QTX31" s="496"/>
      <c r="QTY31" s="496"/>
      <c r="QTZ31" s="496"/>
      <c r="QUA31" s="496"/>
      <c r="QUB31" s="496"/>
      <c r="QUC31" s="496"/>
      <c r="QUD31" s="496"/>
      <c r="QUE31" s="496"/>
      <c r="QUF31" s="496"/>
      <c r="QUG31" s="496"/>
      <c r="QUH31" s="496"/>
      <c r="QUI31" s="496"/>
      <c r="QUJ31" s="496"/>
      <c r="QUK31" s="496"/>
      <c r="QUL31" s="496"/>
      <c r="QUM31" s="496"/>
      <c r="QUN31" s="496"/>
      <c r="QUO31" s="496"/>
      <c r="QUP31" s="496"/>
      <c r="QUQ31" s="496"/>
      <c r="QUR31" s="496"/>
      <c r="QUS31" s="496"/>
      <c r="QUT31" s="496"/>
      <c r="QUU31" s="496"/>
      <c r="QUV31" s="496"/>
      <c r="QUW31" s="496"/>
      <c r="QUX31" s="496"/>
      <c r="QUY31" s="496"/>
      <c r="QUZ31" s="496"/>
      <c r="QVA31" s="496"/>
      <c r="QVB31" s="496"/>
      <c r="QVC31" s="496"/>
      <c r="QVD31" s="496"/>
      <c r="QVE31" s="496"/>
      <c r="QVF31" s="496"/>
      <c r="QVG31" s="496"/>
      <c r="QVH31" s="496"/>
      <c r="QVI31" s="496"/>
      <c r="QVJ31" s="496"/>
      <c r="QVK31" s="496"/>
      <c r="QVL31" s="496"/>
      <c r="QVM31" s="496"/>
      <c r="QVN31" s="496"/>
      <c r="QVO31" s="496"/>
      <c r="QVP31" s="496"/>
      <c r="QVQ31" s="496"/>
      <c r="QVR31" s="496"/>
      <c r="QVS31" s="496"/>
      <c r="QVT31" s="496"/>
      <c r="QVU31" s="496"/>
      <c r="QVV31" s="496"/>
      <c r="QVW31" s="496"/>
      <c r="QVX31" s="496"/>
      <c r="QVY31" s="496"/>
      <c r="QVZ31" s="496"/>
      <c r="QWA31" s="496"/>
      <c r="QWB31" s="496"/>
      <c r="QWC31" s="496"/>
      <c r="QWD31" s="496"/>
      <c r="QWE31" s="496"/>
      <c r="QWF31" s="496"/>
      <c r="QWG31" s="496"/>
      <c r="QWH31" s="496"/>
      <c r="QWI31" s="496"/>
      <c r="QWJ31" s="496"/>
      <c r="QWK31" s="496"/>
      <c r="QWL31" s="496"/>
      <c r="QWM31" s="496"/>
      <c r="QWN31" s="496"/>
      <c r="QWO31" s="496"/>
      <c r="QWP31" s="496"/>
      <c r="QWQ31" s="496"/>
      <c r="QWR31" s="496"/>
      <c r="QWS31" s="496"/>
      <c r="QWT31" s="496"/>
      <c r="QWU31" s="496"/>
      <c r="QWV31" s="496"/>
      <c r="QWW31" s="496"/>
      <c r="QWX31" s="496"/>
      <c r="QWY31" s="496"/>
      <c r="QWZ31" s="496"/>
      <c r="QXA31" s="496"/>
      <c r="QXB31" s="496"/>
      <c r="QXC31" s="496"/>
      <c r="QXD31" s="496"/>
      <c r="QXE31" s="496"/>
      <c r="QXF31" s="496"/>
      <c r="QXG31" s="496"/>
      <c r="QXH31" s="496"/>
      <c r="QXI31" s="496"/>
      <c r="QXJ31" s="496"/>
      <c r="QXK31" s="496"/>
      <c r="QXL31" s="496"/>
      <c r="QXM31" s="496"/>
      <c r="QXN31" s="496"/>
      <c r="QXO31" s="496"/>
      <c r="QXP31" s="496"/>
      <c r="QXQ31" s="496"/>
      <c r="QXR31" s="496"/>
      <c r="QXS31" s="496"/>
      <c r="QXT31" s="496"/>
      <c r="QXU31" s="496"/>
      <c r="QXV31" s="496"/>
      <c r="QXW31" s="496"/>
      <c r="QXX31" s="496"/>
      <c r="QXY31" s="496"/>
      <c r="QXZ31" s="496"/>
      <c r="QYA31" s="496"/>
      <c r="QYB31" s="496"/>
      <c r="QYC31" s="496"/>
      <c r="QYD31" s="496"/>
      <c r="QYE31" s="496"/>
      <c r="QYF31" s="496"/>
      <c r="QYG31" s="496"/>
      <c r="QYH31" s="496"/>
      <c r="QYI31" s="496"/>
      <c r="QYJ31" s="496"/>
      <c r="QYK31" s="496"/>
      <c r="QYL31" s="496"/>
      <c r="QYM31" s="496"/>
      <c r="QYN31" s="496"/>
      <c r="QYO31" s="496"/>
      <c r="QYP31" s="496"/>
      <c r="QYQ31" s="496"/>
      <c r="QYR31" s="496"/>
      <c r="QYS31" s="496"/>
      <c r="QYT31" s="496"/>
      <c r="QYU31" s="496"/>
      <c r="QYV31" s="496"/>
      <c r="QYW31" s="496"/>
      <c r="QYX31" s="496"/>
      <c r="QYY31" s="496"/>
      <c r="QYZ31" s="496"/>
      <c r="QZA31" s="496"/>
      <c r="QZB31" s="496"/>
      <c r="QZC31" s="496"/>
      <c r="QZD31" s="496"/>
      <c r="QZE31" s="496"/>
      <c r="QZF31" s="496"/>
      <c r="QZG31" s="496"/>
      <c r="QZH31" s="496"/>
      <c r="QZI31" s="496"/>
      <c r="QZJ31" s="496"/>
      <c r="QZK31" s="496"/>
      <c r="QZL31" s="496"/>
      <c r="QZM31" s="496"/>
      <c r="QZN31" s="496"/>
      <c r="QZO31" s="496"/>
      <c r="QZP31" s="496"/>
      <c r="QZQ31" s="496"/>
      <c r="QZR31" s="496"/>
      <c r="QZS31" s="496"/>
      <c r="QZT31" s="496"/>
      <c r="QZU31" s="496"/>
      <c r="QZV31" s="496"/>
      <c r="QZW31" s="496"/>
      <c r="QZX31" s="496"/>
      <c r="QZY31" s="496"/>
      <c r="QZZ31" s="496"/>
      <c r="RAA31" s="496"/>
      <c r="RAB31" s="496"/>
      <c r="RAC31" s="496"/>
      <c r="RAD31" s="496"/>
      <c r="RAE31" s="496"/>
      <c r="RAF31" s="496"/>
      <c r="RAG31" s="496"/>
      <c r="RAH31" s="496"/>
      <c r="RAI31" s="496"/>
      <c r="RAJ31" s="496"/>
      <c r="RAK31" s="496"/>
      <c r="RAL31" s="496"/>
      <c r="RAM31" s="496"/>
      <c r="RAN31" s="496"/>
      <c r="RAO31" s="496"/>
      <c r="RAP31" s="496"/>
      <c r="RAQ31" s="496"/>
      <c r="RAR31" s="496"/>
      <c r="RAS31" s="496"/>
      <c r="RAT31" s="496"/>
      <c r="RAU31" s="496"/>
      <c r="RAV31" s="496"/>
      <c r="RAW31" s="496"/>
      <c r="RAX31" s="496"/>
      <c r="RAY31" s="496"/>
      <c r="RAZ31" s="496"/>
      <c r="RBA31" s="496"/>
      <c r="RBB31" s="496"/>
      <c r="RBC31" s="496"/>
      <c r="RBD31" s="496"/>
      <c r="RBE31" s="496"/>
      <c r="RBF31" s="496"/>
      <c r="RBG31" s="496"/>
      <c r="RBH31" s="496"/>
      <c r="RBI31" s="496"/>
      <c r="RBJ31" s="496"/>
      <c r="RBK31" s="496"/>
      <c r="RBL31" s="496"/>
      <c r="RBM31" s="496"/>
      <c r="RBN31" s="496"/>
      <c r="RBO31" s="496"/>
      <c r="RBP31" s="496"/>
      <c r="RBQ31" s="496"/>
      <c r="RBR31" s="496"/>
      <c r="RBS31" s="496"/>
      <c r="RBT31" s="496"/>
      <c r="RBU31" s="496"/>
      <c r="RBV31" s="496"/>
      <c r="RBW31" s="496"/>
      <c r="RBX31" s="496"/>
      <c r="RBY31" s="496"/>
      <c r="RBZ31" s="496"/>
      <c r="RCA31" s="496"/>
      <c r="RCB31" s="496"/>
      <c r="RCC31" s="496"/>
      <c r="RCD31" s="496"/>
      <c r="RCE31" s="496"/>
      <c r="RCF31" s="496"/>
      <c r="RCG31" s="496"/>
      <c r="RCH31" s="496"/>
      <c r="RCI31" s="496"/>
      <c r="RCJ31" s="496"/>
      <c r="RCK31" s="496"/>
      <c r="RCL31" s="496"/>
      <c r="RCM31" s="496"/>
      <c r="RCN31" s="496"/>
      <c r="RCO31" s="496"/>
      <c r="RCP31" s="496"/>
      <c r="RCQ31" s="496"/>
      <c r="RCR31" s="496"/>
      <c r="RCS31" s="496"/>
      <c r="RCT31" s="496"/>
      <c r="RCU31" s="496"/>
      <c r="RCV31" s="496"/>
      <c r="RCW31" s="496"/>
      <c r="RCX31" s="496"/>
      <c r="RCY31" s="496"/>
      <c r="RCZ31" s="496"/>
      <c r="RDA31" s="496"/>
      <c r="RDB31" s="496"/>
      <c r="RDC31" s="496"/>
      <c r="RDD31" s="496"/>
      <c r="RDE31" s="496"/>
      <c r="RDF31" s="496"/>
      <c r="RDG31" s="496"/>
      <c r="RDH31" s="496"/>
      <c r="RDI31" s="496"/>
      <c r="RDJ31" s="496"/>
      <c r="RDK31" s="496"/>
      <c r="RDL31" s="496"/>
      <c r="RDM31" s="496"/>
      <c r="RDN31" s="496"/>
      <c r="RDO31" s="496"/>
      <c r="RDP31" s="496"/>
      <c r="RDQ31" s="496"/>
      <c r="RDR31" s="496"/>
      <c r="RDS31" s="496"/>
      <c r="RDT31" s="496"/>
      <c r="RDU31" s="496"/>
      <c r="RDV31" s="496"/>
      <c r="RDW31" s="496"/>
      <c r="RDX31" s="496"/>
      <c r="RDY31" s="496"/>
      <c r="RDZ31" s="496"/>
      <c r="REA31" s="496"/>
      <c r="REB31" s="496"/>
      <c r="REC31" s="496"/>
      <c r="RED31" s="496"/>
      <c r="REE31" s="496"/>
      <c r="REF31" s="496"/>
      <c r="REG31" s="496"/>
      <c r="REH31" s="496"/>
      <c r="REI31" s="496"/>
      <c r="REJ31" s="496"/>
      <c r="REK31" s="496"/>
      <c r="REL31" s="496"/>
      <c r="REM31" s="496"/>
      <c r="REN31" s="496"/>
      <c r="REO31" s="496"/>
      <c r="REP31" s="496"/>
      <c r="REQ31" s="496"/>
      <c r="RER31" s="496"/>
      <c r="RES31" s="496"/>
      <c r="RET31" s="496"/>
      <c r="REU31" s="496"/>
      <c r="REV31" s="496"/>
      <c r="REW31" s="496"/>
      <c r="REX31" s="496"/>
      <c r="REY31" s="496"/>
      <c r="REZ31" s="496"/>
      <c r="RFA31" s="496"/>
      <c r="RFB31" s="496"/>
      <c r="RFC31" s="496"/>
      <c r="RFD31" s="496"/>
      <c r="RFE31" s="496"/>
      <c r="RFF31" s="496"/>
      <c r="RFG31" s="496"/>
      <c r="RFH31" s="496"/>
      <c r="RFI31" s="496"/>
      <c r="RFJ31" s="496"/>
      <c r="RFK31" s="496"/>
      <c r="RFL31" s="496"/>
      <c r="RFM31" s="496"/>
      <c r="RFN31" s="496"/>
      <c r="RFO31" s="496"/>
      <c r="RFP31" s="496"/>
      <c r="RFQ31" s="496"/>
      <c r="RFR31" s="496"/>
      <c r="RFS31" s="496"/>
      <c r="RFT31" s="496"/>
      <c r="RFU31" s="496"/>
      <c r="RFV31" s="496"/>
      <c r="RFW31" s="496"/>
      <c r="RFX31" s="496"/>
      <c r="RFY31" s="496"/>
      <c r="RFZ31" s="496"/>
      <c r="RGA31" s="496"/>
      <c r="RGB31" s="496"/>
      <c r="RGC31" s="496"/>
      <c r="RGD31" s="496"/>
      <c r="RGE31" s="496"/>
      <c r="RGF31" s="496"/>
      <c r="RGG31" s="496"/>
      <c r="RGH31" s="496"/>
      <c r="RGI31" s="496"/>
      <c r="RGJ31" s="496"/>
      <c r="RGK31" s="496"/>
      <c r="RGL31" s="496"/>
      <c r="RGM31" s="496"/>
      <c r="RGN31" s="496"/>
      <c r="RGO31" s="496"/>
      <c r="RGP31" s="496"/>
      <c r="RGQ31" s="496"/>
      <c r="RGR31" s="496"/>
      <c r="RGS31" s="496"/>
      <c r="RGT31" s="496"/>
      <c r="RGU31" s="496"/>
      <c r="RGV31" s="496"/>
      <c r="RGW31" s="496"/>
      <c r="RGX31" s="496"/>
      <c r="RGY31" s="496"/>
      <c r="RGZ31" s="496"/>
      <c r="RHA31" s="496"/>
      <c r="RHB31" s="496"/>
      <c r="RHC31" s="496"/>
      <c r="RHD31" s="496"/>
      <c r="RHE31" s="496"/>
      <c r="RHF31" s="496"/>
      <c r="RHG31" s="496"/>
      <c r="RHH31" s="496"/>
      <c r="RHI31" s="496"/>
      <c r="RHJ31" s="496"/>
      <c r="RHK31" s="496"/>
      <c r="RHL31" s="496"/>
      <c r="RHM31" s="496"/>
      <c r="RHN31" s="496"/>
      <c r="RHO31" s="496"/>
      <c r="RHP31" s="496"/>
      <c r="RHQ31" s="496"/>
      <c r="RHR31" s="496"/>
      <c r="RHS31" s="496"/>
      <c r="RHT31" s="496"/>
      <c r="RHU31" s="496"/>
      <c r="RHV31" s="496"/>
      <c r="RHW31" s="496"/>
      <c r="RHX31" s="496"/>
      <c r="RHY31" s="496"/>
      <c r="RHZ31" s="496"/>
      <c r="RIA31" s="496"/>
      <c r="RIB31" s="496"/>
      <c r="RIC31" s="496"/>
      <c r="RID31" s="496"/>
      <c r="RIE31" s="496"/>
      <c r="RIF31" s="496"/>
      <c r="RIG31" s="496"/>
      <c r="RIH31" s="496"/>
      <c r="RII31" s="496"/>
      <c r="RIJ31" s="496"/>
      <c r="RIK31" s="496"/>
      <c r="RIL31" s="496"/>
      <c r="RIM31" s="496"/>
      <c r="RIN31" s="496"/>
      <c r="RIO31" s="496"/>
      <c r="RIP31" s="496"/>
      <c r="RIQ31" s="496"/>
      <c r="RIR31" s="496"/>
      <c r="RIS31" s="496"/>
      <c r="RIT31" s="496"/>
      <c r="RIU31" s="496"/>
      <c r="RIV31" s="496"/>
      <c r="RIW31" s="496"/>
      <c r="RIX31" s="496"/>
      <c r="RIY31" s="496"/>
      <c r="RIZ31" s="496"/>
      <c r="RJA31" s="496"/>
      <c r="RJB31" s="496"/>
      <c r="RJC31" s="496"/>
      <c r="RJD31" s="496"/>
      <c r="RJE31" s="496"/>
      <c r="RJF31" s="496"/>
      <c r="RJG31" s="496"/>
      <c r="RJH31" s="496"/>
      <c r="RJI31" s="496"/>
      <c r="RJJ31" s="496"/>
      <c r="RJK31" s="496"/>
      <c r="RJL31" s="496"/>
      <c r="RJM31" s="496"/>
      <c r="RJN31" s="496"/>
      <c r="RJO31" s="496"/>
      <c r="RJP31" s="496"/>
      <c r="RJQ31" s="496"/>
      <c r="RJR31" s="496"/>
      <c r="RJS31" s="496"/>
      <c r="RJT31" s="496"/>
      <c r="RJU31" s="496"/>
      <c r="RJV31" s="496"/>
      <c r="RJW31" s="496"/>
      <c r="RJX31" s="496"/>
      <c r="RJY31" s="496"/>
      <c r="RJZ31" s="496"/>
      <c r="RKA31" s="496"/>
      <c r="RKB31" s="496"/>
      <c r="RKC31" s="496"/>
      <c r="RKD31" s="496"/>
      <c r="RKE31" s="496"/>
      <c r="RKF31" s="496"/>
      <c r="RKG31" s="496"/>
      <c r="RKH31" s="496"/>
      <c r="RKI31" s="496"/>
      <c r="RKJ31" s="496"/>
      <c r="RKK31" s="496"/>
      <c r="RKL31" s="496"/>
      <c r="RKM31" s="496"/>
      <c r="RKN31" s="496"/>
      <c r="RKO31" s="496"/>
      <c r="RKP31" s="496"/>
      <c r="RKQ31" s="496"/>
      <c r="RKR31" s="496"/>
      <c r="RKS31" s="496"/>
      <c r="RKT31" s="496"/>
      <c r="RKU31" s="496"/>
      <c r="RKV31" s="496"/>
      <c r="RKW31" s="496"/>
      <c r="RKX31" s="496"/>
      <c r="RKY31" s="496"/>
      <c r="RKZ31" s="496"/>
      <c r="RLA31" s="496"/>
      <c r="RLB31" s="496"/>
      <c r="RLC31" s="496"/>
      <c r="RLD31" s="496"/>
      <c r="RLE31" s="496"/>
      <c r="RLF31" s="496"/>
      <c r="RLG31" s="496"/>
      <c r="RLH31" s="496"/>
      <c r="RLI31" s="496"/>
      <c r="RLJ31" s="496"/>
      <c r="RLK31" s="496"/>
      <c r="RLL31" s="496"/>
      <c r="RLM31" s="496"/>
      <c r="RLN31" s="496"/>
      <c r="RLO31" s="496"/>
      <c r="RLP31" s="496"/>
      <c r="RLQ31" s="496"/>
      <c r="RLR31" s="496"/>
      <c r="RLS31" s="496"/>
      <c r="RLT31" s="496"/>
      <c r="RLU31" s="496"/>
      <c r="RLV31" s="496"/>
      <c r="RLW31" s="496"/>
      <c r="RLX31" s="496"/>
      <c r="RLY31" s="496"/>
      <c r="RLZ31" s="496"/>
      <c r="RMA31" s="496"/>
      <c r="RMB31" s="496"/>
      <c r="RMC31" s="496"/>
      <c r="RMD31" s="496"/>
      <c r="RME31" s="496"/>
      <c r="RMF31" s="496"/>
      <c r="RMG31" s="496"/>
      <c r="RMH31" s="496"/>
      <c r="RMI31" s="496"/>
      <c r="RMJ31" s="496"/>
      <c r="RMK31" s="496"/>
      <c r="RML31" s="496"/>
      <c r="RMM31" s="496"/>
      <c r="RMN31" s="496"/>
      <c r="RMO31" s="496"/>
      <c r="RMP31" s="496"/>
      <c r="RMQ31" s="496"/>
      <c r="RMR31" s="496"/>
      <c r="RMS31" s="496"/>
      <c r="RMT31" s="496"/>
      <c r="RMU31" s="496"/>
      <c r="RMV31" s="496"/>
      <c r="RMW31" s="496"/>
      <c r="RMX31" s="496"/>
      <c r="RMY31" s="496"/>
      <c r="RMZ31" s="496"/>
      <c r="RNA31" s="496"/>
      <c r="RNB31" s="496"/>
      <c r="RNC31" s="496"/>
      <c r="RND31" s="496"/>
      <c r="RNE31" s="496"/>
      <c r="RNF31" s="496"/>
      <c r="RNG31" s="496"/>
      <c r="RNH31" s="496"/>
      <c r="RNI31" s="496"/>
      <c r="RNJ31" s="496"/>
      <c r="RNK31" s="496"/>
      <c r="RNL31" s="496"/>
      <c r="RNM31" s="496"/>
      <c r="RNN31" s="496"/>
      <c r="RNO31" s="496"/>
      <c r="RNP31" s="496"/>
      <c r="RNQ31" s="496"/>
      <c r="RNR31" s="496"/>
      <c r="RNS31" s="496"/>
      <c r="RNT31" s="496"/>
      <c r="RNU31" s="496"/>
      <c r="RNV31" s="496"/>
      <c r="RNW31" s="496"/>
      <c r="RNX31" s="496"/>
      <c r="RNY31" s="496"/>
      <c r="RNZ31" s="496"/>
      <c r="ROA31" s="496"/>
      <c r="ROB31" s="496"/>
      <c r="ROC31" s="496"/>
      <c r="ROD31" s="496"/>
      <c r="ROE31" s="496"/>
      <c r="ROF31" s="496"/>
      <c r="ROG31" s="496"/>
      <c r="ROH31" s="496"/>
      <c r="ROI31" s="496"/>
      <c r="ROJ31" s="496"/>
      <c r="ROK31" s="496"/>
      <c r="ROL31" s="496"/>
      <c r="ROM31" s="496"/>
      <c r="RON31" s="496"/>
      <c r="ROO31" s="496"/>
      <c r="ROP31" s="496"/>
      <c r="ROQ31" s="496"/>
      <c r="ROR31" s="496"/>
      <c r="ROS31" s="496"/>
      <c r="ROT31" s="496"/>
      <c r="ROU31" s="496"/>
      <c r="ROV31" s="496"/>
      <c r="ROW31" s="496"/>
      <c r="ROX31" s="496"/>
      <c r="ROY31" s="496"/>
      <c r="ROZ31" s="496"/>
      <c r="RPA31" s="496"/>
      <c r="RPB31" s="496"/>
      <c r="RPC31" s="496"/>
      <c r="RPD31" s="496"/>
      <c r="RPE31" s="496"/>
      <c r="RPF31" s="496"/>
      <c r="RPG31" s="496"/>
      <c r="RPH31" s="496"/>
      <c r="RPI31" s="496"/>
      <c r="RPJ31" s="496"/>
      <c r="RPK31" s="496"/>
      <c r="RPL31" s="496"/>
      <c r="RPM31" s="496"/>
      <c r="RPN31" s="496"/>
      <c r="RPO31" s="496"/>
      <c r="RPP31" s="496"/>
      <c r="RPQ31" s="496"/>
      <c r="RPR31" s="496"/>
      <c r="RPS31" s="496"/>
      <c r="RPT31" s="496"/>
      <c r="RPU31" s="496"/>
      <c r="RPV31" s="496"/>
      <c r="RPW31" s="496"/>
      <c r="RPX31" s="496"/>
      <c r="RPY31" s="496"/>
      <c r="RPZ31" s="496"/>
      <c r="RQA31" s="496"/>
      <c r="RQB31" s="496"/>
      <c r="RQC31" s="496"/>
      <c r="RQD31" s="496"/>
      <c r="RQE31" s="496"/>
      <c r="RQF31" s="496"/>
      <c r="RQG31" s="496"/>
      <c r="RQH31" s="496"/>
      <c r="RQI31" s="496"/>
      <c r="RQJ31" s="496"/>
      <c r="RQK31" s="496"/>
      <c r="RQL31" s="496"/>
      <c r="RQM31" s="496"/>
      <c r="RQN31" s="496"/>
      <c r="RQO31" s="496"/>
      <c r="RQP31" s="496"/>
      <c r="RQQ31" s="496"/>
      <c r="RQR31" s="496"/>
      <c r="RQS31" s="496"/>
      <c r="RQT31" s="496"/>
      <c r="RQU31" s="496"/>
      <c r="RQV31" s="496"/>
      <c r="RQW31" s="496"/>
      <c r="RQX31" s="496"/>
      <c r="RQY31" s="496"/>
      <c r="RQZ31" s="496"/>
      <c r="RRA31" s="496"/>
      <c r="RRB31" s="496"/>
      <c r="RRC31" s="496"/>
      <c r="RRD31" s="496"/>
      <c r="RRE31" s="496"/>
      <c r="RRF31" s="496"/>
      <c r="RRG31" s="496"/>
      <c r="RRH31" s="496"/>
      <c r="RRI31" s="496"/>
      <c r="RRJ31" s="496"/>
      <c r="RRK31" s="496"/>
      <c r="RRL31" s="496"/>
      <c r="RRM31" s="496"/>
      <c r="RRN31" s="496"/>
      <c r="RRO31" s="496"/>
      <c r="RRP31" s="496"/>
      <c r="RRQ31" s="496"/>
      <c r="RRR31" s="496"/>
      <c r="RRS31" s="496"/>
      <c r="RRT31" s="496"/>
      <c r="RRU31" s="496"/>
      <c r="RRV31" s="496"/>
      <c r="RRW31" s="496"/>
      <c r="RRX31" s="496"/>
      <c r="RRY31" s="496"/>
      <c r="RRZ31" s="496"/>
      <c r="RSA31" s="496"/>
      <c r="RSB31" s="496"/>
      <c r="RSC31" s="496"/>
      <c r="RSD31" s="496"/>
      <c r="RSE31" s="496"/>
      <c r="RSF31" s="496"/>
      <c r="RSG31" s="496"/>
      <c r="RSH31" s="496"/>
      <c r="RSI31" s="496"/>
      <c r="RSJ31" s="496"/>
      <c r="RSK31" s="496"/>
      <c r="RSL31" s="496"/>
      <c r="RSM31" s="496"/>
      <c r="RSN31" s="496"/>
      <c r="RSO31" s="496"/>
      <c r="RSP31" s="496"/>
      <c r="RSQ31" s="496"/>
      <c r="RSR31" s="496"/>
      <c r="RSS31" s="496"/>
      <c r="RST31" s="496"/>
      <c r="RSU31" s="496"/>
      <c r="RSV31" s="496"/>
      <c r="RSW31" s="496"/>
      <c r="RSX31" s="496"/>
      <c r="RSY31" s="496"/>
      <c r="RSZ31" s="496"/>
      <c r="RTA31" s="496"/>
      <c r="RTB31" s="496"/>
      <c r="RTC31" s="496"/>
      <c r="RTD31" s="496"/>
      <c r="RTE31" s="496"/>
      <c r="RTF31" s="496"/>
      <c r="RTG31" s="496"/>
      <c r="RTH31" s="496"/>
      <c r="RTI31" s="496"/>
      <c r="RTJ31" s="496"/>
      <c r="RTK31" s="496"/>
      <c r="RTL31" s="496"/>
      <c r="RTM31" s="496"/>
      <c r="RTN31" s="496"/>
      <c r="RTO31" s="496"/>
      <c r="RTP31" s="496"/>
      <c r="RTQ31" s="496"/>
      <c r="RTR31" s="496"/>
      <c r="RTS31" s="496"/>
      <c r="RTT31" s="496"/>
      <c r="RTU31" s="496"/>
      <c r="RTV31" s="496"/>
      <c r="RTW31" s="496"/>
      <c r="RTX31" s="496"/>
      <c r="RTY31" s="496"/>
      <c r="RTZ31" s="496"/>
      <c r="RUA31" s="496"/>
      <c r="RUB31" s="496"/>
      <c r="RUC31" s="496"/>
      <c r="RUD31" s="496"/>
      <c r="RUE31" s="496"/>
      <c r="RUF31" s="496"/>
      <c r="RUG31" s="496"/>
      <c r="RUH31" s="496"/>
      <c r="RUI31" s="496"/>
      <c r="RUJ31" s="496"/>
      <c r="RUK31" s="496"/>
      <c r="RUL31" s="496"/>
      <c r="RUM31" s="496"/>
      <c r="RUN31" s="496"/>
      <c r="RUO31" s="496"/>
      <c r="RUP31" s="496"/>
      <c r="RUQ31" s="496"/>
      <c r="RUR31" s="496"/>
      <c r="RUS31" s="496"/>
      <c r="RUT31" s="496"/>
      <c r="RUU31" s="496"/>
      <c r="RUV31" s="496"/>
      <c r="RUW31" s="496"/>
      <c r="RUX31" s="496"/>
      <c r="RUY31" s="496"/>
      <c r="RUZ31" s="496"/>
      <c r="RVA31" s="496"/>
      <c r="RVB31" s="496"/>
      <c r="RVC31" s="496"/>
      <c r="RVD31" s="496"/>
      <c r="RVE31" s="496"/>
      <c r="RVF31" s="496"/>
      <c r="RVG31" s="496"/>
      <c r="RVH31" s="496"/>
      <c r="RVI31" s="496"/>
      <c r="RVJ31" s="496"/>
      <c r="RVK31" s="496"/>
      <c r="RVL31" s="496"/>
      <c r="RVM31" s="496"/>
      <c r="RVN31" s="496"/>
      <c r="RVO31" s="496"/>
      <c r="RVP31" s="496"/>
      <c r="RVQ31" s="496"/>
      <c r="RVR31" s="496"/>
      <c r="RVS31" s="496"/>
      <c r="RVT31" s="496"/>
      <c r="RVU31" s="496"/>
      <c r="RVV31" s="496"/>
      <c r="RVW31" s="496"/>
      <c r="RVX31" s="496"/>
      <c r="RVY31" s="496"/>
      <c r="RVZ31" s="496"/>
      <c r="RWA31" s="496"/>
      <c r="RWB31" s="496"/>
      <c r="RWC31" s="496"/>
      <c r="RWD31" s="496"/>
      <c r="RWE31" s="496"/>
      <c r="RWF31" s="496"/>
      <c r="RWG31" s="496"/>
      <c r="RWH31" s="496"/>
      <c r="RWI31" s="496"/>
      <c r="RWJ31" s="496"/>
      <c r="RWK31" s="496"/>
      <c r="RWL31" s="496"/>
      <c r="RWM31" s="496"/>
      <c r="RWN31" s="496"/>
      <c r="RWO31" s="496"/>
      <c r="RWP31" s="496"/>
      <c r="RWQ31" s="496"/>
      <c r="RWR31" s="496"/>
      <c r="RWS31" s="496"/>
      <c r="RWT31" s="496"/>
      <c r="RWU31" s="496"/>
      <c r="RWV31" s="496"/>
      <c r="RWW31" s="496"/>
      <c r="RWX31" s="496"/>
      <c r="RWY31" s="496"/>
      <c r="RWZ31" s="496"/>
      <c r="RXA31" s="496"/>
      <c r="RXB31" s="496"/>
      <c r="RXC31" s="496"/>
      <c r="RXD31" s="496"/>
      <c r="RXE31" s="496"/>
      <c r="RXF31" s="496"/>
      <c r="RXG31" s="496"/>
      <c r="RXH31" s="496"/>
      <c r="RXI31" s="496"/>
      <c r="RXJ31" s="496"/>
      <c r="RXK31" s="496"/>
      <c r="RXL31" s="496"/>
      <c r="RXM31" s="496"/>
      <c r="RXN31" s="496"/>
      <c r="RXO31" s="496"/>
      <c r="RXP31" s="496"/>
      <c r="RXQ31" s="496"/>
      <c r="RXR31" s="496"/>
      <c r="RXS31" s="496"/>
      <c r="RXT31" s="496"/>
      <c r="RXU31" s="496"/>
      <c r="RXV31" s="496"/>
      <c r="RXW31" s="496"/>
      <c r="RXX31" s="496"/>
      <c r="RXY31" s="496"/>
      <c r="RXZ31" s="496"/>
      <c r="RYA31" s="496"/>
      <c r="RYB31" s="496"/>
      <c r="RYC31" s="496"/>
      <c r="RYD31" s="496"/>
      <c r="RYE31" s="496"/>
      <c r="RYF31" s="496"/>
      <c r="RYG31" s="496"/>
      <c r="RYH31" s="496"/>
      <c r="RYI31" s="496"/>
      <c r="RYJ31" s="496"/>
      <c r="RYK31" s="496"/>
      <c r="RYL31" s="496"/>
      <c r="RYM31" s="496"/>
      <c r="RYN31" s="496"/>
      <c r="RYO31" s="496"/>
      <c r="RYP31" s="496"/>
      <c r="RYQ31" s="496"/>
      <c r="RYR31" s="496"/>
      <c r="RYS31" s="496"/>
      <c r="RYT31" s="496"/>
      <c r="RYU31" s="496"/>
      <c r="RYV31" s="496"/>
      <c r="RYW31" s="496"/>
      <c r="RYX31" s="496"/>
      <c r="RYY31" s="496"/>
      <c r="RYZ31" s="496"/>
      <c r="RZA31" s="496"/>
      <c r="RZB31" s="496"/>
      <c r="RZC31" s="496"/>
      <c r="RZD31" s="496"/>
      <c r="RZE31" s="496"/>
      <c r="RZF31" s="496"/>
      <c r="RZG31" s="496"/>
      <c r="RZH31" s="496"/>
      <c r="RZI31" s="496"/>
      <c r="RZJ31" s="496"/>
      <c r="RZK31" s="496"/>
      <c r="RZL31" s="496"/>
      <c r="RZM31" s="496"/>
      <c r="RZN31" s="496"/>
      <c r="RZO31" s="496"/>
      <c r="RZP31" s="496"/>
      <c r="RZQ31" s="496"/>
      <c r="RZR31" s="496"/>
      <c r="RZS31" s="496"/>
      <c r="RZT31" s="496"/>
      <c r="RZU31" s="496"/>
      <c r="RZV31" s="496"/>
      <c r="RZW31" s="496"/>
      <c r="RZX31" s="496"/>
      <c r="RZY31" s="496"/>
      <c r="RZZ31" s="496"/>
      <c r="SAA31" s="496"/>
      <c r="SAB31" s="496"/>
      <c r="SAC31" s="496"/>
      <c r="SAD31" s="496"/>
      <c r="SAE31" s="496"/>
      <c r="SAF31" s="496"/>
      <c r="SAG31" s="496"/>
      <c r="SAH31" s="496"/>
      <c r="SAI31" s="496"/>
      <c r="SAJ31" s="496"/>
      <c r="SAK31" s="496"/>
      <c r="SAL31" s="496"/>
      <c r="SAM31" s="496"/>
      <c r="SAN31" s="496"/>
      <c r="SAO31" s="496"/>
      <c r="SAP31" s="496"/>
      <c r="SAQ31" s="496"/>
      <c r="SAR31" s="496"/>
      <c r="SAS31" s="496"/>
      <c r="SAT31" s="496"/>
      <c r="SAU31" s="496"/>
      <c r="SAV31" s="496"/>
      <c r="SAW31" s="496"/>
      <c r="SAX31" s="496"/>
      <c r="SAY31" s="496"/>
      <c r="SAZ31" s="496"/>
      <c r="SBA31" s="496"/>
      <c r="SBB31" s="496"/>
      <c r="SBC31" s="496"/>
      <c r="SBD31" s="496"/>
      <c r="SBE31" s="496"/>
      <c r="SBF31" s="496"/>
      <c r="SBG31" s="496"/>
      <c r="SBH31" s="496"/>
      <c r="SBI31" s="496"/>
      <c r="SBJ31" s="496"/>
      <c r="SBK31" s="496"/>
      <c r="SBL31" s="496"/>
      <c r="SBM31" s="496"/>
      <c r="SBN31" s="496"/>
      <c r="SBO31" s="496"/>
      <c r="SBP31" s="496"/>
      <c r="SBQ31" s="496"/>
      <c r="SBR31" s="496"/>
      <c r="SBS31" s="496"/>
      <c r="SBT31" s="496"/>
      <c r="SBU31" s="496"/>
      <c r="SBV31" s="496"/>
      <c r="SBW31" s="496"/>
      <c r="SBX31" s="496"/>
      <c r="SBY31" s="496"/>
      <c r="SBZ31" s="496"/>
      <c r="SCA31" s="496"/>
      <c r="SCB31" s="496"/>
      <c r="SCC31" s="496"/>
      <c r="SCD31" s="496"/>
      <c r="SCE31" s="496"/>
      <c r="SCF31" s="496"/>
      <c r="SCG31" s="496"/>
      <c r="SCH31" s="496"/>
      <c r="SCI31" s="496"/>
      <c r="SCJ31" s="496"/>
      <c r="SCK31" s="496"/>
      <c r="SCL31" s="496"/>
      <c r="SCM31" s="496"/>
      <c r="SCN31" s="496"/>
      <c r="SCO31" s="496"/>
      <c r="SCP31" s="496"/>
      <c r="SCQ31" s="496"/>
      <c r="SCR31" s="496"/>
      <c r="SCS31" s="496"/>
      <c r="SCT31" s="496"/>
      <c r="SCU31" s="496"/>
      <c r="SCV31" s="496"/>
      <c r="SCW31" s="496"/>
      <c r="SCX31" s="496"/>
      <c r="SCY31" s="496"/>
      <c r="SCZ31" s="496"/>
      <c r="SDA31" s="496"/>
      <c r="SDB31" s="496"/>
      <c r="SDC31" s="496"/>
      <c r="SDD31" s="496"/>
      <c r="SDE31" s="496"/>
      <c r="SDF31" s="496"/>
      <c r="SDG31" s="496"/>
      <c r="SDH31" s="496"/>
      <c r="SDI31" s="496"/>
      <c r="SDJ31" s="496"/>
      <c r="SDK31" s="496"/>
      <c r="SDL31" s="496"/>
      <c r="SDM31" s="496"/>
      <c r="SDN31" s="496"/>
      <c r="SDO31" s="496"/>
      <c r="SDP31" s="496"/>
      <c r="SDQ31" s="496"/>
      <c r="SDR31" s="496"/>
      <c r="SDS31" s="496"/>
      <c r="SDT31" s="496"/>
      <c r="SDU31" s="496"/>
      <c r="SDV31" s="496"/>
      <c r="SDW31" s="496"/>
      <c r="SDX31" s="496"/>
      <c r="SDY31" s="496"/>
      <c r="SDZ31" s="496"/>
      <c r="SEA31" s="496"/>
      <c r="SEB31" s="496"/>
      <c r="SEC31" s="496"/>
      <c r="SED31" s="496"/>
      <c r="SEE31" s="496"/>
      <c r="SEF31" s="496"/>
      <c r="SEG31" s="496"/>
      <c r="SEH31" s="496"/>
      <c r="SEI31" s="496"/>
      <c r="SEJ31" s="496"/>
      <c r="SEK31" s="496"/>
      <c r="SEL31" s="496"/>
      <c r="SEM31" s="496"/>
      <c r="SEN31" s="496"/>
      <c r="SEO31" s="496"/>
      <c r="SEP31" s="496"/>
      <c r="SEQ31" s="496"/>
      <c r="SER31" s="496"/>
      <c r="SES31" s="496"/>
      <c r="SET31" s="496"/>
      <c r="SEU31" s="496"/>
      <c r="SEV31" s="496"/>
      <c r="SEW31" s="496"/>
      <c r="SEX31" s="496"/>
      <c r="SEY31" s="496"/>
      <c r="SEZ31" s="496"/>
      <c r="SFA31" s="496"/>
      <c r="SFB31" s="496"/>
      <c r="SFC31" s="496"/>
      <c r="SFD31" s="496"/>
      <c r="SFE31" s="496"/>
      <c r="SFF31" s="496"/>
      <c r="SFG31" s="496"/>
      <c r="SFH31" s="496"/>
      <c r="SFI31" s="496"/>
      <c r="SFJ31" s="496"/>
      <c r="SFK31" s="496"/>
      <c r="SFL31" s="496"/>
      <c r="SFM31" s="496"/>
      <c r="SFN31" s="496"/>
      <c r="SFO31" s="496"/>
      <c r="SFP31" s="496"/>
      <c r="SFQ31" s="496"/>
      <c r="SFR31" s="496"/>
      <c r="SFS31" s="496"/>
      <c r="SFT31" s="496"/>
      <c r="SFU31" s="496"/>
      <c r="SFV31" s="496"/>
      <c r="SFW31" s="496"/>
      <c r="SFX31" s="496"/>
      <c r="SFY31" s="496"/>
      <c r="SFZ31" s="496"/>
      <c r="SGA31" s="496"/>
      <c r="SGB31" s="496"/>
      <c r="SGC31" s="496"/>
      <c r="SGD31" s="496"/>
      <c r="SGE31" s="496"/>
      <c r="SGF31" s="496"/>
      <c r="SGG31" s="496"/>
      <c r="SGH31" s="496"/>
      <c r="SGI31" s="496"/>
      <c r="SGJ31" s="496"/>
      <c r="SGK31" s="496"/>
      <c r="SGL31" s="496"/>
      <c r="SGM31" s="496"/>
      <c r="SGN31" s="496"/>
      <c r="SGO31" s="496"/>
      <c r="SGP31" s="496"/>
      <c r="SGQ31" s="496"/>
      <c r="SGR31" s="496"/>
      <c r="SGS31" s="496"/>
      <c r="SGT31" s="496"/>
      <c r="SGU31" s="496"/>
      <c r="SGV31" s="496"/>
      <c r="SGW31" s="496"/>
      <c r="SGX31" s="496"/>
      <c r="SGY31" s="496"/>
      <c r="SGZ31" s="496"/>
      <c r="SHA31" s="496"/>
      <c r="SHB31" s="496"/>
      <c r="SHC31" s="496"/>
      <c r="SHD31" s="496"/>
      <c r="SHE31" s="496"/>
      <c r="SHF31" s="496"/>
      <c r="SHG31" s="496"/>
      <c r="SHH31" s="496"/>
      <c r="SHI31" s="496"/>
      <c r="SHJ31" s="496"/>
      <c r="SHK31" s="496"/>
      <c r="SHL31" s="496"/>
      <c r="SHM31" s="496"/>
      <c r="SHN31" s="496"/>
      <c r="SHO31" s="496"/>
      <c r="SHP31" s="496"/>
      <c r="SHQ31" s="496"/>
      <c r="SHR31" s="496"/>
      <c r="SHS31" s="496"/>
      <c r="SHT31" s="496"/>
      <c r="SHU31" s="496"/>
      <c r="SHV31" s="496"/>
      <c r="SHW31" s="496"/>
      <c r="SHX31" s="496"/>
      <c r="SHY31" s="496"/>
      <c r="SHZ31" s="496"/>
      <c r="SIA31" s="496"/>
      <c r="SIB31" s="496"/>
      <c r="SIC31" s="496"/>
      <c r="SID31" s="496"/>
      <c r="SIE31" s="496"/>
      <c r="SIF31" s="496"/>
      <c r="SIG31" s="496"/>
      <c r="SIH31" s="496"/>
      <c r="SII31" s="496"/>
      <c r="SIJ31" s="496"/>
      <c r="SIK31" s="496"/>
      <c r="SIL31" s="496"/>
      <c r="SIM31" s="496"/>
      <c r="SIN31" s="496"/>
      <c r="SIO31" s="496"/>
      <c r="SIP31" s="496"/>
      <c r="SIQ31" s="496"/>
      <c r="SIR31" s="496"/>
      <c r="SIS31" s="496"/>
      <c r="SIT31" s="496"/>
      <c r="SIU31" s="496"/>
      <c r="SIV31" s="496"/>
      <c r="SIW31" s="496"/>
      <c r="SIX31" s="496"/>
      <c r="SIY31" s="496"/>
      <c r="SIZ31" s="496"/>
      <c r="SJA31" s="496"/>
      <c r="SJB31" s="496"/>
      <c r="SJC31" s="496"/>
      <c r="SJD31" s="496"/>
      <c r="SJE31" s="496"/>
      <c r="SJF31" s="496"/>
      <c r="SJG31" s="496"/>
      <c r="SJH31" s="496"/>
      <c r="SJI31" s="496"/>
      <c r="SJJ31" s="496"/>
      <c r="SJK31" s="496"/>
      <c r="SJL31" s="496"/>
      <c r="SJM31" s="496"/>
      <c r="SJN31" s="496"/>
      <c r="SJO31" s="496"/>
      <c r="SJP31" s="496"/>
      <c r="SJQ31" s="496"/>
      <c r="SJR31" s="496"/>
      <c r="SJS31" s="496"/>
      <c r="SJT31" s="496"/>
      <c r="SJU31" s="496"/>
      <c r="SJV31" s="496"/>
      <c r="SJW31" s="496"/>
      <c r="SJX31" s="496"/>
      <c r="SJY31" s="496"/>
      <c r="SJZ31" s="496"/>
      <c r="SKA31" s="496"/>
      <c r="SKB31" s="496"/>
      <c r="SKC31" s="496"/>
      <c r="SKD31" s="496"/>
      <c r="SKE31" s="496"/>
      <c r="SKF31" s="496"/>
      <c r="SKG31" s="496"/>
      <c r="SKH31" s="496"/>
      <c r="SKI31" s="496"/>
      <c r="SKJ31" s="496"/>
      <c r="SKK31" s="496"/>
      <c r="SKL31" s="496"/>
      <c r="SKM31" s="496"/>
      <c r="SKN31" s="496"/>
      <c r="SKO31" s="496"/>
      <c r="SKP31" s="496"/>
      <c r="SKQ31" s="496"/>
      <c r="SKR31" s="496"/>
      <c r="SKS31" s="496"/>
      <c r="SKT31" s="496"/>
      <c r="SKU31" s="496"/>
      <c r="SKV31" s="496"/>
      <c r="SKW31" s="496"/>
      <c r="SKX31" s="496"/>
      <c r="SKY31" s="496"/>
      <c r="SKZ31" s="496"/>
      <c r="SLA31" s="496"/>
      <c r="SLB31" s="496"/>
      <c r="SLC31" s="496"/>
      <c r="SLD31" s="496"/>
      <c r="SLE31" s="496"/>
      <c r="SLF31" s="496"/>
      <c r="SLG31" s="496"/>
      <c r="SLH31" s="496"/>
      <c r="SLI31" s="496"/>
      <c r="SLJ31" s="496"/>
      <c r="SLK31" s="496"/>
      <c r="SLL31" s="496"/>
      <c r="SLM31" s="496"/>
      <c r="SLN31" s="496"/>
      <c r="SLO31" s="496"/>
      <c r="SLP31" s="496"/>
      <c r="SLQ31" s="496"/>
      <c r="SLR31" s="496"/>
      <c r="SLS31" s="496"/>
      <c r="SLT31" s="496"/>
      <c r="SLU31" s="496"/>
      <c r="SLV31" s="496"/>
      <c r="SLW31" s="496"/>
      <c r="SLX31" s="496"/>
      <c r="SLY31" s="496"/>
      <c r="SLZ31" s="496"/>
      <c r="SMA31" s="496"/>
      <c r="SMB31" s="496"/>
      <c r="SMC31" s="496"/>
      <c r="SMD31" s="496"/>
      <c r="SME31" s="496"/>
      <c r="SMF31" s="496"/>
      <c r="SMG31" s="496"/>
      <c r="SMH31" s="496"/>
      <c r="SMI31" s="496"/>
      <c r="SMJ31" s="496"/>
      <c r="SMK31" s="496"/>
      <c r="SML31" s="496"/>
      <c r="SMM31" s="496"/>
      <c r="SMN31" s="496"/>
      <c r="SMO31" s="496"/>
      <c r="SMP31" s="496"/>
      <c r="SMQ31" s="496"/>
      <c r="SMR31" s="496"/>
      <c r="SMS31" s="496"/>
      <c r="SMT31" s="496"/>
      <c r="SMU31" s="496"/>
      <c r="SMV31" s="496"/>
      <c r="SMW31" s="496"/>
      <c r="SMX31" s="496"/>
      <c r="SMY31" s="496"/>
      <c r="SMZ31" s="496"/>
      <c r="SNA31" s="496"/>
      <c r="SNB31" s="496"/>
      <c r="SNC31" s="496"/>
      <c r="SND31" s="496"/>
      <c r="SNE31" s="496"/>
      <c r="SNF31" s="496"/>
      <c r="SNG31" s="496"/>
      <c r="SNH31" s="496"/>
      <c r="SNI31" s="496"/>
      <c r="SNJ31" s="496"/>
      <c r="SNK31" s="496"/>
      <c r="SNL31" s="496"/>
      <c r="SNM31" s="496"/>
      <c r="SNN31" s="496"/>
      <c r="SNO31" s="496"/>
      <c r="SNP31" s="496"/>
      <c r="SNQ31" s="496"/>
      <c r="SNR31" s="496"/>
      <c r="SNS31" s="496"/>
      <c r="SNT31" s="496"/>
      <c r="SNU31" s="496"/>
      <c r="SNV31" s="496"/>
      <c r="SNW31" s="496"/>
      <c r="SNX31" s="496"/>
      <c r="SNY31" s="496"/>
      <c r="SNZ31" s="496"/>
      <c r="SOA31" s="496"/>
      <c r="SOB31" s="496"/>
      <c r="SOC31" s="496"/>
      <c r="SOD31" s="496"/>
      <c r="SOE31" s="496"/>
      <c r="SOF31" s="496"/>
      <c r="SOG31" s="496"/>
      <c r="SOH31" s="496"/>
      <c r="SOI31" s="496"/>
      <c r="SOJ31" s="496"/>
      <c r="SOK31" s="496"/>
      <c r="SOL31" s="496"/>
      <c r="SOM31" s="496"/>
      <c r="SON31" s="496"/>
      <c r="SOO31" s="496"/>
      <c r="SOP31" s="496"/>
      <c r="SOQ31" s="496"/>
      <c r="SOR31" s="496"/>
      <c r="SOS31" s="496"/>
      <c r="SOT31" s="496"/>
      <c r="SOU31" s="496"/>
      <c r="SOV31" s="496"/>
      <c r="SOW31" s="496"/>
      <c r="SOX31" s="496"/>
      <c r="SOY31" s="496"/>
      <c r="SOZ31" s="496"/>
      <c r="SPA31" s="496"/>
      <c r="SPB31" s="496"/>
      <c r="SPC31" s="496"/>
      <c r="SPD31" s="496"/>
      <c r="SPE31" s="496"/>
      <c r="SPF31" s="496"/>
      <c r="SPG31" s="496"/>
      <c r="SPH31" s="496"/>
      <c r="SPI31" s="496"/>
      <c r="SPJ31" s="496"/>
      <c r="SPK31" s="496"/>
      <c r="SPL31" s="496"/>
      <c r="SPM31" s="496"/>
      <c r="SPN31" s="496"/>
      <c r="SPO31" s="496"/>
      <c r="SPP31" s="496"/>
      <c r="SPQ31" s="496"/>
      <c r="SPR31" s="496"/>
      <c r="SPS31" s="496"/>
      <c r="SPT31" s="496"/>
      <c r="SPU31" s="496"/>
      <c r="SPV31" s="496"/>
      <c r="SPW31" s="496"/>
      <c r="SPX31" s="496"/>
      <c r="SPY31" s="496"/>
      <c r="SPZ31" s="496"/>
      <c r="SQA31" s="496"/>
      <c r="SQB31" s="496"/>
      <c r="SQC31" s="496"/>
      <c r="SQD31" s="496"/>
      <c r="SQE31" s="496"/>
      <c r="SQF31" s="496"/>
      <c r="SQG31" s="496"/>
      <c r="SQH31" s="496"/>
      <c r="SQI31" s="496"/>
      <c r="SQJ31" s="496"/>
      <c r="SQK31" s="496"/>
      <c r="SQL31" s="496"/>
      <c r="SQM31" s="496"/>
      <c r="SQN31" s="496"/>
      <c r="SQO31" s="496"/>
      <c r="SQP31" s="496"/>
      <c r="SQQ31" s="496"/>
      <c r="SQR31" s="496"/>
      <c r="SQS31" s="496"/>
      <c r="SQT31" s="496"/>
      <c r="SQU31" s="496"/>
      <c r="SQV31" s="496"/>
      <c r="SQW31" s="496"/>
      <c r="SQX31" s="496"/>
      <c r="SQY31" s="496"/>
      <c r="SQZ31" s="496"/>
      <c r="SRA31" s="496"/>
      <c r="SRB31" s="496"/>
      <c r="SRC31" s="496"/>
      <c r="SRD31" s="496"/>
      <c r="SRE31" s="496"/>
      <c r="SRF31" s="496"/>
      <c r="SRG31" s="496"/>
      <c r="SRH31" s="496"/>
      <c r="SRI31" s="496"/>
      <c r="SRJ31" s="496"/>
      <c r="SRK31" s="496"/>
      <c r="SRL31" s="496"/>
      <c r="SRM31" s="496"/>
      <c r="SRN31" s="496"/>
      <c r="SRO31" s="496"/>
      <c r="SRP31" s="496"/>
      <c r="SRQ31" s="496"/>
      <c r="SRR31" s="496"/>
      <c r="SRS31" s="496"/>
      <c r="SRT31" s="496"/>
      <c r="SRU31" s="496"/>
      <c r="SRV31" s="496"/>
      <c r="SRW31" s="496"/>
      <c r="SRX31" s="496"/>
      <c r="SRY31" s="496"/>
      <c r="SRZ31" s="496"/>
      <c r="SSA31" s="496"/>
      <c r="SSB31" s="496"/>
      <c r="SSC31" s="496"/>
      <c r="SSD31" s="496"/>
      <c r="SSE31" s="496"/>
      <c r="SSF31" s="496"/>
      <c r="SSG31" s="496"/>
      <c r="SSH31" s="496"/>
      <c r="SSI31" s="496"/>
      <c r="SSJ31" s="496"/>
      <c r="SSK31" s="496"/>
      <c r="SSL31" s="496"/>
      <c r="SSM31" s="496"/>
      <c r="SSN31" s="496"/>
      <c r="SSO31" s="496"/>
      <c r="SSP31" s="496"/>
      <c r="SSQ31" s="496"/>
      <c r="SSR31" s="496"/>
      <c r="SSS31" s="496"/>
      <c r="SST31" s="496"/>
      <c r="SSU31" s="496"/>
      <c r="SSV31" s="496"/>
      <c r="SSW31" s="496"/>
      <c r="SSX31" s="496"/>
      <c r="SSY31" s="496"/>
      <c r="SSZ31" s="496"/>
      <c r="STA31" s="496"/>
      <c r="STB31" s="496"/>
      <c r="STC31" s="496"/>
      <c r="STD31" s="496"/>
      <c r="STE31" s="496"/>
      <c r="STF31" s="496"/>
      <c r="STG31" s="496"/>
      <c r="STH31" s="496"/>
      <c r="STI31" s="496"/>
      <c r="STJ31" s="496"/>
      <c r="STK31" s="496"/>
      <c r="STL31" s="496"/>
      <c r="STM31" s="496"/>
      <c r="STN31" s="496"/>
      <c r="STO31" s="496"/>
      <c r="STP31" s="496"/>
      <c r="STQ31" s="496"/>
      <c r="STR31" s="496"/>
      <c r="STS31" s="496"/>
      <c r="STT31" s="496"/>
      <c r="STU31" s="496"/>
      <c r="STV31" s="496"/>
      <c r="STW31" s="496"/>
      <c r="STX31" s="496"/>
      <c r="STY31" s="496"/>
      <c r="STZ31" s="496"/>
      <c r="SUA31" s="496"/>
      <c r="SUB31" s="496"/>
      <c r="SUC31" s="496"/>
      <c r="SUD31" s="496"/>
      <c r="SUE31" s="496"/>
      <c r="SUF31" s="496"/>
      <c r="SUG31" s="496"/>
      <c r="SUH31" s="496"/>
      <c r="SUI31" s="496"/>
      <c r="SUJ31" s="496"/>
      <c r="SUK31" s="496"/>
      <c r="SUL31" s="496"/>
      <c r="SUM31" s="496"/>
      <c r="SUN31" s="496"/>
      <c r="SUO31" s="496"/>
      <c r="SUP31" s="496"/>
      <c r="SUQ31" s="496"/>
      <c r="SUR31" s="496"/>
      <c r="SUS31" s="496"/>
      <c r="SUT31" s="496"/>
      <c r="SUU31" s="496"/>
      <c r="SUV31" s="496"/>
      <c r="SUW31" s="496"/>
      <c r="SUX31" s="496"/>
      <c r="SUY31" s="496"/>
      <c r="SUZ31" s="496"/>
      <c r="SVA31" s="496"/>
      <c r="SVB31" s="496"/>
      <c r="SVC31" s="496"/>
      <c r="SVD31" s="496"/>
      <c r="SVE31" s="496"/>
      <c r="SVF31" s="496"/>
      <c r="SVG31" s="496"/>
      <c r="SVH31" s="496"/>
      <c r="SVI31" s="496"/>
      <c r="SVJ31" s="496"/>
      <c r="SVK31" s="496"/>
      <c r="SVL31" s="496"/>
      <c r="SVM31" s="496"/>
      <c r="SVN31" s="496"/>
      <c r="SVO31" s="496"/>
      <c r="SVP31" s="496"/>
      <c r="SVQ31" s="496"/>
      <c r="SVR31" s="496"/>
      <c r="SVS31" s="496"/>
      <c r="SVT31" s="496"/>
      <c r="SVU31" s="496"/>
      <c r="SVV31" s="496"/>
      <c r="SVW31" s="496"/>
      <c r="SVX31" s="496"/>
      <c r="SVY31" s="496"/>
      <c r="SVZ31" s="496"/>
      <c r="SWA31" s="496"/>
      <c r="SWB31" s="496"/>
      <c r="SWC31" s="496"/>
      <c r="SWD31" s="496"/>
      <c r="SWE31" s="496"/>
      <c r="SWF31" s="496"/>
      <c r="SWG31" s="496"/>
      <c r="SWH31" s="496"/>
      <c r="SWI31" s="496"/>
      <c r="SWJ31" s="496"/>
      <c r="SWK31" s="496"/>
      <c r="SWL31" s="496"/>
      <c r="SWM31" s="496"/>
      <c r="SWN31" s="496"/>
      <c r="SWO31" s="496"/>
      <c r="SWP31" s="496"/>
      <c r="SWQ31" s="496"/>
      <c r="SWR31" s="496"/>
      <c r="SWS31" s="496"/>
      <c r="SWT31" s="496"/>
      <c r="SWU31" s="496"/>
      <c r="SWV31" s="496"/>
      <c r="SWW31" s="496"/>
      <c r="SWX31" s="496"/>
      <c r="SWY31" s="496"/>
      <c r="SWZ31" s="496"/>
      <c r="SXA31" s="496"/>
      <c r="SXB31" s="496"/>
      <c r="SXC31" s="496"/>
      <c r="SXD31" s="496"/>
      <c r="SXE31" s="496"/>
      <c r="SXF31" s="496"/>
      <c r="SXG31" s="496"/>
      <c r="SXH31" s="496"/>
      <c r="SXI31" s="496"/>
      <c r="SXJ31" s="496"/>
      <c r="SXK31" s="496"/>
      <c r="SXL31" s="496"/>
      <c r="SXM31" s="496"/>
      <c r="SXN31" s="496"/>
      <c r="SXO31" s="496"/>
      <c r="SXP31" s="496"/>
      <c r="SXQ31" s="496"/>
      <c r="SXR31" s="496"/>
      <c r="SXS31" s="496"/>
      <c r="SXT31" s="496"/>
      <c r="SXU31" s="496"/>
      <c r="SXV31" s="496"/>
      <c r="SXW31" s="496"/>
      <c r="SXX31" s="496"/>
      <c r="SXY31" s="496"/>
      <c r="SXZ31" s="496"/>
      <c r="SYA31" s="496"/>
      <c r="SYB31" s="496"/>
      <c r="SYC31" s="496"/>
      <c r="SYD31" s="496"/>
      <c r="SYE31" s="496"/>
      <c r="SYF31" s="496"/>
      <c r="SYG31" s="496"/>
      <c r="SYH31" s="496"/>
      <c r="SYI31" s="496"/>
      <c r="SYJ31" s="496"/>
      <c r="SYK31" s="496"/>
      <c r="SYL31" s="496"/>
      <c r="SYM31" s="496"/>
      <c r="SYN31" s="496"/>
      <c r="SYO31" s="496"/>
      <c r="SYP31" s="496"/>
      <c r="SYQ31" s="496"/>
      <c r="SYR31" s="496"/>
      <c r="SYS31" s="496"/>
      <c r="SYT31" s="496"/>
      <c r="SYU31" s="496"/>
      <c r="SYV31" s="496"/>
      <c r="SYW31" s="496"/>
      <c r="SYX31" s="496"/>
      <c r="SYY31" s="496"/>
      <c r="SYZ31" s="496"/>
      <c r="SZA31" s="496"/>
      <c r="SZB31" s="496"/>
      <c r="SZC31" s="496"/>
      <c r="SZD31" s="496"/>
      <c r="SZE31" s="496"/>
      <c r="SZF31" s="496"/>
      <c r="SZG31" s="496"/>
      <c r="SZH31" s="496"/>
      <c r="SZI31" s="496"/>
      <c r="SZJ31" s="496"/>
      <c r="SZK31" s="496"/>
      <c r="SZL31" s="496"/>
      <c r="SZM31" s="496"/>
      <c r="SZN31" s="496"/>
      <c r="SZO31" s="496"/>
      <c r="SZP31" s="496"/>
      <c r="SZQ31" s="496"/>
      <c r="SZR31" s="496"/>
      <c r="SZS31" s="496"/>
      <c r="SZT31" s="496"/>
      <c r="SZU31" s="496"/>
      <c r="SZV31" s="496"/>
      <c r="SZW31" s="496"/>
      <c r="SZX31" s="496"/>
      <c r="SZY31" s="496"/>
      <c r="SZZ31" s="496"/>
      <c r="TAA31" s="496"/>
      <c r="TAB31" s="496"/>
      <c r="TAC31" s="496"/>
      <c r="TAD31" s="496"/>
      <c r="TAE31" s="496"/>
      <c r="TAF31" s="496"/>
      <c r="TAG31" s="496"/>
      <c r="TAH31" s="496"/>
      <c r="TAI31" s="496"/>
      <c r="TAJ31" s="496"/>
      <c r="TAK31" s="496"/>
      <c r="TAL31" s="496"/>
      <c r="TAM31" s="496"/>
      <c r="TAN31" s="496"/>
      <c r="TAO31" s="496"/>
      <c r="TAP31" s="496"/>
      <c r="TAQ31" s="496"/>
      <c r="TAR31" s="496"/>
      <c r="TAS31" s="496"/>
      <c r="TAT31" s="496"/>
      <c r="TAU31" s="496"/>
      <c r="TAV31" s="496"/>
      <c r="TAW31" s="496"/>
      <c r="TAX31" s="496"/>
      <c r="TAY31" s="496"/>
      <c r="TAZ31" s="496"/>
      <c r="TBA31" s="496"/>
      <c r="TBB31" s="496"/>
      <c r="TBC31" s="496"/>
      <c r="TBD31" s="496"/>
      <c r="TBE31" s="496"/>
      <c r="TBF31" s="496"/>
      <c r="TBG31" s="496"/>
      <c r="TBH31" s="496"/>
      <c r="TBI31" s="496"/>
      <c r="TBJ31" s="496"/>
      <c r="TBK31" s="496"/>
      <c r="TBL31" s="496"/>
      <c r="TBM31" s="496"/>
      <c r="TBN31" s="496"/>
      <c r="TBO31" s="496"/>
      <c r="TBP31" s="496"/>
      <c r="TBQ31" s="496"/>
      <c r="TBR31" s="496"/>
      <c r="TBS31" s="496"/>
      <c r="TBT31" s="496"/>
      <c r="TBU31" s="496"/>
      <c r="TBV31" s="496"/>
      <c r="TBW31" s="496"/>
      <c r="TBX31" s="496"/>
      <c r="TBY31" s="496"/>
      <c r="TBZ31" s="496"/>
      <c r="TCA31" s="496"/>
      <c r="TCB31" s="496"/>
      <c r="TCC31" s="496"/>
      <c r="TCD31" s="496"/>
      <c r="TCE31" s="496"/>
      <c r="TCF31" s="496"/>
      <c r="TCG31" s="496"/>
      <c r="TCH31" s="496"/>
      <c r="TCI31" s="496"/>
      <c r="TCJ31" s="496"/>
      <c r="TCK31" s="496"/>
      <c r="TCL31" s="496"/>
      <c r="TCM31" s="496"/>
      <c r="TCN31" s="496"/>
      <c r="TCO31" s="496"/>
      <c r="TCP31" s="496"/>
      <c r="TCQ31" s="496"/>
      <c r="TCR31" s="496"/>
      <c r="TCS31" s="496"/>
      <c r="TCT31" s="496"/>
      <c r="TCU31" s="496"/>
      <c r="TCV31" s="496"/>
      <c r="TCW31" s="496"/>
      <c r="TCX31" s="496"/>
      <c r="TCY31" s="496"/>
      <c r="TCZ31" s="496"/>
      <c r="TDA31" s="496"/>
      <c r="TDB31" s="496"/>
      <c r="TDC31" s="496"/>
      <c r="TDD31" s="496"/>
      <c r="TDE31" s="496"/>
      <c r="TDF31" s="496"/>
      <c r="TDG31" s="496"/>
      <c r="TDH31" s="496"/>
      <c r="TDI31" s="496"/>
      <c r="TDJ31" s="496"/>
      <c r="TDK31" s="496"/>
      <c r="TDL31" s="496"/>
      <c r="TDM31" s="496"/>
      <c r="TDN31" s="496"/>
      <c r="TDO31" s="496"/>
      <c r="TDP31" s="496"/>
      <c r="TDQ31" s="496"/>
      <c r="TDR31" s="496"/>
      <c r="TDS31" s="496"/>
      <c r="TDT31" s="496"/>
      <c r="TDU31" s="496"/>
      <c r="TDV31" s="496"/>
      <c r="TDW31" s="496"/>
      <c r="TDX31" s="496"/>
      <c r="TDY31" s="496"/>
      <c r="TDZ31" s="496"/>
      <c r="TEA31" s="496"/>
      <c r="TEB31" s="496"/>
      <c r="TEC31" s="496"/>
      <c r="TED31" s="496"/>
      <c r="TEE31" s="496"/>
      <c r="TEF31" s="496"/>
      <c r="TEG31" s="496"/>
      <c r="TEH31" s="496"/>
      <c r="TEI31" s="496"/>
      <c r="TEJ31" s="496"/>
      <c r="TEK31" s="496"/>
      <c r="TEL31" s="496"/>
      <c r="TEM31" s="496"/>
      <c r="TEN31" s="496"/>
      <c r="TEO31" s="496"/>
      <c r="TEP31" s="496"/>
      <c r="TEQ31" s="496"/>
      <c r="TER31" s="496"/>
      <c r="TES31" s="496"/>
      <c r="TET31" s="496"/>
      <c r="TEU31" s="496"/>
      <c r="TEV31" s="496"/>
      <c r="TEW31" s="496"/>
      <c r="TEX31" s="496"/>
      <c r="TEY31" s="496"/>
      <c r="TEZ31" s="496"/>
      <c r="TFA31" s="496"/>
      <c r="TFB31" s="496"/>
      <c r="TFC31" s="496"/>
      <c r="TFD31" s="496"/>
      <c r="TFE31" s="496"/>
      <c r="TFF31" s="496"/>
      <c r="TFG31" s="496"/>
      <c r="TFH31" s="496"/>
      <c r="TFI31" s="496"/>
      <c r="TFJ31" s="496"/>
      <c r="TFK31" s="496"/>
      <c r="TFL31" s="496"/>
      <c r="TFM31" s="496"/>
      <c r="TFN31" s="496"/>
      <c r="TFO31" s="496"/>
      <c r="TFP31" s="496"/>
      <c r="TFQ31" s="496"/>
      <c r="TFR31" s="496"/>
      <c r="TFS31" s="496"/>
      <c r="TFT31" s="496"/>
      <c r="TFU31" s="496"/>
      <c r="TFV31" s="496"/>
      <c r="TFW31" s="496"/>
      <c r="TFX31" s="496"/>
      <c r="TFY31" s="496"/>
      <c r="TFZ31" s="496"/>
      <c r="TGA31" s="496"/>
      <c r="TGB31" s="496"/>
      <c r="TGC31" s="496"/>
      <c r="TGD31" s="496"/>
      <c r="TGE31" s="496"/>
      <c r="TGF31" s="496"/>
      <c r="TGG31" s="496"/>
      <c r="TGH31" s="496"/>
      <c r="TGI31" s="496"/>
      <c r="TGJ31" s="496"/>
      <c r="TGK31" s="496"/>
      <c r="TGL31" s="496"/>
      <c r="TGM31" s="496"/>
      <c r="TGN31" s="496"/>
      <c r="TGO31" s="496"/>
      <c r="TGP31" s="496"/>
      <c r="TGQ31" s="496"/>
      <c r="TGR31" s="496"/>
      <c r="TGS31" s="496"/>
      <c r="TGT31" s="496"/>
      <c r="TGU31" s="496"/>
      <c r="TGV31" s="496"/>
      <c r="TGW31" s="496"/>
      <c r="TGX31" s="496"/>
      <c r="TGY31" s="496"/>
      <c r="TGZ31" s="496"/>
      <c r="THA31" s="496"/>
      <c r="THB31" s="496"/>
      <c r="THC31" s="496"/>
      <c r="THD31" s="496"/>
      <c r="THE31" s="496"/>
      <c r="THF31" s="496"/>
      <c r="THG31" s="496"/>
      <c r="THH31" s="496"/>
      <c r="THI31" s="496"/>
      <c r="THJ31" s="496"/>
      <c r="THK31" s="496"/>
      <c r="THL31" s="496"/>
      <c r="THM31" s="496"/>
      <c r="THN31" s="496"/>
      <c r="THO31" s="496"/>
      <c r="THP31" s="496"/>
      <c r="THQ31" s="496"/>
      <c r="THR31" s="496"/>
      <c r="THS31" s="496"/>
      <c r="THT31" s="496"/>
      <c r="THU31" s="496"/>
      <c r="THV31" s="496"/>
      <c r="THW31" s="496"/>
      <c r="THX31" s="496"/>
      <c r="THY31" s="496"/>
      <c r="THZ31" s="496"/>
      <c r="TIA31" s="496"/>
      <c r="TIB31" s="496"/>
      <c r="TIC31" s="496"/>
      <c r="TID31" s="496"/>
      <c r="TIE31" s="496"/>
      <c r="TIF31" s="496"/>
      <c r="TIG31" s="496"/>
      <c r="TIH31" s="496"/>
      <c r="TII31" s="496"/>
      <c r="TIJ31" s="496"/>
      <c r="TIK31" s="496"/>
      <c r="TIL31" s="496"/>
      <c r="TIM31" s="496"/>
      <c r="TIN31" s="496"/>
      <c r="TIO31" s="496"/>
      <c r="TIP31" s="496"/>
      <c r="TIQ31" s="496"/>
      <c r="TIR31" s="496"/>
      <c r="TIS31" s="496"/>
      <c r="TIT31" s="496"/>
      <c r="TIU31" s="496"/>
      <c r="TIV31" s="496"/>
      <c r="TIW31" s="496"/>
      <c r="TIX31" s="496"/>
      <c r="TIY31" s="496"/>
      <c r="TIZ31" s="496"/>
      <c r="TJA31" s="496"/>
      <c r="TJB31" s="496"/>
      <c r="TJC31" s="496"/>
      <c r="TJD31" s="496"/>
      <c r="TJE31" s="496"/>
      <c r="TJF31" s="496"/>
      <c r="TJG31" s="496"/>
      <c r="TJH31" s="496"/>
      <c r="TJI31" s="496"/>
      <c r="TJJ31" s="496"/>
      <c r="TJK31" s="496"/>
      <c r="TJL31" s="496"/>
      <c r="TJM31" s="496"/>
      <c r="TJN31" s="496"/>
      <c r="TJO31" s="496"/>
      <c r="TJP31" s="496"/>
      <c r="TJQ31" s="496"/>
      <c r="TJR31" s="496"/>
      <c r="TJS31" s="496"/>
      <c r="TJT31" s="496"/>
      <c r="TJU31" s="496"/>
      <c r="TJV31" s="496"/>
      <c r="TJW31" s="496"/>
      <c r="TJX31" s="496"/>
      <c r="TJY31" s="496"/>
      <c r="TJZ31" s="496"/>
      <c r="TKA31" s="496"/>
      <c r="TKB31" s="496"/>
      <c r="TKC31" s="496"/>
      <c r="TKD31" s="496"/>
      <c r="TKE31" s="496"/>
      <c r="TKF31" s="496"/>
      <c r="TKG31" s="496"/>
      <c r="TKH31" s="496"/>
      <c r="TKI31" s="496"/>
      <c r="TKJ31" s="496"/>
      <c r="TKK31" s="496"/>
      <c r="TKL31" s="496"/>
      <c r="TKM31" s="496"/>
      <c r="TKN31" s="496"/>
      <c r="TKO31" s="496"/>
      <c r="TKP31" s="496"/>
      <c r="TKQ31" s="496"/>
      <c r="TKR31" s="496"/>
      <c r="TKS31" s="496"/>
      <c r="TKT31" s="496"/>
      <c r="TKU31" s="496"/>
      <c r="TKV31" s="496"/>
      <c r="TKW31" s="496"/>
      <c r="TKX31" s="496"/>
      <c r="TKY31" s="496"/>
      <c r="TKZ31" s="496"/>
      <c r="TLA31" s="496"/>
      <c r="TLB31" s="496"/>
      <c r="TLC31" s="496"/>
      <c r="TLD31" s="496"/>
      <c r="TLE31" s="496"/>
      <c r="TLF31" s="496"/>
      <c r="TLG31" s="496"/>
      <c r="TLH31" s="496"/>
      <c r="TLI31" s="496"/>
      <c r="TLJ31" s="496"/>
      <c r="TLK31" s="496"/>
      <c r="TLL31" s="496"/>
      <c r="TLM31" s="496"/>
      <c r="TLN31" s="496"/>
      <c r="TLO31" s="496"/>
      <c r="TLP31" s="496"/>
      <c r="TLQ31" s="496"/>
      <c r="TLR31" s="496"/>
      <c r="TLS31" s="496"/>
      <c r="TLT31" s="496"/>
      <c r="TLU31" s="496"/>
      <c r="TLV31" s="496"/>
      <c r="TLW31" s="496"/>
      <c r="TLX31" s="496"/>
      <c r="TLY31" s="496"/>
      <c r="TLZ31" s="496"/>
      <c r="TMA31" s="496"/>
      <c r="TMB31" s="496"/>
      <c r="TMC31" s="496"/>
      <c r="TMD31" s="496"/>
      <c r="TME31" s="496"/>
      <c r="TMF31" s="496"/>
      <c r="TMG31" s="496"/>
      <c r="TMH31" s="496"/>
      <c r="TMI31" s="496"/>
      <c r="TMJ31" s="496"/>
      <c r="TMK31" s="496"/>
      <c r="TML31" s="496"/>
      <c r="TMM31" s="496"/>
      <c r="TMN31" s="496"/>
      <c r="TMO31" s="496"/>
      <c r="TMP31" s="496"/>
      <c r="TMQ31" s="496"/>
      <c r="TMR31" s="496"/>
      <c r="TMS31" s="496"/>
      <c r="TMT31" s="496"/>
      <c r="TMU31" s="496"/>
      <c r="TMV31" s="496"/>
      <c r="TMW31" s="496"/>
      <c r="TMX31" s="496"/>
      <c r="TMY31" s="496"/>
      <c r="TMZ31" s="496"/>
      <c r="TNA31" s="496"/>
      <c r="TNB31" s="496"/>
      <c r="TNC31" s="496"/>
      <c r="TND31" s="496"/>
      <c r="TNE31" s="496"/>
      <c r="TNF31" s="496"/>
      <c r="TNG31" s="496"/>
      <c r="TNH31" s="496"/>
      <c r="TNI31" s="496"/>
      <c r="TNJ31" s="496"/>
      <c r="TNK31" s="496"/>
      <c r="TNL31" s="496"/>
      <c r="TNM31" s="496"/>
      <c r="TNN31" s="496"/>
      <c r="TNO31" s="496"/>
      <c r="TNP31" s="496"/>
      <c r="TNQ31" s="496"/>
      <c r="TNR31" s="496"/>
      <c r="TNS31" s="496"/>
      <c r="TNT31" s="496"/>
      <c r="TNU31" s="496"/>
      <c r="TNV31" s="496"/>
      <c r="TNW31" s="496"/>
      <c r="TNX31" s="496"/>
      <c r="TNY31" s="496"/>
      <c r="TNZ31" s="496"/>
      <c r="TOA31" s="496"/>
      <c r="TOB31" s="496"/>
      <c r="TOC31" s="496"/>
      <c r="TOD31" s="496"/>
      <c r="TOE31" s="496"/>
      <c r="TOF31" s="496"/>
      <c r="TOG31" s="496"/>
      <c r="TOH31" s="496"/>
      <c r="TOI31" s="496"/>
      <c r="TOJ31" s="496"/>
      <c r="TOK31" s="496"/>
      <c r="TOL31" s="496"/>
      <c r="TOM31" s="496"/>
      <c r="TON31" s="496"/>
      <c r="TOO31" s="496"/>
      <c r="TOP31" s="496"/>
      <c r="TOQ31" s="496"/>
      <c r="TOR31" s="496"/>
      <c r="TOS31" s="496"/>
      <c r="TOT31" s="496"/>
      <c r="TOU31" s="496"/>
      <c r="TOV31" s="496"/>
      <c r="TOW31" s="496"/>
      <c r="TOX31" s="496"/>
      <c r="TOY31" s="496"/>
      <c r="TOZ31" s="496"/>
      <c r="TPA31" s="496"/>
      <c r="TPB31" s="496"/>
      <c r="TPC31" s="496"/>
      <c r="TPD31" s="496"/>
      <c r="TPE31" s="496"/>
      <c r="TPF31" s="496"/>
      <c r="TPG31" s="496"/>
      <c r="TPH31" s="496"/>
      <c r="TPI31" s="496"/>
      <c r="TPJ31" s="496"/>
      <c r="TPK31" s="496"/>
      <c r="TPL31" s="496"/>
      <c r="TPM31" s="496"/>
      <c r="TPN31" s="496"/>
      <c r="TPO31" s="496"/>
      <c r="TPP31" s="496"/>
      <c r="TPQ31" s="496"/>
      <c r="TPR31" s="496"/>
      <c r="TPS31" s="496"/>
      <c r="TPT31" s="496"/>
      <c r="TPU31" s="496"/>
      <c r="TPV31" s="496"/>
      <c r="TPW31" s="496"/>
      <c r="TPX31" s="496"/>
      <c r="TPY31" s="496"/>
      <c r="TPZ31" s="496"/>
      <c r="TQA31" s="496"/>
      <c r="TQB31" s="496"/>
      <c r="TQC31" s="496"/>
      <c r="TQD31" s="496"/>
      <c r="TQE31" s="496"/>
      <c r="TQF31" s="496"/>
      <c r="TQG31" s="496"/>
      <c r="TQH31" s="496"/>
      <c r="TQI31" s="496"/>
      <c r="TQJ31" s="496"/>
      <c r="TQK31" s="496"/>
      <c r="TQL31" s="496"/>
      <c r="TQM31" s="496"/>
      <c r="TQN31" s="496"/>
      <c r="TQO31" s="496"/>
      <c r="TQP31" s="496"/>
      <c r="TQQ31" s="496"/>
      <c r="TQR31" s="496"/>
      <c r="TQS31" s="496"/>
      <c r="TQT31" s="496"/>
      <c r="TQU31" s="496"/>
      <c r="TQV31" s="496"/>
      <c r="TQW31" s="496"/>
      <c r="TQX31" s="496"/>
      <c r="TQY31" s="496"/>
      <c r="TQZ31" s="496"/>
      <c r="TRA31" s="496"/>
      <c r="TRB31" s="496"/>
      <c r="TRC31" s="496"/>
      <c r="TRD31" s="496"/>
      <c r="TRE31" s="496"/>
      <c r="TRF31" s="496"/>
      <c r="TRG31" s="496"/>
      <c r="TRH31" s="496"/>
      <c r="TRI31" s="496"/>
      <c r="TRJ31" s="496"/>
      <c r="TRK31" s="496"/>
      <c r="TRL31" s="496"/>
      <c r="TRM31" s="496"/>
      <c r="TRN31" s="496"/>
      <c r="TRO31" s="496"/>
      <c r="TRP31" s="496"/>
      <c r="TRQ31" s="496"/>
      <c r="TRR31" s="496"/>
      <c r="TRS31" s="496"/>
      <c r="TRT31" s="496"/>
      <c r="TRU31" s="496"/>
      <c r="TRV31" s="496"/>
      <c r="TRW31" s="496"/>
      <c r="TRX31" s="496"/>
      <c r="TRY31" s="496"/>
      <c r="TRZ31" s="496"/>
      <c r="TSA31" s="496"/>
      <c r="TSB31" s="496"/>
      <c r="TSC31" s="496"/>
      <c r="TSD31" s="496"/>
      <c r="TSE31" s="496"/>
      <c r="TSF31" s="496"/>
      <c r="TSG31" s="496"/>
      <c r="TSH31" s="496"/>
      <c r="TSI31" s="496"/>
      <c r="TSJ31" s="496"/>
      <c r="TSK31" s="496"/>
      <c r="TSL31" s="496"/>
      <c r="TSM31" s="496"/>
      <c r="TSN31" s="496"/>
      <c r="TSO31" s="496"/>
      <c r="TSP31" s="496"/>
      <c r="TSQ31" s="496"/>
      <c r="TSR31" s="496"/>
      <c r="TSS31" s="496"/>
      <c r="TST31" s="496"/>
      <c r="TSU31" s="496"/>
      <c r="TSV31" s="496"/>
      <c r="TSW31" s="496"/>
      <c r="TSX31" s="496"/>
      <c r="TSY31" s="496"/>
      <c r="TSZ31" s="496"/>
      <c r="TTA31" s="496"/>
      <c r="TTB31" s="496"/>
      <c r="TTC31" s="496"/>
      <c r="TTD31" s="496"/>
      <c r="TTE31" s="496"/>
      <c r="TTF31" s="496"/>
      <c r="TTG31" s="496"/>
      <c r="TTH31" s="496"/>
      <c r="TTI31" s="496"/>
      <c r="TTJ31" s="496"/>
      <c r="TTK31" s="496"/>
      <c r="TTL31" s="496"/>
      <c r="TTM31" s="496"/>
      <c r="TTN31" s="496"/>
      <c r="TTO31" s="496"/>
      <c r="TTP31" s="496"/>
      <c r="TTQ31" s="496"/>
      <c r="TTR31" s="496"/>
      <c r="TTS31" s="496"/>
      <c r="TTT31" s="496"/>
      <c r="TTU31" s="496"/>
      <c r="TTV31" s="496"/>
      <c r="TTW31" s="496"/>
      <c r="TTX31" s="496"/>
      <c r="TTY31" s="496"/>
      <c r="TTZ31" s="496"/>
      <c r="TUA31" s="496"/>
      <c r="TUB31" s="496"/>
      <c r="TUC31" s="496"/>
      <c r="TUD31" s="496"/>
      <c r="TUE31" s="496"/>
      <c r="TUF31" s="496"/>
      <c r="TUG31" s="496"/>
      <c r="TUH31" s="496"/>
      <c r="TUI31" s="496"/>
      <c r="TUJ31" s="496"/>
      <c r="TUK31" s="496"/>
      <c r="TUL31" s="496"/>
      <c r="TUM31" s="496"/>
      <c r="TUN31" s="496"/>
      <c r="TUO31" s="496"/>
      <c r="TUP31" s="496"/>
      <c r="TUQ31" s="496"/>
      <c r="TUR31" s="496"/>
      <c r="TUS31" s="496"/>
      <c r="TUT31" s="496"/>
      <c r="TUU31" s="496"/>
      <c r="TUV31" s="496"/>
      <c r="TUW31" s="496"/>
      <c r="TUX31" s="496"/>
      <c r="TUY31" s="496"/>
      <c r="TUZ31" s="496"/>
      <c r="TVA31" s="496"/>
      <c r="TVB31" s="496"/>
      <c r="TVC31" s="496"/>
      <c r="TVD31" s="496"/>
      <c r="TVE31" s="496"/>
      <c r="TVF31" s="496"/>
      <c r="TVG31" s="496"/>
      <c r="TVH31" s="496"/>
      <c r="TVI31" s="496"/>
      <c r="TVJ31" s="496"/>
      <c r="TVK31" s="496"/>
      <c r="TVL31" s="496"/>
      <c r="TVM31" s="496"/>
      <c r="TVN31" s="496"/>
      <c r="TVO31" s="496"/>
      <c r="TVP31" s="496"/>
      <c r="TVQ31" s="496"/>
      <c r="TVR31" s="496"/>
      <c r="TVS31" s="496"/>
      <c r="TVT31" s="496"/>
      <c r="TVU31" s="496"/>
      <c r="TVV31" s="496"/>
      <c r="TVW31" s="496"/>
      <c r="TVX31" s="496"/>
      <c r="TVY31" s="496"/>
      <c r="TVZ31" s="496"/>
      <c r="TWA31" s="496"/>
      <c r="TWB31" s="496"/>
      <c r="TWC31" s="496"/>
      <c r="TWD31" s="496"/>
      <c r="TWE31" s="496"/>
      <c r="TWF31" s="496"/>
      <c r="TWG31" s="496"/>
      <c r="TWH31" s="496"/>
      <c r="TWI31" s="496"/>
      <c r="TWJ31" s="496"/>
      <c r="TWK31" s="496"/>
      <c r="TWL31" s="496"/>
      <c r="TWM31" s="496"/>
      <c r="TWN31" s="496"/>
      <c r="TWO31" s="496"/>
      <c r="TWP31" s="496"/>
      <c r="TWQ31" s="496"/>
      <c r="TWR31" s="496"/>
      <c r="TWS31" s="496"/>
      <c r="TWT31" s="496"/>
      <c r="TWU31" s="496"/>
      <c r="TWV31" s="496"/>
      <c r="TWW31" s="496"/>
      <c r="TWX31" s="496"/>
      <c r="TWY31" s="496"/>
      <c r="TWZ31" s="496"/>
      <c r="TXA31" s="496"/>
      <c r="TXB31" s="496"/>
      <c r="TXC31" s="496"/>
      <c r="TXD31" s="496"/>
      <c r="TXE31" s="496"/>
      <c r="TXF31" s="496"/>
      <c r="TXG31" s="496"/>
      <c r="TXH31" s="496"/>
      <c r="TXI31" s="496"/>
      <c r="TXJ31" s="496"/>
      <c r="TXK31" s="496"/>
      <c r="TXL31" s="496"/>
      <c r="TXM31" s="496"/>
      <c r="TXN31" s="496"/>
      <c r="TXO31" s="496"/>
      <c r="TXP31" s="496"/>
      <c r="TXQ31" s="496"/>
      <c r="TXR31" s="496"/>
      <c r="TXS31" s="496"/>
      <c r="TXT31" s="496"/>
      <c r="TXU31" s="496"/>
      <c r="TXV31" s="496"/>
      <c r="TXW31" s="496"/>
      <c r="TXX31" s="496"/>
      <c r="TXY31" s="496"/>
      <c r="TXZ31" s="496"/>
      <c r="TYA31" s="496"/>
      <c r="TYB31" s="496"/>
      <c r="TYC31" s="496"/>
      <c r="TYD31" s="496"/>
      <c r="TYE31" s="496"/>
      <c r="TYF31" s="496"/>
      <c r="TYG31" s="496"/>
      <c r="TYH31" s="496"/>
      <c r="TYI31" s="496"/>
      <c r="TYJ31" s="496"/>
      <c r="TYK31" s="496"/>
      <c r="TYL31" s="496"/>
      <c r="TYM31" s="496"/>
      <c r="TYN31" s="496"/>
      <c r="TYO31" s="496"/>
      <c r="TYP31" s="496"/>
      <c r="TYQ31" s="496"/>
      <c r="TYR31" s="496"/>
      <c r="TYS31" s="496"/>
      <c r="TYT31" s="496"/>
      <c r="TYU31" s="496"/>
      <c r="TYV31" s="496"/>
      <c r="TYW31" s="496"/>
      <c r="TYX31" s="496"/>
      <c r="TYY31" s="496"/>
      <c r="TYZ31" s="496"/>
      <c r="TZA31" s="496"/>
      <c r="TZB31" s="496"/>
      <c r="TZC31" s="496"/>
      <c r="TZD31" s="496"/>
      <c r="TZE31" s="496"/>
      <c r="TZF31" s="496"/>
      <c r="TZG31" s="496"/>
      <c r="TZH31" s="496"/>
      <c r="TZI31" s="496"/>
      <c r="TZJ31" s="496"/>
      <c r="TZK31" s="496"/>
      <c r="TZL31" s="496"/>
      <c r="TZM31" s="496"/>
      <c r="TZN31" s="496"/>
      <c r="TZO31" s="496"/>
      <c r="TZP31" s="496"/>
      <c r="TZQ31" s="496"/>
      <c r="TZR31" s="496"/>
      <c r="TZS31" s="496"/>
      <c r="TZT31" s="496"/>
      <c r="TZU31" s="496"/>
      <c r="TZV31" s="496"/>
      <c r="TZW31" s="496"/>
      <c r="TZX31" s="496"/>
      <c r="TZY31" s="496"/>
      <c r="TZZ31" s="496"/>
      <c r="UAA31" s="496"/>
      <c r="UAB31" s="496"/>
      <c r="UAC31" s="496"/>
      <c r="UAD31" s="496"/>
      <c r="UAE31" s="496"/>
      <c r="UAF31" s="496"/>
      <c r="UAG31" s="496"/>
      <c r="UAH31" s="496"/>
      <c r="UAI31" s="496"/>
      <c r="UAJ31" s="496"/>
      <c r="UAK31" s="496"/>
      <c r="UAL31" s="496"/>
      <c r="UAM31" s="496"/>
      <c r="UAN31" s="496"/>
      <c r="UAO31" s="496"/>
      <c r="UAP31" s="496"/>
      <c r="UAQ31" s="496"/>
      <c r="UAR31" s="496"/>
      <c r="UAS31" s="496"/>
      <c r="UAT31" s="496"/>
      <c r="UAU31" s="496"/>
      <c r="UAV31" s="496"/>
      <c r="UAW31" s="496"/>
      <c r="UAX31" s="496"/>
      <c r="UAY31" s="496"/>
      <c r="UAZ31" s="496"/>
      <c r="UBA31" s="496"/>
      <c r="UBB31" s="496"/>
      <c r="UBC31" s="496"/>
      <c r="UBD31" s="496"/>
      <c r="UBE31" s="496"/>
      <c r="UBF31" s="496"/>
      <c r="UBG31" s="496"/>
      <c r="UBH31" s="496"/>
      <c r="UBI31" s="496"/>
      <c r="UBJ31" s="496"/>
      <c r="UBK31" s="496"/>
      <c r="UBL31" s="496"/>
      <c r="UBM31" s="496"/>
      <c r="UBN31" s="496"/>
      <c r="UBO31" s="496"/>
      <c r="UBP31" s="496"/>
      <c r="UBQ31" s="496"/>
      <c r="UBR31" s="496"/>
      <c r="UBS31" s="496"/>
      <c r="UBT31" s="496"/>
      <c r="UBU31" s="496"/>
      <c r="UBV31" s="496"/>
      <c r="UBW31" s="496"/>
      <c r="UBX31" s="496"/>
      <c r="UBY31" s="496"/>
      <c r="UBZ31" s="496"/>
      <c r="UCA31" s="496"/>
      <c r="UCB31" s="496"/>
      <c r="UCC31" s="496"/>
      <c r="UCD31" s="496"/>
      <c r="UCE31" s="496"/>
      <c r="UCF31" s="496"/>
      <c r="UCG31" s="496"/>
      <c r="UCH31" s="496"/>
      <c r="UCI31" s="496"/>
      <c r="UCJ31" s="496"/>
      <c r="UCK31" s="496"/>
      <c r="UCL31" s="496"/>
      <c r="UCM31" s="496"/>
      <c r="UCN31" s="496"/>
      <c r="UCO31" s="496"/>
      <c r="UCP31" s="496"/>
      <c r="UCQ31" s="496"/>
      <c r="UCR31" s="496"/>
      <c r="UCS31" s="496"/>
      <c r="UCT31" s="496"/>
      <c r="UCU31" s="496"/>
      <c r="UCV31" s="496"/>
      <c r="UCW31" s="496"/>
      <c r="UCX31" s="496"/>
      <c r="UCY31" s="496"/>
      <c r="UCZ31" s="496"/>
      <c r="UDA31" s="496"/>
      <c r="UDB31" s="496"/>
      <c r="UDC31" s="496"/>
      <c r="UDD31" s="496"/>
      <c r="UDE31" s="496"/>
      <c r="UDF31" s="496"/>
      <c r="UDG31" s="496"/>
      <c r="UDH31" s="496"/>
      <c r="UDI31" s="496"/>
      <c r="UDJ31" s="496"/>
      <c r="UDK31" s="496"/>
      <c r="UDL31" s="496"/>
      <c r="UDM31" s="496"/>
      <c r="UDN31" s="496"/>
      <c r="UDO31" s="496"/>
      <c r="UDP31" s="496"/>
      <c r="UDQ31" s="496"/>
      <c r="UDR31" s="496"/>
      <c r="UDS31" s="496"/>
      <c r="UDT31" s="496"/>
      <c r="UDU31" s="496"/>
      <c r="UDV31" s="496"/>
      <c r="UDW31" s="496"/>
      <c r="UDX31" s="496"/>
      <c r="UDY31" s="496"/>
      <c r="UDZ31" s="496"/>
      <c r="UEA31" s="496"/>
      <c r="UEB31" s="496"/>
      <c r="UEC31" s="496"/>
      <c r="UED31" s="496"/>
      <c r="UEE31" s="496"/>
      <c r="UEF31" s="496"/>
      <c r="UEG31" s="496"/>
      <c r="UEH31" s="496"/>
      <c r="UEI31" s="496"/>
      <c r="UEJ31" s="496"/>
      <c r="UEK31" s="496"/>
      <c r="UEL31" s="496"/>
      <c r="UEM31" s="496"/>
      <c r="UEN31" s="496"/>
      <c r="UEO31" s="496"/>
      <c r="UEP31" s="496"/>
      <c r="UEQ31" s="496"/>
      <c r="UER31" s="496"/>
      <c r="UES31" s="496"/>
      <c r="UET31" s="496"/>
      <c r="UEU31" s="496"/>
      <c r="UEV31" s="496"/>
      <c r="UEW31" s="496"/>
      <c r="UEX31" s="496"/>
      <c r="UEY31" s="496"/>
      <c r="UEZ31" s="496"/>
      <c r="UFA31" s="496"/>
      <c r="UFB31" s="496"/>
      <c r="UFC31" s="496"/>
      <c r="UFD31" s="496"/>
      <c r="UFE31" s="496"/>
      <c r="UFF31" s="496"/>
      <c r="UFG31" s="496"/>
      <c r="UFH31" s="496"/>
      <c r="UFI31" s="496"/>
      <c r="UFJ31" s="496"/>
      <c r="UFK31" s="496"/>
      <c r="UFL31" s="496"/>
      <c r="UFM31" s="496"/>
      <c r="UFN31" s="496"/>
      <c r="UFO31" s="496"/>
      <c r="UFP31" s="496"/>
      <c r="UFQ31" s="496"/>
      <c r="UFR31" s="496"/>
      <c r="UFS31" s="496"/>
      <c r="UFT31" s="496"/>
      <c r="UFU31" s="496"/>
      <c r="UFV31" s="496"/>
      <c r="UFW31" s="496"/>
      <c r="UFX31" s="496"/>
      <c r="UFY31" s="496"/>
      <c r="UFZ31" s="496"/>
      <c r="UGA31" s="496"/>
      <c r="UGB31" s="496"/>
      <c r="UGC31" s="496"/>
      <c r="UGD31" s="496"/>
      <c r="UGE31" s="496"/>
      <c r="UGF31" s="496"/>
      <c r="UGG31" s="496"/>
      <c r="UGH31" s="496"/>
      <c r="UGI31" s="496"/>
      <c r="UGJ31" s="496"/>
      <c r="UGK31" s="496"/>
      <c r="UGL31" s="496"/>
      <c r="UGM31" s="496"/>
      <c r="UGN31" s="496"/>
      <c r="UGO31" s="496"/>
      <c r="UGP31" s="496"/>
      <c r="UGQ31" s="496"/>
      <c r="UGR31" s="496"/>
      <c r="UGS31" s="496"/>
      <c r="UGT31" s="496"/>
      <c r="UGU31" s="496"/>
      <c r="UGV31" s="496"/>
      <c r="UGW31" s="496"/>
      <c r="UGX31" s="496"/>
      <c r="UGY31" s="496"/>
      <c r="UGZ31" s="496"/>
      <c r="UHA31" s="496"/>
      <c r="UHB31" s="496"/>
      <c r="UHC31" s="496"/>
      <c r="UHD31" s="496"/>
      <c r="UHE31" s="496"/>
      <c r="UHF31" s="496"/>
      <c r="UHG31" s="496"/>
      <c r="UHH31" s="496"/>
      <c r="UHI31" s="496"/>
      <c r="UHJ31" s="496"/>
      <c r="UHK31" s="496"/>
      <c r="UHL31" s="496"/>
      <c r="UHM31" s="496"/>
      <c r="UHN31" s="496"/>
      <c r="UHO31" s="496"/>
      <c r="UHP31" s="496"/>
      <c r="UHQ31" s="496"/>
      <c r="UHR31" s="496"/>
      <c r="UHS31" s="496"/>
      <c r="UHT31" s="496"/>
      <c r="UHU31" s="496"/>
      <c r="UHV31" s="496"/>
      <c r="UHW31" s="496"/>
      <c r="UHX31" s="496"/>
      <c r="UHY31" s="496"/>
      <c r="UHZ31" s="496"/>
      <c r="UIA31" s="496"/>
      <c r="UIB31" s="496"/>
      <c r="UIC31" s="496"/>
      <c r="UID31" s="496"/>
      <c r="UIE31" s="496"/>
      <c r="UIF31" s="496"/>
      <c r="UIG31" s="496"/>
      <c r="UIH31" s="496"/>
      <c r="UII31" s="496"/>
      <c r="UIJ31" s="496"/>
      <c r="UIK31" s="496"/>
      <c r="UIL31" s="496"/>
      <c r="UIM31" s="496"/>
      <c r="UIN31" s="496"/>
      <c r="UIO31" s="496"/>
      <c r="UIP31" s="496"/>
      <c r="UIQ31" s="496"/>
      <c r="UIR31" s="496"/>
      <c r="UIS31" s="496"/>
      <c r="UIT31" s="496"/>
      <c r="UIU31" s="496"/>
      <c r="UIV31" s="496"/>
      <c r="UIW31" s="496"/>
      <c r="UIX31" s="496"/>
      <c r="UIY31" s="496"/>
      <c r="UIZ31" s="496"/>
      <c r="UJA31" s="496"/>
      <c r="UJB31" s="496"/>
      <c r="UJC31" s="496"/>
      <c r="UJD31" s="496"/>
      <c r="UJE31" s="496"/>
      <c r="UJF31" s="496"/>
      <c r="UJG31" s="496"/>
      <c r="UJH31" s="496"/>
      <c r="UJI31" s="496"/>
      <c r="UJJ31" s="496"/>
      <c r="UJK31" s="496"/>
      <c r="UJL31" s="496"/>
      <c r="UJM31" s="496"/>
      <c r="UJN31" s="496"/>
      <c r="UJO31" s="496"/>
      <c r="UJP31" s="496"/>
      <c r="UJQ31" s="496"/>
      <c r="UJR31" s="496"/>
      <c r="UJS31" s="496"/>
      <c r="UJT31" s="496"/>
      <c r="UJU31" s="496"/>
      <c r="UJV31" s="496"/>
      <c r="UJW31" s="496"/>
      <c r="UJX31" s="496"/>
      <c r="UJY31" s="496"/>
      <c r="UJZ31" s="496"/>
      <c r="UKA31" s="496"/>
      <c r="UKB31" s="496"/>
      <c r="UKC31" s="496"/>
      <c r="UKD31" s="496"/>
      <c r="UKE31" s="496"/>
      <c r="UKF31" s="496"/>
      <c r="UKG31" s="496"/>
      <c r="UKH31" s="496"/>
      <c r="UKI31" s="496"/>
      <c r="UKJ31" s="496"/>
      <c r="UKK31" s="496"/>
      <c r="UKL31" s="496"/>
      <c r="UKM31" s="496"/>
      <c r="UKN31" s="496"/>
      <c r="UKO31" s="496"/>
      <c r="UKP31" s="496"/>
      <c r="UKQ31" s="496"/>
      <c r="UKR31" s="496"/>
      <c r="UKS31" s="496"/>
      <c r="UKT31" s="496"/>
      <c r="UKU31" s="496"/>
      <c r="UKV31" s="496"/>
      <c r="UKW31" s="496"/>
      <c r="UKX31" s="496"/>
      <c r="UKY31" s="496"/>
      <c r="UKZ31" s="496"/>
      <c r="ULA31" s="496"/>
      <c r="ULB31" s="496"/>
      <c r="ULC31" s="496"/>
      <c r="ULD31" s="496"/>
      <c r="ULE31" s="496"/>
      <c r="ULF31" s="496"/>
      <c r="ULG31" s="496"/>
      <c r="ULH31" s="496"/>
      <c r="ULI31" s="496"/>
      <c r="ULJ31" s="496"/>
      <c r="ULK31" s="496"/>
      <c r="ULL31" s="496"/>
      <c r="ULM31" s="496"/>
      <c r="ULN31" s="496"/>
      <c r="ULO31" s="496"/>
      <c r="ULP31" s="496"/>
      <c r="ULQ31" s="496"/>
      <c r="ULR31" s="496"/>
      <c r="ULS31" s="496"/>
      <c r="ULT31" s="496"/>
      <c r="ULU31" s="496"/>
      <c r="ULV31" s="496"/>
      <c r="ULW31" s="496"/>
      <c r="ULX31" s="496"/>
      <c r="ULY31" s="496"/>
      <c r="ULZ31" s="496"/>
      <c r="UMA31" s="496"/>
      <c r="UMB31" s="496"/>
      <c r="UMC31" s="496"/>
      <c r="UMD31" s="496"/>
      <c r="UME31" s="496"/>
      <c r="UMF31" s="496"/>
      <c r="UMG31" s="496"/>
      <c r="UMH31" s="496"/>
      <c r="UMI31" s="496"/>
      <c r="UMJ31" s="496"/>
      <c r="UMK31" s="496"/>
      <c r="UML31" s="496"/>
      <c r="UMM31" s="496"/>
      <c r="UMN31" s="496"/>
      <c r="UMO31" s="496"/>
      <c r="UMP31" s="496"/>
      <c r="UMQ31" s="496"/>
      <c r="UMR31" s="496"/>
      <c r="UMS31" s="496"/>
      <c r="UMT31" s="496"/>
      <c r="UMU31" s="496"/>
      <c r="UMV31" s="496"/>
      <c r="UMW31" s="496"/>
      <c r="UMX31" s="496"/>
      <c r="UMY31" s="496"/>
      <c r="UMZ31" s="496"/>
      <c r="UNA31" s="496"/>
      <c r="UNB31" s="496"/>
      <c r="UNC31" s="496"/>
      <c r="UND31" s="496"/>
      <c r="UNE31" s="496"/>
      <c r="UNF31" s="496"/>
      <c r="UNG31" s="496"/>
      <c r="UNH31" s="496"/>
      <c r="UNI31" s="496"/>
      <c r="UNJ31" s="496"/>
      <c r="UNK31" s="496"/>
      <c r="UNL31" s="496"/>
      <c r="UNM31" s="496"/>
      <c r="UNN31" s="496"/>
      <c r="UNO31" s="496"/>
      <c r="UNP31" s="496"/>
      <c r="UNQ31" s="496"/>
      <c r="UNR31" s="496"/>
      <c r="UNS31" s="496"/>
      <c r="UNT31" s="496"/>
      <c r="UNU31" s="496"/>
      <c r="UNV31" s="496"/>
      <c r="UNW31" s="496"/>
      <c r="UNX31" s="496"/>
      <c r="UNY31" s="496"/>
      <c r="UNZ31" s="496"/>
      <c r="UOA31" s="496"/>
      <c r="UOB31" s="496"/>
      <c r="UOC31" s="496"/>
      <c r="UOD31" s="496"/>
      <c r="UOE31" s="496"/>
      <c r="UOF31" s="496"/>
      <c r="UOG31" s="496"/>
      <c r="UOH31" s="496"/>
      <c r="UOI31" s="496"/>
      <c r="UOJ31" s="496"/>
      <c r="UOK31" s="496"/>
      <c r="UOL31" s="496"/>
      <c r="UOM31" s="496"/>
      <c r="UON31" s="496"/>
      <c r="UOO31" s="496"/>
      <c r="UOP31" s="496"/>
      <c r="UOQ31" s="496"/>
      <c r="UOR31" s="496"/>
      <c r="UOS31" s="496"/>
      <c r="UOT31" s="496"/>
      <c r="UOU31" s="496"/>
      <c r="UOV31" s="496"/>
      <c r="UOW31" s="496"/>
      <c r="UOX31" s="496"/>
      <c r="UOY31" s="496"/>
      <c r="UOZ31" s="496"/>
      <c r="UPA31" s="496"/>
      <c r="UPB31" s="496"/>
      <c r="UPC31" s="496"/>
      <c r="UPD31" s="496"/>
      <c r="UPE31" s="496"/>
      <c r="UPF31" s="496"/>
      <c r="UPG31" s="496"/>
      <c r="UPH31" s="496"/>
      <c r="UPI31" s="496"/>
      <c r="UPJ31" s="496"/>
      <c r="UPK31" s="496"/>
      <c r="UPL31" s="496"/>
      <c r="UPM31" s="496"/>
      <c r="UPN31" s="496"/>
      <c r="UPO31" s="496"/>
      <c r="UPP31" s="496"/>
      <c r="UPQ31" s="496"/>
      <c r="UPR31" s="496"/>
      <c r="UPS31" s="496"/>
      <c r="UPT31" s="496"/>
      <c r="UPU31" s="496"/>
      <c r="UPV31" s="496"/>
      <c r="UPW31" s="496"/>
      <c r="UPX31" s="496"/>
      <c r="UPY31" s="496"/>
      <c r="UPZ31" s="496"/>
      <c r="UQA31" s="496"/>
      <c r="UQB31" s="496"/>
      <c r="UQC31" s="496"/>
      <c r="UQD31" s="496"/>
      <c r="UQE31" s="496"/>
      <c r="UQF31" s="496"/>
      <c r="UQG31" s="496"/>
      <c r="UQH31" s="496"/>
      <c r="UQI31" s="496"/>
      <c r="UQJ31" s="496"/>
      <c r="UQK31" s="496"/>
      <c r="UQL31" s="496"/>
      <c r="UQM31" s="496"/>
      <c r="UQN31" s="496"/>
      <c r="UQO31" s="496"/>
      <c r="UQP31" s="496"/>
      <c r="UQQ31" s="496"/>
      <c r="UQR31" s="496"/>
      <c r="UQS31" s="496"/>
      <c r="UQT31" s="496"/>
      <c r="UQU31" s="496"/>
      <c r="UQV31" s="496"/>
      <c r="UQW31" s="496"/>
      <c r="UQX31" s="496"/>
      <c r="UQY31" s="496"/>
      <c r="UQZ31" s="496"/>
      <c r="URA31" s="496"/>
      <c r="URB31" s="496"/>
      <c r="URC31" s="496"/>
      <c r="URD31" s="496"/>
      <c r="URE31" s="496"/>
      <c r="URF31" s="496"/>
      <c r="URG31" s="496"/>
      <c r="URH31" s="496"/>
      <c r="URI31" s="496"/>
      <c r="URJ31" s="496"/>
      <c r="URK31" s="496"/>
      <c r="URL31" s="496"/>
      <c r="URM31" s="496"/>
      <c r="URN31" s="496"/>
      <c r="URO31" s="496"/>
      <c r="URP31" s="496"/>
      <c r="URQ31" s="496"/>
      <c r="URR31" s="496"/>
      <c r="URS31" s="496"/>
      <c r="URT31" s="496"/>
      <c r="URU31" s="496"/>
      <c r="URV31" s="496"/>
      <c r="URW31" s="496"/>
      <c r="URX31" s="496"/>
      <c r="URY31" s="496"/>
      <c r="URZ31" s="496"/>
      <c r="USA31" s="496"/>
      <c r="USB31" s="496"/>
      <c r="USC31" s="496"/>
      <c r="USD31" s="496"/>
      <c r="USE31" s="496"/>
      <c r="USF31" s="496"/>
      <c r="USG31" s="496"/>
      <c r="USH31" s="496"/>
      <c r="USI31" s="496"/>
      <c r="USJ31" s="496"/>
      <c r="USK31" s="496"/>
      <c r="USL31" s="496"/>
      <c r="USM31" s="496"/>
      <c r="USN31" s="496"/>
      <c r="USO31" s="496"/>
      <c r="USP31" s="496"/>
      <c r="USQ31" s="496"/>
      <c r="USR31" s="496"/>
      <c r="USS31" s="496"/>
      <c r="UST31" s="496"/>
      <c r="USU31" s="496"/>
      <c r="USV31" s="496"/>
      <c r="USW31" s="496"/>
      <c r="USX31" s="496"/>
      <c r="USY31" s="496"/>
      <c r="USZ31" s="496"/>
      <c r="UTA31" s="496"/>
      <c r="UTB31" s="496"/>
      <c r="UTC31" s="496"/>
      <c r="UTD31" s="496"/>
      <c r="UTE31" s="496"/>
      <c r="UTF31" s="496"/>
      <c r="UTG31" s="496"/>
      <c r="UTH31" s="496"/>
      <c r="UTI31" s="496"/>
      <c r="UTJ31" s="496"/>
      <c r="UTK31" s="496"/>
      <c r="UTL31" s="496"/>
      <c r="UTM31" s="496"/>
      <c r="UTN31" s="496"/>
      <c r="UTO31" s="496"/>
      <c r="UTP31" s="496"/>
      <c r="UTQ31" s="496"/>
      <c r="UTR31" s="496"/>
      <c r="UTS31" s="496"/>
      <c r="UTT31" s="496"/>
      <c r="UTU31" s="496"/>
      <c r="UTV31" s="496"/>
      <c r="UTW31" s="496"/>
      <c r="UTX31" s="496"/>
      <c r="UTY31" s="496"/>
      <c r="UTZ31" s="496"/>
      <c r="UUA31" s="496"/>
      <c r="UUB31" s="496"/>
      <c r="UUC31" s="496"/>
      <c r="UUD31" s="496"/>
      <c r="UUE31" s="496"/>
      <c r="UUF31" s="496"/>
      <c r="UUG31" s="496"/>
      <c r="UUH31" s="496"/>
      <c r="UUI31" s="496"/>
      <c r="UUJ31" s="496"/>
      <c r="UUK31" s="496"/>
      <c r="UUL31" s="496"/>
      <c r="UUM31" s="496"/>
      <c r="UUN31" s="496"/>
      <c r="UUO31" s="496"/>
      <c r="UUP31" s="496"/>
      <c r="UUQ31" s="496"/>
      <c r="UUR31" s="496"/>
      <c r="UUS31" s="496"/>
      <c r="UUT31" s="496"/>
      <c r="UUU31" s="496"/>
      <c r="UUV31" s="496"/>
      <c r="UUW31" s="496"/>
      <c r="UUX31" s="496"/>
      <c r="UUY31" s="496"/>
      <c r="UUZ31" s="496"/>
      <c r="UVA31" s="496"/>
      <c r="UVB31" s="496"/>
      <c r="UVC31" s="496"/>
      <c r="UVD31" s="496"/>
      <c r="UVE31" s="496"/>
      <c r="UVF31" s="496"/>
      <c r="UVG31" s="496"/>
      <c r="UVH31" s="496"/>
      <c r="UVI31" s="496"/>
      <c r="UVJ31" s="496"/>
      <c r="UVK31" s="496"/>
      <c r="UVL31" s="496"/>
      <c r="UVM31" s="496"/>
      <c r="UVN31" s="496"/>
      <c r="UVO31" s="496"/>
      <c r="UVP31" s="496"/>
      <c r="UVQ31" s="496"/>
      <c r="UVR31" s="496"/>
      <c r="UVS31" s="496"/>
      <c r="UVT31" s="496"/>
      <c r="UVU31" s="496"/>
      <c r="UVV31" s="496"/>
      <c r="UVW31" s="496"/>
      <c r="UVX31" s="496"/>
      <c r="UVY31" s="496"/>
      <c r="UVZ31" s="496"/>
      <c r="UWA31" s="496"/>
      <c r="UWB31" s="496"/>
      <c r="UWC31" s="496"/>
      <c r="UWD31" s="496"/>
      <c r="UWE31" s="496"/>
      <c r="UWF31" s="496"/>
      <c r="UWG31" s="496"/>
      <c r="UWH31" s="496"/>
      <c r="UWI31" s="496"/>
      <c r="UWJ31" s="496"/>
      <c r="UWK31" s="496"/>
      <c r="UWL31" s="496"/>
      <c r="UWM31" s="496"/>
      <c r="UWN31" s="496"/>
      <c r="UWO31" s="496"/>
      <c r="UWP31" s="496"/>
      <c r="UWQ31" s="496"/>
      <c r="UWR31" s="496"/>
      <c r="UWS31" s="496"/>
      <c r="UWT31" s="496"/>
      <c r="UWU31" s="496"/>
      <c r="UWV31" s="496"/>
      <c r="UWW31" s="496"/>
      <c r="UWX31" s="496"/>
      <c r="UWY31" s="496"/>
      <c r="UWZ31" s="496"/>
      <c r="UXA31" s="496"/>
      <c r="UXB31" s="496"/>
      <c r="UXC31" s="496"/>
      <c r="UXD31" s="496"/>
      <c r="UXE31" s="496"/>
      <c r="UXF31" s="496"/>
      <c r="UXG31" s="496"/>
      <c r="UXH31" s="496"/>
      <c r="UXI31" s="496"/>
      <c r="UXJ31" s="496"/>
      <c r="UXK31" s="496"/>
      <c r="UXL31" s="496"/>
      <c r="UXM31" s="496"/>
      <c r="UXN31" s="496"/>
      <c r="UXO31" s="496"/>
      <c r="UXP31" s="496"/>
      <c r="UXQ31" s="496"/>
      <c r="UXR31" s="496"/>
      <c r="UXS31" s="496"/>
      <c r="UXT31" s="496"/>
      <c r="UXU31" s="496"/>
      <c r="UXV31" s="496"/>
      <c r="UXW31" s="496"/>
      <c r="UXX31" s="496"/>
      <c r="UXY31" s="496"/>
      <c r="UXZ31" s="496"/>
      <c r="UYA31" s="496"/>
      <c r="UYB31" s="496"/>
      <c r="UYC31" s="496"/>
      <c r="UYD31" s="496"/>
      <c r="UYE31" s="496"/>
      <c r="UYF31" s="496"/>
      <c r="UYG31" s="496"/>
      <c r="UYH31" s="496"/>
      <c r="UYI31" s="496"/>
      <c r="UYJ31" s="496"/>
      <c r="UYK31" s="496"/>
      <c r="UYL31" s="496"/>
      <c r="UYM31" s="496"/>
      <c r="UYN31" s="496"/>
      <c r="UYO31" s="496"/>
      <c r="UYP31" s="496"/>
      <c r="UYQ31" s="496"/>
      <c r="UYR31" s="496"/>
      <c r="UYS31" s="496"/>
      <c r="UYT31" s="496"/>
      <c r="UYU31" s="496"/>
      <c r="UYV31" s="496"/>
      <c r="UYW31" s="496"/>
      <c r="UYX31" s="496"/>
      <c r="UYY31" s="496"/>
      <c r="UYZ31" s="496"/>
      <c r="UZA31" s="496"/>
      <c r="UZB31" s="496"/>
      <c r="UZC31" s="496"/>
      <c r="UZD31" s="496"/>
      <c r="UZE31" s="496"/>
      <c r="UZF31" s="496"/>
      <c r="UZG31" s="496"/>
      <c r="UZH31" s="496"/>
      <c r="UZI31" s="496"/>
      <c r="UZJ31" s="496"/>
      <c r="UZK31" s="496"/>
      <c r="UZL31" s="496"/>
      <c r="UZM31" s="496"/>
      <c r="UZN31" s="496"/>
      <c r="UZO31" s="496"/>
      <c r="UZP31" s="496"/>
      <c r="UZQ31" s="496"/>
      <c r="UZR31" s="496"/>
      <c r="UZS31" s="496"/>
      <c r="UZT31" s="496"/>
      <c r="UZU31" s="496"/>
      <c r="UZV31" s="496"/>
      <c r="UZW31" s="496"/>
      <c r="UZX31" s="496"/>
      <c r="UZY31" s="496"/>
      <c r="UZZ31" s="496"/>
      <c r="VAA31" s="496"/>
      <c r="VAB31" s="496"/>
      <c r="VAC31" s="496"/>
      <c r="VAD31" s="496"/>
      <c r="VAE31" s="496"/>
      <c r="VAF31" s="496"/>
      <c r="VAG31" s="496"/>
      <c r="VAH31" s="496"/>
      <c r="VAI31" s="496"/>
      <c r="VAJ31" s="496"/>
      <c r="VAK31" s="496"/>
      <c r="VAL31" s="496"/>
      <c r="VAM31" s="496"/>
      <c r="VAN31" s="496"/>
      <c r="VAO31" s="496"/>
      <c r="VAP31" s="496"/>
      <c r="VAQ31" s="496"/>
      <c r="VAR31" s="496"/>
      <c r="VAS31" s="496"/>
      <c r="VAT31" s="496"/>
      <c r="VAU31" s="496"/>
      <c r="VAV31" s="496"/>
      <c r="VAW31" s="496"/>
      <c r="VAX31" s="496"/>
      <c r="VAY31" s="496"/>
      <c r="VAZ31" s="496"/>
      <c r="VBA31" s="496"/>
      <c r="VBB31" s="496"/>
      <c r="VBC31" s="496"/>
      <c r="VBD31" s="496"/>
      <c r="VBE31" s="496"/>
      <c r="VBF31" s="496"/>
      <c r="VBG31" s="496"/>
      <c r="VBH31" s="496"/>
      <c r="VBI31" s="496"/>
      <c r="VBJ31" s="496"/>
      <c r="VBK31" s="496"/>
      <c r="VBL31" s="496"/>
      <c r="VBM31" s="496"/>
      <c r="VBN31" s="496"/>
      <c r="VBO31" s="496"/>
      <c r="VBP31" s="496"/>
      <c r="VBQ31" s="496"/>
      <c r="VBR31" s="496"/>
      <c r="VBS31" s="496"/>
      <c r="VBT31" s="496"/>
      <c r="VBU31" s="496"/>
      <c r="VBV31" s="496"/>
      <c r="VBW31" s="496"/>
      <c r="VBX31" s="496"/>
      <c r="VBY31" s="496"/>
      <c r="VBZ31" s="496"/>
      <c r="VCA31" s="496"/>
      <c r="VCB31" s="496"/>
      <c r="VCC31" s="496"/>
      <c r="VCD31" s="496"/>
      <c r="VCE31" s="496"/>
      <c r="VCF31" s="496"/>
      <c r="VCG31" s="496"/>
      <c r="VCH31" s="496"/>
      <c r="VCI31" s="496"/>
      <c r="VCJ31" s="496"/>
      <c r="VCK31" s="496"/>
      <c r="VCL31" s="496"/>
      <c r="VCM31" s="496"/>
      <c r="VCN31" s="496"/>
      <c r="VCO31" s="496"/>
      <c r="VCP31" s="496"/>
      <c r="VCQ31" s="496"/>
      <c r="VCR31" s="496"/>
      <c r="VCS31" s="496"/>
      <c r="VCT31" s="496"/>
      <c r="VCU31" s="496"/>
      <c r="VCV31" s="496"/>
      <c r="VCW31" s="496"/>
      <c r="VCX31" s="496"/>
      <c r="VCY31" s="496"/>
      <c r="VCZ31" s="496"/>
      <c r="VDA31" s="496"/>
      <c r="VDB31" s="496"/>
      <c r="VDC31" s="496"/>
      <c r="VDD31" s="496"/>
      <c r="VDE31" s="496"/>
      <c r="VDF31" s="496"/>
      <c r="VDG31" s="496"/>
      <c r="VDH31" s="496"/>
      <c r="VDI31" s="496"/>
      <c r="VDJ31" s="496"/>
      <c r="VDK31" s="496"/>
      <c r="VDL31" s="496"/>
      <c r="VDM31" s="496"/>
      <c r="VDN31" s="496"/>
      <c r="VDO31" s="496"/>
      <c r="VDP31" s="496"/>
      <c r="VDQ31" s="496"/>
      <c r="VDR31" s="496"/>
      <c r="VDS31" s="496"/>
      <c r="VDT31" s="496"/>
      <c r="VDU31" s="496"/>
      <c r="VDV31" s="496"/>
      <c r="VDW31" s="496"/>
      <c r="VDX31" s="496"/>
      <c r="VDY31" s="496"/>
      <c r="VDZ31" s="496"/>
      <c r="VEA31" s="496"/>
      <c r="VEB31" s="496"/>
      <c r="VEC31" s="496"/>
      <c r="VED31" s="496"/>
      <c r="VEE31" s="496"/>
      <c r="VEF31" s="496"/>
      <c r="VEG31" s="496"/>
      <c r="VEH31" s="496"/>
      <c r="VEI31" s="496"/>
      <c r="VEJ31" s="496"/>
      <c r="VEK31" s="496"/>
      <c r="VEL31" s="496"/>
      <c r="VEM31" s="496"/>
      <c r="VEN31" s="496"/>
      <c r="VEO31" s="496"/>
      <c r="VEP31" s="496"/>
      <c r="VEQ31" s="496"/>
      <c r="VER31" s="496"/>
      <c r="VES31" s="496"/>
      <c r="VET31" s="496"/>
      <c r="VEU31" s="496"/>
      <c r="VEV31" s="496"/>
      <c r="VEW31" s="496"/>
      <c r="VEX31" s="496"/>
      <c r="VEY31" s="496"/>
      <c r="VEZ31" s="496"/>
      <c r="VFA31" s="496"/>
      <c r="VFB31" s="496"/>
      <c r="VFC31" s="496"/>
      <c r="VFD31" s="496"/>
      <c r="VFE31" s="496"/>
      <c r="VFF31" s="496"/>
      <c r="VFG31" s="496"/>
      <c r="VFH31" s="496"/>
      <c r="VFI31" s="496"/>
      <c r="VFJ31" s="496"/>
      <c r="VFK31" s="496"/>
      <c r="VFL31" s="496"/>
      <c r="VFM31" s="496"/>
      <c r="VFN31" s="496"/>
      <c r="VFO31" s="496"/>
      <c r="VFP31" s="496"/>
      <c r="VFQ31" s="496"/>
      <c r="VFR31" s="496"/>
      <c r="VFS31" s="496"/>
      <c r="VFT31" s="496"/>
      <c r="VFU31" s="496"/>
      <c r="VFV31" s="496"/>
      <c r="VFW31" s="496"/>
      <c r="VFX31" s="496"/>
      <c r="VFY31" s="496"/>
      <c r="VFZ31" s="496"/>
      <c r="VGA31" s="496"/>
      <c r="VGB31" s="496"/>
      <c r="VGC31" s="496"/>
      <c r="VGD31" s="496"/>
      <c r="VGE31" s="496"/>
      <c r="VGF31" s="496"/>
      <c r="VGG31" s="496"/>
      <c r="VGH31" s="496"/>
      <c r="VGI31" s="496"/>
      <c r="VGJ31" s="496"/>
      <c r="VGK31" s="496"/>
      <c r="VGL31" s="496"/>
      <c r="VGM31" s="496"/>
      <c r="VGN31" s="496"/>
      <c r="VGO31" s="496"/>
      <c r="VGP31" s="496"/>
      <c r="VGQ31" s="496"/>
      <c r="VGR31" s="496"/>
      <c r="VGS31" s="496"/>
      <c r="VGT31" s="496"/>
      <c r="VGU31" s="496"/>
      <c r="VGV31" s="496"/>
      <c r="VGW31" s="496"/>
      <c r="VGX31" s="496"/>
      <c r="VGY31" s="496"/>
      <c r="VGZ31" s="496"/>
      <c r="VHA31" s="496"/>
      <c r="VHB31" s="496"/>
      <c r="VHC31" s="496"/>
      <c r="VHD31" s="496"/>
      <c r="VHE31" s="496"/>
      <c r="VHF31" s="496"/>
      <c r="VHG31" s="496"/>
      <c r="VHH31" s="496"/>
      <c r="VHI31" s="496"/>
      <c r="VHJ31" s="496"/>
      <c r="VHK31" s="496"/>
      <c r="VHL31" s="496"/>
      <c r="VHM31" s="496"/>
      <c r="VHN31" s="496"/>
      <c r="VHO31" s="496"/>
      <c r="VHP31" s="496"/>
      <c r="VHQ31" s="496"/>
      <c r="VHR31" s="496"/>
      <c r="VHS31" s="496"/>
      <c r="VHT31" s="496"/>
      <c r="VHU31" s="496"/>
      <c r="VHV31" s="496"/>
      <c r="VHW31" s="496"/>
      <c r="VHX31" s="496"/>
      <c r="VHY31" s="496"/>
      <c r="VHZ31" s="496"/>
      <c r="VIA31" s="496"/>
      <c r="VIB31" s="496"/>
      <c r="VIC31" s="496"/>
      <c r="VID31" s="496"/>
      <c r="VIE31" s="496"/>
      <c r="VIF31" s="496"/>
      <c r="VIG31" s="496"/>
      <c r="VIH31" s="496"/>
      <c r="VII31" s="496"/>
      <c r="VIJ31" s="496"/>
      <c r="VIK31" s="496"/>
      <c r="VIL31" s="496"/>
      <c r="VIM31" s="496"/>
      <c r="VIN31" s="496"/>
      <c r="VIO31" s="496"/>
      <c r="VIP31" s="496"/>
      <c r="VIQ31" s="496"/>
      <c r="VIR31" s="496"/>
      <c r="VIS31" s="496"/>
      <c r="VIT31" s="496"/>
      <c r="VIU31" s="496"/>
      <c r="VIV31" s="496"/>
      <c r="VIW31" s="496"/>
      <c r="VIX31" s="496"/>
      <c r="VIY31" s="496"/>
      <c r="VIZ31" s="496"/>
      <c r="VJA31" s="496"/>
      <c r="VJB31" s="496"/>
      <c r="VJC31" s="496"/>
      <c r="VJD31" s="496"/>
      <c r="VJE31" s="496"/>
      <c r="VJF31" s="496"/>
      <c r="VJG31" s="496"/>
      <c r="VJH31" s="496"/>
      <c r="VJI31" s="496"/>
      <c r="VJJ31" s="496"/>
      <c r="VJK31" s="496"/>
      <c r="VJL31" s="496"/>
      <c r="VJM31" s="496"/>
      <c r="VJN31" s="496"/>
      <c r="VJO31" s="496"/>
      <c r="VJP31" s="496"/>
      <c r="VJQ31" s="496"/>
      <c r="VJR31" s="496"/>
      <c r="VJS31" s="496"/>
      <c r="VJT31" s="496"/>
      <c r="VJU31" s="496"/>
      <c r="VJV31" s="496"/>
      <c r="VJW31" s="496"/>
      <c r="VJX31" s="496"/>
      <c r="VJY31" s="496"/>
      <c r="VJZ31" s="496"/>
      <c r="VKA31" s="496"/>
      <c r="VKB31" s="496"/>
      <c r="VKC31" s="496"/>
      <c r="VKD31" s="496"/>
      <c r="VKE31" s="496"/>
      <c r="VKF31" s="496"/>
      <c r="VKG31" s="496"/>
      <c r="VKH31" s="496"/>
      <c r="VKI31" s="496"/>
      <c r="VKJ31" s="496"/>
      <c r="VKK31" s="496"/>
      <c r="VKL31" s="496"/>
      <c r="VKM31" s="496"/>
      <c r="VKN31" s="496"/>
      <c r="VKO31" s="496"/>
      <c r="VKP31" s="496"/>
      <c r="VKQ31" s="496"/>
      <c r="VKR31" s="496"/>
      <c r="VKS31" s="496"/>
      <c r="VKT31" s="496"/>
      <c r="VKU31" s="496"/>
      <c r="VKV31" s="496"/>
      <c r="VKW31" s="496"/>
      <c r="VKX31" s="496"/>
      <c r="VKY31" s="496"/>
      <c r="VKZ31" s="496"/>
      <c r="VLA31" s="496"/>
      <c r="VLB31" s="496"/>
      <c r="VLC31" s="496"/>
      <c r="VLD31" s="496"/>
      <c r="VLE31" s="496"/>
      <c r="VLF31" s="496"/>
      <c r="VLG31" s="496"/>
      <c r="VLH31" s="496"/>
      <c r="VLI31" s="496"/>
      <c r="VLJ31" s="496"/>
      <c r="VLK31" s="496"/>
      <c r="VLL31" s="496"/>
      <c r="VLM31" s="496"/>
      <c r="VLN31" s="496"/>
      <c r="VLO31" s="496"/>
      <c r="VLP31" s="496"/>
      <c r="VLQ31" s="496"/>
      <c r="VLR31" s="496"/>
      <c r="VLS31" s="496"/>
      <c r="VLT31" s="496"/>
      <c r="VLU31" s="496"/>
      <c r="VLV31" s="496"/>
      <c r="VLW31" s="496"/>
      <c r="VLX31" s="496"/>
      <c r="VLY31" s="496"/>
      <c r="VLZ31" s="496"/>
      <c r="VMA31" s="496"/>
      <c r="VMB31" s="496"/>
      <c r="VMC31" s="496"/>
      <c r="VMD31" s="496"/>
      <c r="VME31" s="496"/>
      <c r="VMF31" s="496"/>
      <c r="VMG31" s="496"/>
      <c r="VMH31" s="496"/>
      <c r="VMI31" s="496"/>
      <c r="VMJ31" s="496"/>
      <c r="VMK31" s="496"/>
      <c r="VML31" s="496"/>
      <c r="VMM31" s="496"/>
      <c r="VMN31" s="496"/>
      <c r="VMO31" s="496"/>
      <c r="VMP31" s="496"/>
      <c r="VMQ31" s="496"/>
      <c r="VMR31" s="496"/>
      <c r="VMS31" s="496"/>
      <c r="VMT31" s="496"/>
      <c r="VMU31" s="496"/>
      <c r="VMV31" s="496"/>
      <c r="VMW31" s="496"/>
      <c r="VMX31" s="496"/>
      <c r="VMY31" s="496"/>
      <c r="VMZ31" s="496"/>
      <c r="VNA31" s="496"/>
      <c r="VNB31" s="496"/>
      <c r="VNC31" s="496"/>
      <c r="VND31" s="496"/>
      <c r="VNE31" s="496"/>
      <c r="VNF31" s="496"/>
      <c r="VNG31" s="496"/>
      <c r="VNH31" s="496"/>
      <c r="VNI31" s="496"/>
      <c r="VNJ31" s="496"/>
      <c r="VNK31" s="496"/>
      <c r="VNL31" s="496"/>
      <c r="VNM31" s="496"/>
      <c r="VNN31" s="496"/>
      <c r="VNO31" s="496"/>
      <c r="VNP31" s="496"/>
      <c r="VNQ31" s="496"/>
      <c r="VNR31" s="496"/>
      <c r="VNS31" s="496"/>
      <c r="VNT31" s="496"/>
      <c r="VNU31" s="496"/>
      <c r="VNV31" s="496"/>
      <c r="VNW31" s="496"/>
      <c r="VNX31" s="496"/>
      <c r="VNY31" s="496"/>
      <c r="VNZ31" s="496"/>
      <c r="VOA31" s="496"/>
      <c r="VOB31" s="496"/>
      <c r="VOC31" s="496"/>
      <c r="VOD31" s="496"/>
      <c r="VOE31" s="496"/>
      <c r="VOF31" s="496"/>
      <c r="VOG31" s="496"/>
      <c r="VOH31" s="496"/>
      <c r="VOI31" s="496"/>
      <c r="VOJ31" s="496"/>
      <c r="VOK31" s="496"/>
      <c r="VOL31" s="496"/>
      <c r="VOM31" s="496"/>
      <c r="VON31" s="496"/>
      <c r="VOO31" s="496"/>
      <c r="VOP31" s="496"/>
      <c r="VOQ31" s="496"/>
      <c r="VOR31" s="496"/>
      <c r="VOS31" s="496"/>
      <c r="VOT31" s="496"/>
      <c r="VOU31" s="496"/>
      <c r="VOV31" s="496"/>
      <c r="VOW31" s="496"/>
      <c r="VOX31" s="496"/>
      <c r="VOY31" s="496"/>
      <c r="VOZ31" s="496"/>
      <c r="VPA31" s="496"/>
      <c r="VPB31" s="496"/>
      <c r="VPC31" s="496"/>
      <c r="VPD31" s="496"/>
      <c r="VPE31" s="496"/>
      <c r="VPF31" s="496"/>
      <c r="VPG31" s="496"/>
      <c r="VPH31" s="496"/>
      <c r="VPI31" s="496"/>
      <c r="VPJ31" s="496"/>
      <c r="VPK31" s="496"/>
      <c r="VPL31" s="496"/>
      <c r="VPM31" s="496"/>
      <c r="VPN31" s="496"/>
      <c r="VPO31" s="496"/>
      <c r="VPP31" s="496"/>
      <c r="VPQ31" s="496"/>
      <c r="VPR31" s="496"/>
      <c r="VPS31" s="496"/>
      <c r="VPT31" s="496"/>
      <c r="VPU31" s="496"/>
      <c r="VPV31" s="496"/>
      <c r="VPW31" s="496"/>
      <c r="VPX31" s="496"/>
      <c r="VPY31" s="496"/>
      <c r="VPZ31" s="496"/>
      <c r="VQA31" s="496"/>
      <c r="VQB31" s="496"/>
      <c r="VQC31" s="496"/>
      <c r="VQD31" s="496"/>
      <c r="VQE31" s="496"/>
      <c r="VQF31" s="496"/>
      <c r="VQG31" s="496"/>
      <c r="VQH31" s="496"/>
      <c r="VQI31" s="496"/>
      <c r="VQJ31" s="496"/>
      <c r="VQK31" s="496"/>
      <c r="VQL31" s="496"/>
      <c r="VQM31" s="496"/>
      <c r="VQN31" s="496"/>
      <c r="VQO31" s="496"/>
      <c r="VQP31" s="496"/>
      <c r="VQQ31" s="496"/>
      <c r="VQR31" s="496"/>
      <c r="VQS31" s="496"/>
      <c r="VQT31" s="496"/>
      <c r="VQU31" s="496"/>
      <c r="VQV31" s="496"/>
      <c r="VQW31" s="496"/>
      <c r="VQX31" s="496"/>
      <c r="VQY31" s="496"/>
      <c r="VQZ31" s="496"/>
      <c r="VRA31" s="496"/>
      <c r="VRB31" s="496"/>
      <c r="VRC31" s="496"/>
      <c r="VRD31" s="496"/>
      <c r="VRE31" s="496"/>
      <c r="VRF31" s="496"/>
      <c r="VRG31" s="496"/>
      <c r="VRH31" s="496"/>
      <c r="VRI31" s="496"/>
      <c r="VRJ31" s="496"/>
      <c r="VRK31" s="496"/>
      <c r="VRL31" s="496"/>
      <c r="VRM31" s="496"/>
      <c r="VRN31" s="496"/>
      <c r="VRO31" s="496"/>
      <c r="VRP31" s="496"/>
      <c r="VRQ31" s="496"/>
      <c r="VRR31" s="496"/>
      <c r="VRS31" s="496"/>
      <c r="VRT31" s="496"/>
      <c r="VRU31" s="496"/>
      <c r="VRV31" s="496"/>
      <c r="VRW31" s="496"/>
      <c r="VRX31" s="496"/>
      <c r="VRY31" s="496"/>
      <c r="VRZ31" s="496"/>
      <c r="VSA31" s="496"/>
      <c r="VSB31" s="496"/>
      <c r="VSC31" s="496"/>
      <c r="VSD31" s="496"/>
      <c r="VSE31" s="496"/>
      <c r="VSF31" s="496"/>
      <c r="VSG31" s="496"/>
      <c r="VSH31" s="496"/>
      <c r="VSI31" s="496"/>
      <c r="VSJ31" s="496"/>
      <c r="VSK31" s="496"/>
      <c r="VSL31" s="496"/>
      <c r="VSM31" s="496"/>
      <c r="VSN31" s="496"/>
      <c r="VSO31" s="496"/>
      <c r="VSP31" s="496"/>
      <c r="VSQ31" s="496"/>
      <c r="VSR31" s="496"/>
      <c r="VSS31" s="496"/>
      <c r="VST31" s="496"/>
      <c r="VSU31" s="496"/>
      <c r="VSV31" s="496"/>
      <c r="VSW31" s="496"/>
      <c r="VSX31" s="496"/>
      <c r="VSY31" s="496"/>
      <c r="VSZ31" s="496"/>
      <c r="VTA31" s="496"/>
      <c r="VTB31" s="496"/>
      <c r="VTC31" s="496"/>
      <c r="VTD31" s="496"/>
      <c r="VTE31" s="496"/>
      <c r="VTF31" s="496"/>
      <c r="VTG31" s="496"/>
      <c r="VTH31" s="496"/>
      <c r="VTI31" s="496"/>
      <c r="VTJ31" s="496"/>
      <c r="VTK31" s="496"/>
      <c r="VTL31" s="496"/>
      <c r="VTM31" s="496"/>
      <c r="VTN31" s="496"/>
      <c r="VTO31" s="496"/>
      <c r="VTP31" s="496"/>
      <c r="VTQ31" s="496"/>
      <c r="VTR31" s="496"/>
      <c r="VTS31" s="496"/>
      <c r="VTT31" s="496"/>
      <c r="VTU31" s="496"/>
      <c r="VTV31" s="496"/>
      <c r="VTW31" s="496"/>
      <c r="VTX31" s="496"/>
      <c r="VTY31" s="496"/>
      <c r="VTZ31" s="496"/>
      <c r="VUA31" s="496"/>
      <c r="VUB31" s="496"/>
      <c r="VUC31" s="496"/>
      <c r="VUD31" s="496"/>
      <c r="VUE31" s="496"/>
      <c r="VUF31" s="496"/>
      <c r="VUG31" s="496"/>
      <c r="VUH31" s="496"/>
      <c r="VUI31" s="496"/>
      <c r="VUJ31" s="496"/>
      <c r="VUK31" s="496"/>
      <c r="VUL31" s="496"/>
      <c r="VUM31" s="496"/>
      <c r="VUN31" s="496"/>
      <c r="VUO31" s="496"/>
      <c r="VUP31" s="496"/>
      <c r="VUQ31" s="496"/>
      <c r="VUR31" s="496"/>
      <c r="VUS31" s="496"/>
      <c r="VUT31" s="496"/>
      <c r="VUU31" s="496"/>
      <c r="VUV31" s="496"/>
      <c r="VUW31" s="496"/>
      <c r="VUX31" s="496"/>
      <c r="VUY31" s="496"/>
      <c r="VUZ31" s="496"/>
      <c r="VVA31" s="496"/>
      <c r="VVB31" s="496"/>
      <c r="VVC31" s="496"/>
      <c r="VVD31" s="496"/>
      <c r="VVE31" s="496"/>
      <c r="VVF31" s="496"/>
      <c r="VVG31" s="496"/>
      <c r="VVH31" s="496"/>
      <c r="VVI31" s="496"/>
      <c r="VVJ31" s="496"/>
      <c r="VVK31" s="496"/>
      <c r="VVL31" s="496"/>
      <c r="VVM31" s="496"/>
      <c r="VVN31" s="496"/>
      <c r="VVO31" s="496"/>
      <c r="VVP31" s="496"/>
      <c r="VVQ31" s="496"/>
      <c r="VVR31" s="496"/>
      <c r="VVS31" s="496"/>
      <c r="VVT31" s="496"/>
      <c r="VVU31" s="496"/>
      <c r="VVV31" s="496"/>
      <c r="VVW31" s="496"/>
      <c r="VVX31" s="496"/>
      <c r="VVY31" s="496"/>
      <c r="VVZ31" s="496"/>
      <c r="VWA31" s="496"/>
      <c r="VWB31" s="496"/>
      <c r="VWC31" s="496"/>
      <c r="VWD31" s="496"/>
      <c r="VWE31" s="496"/>
      <c r="VWF31" s="496"/>
      <c r="VWG31" s="496"/>
      <c r="VWH31" s="496"/>
      <c r="VWI31" s="496"/>
      <c r="VWJ31" s="496"/>
      <c r="VWK31" s="496"/>
      <c r="VWL31" s="496"/>
      <c r="VWM31" s="496"/>
      <c r="VWN31" s="496"/>
      <c r="VWO31" s="496"/>
      <c r="VWP31" s="496"/>
      <c r="VWQ31" s="496"/>
      <c r="VWR31" s="496"/>
      <c r="VWS31" s="496"/>
      <c r="VWT31" s="496"/>
      <c r="VWU31" s="496"/>
      <c r="VWV31" s="496"/>
      <c r="VWW31" s="496"/>
      <c r="VWX31" s="496"/>
      <c r="VWY31" s="496"/>
      <c r="VWZ31" s="496"/>
      <c r="VXA31" s="496"/>
      <c r="VXB31" s="496"/>
      <c r="VXC31" s="496"/>
      <c r="VXD31" s="496"/>
      <c r="VXE31" s="496"/>
      <c r="VXF31" s="496"/>
      <c r="VXG31" s="496"/>
      <c r="VXH31" s="496"/>
      <c r="VXI31" s="496"/>
      <c r="VXJ31" s="496"/>
      <c r="VXK31" s="496"/>
      <c r="VXL31" s="496"/>
      <c r="VXM31" s="496"/>
      <c r="VXN31" s="496"/>
      <c r="VXO31" s="496"/>
      <c r="VXP31" s="496"/>
      <c r="VXQ31" s="496"/>
      <c r="VXR31" s="496"/>
      <c r="VXS31" s="496"/>
      <c r="VXT31" s="496"/>
      <c r="VXU31" s="496"/>
      <c r="VXV31" s="496"/>
      <c r="VXW31" s="496"/>
      <c r="VXX31" s="496"/>
      <c r="VXY31" s="496"/>
      <c r="VXZ31" s="496"/>
      <c r="VYA31" s="496"/>
      <c r="VYB31" s="496"/>
      <c r="VYC31" s="496"/>
      <c r="VYD31" s="496"/>
      <c r="VYE31" s="496"/>
      <c r="VYF31" s="496"/>
      <c r="VYG31" s="496"/>
      <c r="VYH31" s="496"/>
      <c r="VYI31" s="496"/>
      <c r="VYJ31" s="496"/>
      <c r="VYK31" s="496"/>
      <c r="VYL31" s="496"/>
      <c r="VYM31" s="496"/>
      <c r="VYN31" s="496"/>
      <c r="VYO31" s="496"/>
      <c r="VYP31" s="496"/>
      <c r="VYQ31" s="496"/>
      <c r="VYR31" s="496"/>
      <c r="VYS31" s="496"/>
      <c r="VYT31" s="496"/>
      <c r="VYU31" s="496"/>
      <c r="VYV31" s="496"/>
      <c r="VYW31" s="496"/>
      <c r="VYX31" s="496"/>
      <c r="VYY31" s="496"/>
      <c r="VYZ31" s="496"/>
      <c r="VZA31" s="496"/>
      <c r="VZB31" s="496"/>
      <c r="VZC31" s="496"/>
      <c r="VZD31" s="496"/>
      <c r="VZE31" s="496"/>
      <c r="VZF31" s="496"/>
      <c r="VZG31" s="496"/>
      <c r="VZH31" s="496"/>
      <c r="VZI31" s="496"/>
      <c r="VZJ31" s="496"/>
      <c r="VZK31" s="496"/>
      <c r="VZL31" s="496"/>
      <c r="VZM31" s="496"/>
      <c r="VZN31" s="496"/>
      <c r="VZO31" s="496"/>
      <c r="VZP31" s="496"/>
      <c r="VZQ31" s="496"/>
      <c r="VZR31" s="496"/>
      <c r="VZS31" s="496"/>
      <c r="VZT31" s="496"/>
      <c r="VZU31" s="496"/>
      <c r="VZV31" s="496"/>
      <c r="VZW31" s="496"/>
      <c r="VZX31" s="496"/>
      <c r="VZY31" s="496"/>
      <c r="VZZ31" s="496"/>
      <c r="WAA31" s="496"/>
      <c r="WAB31" s="496"/>
      <c r="WAC31" s="496"/>
      <c r="WAD31" s="496"/>
      <c r="WAE31" s="496"/>
      <c r="WAF31" s="496"/>
      <c r="WAG31" s="496"/>
      <c r="WAH31" s="496"/>
      <c r="WAI31" s="496"/>
      <c r="WAJ31" s="496"/>
      <c r="WAK31" s="496"/>
      <c r="WAL31" s="496"/>
      <c r="WAM31" s="496"/>
      <c r="WAN31" s="496"/>
      <c r="WAO31" s="496"/>
      <c r="WAP31" s="496"/>
      <c r="WAQ31" s="496"/>
      <c r="WAR31" s="496"/>
      <c r="WAS31" s="496"/>
      <c r="WAT31" s="496"/>
      <c r="WAU31" s="496"/>
      <c r="WAV31" s="496"/>
      <c r="WAW31" s="496"/>
      <c r="WAX31" s="496"/>
      <c r="WAY31" s="496"/>
      <c r="WAZ31" s="496"/>
      <c r="WBA31" s="496"/>
      <c r="WBB31" s="496"/>
      <c r="WBC31" s="496"/>
      <c r="WBD31" s="496"/>
      <c r="WBE31" s="496"/>
      <c r="WBF31" s="496"/>
      <c r="WBG31" s="496"/>
      <c r="WBH31" s="496"/>
      <c r="WBI31" s="496"/>
      <c r="WBJ31" s="496"/>
      <c r="WBK31" s="496"/>
      <c r="WBL31" s="496"/>
      <c r="WBM31" s="496"/>
      <c r="WBN31" s="496"/>
      <c r="WBO31" s="496"/>
      <c r="WBP31" s="496"/>
      <c r="WBQ31" s="496"/>
      <c r="WBR31" s="496"/>
      <c r="WBS31" s="496"/>
      <c r="WBT31" s="496"/>
      <c r="WBU31" s="496"/>
      <c r="WBV31" s="496"/>
      <c r="WBW31" s="496"/>
      <c r="WBX31" s="496"/>
      <c r="WBY31" s="496"/>
      <c r="WBZ31" s="496"/>
      <c r="WCA31" s="496"/>
      <c r="WCB31" s="496"/>
      <c r="WCC31" s="496"/>
      <c r="WCD31" s="496"/>
      <c r="WCE31" s="496"/>
      <c r="WCF31" s="496"/>
      <c r="WCG31" s="496"/>
      <c r="WCH31" s="496"/>
      <c r="WCI31" s="496"/>
      <c r="WCJ31" s="496"/>
      <c r="WCK31" s="496"/>
      <c r="WCL31" s="496"/>
      <c r="WCM31" s="496"/>
      <c r="WCN31" s="496"/>
      <c r="WCO31" s="496"/>
      <c r="WCP31" s="496"/>
      <c r="WCQ31" s="496"/>
      <c r="WCR31" s="496"/>
      <c r="WCS31" s="496"/>
      <c r="WCT31" s="496"/>
      <c r="WCU31" s="496"/>
      <c r="WCV31" s="496"/>
      <c r="WCW31" s="496"/>
      <c r="WCX31" s="496"/>
      <c r="WCY31" s="496"/>
      <c r="WCZ31" s="496"/>
      <c r="WDA31" s="496"/>
      <c r="WDB31" s="496"/>
      <c r="WDC31" s="496"/>
      <c r="WDD31" s="496"/>
      <c r="WDE31" s="496"/>
      <c r="WDF31" s="496"/>
      <c r="WDG31" s="496"/>
      <c r="WDH31" s="496"/>
      <c r="WDI31" s="496"/>
      <c r="WDJ31" s="496"/>
      <c r="WDK31" s="496"/>
      <c r="WDL31" s="496"/>
      <c r="WDM31" s="496"/>
      <c r="WDN31" s="496"/>
      <c r="WDO31" s="496"/>
      <c r="WDP31" s="496"/>
      <c r="WDQ31" s="496"/>
      <c r="WDR31" s="496"/>
      <c r="WDS31" s="496"/>
      <c r="WDT31" s="496"/>
      <c r="WDU31" s="496"/>
      <c r="WDV31" s="496"/>
      <c r="WDW31" s="496"/>
      <c r="WDX31" s="496"/>
      <c r="WDY31" s="496"/>
      <c r="WDZ31" s="496"/>
      <c r="WEA31" s="496"/>
      <c r="WEB31" s="496"/>
      <c r="WEC31" s="496"/>
      <c r="WED31" s="496"/>
      <c r="WEE31" s="496"/>
      <c r="WEF31" s="496"/>
      <c r="WEG31" s="496"/>
      <c r="WEH31" s="496"/>
      <c r="WEI31" s="496"/>
      <c r="WEJ31" s="496"/>
      <c r="WEK31" s="496"/>
      <c r="WEL31" s="496"/>
      <c r="WEM31" s="496"/>
      <c r="WEN31" s="496"/>
      <c r="WEO31" s="496"/>
      <c r="WEP31" s="496"/>
      <c r="WEQ31" s="496"/>
      <c r="WER31" s="496"/>
      <c r="WES31" s="496"/>
      <c r="WET31" s="496"/>
      <c r="WEU31" s="496"/>
      <c r="WEV31" s="496"/>
      <c r="WEW31" s="496"/>
      <c r="WEX31" s="496"/>
      <c r="WEY31" s="496"/>
      <c r="WEZ31" s="496"/>
      <c r="WFA31" s="496"/>
      <c r="WFB31" s="496"/>
      <c r="WFC31" s="496"/>
      <c r="WFD31" s="496"/>
      <c r="WFE31" s="496"/>
      <c r="WFF31" s="496"/>
      <c r="WFG31" s="496"/>
      <c r="WFH31" s="496"/>
      <c r="WFI31" s="496"/>
      <c r="WFJ31" s="496"/>
      <c r="WFK31" s="496"/>
      <c r="WFL31" s="496"/>
      <c r="WFM31" s="496"/>
      <c r="WFN31" s="496"/>
      <c r="WFO31" s="496"/>
      <c r="WFP31" s="496"/>
      <c r="WFQ31" s="496"/>
      <c r="WFR31" s="496"/>
      <c r="WFS31" s="496"/>
      <c r="WFT31" s="496"/>
      <c r="WFU31" s="496"/>
      <c r="WFV31" s="496"/>
      <c r="WFW31" s="496"/>
      <c r="WFX31" s="496"/>
      <c r="WFY31" s="496"/>
      <c r="WFZ31" s="496"/>
      <c r="WGA31" s="496"/>
      <c r="WGB31" s="496"/>
      <c r="WGC31" s="496"/>
      <c r="WGD31" s="496"/>
      <c r="WGE31" s="496"/>
      <c r="WGF31" s="496"/>
      <c r="WGG31" s="496"/>
      <c r="WGH31" s="496"/>
      <c r="WGI31" s="496"/>
      <c r="WGJ31" s="496"/>
      <c r="WGK31" s="496"/>
      <c r="WGL31" s="496"/>
      <c r="WGM31" s="496"/>
      <c r="WGN31" s="496"/>
      <c r="WGO31" s="496"/>
      <c r="WGP31" s="496"/>
      <c r="WGQ31" s="496"/>
      <c r="WGR31" s="496"/>
      <c r="WGS31" s="496"/>
      <c r="WGT31" s="496"/>
      <c r="WGU31" s="496"/>
      <c r="WGV31" s="496"/>
      <c r="WGW31" s="496"/>
      <c r="WGX31" s="496"/>
      <c r="WGY31" s="496"/>
      <c r="WGZ31" s="496"/>
      <c r="WHA31" s="496"/>
      <c r="WHB31" s="496"/>
      <c r="WHC31" s="496"/>
      <c r="WHD31" s="496"/>
      <c r="WHE31" s="496"/>
      <c r="WHF31" s="496"/>
      <c r="WHG31" s="496"/>
      <c r="WHH31" s="496"/>
      <c r="WHI31" s="496"/>
      <c r="WHJ31" s="496"/>
      <c r="WHK31" s="496"/>
      <c r="WHL31" s="496"/>
      <c r="WHM31" s="496"/>
      <c r="WHN31" s="496"/>
      <c r="WHO31" s="496"/>
      <c r="WHP31" s="496"/>
      <c r="WHQ31" s="496"/>
      <c r="WHR31" s="496"/>
      <c r="WHS31" s="496"/>
      <c r="WHT31" s="496"/>
      <c r="WHU31" s="496"/>
      <c r="WHV31" s="496"/>
      <c r="WHW31" s="496"/>
      <c r="WHX31" s="496"/>
      <c r="WHY31" s="496"/>
      <c r="WHZ31" s="496"/>
      <c r="WIA31" s="496"/>
      <c r="WIB31" s="496"/>
      <c r="WIC31" s="496"/>
      <c r="WID31" s="496"/>
      <c r="WIE31" s="496"/>
      <c r="WIF31" s="496"/>
      <c r="WIG31" s="496"/>
      <c r="WIH31" s="496"/>
      <c r="WII31" s="496"/>
      <c r="WIJ31" s="496"/>
      <c r="WIK31" s="496"/>
      <c r="WIL31" s="496"/>
      <c r="WIM31" s="496"/>
      <c r="WIN31" s="496"/>
      <c r="WIO31" s="496"/>
      <c r="WIP31" s="496"/>
      <c r="WIQ31" s="496"/>
      <c r="WIR31" s="496"/>
      <c r="WIS31" s="496"/>
      <c r="WIT31" s="496"/>
      <c r="WIU31" s="496"/>
      <c r="WIV31" s="496"/>
      <c r="WIW31" s="496"/>
      <c r="WIX31" s="496"/>
      <c r="WIY31" s="496"/>
      <c r="WIZ31" s="496"/>
      <c r="WJA31" s="496"/>
      <c r="WJB31" s="496"/>
      <c r="WJC31" s="496"/>
      <c r="WJD31" s="496"/>
      <c r="WJE31" s="496"/>
      <c r="WJF31" s="496"/>
      <c r="WJG31" s="496"/>
      <c r="WJH31" s="496"/>
      <c r="WJI31" s="496"/>
      <c r="WJJ31" s="496"/>
      <c r="WJK31" s="496"/>
      <c r="WJL31" s="496"/>
      <c r="WJM31" s="496"/>
      <c r="WJN31" s="496"/>
      <c r="WJO31" s="496"/>
      <c r="WJP31" s="496"/>
      <c r="WJQ31" s="496"/>
      <c r="WJR31" s="496"/>
      <c r="WJS31" s="496"/>
      <c r="WJT31" s="496"/>
      <c r="WJU31" s="496"/>
      <c r="WJV31" s="496"/>
      <c r="WJW31" s="496"/>
      <c r="WJX31" s="496"/>
      <c r="WJY31" s="496"/>
      <c r="WJZ31" s="496"/>
      <c r="WKA31" s="496"/>
      <c r="WKB31" s="496"/>
      <c r="WKC31" s="496"/>
      <c r="WKD31" s="496"/>
      <c r="WKE31" s="496"/>
      <c r="WKF31" s="496"/>
      <c r="WKG31" s="496"/>
      <c r="WKH31" s="496"/>
      <c r="WKI31" s="496"/>
      <c r="WKJ31" s="496"/>
      <c r="WKK31" s="496"/>
      <c r="WKL31" s="496"/>
      <c r="WKM31" s="496"/>
      <c r="WKN31" s="496"/>
      <c r="WKO31" s="496"/>
      <c r="WKP31" s="496"/>
      <c r="WKQ31" s="496"/>
      <c r="WKR31" s="496"/>
      <c r="WKS31" s="496"/>
      <c r="WKT31" s="496"/>
      <c r="WKU31" s="496"/>
      <c r="WKV31" s="496"/>
      <c r="WKW31" s="496"/>
      <c r="WKX31" s="496"/>
      <c r="WKY31" s="496"/>
      <c r="WKZ31" s="496"/>
      <c r="WLA31" s="496"/>
      <c r="WLB31" s="496"/>
      <c r="WLC31" s="496"/>
      <c r="WLD31" s="496"/>
      <c r="WLE31" s="496"/>
      <c r="WLF31" s="496"/>
      <c r="WLG31" s="496"/>
      <c r="WLH31" s="496"/>
      <c r="WLI31" s="496"/>
      <c r="WLJ31" s="496"/>
      <c r="WLK31" s="496"/>
      <c r="WLL31" s="496"/>
      <c r="WLM31" s="496"/>
      <c r="WLN31" s="496"/>
      <c r="WLO31" s="496"/>
      <c r="WLP31" s="496"/>
      <c r="WLQ31" s="496"/>
      <c r="WLR31" s="496"/>
      <c r="WLS31" s="496"/>
      <c r="WLT31" s="496"/>
      <c r="WLU31" s="496"/>
      <c r="WLV31" s="496"/>
      <c r="WLW31" s="496"/>
      <c r="WLX31" s="496"/>
      <c r="WLY31" s="496"/>
      <c r="WLZ31" s="496"/>
      <c r="WMA31" s="496"/>
      <c r="WMB31" s="496"/>
      <c r="WMC31" s="496"/>
      <c r="WMD31" s="496"/>
      <c r="WME31" s="496"/>
      <c r="WMF31" s="496"/>
      <c r="WMG31" s="496"/>
      <c r="WMH31" s="496"/>
      <c r="WMI31" s="496"/>
      <c r="WMJ31" s="496"/>
      <c r="WMK31" s="496"/>
      <c r="WML31" s="496"/>
      <c r="WMM31" s="496"/>
      <c r="WMN31" s="496"/>
      <c r="WMO31" s="496"/>
      <c r="WMP31" s="496"/>
      <c r="WMQ31" s="496"/>
      <c r="WMR31" s="496"/>
      <c r="WMS31" s="496"/>
      <c r="WMT31" s="496"/>
      <c r="WMU31" s="496"/>
      <c r="WMV31" s="496"/>
      <c r="WMW31" s="496"/>
      <c r="WMX31" s="496"/>
      <c r="WMY31" s="496"/>
      <c r="WMZ31" s="496"/>
      <c r="WNA31" s="496"/>
      <c r="WNB31" s="496"/>
      <c r="WNC31" s="496"/>
      <c r="WND31" s="496"/>
      <c r="WNE31" s="496"/>
      <c r="WNF31" s="496"/>
      <c r="WNG31" s="496"/>
      <c r="WNH31" s="496"/>
      <c r="WNI31" s="496"/>
      <c r="WNJ31" s="496"/>
      <c r="WNK31" s="496"/>
      <c r="WNL31" s="496"/>
      <c r="WNM31" s="496"/>
      <c r="WNN31" s="496"/>
      <c r="WNO31" s="496"/>
      <c r="WNP31" s="496"/>
      <c r="WNQ31" s="496"/>
      <c r="WNR31" s="496"/>
      <c r="WNS31" s="496"/>
      <c r="WNT31" s="496"/>
      <c r="WNU31" s="496"/>
      <c r="WNV31" s="496"/>
      <c r="WNW31" s="496"/>
      <c r="WNX31" s="496"/>
      <c r="WNY31" s="496"/>
      <c r="WNZ31" s="496"/>
      <c r="WOA31" s="496"/>
      <c r="WOB31" s="496"/>
      <c r="WOC31" s="496"/>
      <c r="WOD31" s="496"/>
      <c r="WOE31" s="496"/>
      <c r="WOF31" s="496"/>
      <c r="WOG31" s="496"/>
      <c r="WOH31" s="496"/>
      <c r="WOI31" s="496"/>
      <c r="WOJ31" s="496"/>
      <c r="WOK31" s="496"/>
      <c r="WOL31" s="496"/>
      <c r="WOM31" s="496"/>
      <c r="WON31" s="496"/>
      <c r="WOO31" s="496"/>
      <c r="WOP31" s="496"/>
      <c r="WOQ31" s="496"/>
      <c r="WOR31" s="496"/>
      <c r="WOS31" s="496"/>
      <c r="WOT31" s="496"/>
      <c r="WOU31" s="496"/>
      <c r="WOV31" s="496"/>
      <c r="WOW31" s="496"/>
      <c r="WOX31" s="496"/>
      <c r="WOY31" s="496"/>
      <c r="WOZ31" s="496"/>
      <c r="WPA31" s="496"/>
      <c r="WPB31" s="496"/>
      <c r="WPC31" s="496"/>
      <c r="WPD31" s="496"/>
      <c r="WPE31" s="496"/>
      <c r="WPF31" s="496"/>
      <c r="WPG31" s="496"/>
      <c r="WPH31" s="496"/>
      <c r="WPI31" s="496"/>
      <c r="WPJ31" s="496"/>
      <c r="WPK31" s="496"/>
      <c r="WPL31" s="496"/>
      <c r="WPM31" s="496"/>
      <c r="WPN31" s="496"/>
      <c r="WPO31" s="496"/>
      <c r="WPP31" s="496"/>
      <c r="WPQ31" s="496"/>
      <c r="WPR31" s="496"/>
      <c r="WPS31" s="496"/>
      <c r="WPT31" s="496"/>
      <c r="WPU31" s="496"/>
      <c r="WPV31" s="496"/>
      <c r="WPW31" s="496"/>
      <c r="WPX31" s="496"/>
      <c r="WPY31" s="496"/>
      <c r="WPZ31" s="496"/>
      <c r="WQA31" s="496"/>
      <c r="WQB31" s="496"/>
      <c r="WQC31" s="496"/>
      <c r="WQD31" s="496"/>
      <c r="WQE31" s="496"/>
      <c r="WQF31" s="496"/>
      <c r="WQG31" s="496"/>
      <c r="WQH31" s="496"/>
      <c r="WQI31" s="496"/>
      <c r="WQJ31" s="496"/>
      <c r="WQK31" s="496"/>
      <c r="WQL31" s="496"/>
      <c r="WQM31" s="496"/>
      <c r="WQN31" s="496"/>
      <c r="WQO31" s="496"/>
      <c r="WQP31" s="496"/>
      <c r="WQQ31" s="496"/>
      <c r="WQR31" s="496"/>
      <c r="WQS31" s="496"/>
      <c r="WQT31" s="496"/>
      <c r="WQU31" s="496"/>
      <c r="WQV31" s="496"/>
      <c r="WQW31" s="496"/>
      <c r="WQX31" s="496"/>
      <c r="WQY31" s="496"/>
      <c r="WQZ31" s="496"/>
      <c r="WRA31" s="496"/>
      <c r="WRB31" s="496"/>
      <c r="WRC31" s="496"/>
      <c r="WRD31" s="496"/>
      <c r="WRE31" s="496"/>
      <c r="WRF31" s="496"/>
      <c r="WRG31" s="496"/>
      <c r="WRH31" s="496"/>
      <c r="WRI31" s="496"/>
      <c r="WRJ31" s="496"/>
      <c r="WRK31" s="496"/>
      <c r="WRL31" s="496"/>
      <c r="WRM31" s="496"/>
      <c r="WRN31" s="496"/>
      <c r="WRO31" s="496"/>
      <c r="WRP31" s="496"/>
      <c r="WRQ31" s="496"/>
      <c r="WRR31" s="496"/>
      <c r="WRS31" s="496"/>
      <c r="WRT31" s="496"/>
      <c r="WRU31" s="496"/>
      <c r="WRV31" s="496"/>
      <c r="WRW31" s="496"/>
      <c r="WRX31" s="496"/>
      <c r="WRY31" s="496"/>
      <c r="WRZ31" s="496"/>
      <c r="WSA31" s="496"/>
      <c r="WSB31" s="496"/>
      <c r="WSC31" s="496"/>
      <c r="WSD31" s="496"/>
      <c r="WSE31" s="496"/>
      <c r="WSF31" s="496"/>
      <c r="WSG31" s="496"/>
      <c r="WSH31" s="496"/>
      <c r="WSI31" s="496"/>
      <c r="WSJ31" s="496"/>
      <c r="WSK31" s="496"/>
      <c r="WSL31" s="496"/>
      <c r="WSM31" s="496"/>
      <c r="WSN31" s="496"/>
      <c r="WSO31" s="496"/>
      <c r="WSP31" s="496"/>
      <c r="WSQ31" s="496"/>
      <c r="WSR31" s="496"/>
      <c r="WSS31" s="496"/>
      <c r="WST31" s="496"/>
      <c r="WSU31" s="496"/>
      <c r="WSV31" s="496"/>
      <c r="WSW31" s="496"/>
      <c r="WSX31" s="496"/>
      <c r="WSY31" s="496"/>
      <c r="WSZ31" s="496"/>
      <c r="WTA31" s="496"/>
      <c r="WTB31" s="496"/>
      <c r="WTC31" s="496"/>
      <c r="WTD31" s="496"/>
      <c r="WTE31" s="496"/>
      <c r="WTF31" s="496"/>
      <c r="WTG31" s="496"/>
      <c r="WTH31" s="496"/>
      <c r="WTI31" s="496"/>
      <c r="WTJ31" s="496"/>
      <c r="WTK31" s="496"/>
      <c r="WTL31" s="496"/>
      <c r="WTM31" s="496"/>
      <c r="WTN31" s="496"/>
      <c r="WTO31" s="496"/>
      <c r="WTP31" s="496"/>
      <c r="WTQ31" s="496"/>
      <c r="WTR31" s="496"/>
      <c r="WTS31" s="496"/>
      <c r="WTT31" s="496"/>
      <c r="WTU31" s="496"/>
      <c r="WTV31" s="496"/>
      <c r="WTW31" s="496"/>
      <c r="WTX31" s="496"/>
      <c r="WTY31" s="496"/>
      <c r="WTZ31" s="496"/>
      <c r="WUA31" s="496"/>
      <c r="WUB31" s="496"/>
      <c r="WUC31" s="496"/>
      <c r="WUD31" s="496"/>
      <c r="WUE31" s="496"/>
      <c r="WUF31" s="496"/>
      <c r="WUG31" s="496"/>
      <c r="WUH31" s="496"/>
      <c r="WUI31" s="496"/>
      <c r="WUJ31" s="496"/>
      <c r="WUK31" s="496"/>
      <c r="WUL31" s="496"/>
      <c r="WUM31" s="496"/>
      <c r="WUN31" s="496"/>
      <c r="WUO31" s="496"/>
      <c r="WUP31" s="496"/>
      <c r="WUQ31" s="496"/>
      <c r="WUR31" s="496"/>
      <c r="WUS31" s="496"/>
      <c r="WUT31" s="496"/>
      <c r="WUU31" s="496"/>
      <c r="WUV31" s="496"/>
      <c r="WUW31" s="496"/>
      <c r="WUX31" s="496"/>
      <c r="WUY31" s="496"/>
      <c r="WUZ31" s="496"/>
      <c r="WVA31" s="496"/>
      <c r="WVB31" s="496"/>
      <c r="WVC31" s="496"/>
      <c r="WVD31" s="496"/>
      <c r="WVE31" s="496"/>
      <c r="WVF31" s="496"/>
      <c r="WVG31" s="496"/>
      <c r="WVH31" s="496"/>
      <c r="WVI31" s="496"/>
      <c r="WVJ31" s="496"/>
      <c r="WVK31" s="496"/>
      <c r="WVL31" s="496"/>
      <c r="WVM31" s="496"/>
      <c r="WVN31" s="496"/>
      <c r="WVO31" s="496"/>
      <c r="WVP31" s="496"/>
      <c r="WVQ31" s="496"/>
      <c r="WVR31" s="496"/>
      <c r="WVS31" s="496"/>
      <c r="WVT31" s="496"/>
      <c r="WVU31" s="496"/>
      <c r="WVV31" s="496"/>
      <c r="WVW31" s="496"/>
      <c r="WVX31" s="496"/>
      <c r="WVY31" s="496"/>
      <c r="WVZ31" s="496"/>
      <c r="WWA31" s="496"/>
      <c r="WWB31" s="496"/>
      <c r="WWC31" s="496"/>
      <c r="WWD31" s="496"/>
      <c r="WWE31" s="496"/>
      <c r="WWF31" s="496"/>
      <c r="WWG31" s="496"/>
      <c r="WWH31" s="496"/>
      <c r="WWI31" s="496"/>
      <c r="WWJ31" s="496"/>
      <c r="WWK31" s="496"/>
      <c r="WWL31" s="496"/>
      <c r="WWM31" s="496"/>
      <c r="WWN31" s="496"/>
      <c r="WWO31" s="496"/>
      <c r="WWP31" s="496"/>
      <c r="WWQ31" s="496"/>
      <c r="WWR31" s="496"/>
      <c r="WWS31" s="496"/>
      <c r="WWT31" s="496"/>
      <c r="WWU31" s="496"/>
      <c r="WWV31" s="496"/>
      <c r="WWW31" s="496"/>
      <c r="WWX31" s="496"/>
      <c r="WWY31" s="496"/>
      <c r="WWZ31" s="496"/>
      <c r="WXA31" s="496"/>
      <c r="WXB31" s="496"/>
      <c r="WXC31" s="496"/>
      <c r="WXD31" s="496"/>
      <c r="WXE31" s="496"/>
      <c r="WXF31" s="496"/>
      <c r="WXG31" s="496"/>
      <c r="WXH31" s="496"/>
      <c r="WXI31" s="496"/>
      <c r="WXJ31" s="496"/>
      <c r="WXK31" s="496"/>
      <c r="WXL31" s="496"/>
      <c r="WXM31" s="496"/>
      <c r="WXN31" s="496"/>
      <c r="WXO31" s="496"/>
      <c r="WXP31" s="496"/>
      <c r="WXQ31" s="496"/>
      <c r="WXR31" s="496"/>
      <c r="WXS31" s="496"/>
      <c r="WXT31" s="496"/>
      <c r="WXU31" s="496"/>
      <c r="WXV31" s="496"/>
      <c r="WXW31" s="496"/>
      <c r="WXX31" s="496"/>
      <c r="WXY31" s="496"/>
      <c r="WXZ31" s="496"/>
      <c r="WYA31" s="496"/>
      <c r="WYB31" s="496"/>
      <c r="WYC31" s="496"/>
      <c r="WYD31" s="496"/>
      <c r="WYE31" s="496"/>
      <c r="WYF31" s="496"/>
      <c r="WYG31" s="496"/>
      <c r="WYH31" s="496"/>
      <c r="WYI31" s="496"/>
      <c r="WYJ31" s="496"/>
      <c r="WYK31" s="496"/>
      <c r="WYL31" s="496"/>
      <c r="WYM31" s="496"/>
      <c r="WYN31" s="496"/>
      <c r="WYO31" s="496"/>
      <c r="WYP31" s="496"/>
      <c r="WYQ31" s="496"/>
      <c r="WYR31" s="496"/>
      <c r="WYS31" s="496"/>
      <c r="WYT31" s="496"/>
      <c r="WYU31" s="496"/>
      <c r="WYV31" s="496"/>
      <c r="WYW31" s="496"/>
      <c r="WYX31" s="496"/>
      <c r="WYY31" s="496"/>
      <c r="WYZ31" s="496"/>
      <c r="WZA31" s="496"/>
      <c r="WZB31" s="496"/>
      <c r="WZC31" s="496"/>
      <c r="WZD31" s="496"/>
      <c r="WZE31" s="496"/>
      <c r="WZF31" s="496"/>
      <c r="WZG31" s="496"/>
      <c r="WZH31" s="496"/>
      <c r="WZI31" s="496"/>
      <c r="WZJ31" s="496"/>
      <c r="WZK31" s="496"/>
      <c r="WZL31" s="496"/>
      <c r="WZM31" s="496"/>
      <c r="WZN31" s="496"/>
      <c r="WZO31" s="496"/>
      <c r="WZP31" s="496"/>
      <c r="WZQ31" s="496"/>
      <c r="WZR31" s="496"/>
      <c r="WZS31" s="496"/>
      <c r="WZT31" s="496"/>
      <c r="WZU31" s="496"/>
      <c r="WZV31" s="496"/>
      <c r="WZW31" s="496"/>
      <c r="WZX31" s="496"/>
      <c r="WZY31" s="496"/>
      <c r="WZZ31" s="496"/>
      <c r="XAA31" s="496"/>
      <c r="XAB31" s="496"/>
      <c r="XAC31" s="496"/>
      <c r="XAD31" s="496"/>
      <c r="XAE31" s="496"/>
      <c r="XAF31" s="496"/>
      <c r="XAG31" s="496"/>
      <c r="XAH31" s="496"/>
      <c r="XAI31" s="496"/>
      <c r="XAJ31" s="496"/>
      <c r="XAK31" s="496"/>
      <c r="XAL31" s="496"/>
      <c r="XAM31" s="496"/>
      <c r="XAN31" s="496"/>
      <c r="XAO31" s="496"/>
      <c r="XAP31" s="496"/>
      <c r="XAQ31" s="496"/>
      <c r="XAR31" s="496"/>
      <c r="XAS31" s="496"/>
      <c r="XAT31" s="496"/>
      <c r="XAU31" s="496"/>
      <c r="XAV31" s="496"/>
      <c r="XAW31" s="496"/>
      <c r="XAX31" s="496"/>
      <c r="XAY31" s="496"/>
      <c r="XAZ31" s="496"/>
      <c r="XBA31" s="496"/>
      <c r="XBB31" s="496"/>
      <c r="XBC31" s="496"/>
      <c r="XBD31" s="496"/>
      <c r="XBE31" s="496"/>
      <c r="XBF31" s="496"/>
      <c r="XBG31" s="496"/>
      <c r="XBH31" s="496"/>
      <c r="XBI31" s="496"/>
      <c r="XBJ31" s="496"/>
      <c r="XBK31" s="496"/>
      <c r="XBL31" s="496"/>
      <c r="XBM31" s="496"/>
      <c r="XBN31" s="496"/>
      <c r="XBO31" s="496"/>
      <c r="XBP31" s="496"/>
      <c r="XBQ31" s="496"/>
      <c r="XBR31" s="496"/>
      <c r="XBS31" s="496"/>
      <c r="XBT31" s="496"/>
      <c r="XBU31" s="496"/>
      <c r="XBV31" s="496"/>
      <c r="XBW31" s="496"/>
      <c r="XBX31" s="496"/>
      <c r="XBY31" s="496"/>
      <c r="XBZ31" s="496"/>
      <c r="XCA31" s="496"/>
      <c r="XCB31" s="496"/>
      <c r="XCC31" s="496"/>
      <c r="XCD31" s="496"/>
      <c r="XCE31" s="496"/>
      <c r="XCF31" s="496"/>
      <c r="XCG31" s="496"/>
      <c r="XCH31" s="496"/>
      <c r="XCI31" s="496"/>
      <c r="XCJ31" s="496"/>
      <c r="XCK31" s="496"/>
      <c r="XCL31" s="496"/>
      <c r="XCM31" s="496"/>
      <c r="XCN31" s="496"/>
      <c r="XCO31" s="496"/>
      <c r="XCP31" s="496"/>
      <c r="XCQ31" s="496"/>
      <c r="XCR31" s="496"/>
      <c r="XCS31" s="496"/>
      <c r="XCT31" s="496"/>
      <c r="XCU31" s="496"/>
      <c r="XCV31" s="496"/>
      <c r="XCW31" s="496"/>
      <c r="XCX31" s="496"/>
      <c r="XCY31" s="496"/>
      <c r="XCZ31" s="496"/>
      <c r="XDA31" s="496"/>
      <c r="XDB31" s="496"/>
      <c r="XDC31" s="496"/>
      <c r="XDD31" s="496"/>
      <c r="XDE31" s="496"/>
      <c r="XDF31" s="496"/>
      <c r="XDG31" s="496"/>
      <c r="XDH31" s="496"/>
      <c r="XDI31" s="496"/>
      <c r="XDJ31" s="496"/>
      <c r="XDK31" s="496"/>
      <c r="XDL31" s="496"/>
      <c r="XDM31" s="496"/>
      <c r="XDN31" s="496"/>
      <c r="XDO31" s="496"/>
      <c r="XDP31" s="496"/>
      <c r="XDQ31" s="496"/>
      <c r="XDR31" s="496"/>
      <c r="XDS31" s="496"/>
      <c r="XDT31" s="496"/>
      <c r="XDU31" s="496"/>
      <c r="XDV31" s="496"/>
      <c r="XDW31" s="496"/>
      <c r="XDX31" s="496"/>
      <c r="XDY31" s="496"/>
      <c r="XDZ31" s="496"/>
      <c r="XEA31" s="496"/>
      <c r="XEB31" s="496"/>
      <c r="XEC31" s="496"/>
      <c r="XED31" s="496"/>
      <c r="XEE31" s="496"/>
      <c r="XEF31" s="496"/>
      <c r="XEG31" s="496"/>
      <c r="XEH31" s="496"/>
      <c r="XEI31" s="496"/>
      <c r="XEJ31" s="496"/>
      <c r="XEK31" s="496"/>
      <c r="XEL31" s="496"/>
      <c r="XEM31" s="496"/>
      <c r="XEN31" s="496"/>
      <c r="XEO31" s="496"/>
      <c r="XEP31" s="496"/>
      <c r="XEQ31" s="496"/>
      <c r="XER31" s="496"/>
      <c r="XES31" s="496"/>
      <c r="XET31" s="496"/>
      <c r="XEU31" s="496"/>
      <c r="XEV31" s="496"/>
      <c r="XEW31" s="496"/>
      <c r="XEX31" s="496"/>
      <c r="XEY31" s="496"/>
      <c r="XEZ31" s="496"/>
      <c r="XFA31" s="496"/>
      <c r="XFB31" s="496"/>
      <c r="XFC31" s="496"/>
      <c r="XFD31" s="496"/>
    </row>
    <row r="32" spans="1:16384" s="96" customFormat="1" ht="16.149999999999999" customHeight="1" x14ac:dyDescent="0.25"/>
    <row r="33" spans="1:15" ht="18" customHeight="1" x14ac:dyDescent="0.3">
      <c r="A33" s="496" t="s">
        <v>628</v>
      </c>
      <c r="B33" s="496"/>
      <c r="C33" s="496"/>
      <c r="D33" s="496"/>
      <c r="E33" s="496"/>
      <c r="F33" s="496"/>
      <c r="G33" s="496"/>
      <c r="H33" s="496"/>
      <c r="I33" s="496"/>
      <c r="J33" s="496"/>
      <c r="K33" s="496"/>
      <c r="L33" s="496"/>
      <c r="M33" s="496"/>
      <c r="N33" s="496"/>
      <c r="O33" s="496"/>
    </row>
    <row r="34" spans="1:15" ht="16.149999999999999" customHeight="1" x14ac:dyDescent="0.3">
      <c r="A34" s="28"/>
      <c r="B34" s="99"/>
      <c r="C34" s="99"/>
      <c r="D34" s="99"/>
      <c r="E34" s="99"/>
      <c r="F34" s="99"/>
      <c r="G34" s="99"/>
      <c r="H34" s="99"/>
      <c r="I34" s="99"/>
      <c r="J34" s="99"/>
      <c r="K34" s="99"/>
      <c r="L34" s="99"/>
      <c r="M34" s="99"/>
      <c r="N34" s="99"/>
      <c r="O34" s="99"/>
    </row>
    <row r="35" spans="1:15" ht="24.75" customHeight="1" x14ac:dyDescent="0.3">
      <c r="A35" s="496" t="s">
        <v>629</v>
      </c>
      <c r="B35" s="496"/>
      <c r="C35" s="496"/>
      <c r="D35" s="496"/>
      <c r="E35" s="496"/>
      <c r="F35" s="496"/>
      <c r="G35" s="496"/>
      <c r="H35" s="496"/>
      <c r="I35" s="496"/>
      <c r="J35" s="496"/>
      <c r="K35" s="496"/>
      <c r="L35" s="496"/>
      <c r="M35" s="496"/>
      <c r="N35" s="496"/>
      <c r="O35" s="496"/>
    </row>
    <row r="36" spans="1:15" ht="16.149999999999999" customHeight="1" x14ac:dyDescent="0.3">
      <c r="A36" s="500"/>
      <c r="B36" s="500"/>
      <c r="C36" s="500"/>
      <c r="D36" s="500"/>
      <c r="E36" s="500"/>
      <c r="F36" s="500"/>
      <c r="G36" s="500"/>
      <c r="H36" s="500"/>
      <c r="I36" s="500"/>
      <c r="J36" s="500"/>
      <c r="K36" s="500"/>
      <c r="L36" s="500"/>
      <c r="M36" s="500"/>
      <c r="N36" s="500"/>
      <c r="O36" s="500"/>
    </row>
    <row r="37" spans="1:15" ht="15.75" customHeight="1" x14ac:dyDescent="0.3">
      <c r="A37" s="496" t="s">
        <v>630</v>
      </c>
      <c r="B37" s="496"/>
      <c r="C37" s="496"/>
      <c r="D37" s="496"/>
      <c r="E37" s="496"/>
      <c r="F37" s="496"/>
      <c r="G37" s="496"/>
      <c r="H37" s="496"/>
      <c r="I37" s="496"/>
      <c r="J37" s="496"/>
      <c r="K37" s="496"/>
      <c r="L37" s="496"/>
      <c r="M37" s="496"/>
      <c r="N37" s="496"/>
      <c r="O37" s="496"/>
    </row>
    <row r="38" spans="1:15" ht="16.149999999999999" customHeight="1" x14ac:dyDescent="0.3">
      <c r="A38" s="28"/>
      <c r="B38" s="99"/>
      <c r="C38" s="99"/>
      <c r="D38" s="99"/>
      <c r="E38" s="99"/>
      <c r="F38" s="99"/>
      <c r="G38" s="99"/>
      <c r="H38" s="99"/>
      <c r="I38" s="99"/>
      <c r="J38" s="99"/>
      <c r="K38" s="99"/>
      <c r="L38" s="99"/>
      <c r="M38" s="99"/>
      <c r="N38" s="99"/>
      <c r="O38" s="99"/>
    </row>
    <row r="39" spans="1:15" ht="55.5" customHeight="1" x14ac:dyDescent="0.3">
      <c r="A39" s="496" t="s">
        <v>631</v>
      </c>
      <c r="B39" s="496"/>
      <c r="C39" s="496"/>
      <c r="D39" s="496"/>
      <c r="E39" s="496"/>
      <c r="F39" s="496"/>
      <c r="G39" s="496"/>
      <c r="H39" s="496"/>
      <c r="I39" s="496"/>
      <c r="J39" s="496"/>
      <c r="K39" s="496"/>
      <c r="L39" s="496"/>
      <c r="M39" s="496"/>
      <c r="N39" s="496"/>
      <c r="O39" s="496"/>
    </row>
    <row r="40" spans="1:15" ht="16.149999999999999" customHeight="1" x14ac:dyDescent="0.3">
      <c r="A40" s="99"/>
      <c r="B40" s="99"/>
      <c r="C40" s="99"/>
      <c r="D40" s="99"/>
      <c r="E40" s="99"/>
      <c r="F40" s="99"/>
      <c r="G40" s="99"/>
      <c r="H40" s="99"/>
      <c r="I40" s="99"/>
      <c r="J40" s="99"/>
      <c r="K40" s="99"/>
      <c r="L40" s="99"/>
      <c r="M40" s="99"/>
      <c r="N40" s="99"/>
      <c r="O40" s="99"/>
    </row>
    <row r="41" spans="1:15" ht="24" customHeight="1" x14ac:dyDescent="0.3">
      <c r="A41" s="496" t="s">
        <v>632</v>
      </c>
      <c r="B41" s="496"/>
      <c r="C41" s="496"/>
      <c r="D41" s="496"/>
      <c r="E41" s="496"/>
      <c r="F41" s="496"/>
      <c r="G41" s="496"/>
      <c r="H41" s="496"/>
      <c r="I41" s="496"/>
      <c r="J41" s="496"/>
      <c r="K41" s="496"/>
      <c r="L41" s="496"/>
      <c r="M41" s="496"/>
      <c r="N41" s="496"/>
      <c r="O41" s="496"/>
    </row>
    <row r="42" spans="1:15" ht="16.149999999999999" customHeight="1" x14ac:dyDescent="0.3">
      <c r="A42" s="28"/>
      <c r="B42" s="99"/>
      <c r="C42" s="99"/>
      <c r="D42" s="99"/>
      <c r="E42" s="99"/>
      <c r="F42" s="99"/>
      <c r="G42" s="99"/>
      <c r="H42" s="99"/>
      <c r="I42" s="99"/>
      <c r="J42" s="99"/>
      <c r="K42" s="99"/>
      <c r="L42" s="99"/>
      <c r="M42" s="99"/>
      <c r="N42" s="99"/>
      <c r="O42" s="99"/>
    </row>
    <row r="43" spans="1:15" ht="24" customHeight="1" x14ac:dyDescent="0.3">
      <c r="A43" s="496" t="s">
        <v>633</v>
      </c>
      <c r="B43" s="496"/>
      <c r="C43" s="496"/>
      <c r="D43" s="496"/>
      <c r="E43" s="496"/>
      <c r="F43" s="496"/>
      <c r="G43" s="496"/>
      <c r="H43" s="496"/>
      <c r="I43" s="496"/>
      <c r="J43" s="496"/>
      <c r="K43" s="496"/>
      <c r="L43" s="496"/>
      <c r="M43" s="496"/>
      <c r="N43" s="496"/>
      <c r="O43" s="496"/>
    </row>
    <row r="44" spans="1:15" ht="16.149999999999999" customHeight="1" x14ac:dyDescent="0.3">
      <c r="A44" s="100"/>
      <c r="B44" s="100"/>
      <c r="C44" s="100"/>
      <c r="D44" s="100"/>
      <c r="E44" s="100"/>
      <c r="F44" s="100"/>
      <c r="G44" s="100"/>
      <c r="H44" s="100"/>
      <c r="I44" s="100"/>
      <c r="J44" s="100"/>
      <c r="K44" s="100"/>
      <c r="L44" s="100"/>
      <c r="M44" s="100"/>
      <c r="N44" s="100"/>
      <c r="O44" s="100"/>
    </row>
    <row r="45" spans="1:15" ht="16.149999999999999" customHeight="1" x14ac:dyDescent="0.3">
      <c r="A45" s="56"/>
      <c r="B45" s="100"/>
      <c r="C45" s="100"/>
      <c r="D45" s="100"/>
      <c r="E45" s="100"/>
      <c r="F45" s="100"/>
      <c r="G45" s="100"/>
      <c r="H45" s="100"/>
      <c r="I45" s="100"/>
      <c r="J45" s="100"/>
      <c r="K45" s="100"/>
      <c r="L45" s="100"/>
      <c r="M45" s="100"/>
      <c r="N45" s="100"/>
      <c r="O45" s="100"/>
    </row>
    <row r="46" spans="1:15" ht="16.149999999999999" customHeight="1" x14ac:dyDescent="0.3">
      <c r="A46" s="491"/>
      <c r="B46" s="491"/>
      <c r="C46" s="491"/>
      <c r="D46" s="491"/>
      <c r="E46" s="491"/>
      <c r="F46" s="491"/>
      <c r="G46" s="491"/>
      <c r="H46" s="491"/>
      <c r="I46" s="491"/>
      <c r="J46" s="491"/>
      <c r="K46" s="491"/>
      <c r="L46" s="491"/>
      <c r="M46" s="491"/>
      <c r="N46" s="491"/>
      <c r="O46" s="491"/>
    </row>
    <row r="47" spans="1:15" ht="16.149999999999999" customHeight="1" x14ac:dyDescent="0.3">
      <c r="A47" s="101"/>
      <c r="B47" s="100"/>
      <c r="C47" s="100"/>
      <c r="D47" s="100"/>
      <c r="E47" s="100"/>
      <c r="F47" s="100"/>
      <c r="G47" s="100"/>
      <c r="H47" s="100"/>
      <c r="I47" s="100"/>
      <c r="J47" s="100"/>
      <c r="K47" s="100"/>
      <c r="L47" s="100"/>
      <c r="M47" s="100"/>
      <c r="N47" s="100"/>
      <c r="O47" s="100"/>
    </row>
    <row r="48" spans="1:15" ht="16.149999999999999" customHeight="1" x14ac:dyDescent="0.3">
      <c r="A48" s="94"/>
      <c r="B48" s="100"/>
      <c r="C48" s="100"/>
      <c r="D48" s="100"/>
      <c r="E48" s="100"/>
      <c r="F48" s="100"/>
      <c r="G48" s="100"/>
      <c r="H48" s="100"/>
      <c r="I48" s="100"/>
      <c r="J48" s="100"/>
      <c r="K48" s="100"/>
      <c r="L48" s="100"/>
      <c r="M48" s="100"/>
      <c r="N48" s="100"/>
      <c r="O48" s="100"/>
    </row>
    <row r="49" spans="1:15" ht="16.149999999999999" customHeight="1" x14ac:dyDescent="0.3">
      <c r="A49" s="93"/>
      <c r="B49" s="100"/>
      <c r="C49" s="100"/>
      <c r="D49" s="100"/>
      <c r="E49" s="100"/>
      <c r="F49" s="100"/>
      <c r="G49" s="100"/>
      <c r="H49" s="100"/>
      <c r="I49" s="100"/>
      <c r="J49" s="100"/>
      <c r="K49" s="100"/>
      <c r="L49" s="100"/>
      <c r="M49" s="100"/>
      <c r="N49" s="100"/>
      <c r="O49" s="100"/>
    </row>
    <row r="50" spans="1:15" ht="16.149999999999999" customHeight="1" x14ac:dyDescent="0.3">
      <c r="A50" s="93"/>
      <c r="B50" s="100"/>
      <c r="C50" s="100"/>
      <c r="D50" s="100"/>
      <c r="E50" s="100"/>
      <c r="F50" s="100"/>
      <c r="G50" s="100"/>
      <c r="H50" s="100"/>
      <c r="I50" s="100"/>
      <c r="J50" s="100"/>
      <c r="K50" s="100"/>
      <c r="L50" s="100"/>
      <c r="M50" s="100"/>
      <c r="N50" s="100"/>
      <c r="O50" s="100"/>
    </row>
    <row r="51" spans="1:15" ht="16.149999999999999" customHeight="1" x14ac:dyDescent="0.3">
      <c r="A51" s="94"/>
      <c r="B51" s="100"/>
      <c r="C51" s="100"/>
      <c r="D51" s="100"/>
      <c r="E51" s="100"/>
      <c r="F51" s="100"/>
      <c r="G51" s="100"/>
      <c r="H51" s="100"/>
      <c r="I51" s="100"/>
      <c r="J51" s="100"/>
      <c r="K51" s="100"/>
      <c r="L51" s="100"/>
      <c r="M51" s="100"/>
      <c r="N51" s="100"/>
      <c r="O51" s="100"/>
    </row>
    <row r="52" spans="1:15" ht="16.149999999999999" customHeight="1" x14ac:dyDescent="0.3">
      <c r="A52" s="93"/>
      <c r="B52" s="95"/>
      <c r="C52" s="95"/>
      <c r="D52" s="95"/>
      <c r="E52" s="95"/>
      <c r="F52" s="95"/>
      <c r="G52" s="95"/>
      <c r="H52" s="95"/>
      <c r="I52" s="95"/>
      <c r="J52" s="95"/>
      <c r="K52" s="95"/>
      <c r="L52" s="95"/>
      <c r="M52" s="95"/>
      <c r="N52" s="95"/>
      <c r="O52" s="95"/>
    </row>
    <row r="53" spans="1:15" ht="16.149999999999999" customHeight="1" x14ac:dyDescent="0.3">
      <c r="A53" s="492"/>
      <c r="B53" s="492"/>
      <c r="C53" s="492"/>
      <c r="D53" s="492"/>
      <c r="E53" s="492"/>
      <c r="F53" s="492"/>
      <c r="G53" s="492"/>
      <c r="H53" s="492"/>
      <c r="I53" s="492"/>
      <c r="J53" s="492"/>
      <c r="K53" s="492"/>
      <c r="L53" s="492"/>
      <c r="M53" s="492"/>
      <c r="N53" s="492"/>
      <c r="O53" s="492"/>
    </row>
    <row r="54" spans="1:15" ht="16.149999999999999" customHeight="1" x14ac:dyDescent="0.3">
      <c r="A54" s="100"/>
      <c r="B54" s="100"/>
      <c r="C54" s="100"/>
      <c r="D54" s="100"/>
      <c r="E54" s="100"/>
      <c r="F54" s="100"/>
      <c r="G54" s="100"/>
      <c r="H54" s="100"/>
      <c r="I54" s="100"/>
      <c r="J54" s="100"/>
      <c r="K54" s="100"/>
      <c r="L54" s="100"/>
      <c r="M54" s="100"/>
      <c r="N54" s="100"/>
      <c r="O54" s="100"/>
    </row>
    <row r="55" spans="1:15" ht="16.149999999999999" customHeight="1" x14ac:dyDescent="0.3">
      <c r="A55" s="491"/>
      <c r="B55" s="491"/>
      <c r="C55" s="491"/>
      <c r="D55" s="491"/>
      <c r="E55" s="491"/>
      <c r="F55" s="491"/>
      <c r="G55" s="491"/>
      <c r="H55" s="491"/>
      <c r="I55" s="491"/>
      <c r="J55" s="491"/>
      <c r="K55" s="491"/>
      <c r="L55" s="491"/>
      <c r="M55" s="491"/>
      <c r="N55" s="491"/>
      <c r="O55" s="491"/>
    </row>
    <row r="56" spans="1:15" ht="16.149999999999999" customHeight="1" x14ac:dyDescent="0.3">
      <c r="A56" s="491"/>
      <c r="B56" s="491"/>
      <c r="C56" s="491"/>
      <c r="D56" s="491"/>
      <c r="E56" s="491"/>
      <c r="F56" s="491"/>
      <c r="G56" s="491"/>
      <c r="H56" s="491"/>
      <c r="I56" s="491"/>
      <c r="J56" s="491"/>
      <c r="K56" s="491"/>
      <c r="L56" s="491"/>
      <c r="M56" s="491"/>
      <c r="N56" s="491"/>
      <c r="O56" s="491"/>
    </row>
    <row r="57" spans="1:15" ht="16.149999999999999" customHeight="1" x14ac:dyDescent="0.3">
      <c r="A57" s="101"/>
      <c r="B57" s="100"/>
      <c r="C57" s="100"/>
      <c r="D57" s="100"/>
      <c r="E57" s="100"/>
      <c r="F57" s="100"/>
      <c r="G57" s="100"/>
      <c r="H57" s="100"/>
      <c r="I57" s="100"/>
      <c r="J57" s="100"/>
      <c r="K57" s="100"/>
      <c r="L57" s="100"/>
      <c r="M57" s="100"/>
      <c r="N57" s="100"/>
      <c r="O57" s="100"/>
    </row>
    <row r="58" spans="1:15" ht="16.149999999999999" customHeight="1" x14ac:dyDescent="0.3">
      <c r="A58" s="56"/>
      <c r="B58" s="100"/>
      <c r="C58" s="100"/>
      <c r="D58" s="100"/>
      <c r="E58" s="100"/>
      <c r="F58" s="100"/>
      <c r="G58" s="100"/>
      <c r="H58" s="100"/>
      <c r="I58" s="100"/>
      <c r="J58" s="100"/>
      <c r="K58" s="100"/>
      <c r="L58" s="100"/>
      <c r="M58" s="100"/>
      <c r="N58" s="100"/>
      <c r="O58" s="100"/>
    </row>
    <row r="59" spans="1:15" ht="16.149999999999999" customHeight="1" x14ac:dyDescent="0.3">
      <c r="B59" s="100"/>
      <c r="C59" s="100"/>
      <c r="D59" s="100"/>
      <c r="E59" s="100"/>
      <c r="F59" s="100"/>
      <c r="G59" s="100"/>
      <c r="H59" s="100"/>
      <c r="I59" s="100"/>
      <c r="J59" s="100"/>
      <c r="K59" s="100"/>
      <c r="L59" s="100"/>
      <c r="M59" s="100"/>
      <c r="N59" s="100"/>
      <c r="O59" s="100"/>
    </row>
    <row r="60" spans="1:15" ht="16.149999999999999" customHeight="1" x14ac:dyDescent="0.3">
      <c r="A60" s="491"/>
      <c r="B60" s="491"/>
      <c r="C60" s="491"/>
      <c r="D60" s="491"/>
      <c r="E60" s="491"/>
      <c r="F60" s="491"/>
      <c r="G60" s="491"/>
      <c r="H60" s="491"/>
      <c r="I60" s="491"/>
      <c r="J60" s="491"/>
      <c r="K60" s="491"/>
      <c r="L60" s="491"/>
      <c r="M60" s="491"/>
      <c r="N60" s="491"/>
      <c r="O60" s="491"/>
    </row>
    <row r="61" spans="1:15" ht="16.149999999999999" customHeight="1" x14ac:dyDescent="0.3">
      <c r="A61" s="491"/>
      <c r="B61" s="491"/>
      <c r="C61" s="491"/>
      <c r="D61" s="491"/>
      <c r="E61" s="491"/>
      <c r="F61" s="491"/>
      <c r="G61" s="491"/>
      <c r="H61" s="491"/>
      <c r="I61" s="491"/>
      <c r="J61" s="491"/>
      <c r="K61" s="491"/>
      <c r="L61" s="491"/>
      <c r="M61" s="491"/>
      <c r="N61" s="491"/>
      <c r="O61" s="491"/>
    </row>
    <row r="62" spans="1:15" ht="16.149999999999999" customHeight="1" x14ac:dyDescent="0.3">
      <c r="A62" s="100"/>
      <c r="B62" s="100"/>
      <c r="C62" s="100"/>
      <c r="D62" s="100"/>
      <c r="E62" s="100"/>
      <c r="F62" s="100"/>
      <c r="G62" s="100"/>
      <c r="H62" s="100"/>
      <c r="I62" s="100"/>
      <c r="J62" s="100"/>
      <c r="K62" s="100"/>
      <c r="L62" s="100"/>
      <c r="M62" s="100"/>
      <c r="N62" s="100"/>
      <c r="O62" s="100"/>
    </row>
    <row r="63" spans="1:15" ht="16.149999999999999" customHeight="1" x14ac:dyDescent="0.3">
      <c r="A63" s="56"/>
      <c r="B63" s="100"/>
      <c r="C63" s="100"/>
      <c r="D63" s="100"/>
      <c r="E63" s="100"/>
      <c r="F63" s="100"/>
      <c r="G63" s="100"/>
      <c r="H63" s="100"/>
      <c r="I63" s="100"/>
      <c r="J63" s="100"/>
      <c r="K63" s="100"/>
      <c r="L63" s="100"/>
      <c r="M63" s="100"/>
      <c r="N63" s="100"/>
      <c r="O63" s="100"/>
    </row>
    <row r="64" spans="1:15" ht="16.149999999999999" customHeight="1" x14ac:dyDescent="0.3">
      <c r="B64" s="100"/>
      <c r="C64" s="100"/>
      <c r="D64" s="100"/>
      <c r="E64" s="100"/>
      <c r="F64" s="100"/>
      <c r="G64" s="100"/>
      <c r="H64" s="100"/>
      <c r="I64" s="100"/>
      <c r="J64" s="100"/>
      <c r="K64" s="100"/>
      <c r="L64" s="100"/>
      <c r="M64" s="100"/>
      <c r="N64" s="100"/>
      <c r="O64" s="100"/>
    </row>
    <row r="65" spans="1:15" ht="16.149999999999999" customHeight="1" x14ac:dyDescent="0.3">
      <c r="A65" s="491"/>
      <c r="B65" s="491"/>
      <c r="C65" s="491"/>
      <c r="D65" s="491"/>
      <c r="E65" s="491"/>
      <c r="F65" s="491"/>
      <c r="G65" s="491"/>
      <c r="H65" s="491"/>
      <c r="I65" s="491"/>
      <c r="J65" s="491"/>
      <c r="K65" s="491"/>
      <c r="L65" s="491"/>
      <c r="M65" s="491"/>
      <c r="N65" s="491"/>
      <c r="O65" s="491"/>
    </row>
    <row r="66" spans="1:15" ht="16.149999999999999" customHeight="1" x14ac:dyDescent="0.3">
      <c r="A66" s="491"/>
      <c r="B66" s="491"/>
      <c r="C66" s="491"/>
      <c r="D66" s="491"/>
      <c r="E66" s="491"/>
      <c r="F66" s="491"/>
      <c r="G66" s="491"/>
      <c r="H66" s="491"/>
      <c r="I66" s="491"/>
      <c r="J66" s="491"/>
      <c r="K66" s="491"/>
      <c r="L66" s="491"/>
      <c r="M66" s="491"/>
      <c r="N66" s="491"/>
      <c r="O66" s="491"/>
    </row>
    <row r="67" spans="1:15" ht="16.149999999999999" customHeight="1" x14ac:dyDescent="0.3">
      <c r="A67" s="100"/>
      <c r="B67" s="100"/>
      <c r="C67" s="100"/>
      <c r="D67" s="100"/>
      <c r="E67" s="100"/>
      <c r="F67" s="100"/>
      <c r="G67" s="100"/>
      <c r="H67" s="100"/>
      <c r="I67" s="100"/>
      <c r="J67" s="100"/>
      <c r="K67" s="100"/>
      <c r="L67" s="100"/>
      <c r="M67" s="100"/>
      <c r="N67" s="100"/>
      <c r="O67" s="100"/>
    </row>
    <row r="68" spans="1:15" ht="16.149999999999999" customHeight="1" x14ac:dyDescent="0.3">
      <c r="A68" s="56"/>
      <c r="B68" s="100"/>
      <c r="C68" s="100"/>
      <c r="D68" s="100"/>
      <c r="E68" s="100"/>
      <c r="F68" s="100"/>
      <c r="G68" s="100"/>
      <c r="H68" s="100"/>
      <c r="I68" s="100"/>
      <c r="J68" s="100"/>
      <c r="K68" s="100"/>
      <c r="L68" s="100"/>
      <c r="M68" s="100"/>
      <c r="N68" s="100"/>
      <c r="O68" s="100"/>
    </row>
    <row r="69" spans="1:15" ht="16.149999999999999" customHeight="1" x14ac:dyDescent="0.3">
      <c r="A69" s="100"/>
      <c r="B69" s="100"/>
      <c r="C69" s="100"/>
      <c r="D69" s="100"/>
      <c r="E69" s="100"/>
      <c r="F69" s="100"/>
      <c r="G69" s="100"/>
      <c r="H69" s="100"/>
      <c r="I69" s="100"/>
      <c r="J69" s="100"/>
      <c r="K69" s="100"/>
      <c r="L69" s="100"/>
      <c r="M69" s="100"/>
      <c r="N69" s="100"/>
      <c r="O69" s="100"/>
    </row>
    <row r="70" spans="1:15" ht="16.149999999999999" customHeight="1" x14ac:dyDescent="0.3">
      <c r="A70" s="100"/>
      <c r="B70" s="100"/>
      <c r="C70" s="100"/>
      <c r="D70" s="100"/>
      <c r="E70" s="100"/>
      <c r="F70" s="100"/>
      <c r="G70" s="100"/>
      <c r="H70" s="100"/>
      <c r="I70" s="100"/>
      <c r="J70" s="100"/>
      <c r="K70" s="100"/>
      <c r="L70" s="100"/>
      <c r="M70" s="100"/>
      <c r="N70" s="100"/>
      <c r="O70" s="100"/>
    </row>
    <row r="71" spans="1:15" ht="16.149999999999999" customHeight="1" x14ac:dyDescent="0.3">
      <c r="A71" s="100"/>
      <c r="B71" s="100"/>
      <c r="C71" s="100"/>
      <c r="D71" s="100"/>
      <c r="E71" s="100"/>
      <c r="F71" s="100"/>
      <c r="G71" s="100"/>
      <c r="H71" s="100"/>
      <c r="I71" s="100"/>
      <c r="J71" s="100"/>
      <c r="K71" s="100"/>
      <c r="L71" s="100"/>
      <c r="M71" s="100"/>
      <c r="N71" s="100"/>
      <c r="O71" s="100"/>
    </row>
    <row r="72" spans="1:15" ht="16.149999999999999" customHeight="1" x14ac:dyDescent="0.3">
      <c r="A72" s="56"/>
      <c r="B72" s="100"/>
      <c r="C72" s="100"/>
      <c r="D72" s="100"/>
      <c r="E72" s="100"/>
      <c r="F72" s="100"/>
      <c r="G72" s="100"/>
      <c r="H72" s="100"/>
      <c r="I72" s="100"/>
      <c r="J72" s="100"/>
      <c r="K72" s="100"/>
      <c r="L72" s="100"/>
      <c r="M72" s="100"/>
      <c r="N72" s="100"/>
      <c r="O72" s="100"/>
    </row>
    <row r="73" spans="1:15" ht="16.149999999999999" customHeight="1" x14ac:dyDescent="0.3">
      <c r="B73" s="100"/>
      <c r="C73" s="100"/>
      <c r="D73" s="100"/>
      <c r="E73" s="100"/>
      <c r="F73" s="100"/>
      <c r="G73" s="100"/>
      <c r="H73" s="100"/>
      <c r="I73" s="100"/>
      <c r="J73" s="100"/>
      <c r="K73" s="100"/>
      <c r="L73" s="100"/>
      <c r="M73" s="100"/>
      <c r="N73" s="100"/>
      <c r="O73" s="100"/>
    </row>
    <row r="74" spans="1:15" ht="16.149999999999999" customHeight="1" x14ac:dyDescent="0.3">
      <c r="B74" s="100"/>
      <c r="C74" s="100"/>
      <c r="D74" s="100"/>
      <c r="E74" s="100"/>
      <c r="F74" s="100"/>
      <c r="G74" s="100"/>
      <c r="H74" s="100"/>
      <c r="I74" s="100"/>
      <c r="J74" s="100"/>
      <c r="K74" s="100"/>
      <c r="L74" s="100"/>
      <c r="M74" s="100"/>
      <c r="N74" s="100"/>
      <c r="O74" s="100"/>
    </row>
    <row r="75" spans="1:15" ht="16.149999999999999" customHeight="1" x14ac:dyDescent="0.3">
      <c r="B75" s="100"/>
      <c r="C75" s="100"/>
      <c r="D75" s="100"/>
      <c r="E75" s="100"/>
      <c r="F75" s="100"/>
      <c r="G75" s="100"/>
      <c r="H75" s="100"/>
      <c r="I75" s="100"/>
      <c r="J75" s="100"/>
      <c r="K75" s="100"/>
      <c r="L75" s="100"/>
      <c r="M75" s="100"/>
      <c r="N75" s="100"/>
      <c r="O75" s="100"/>
    </row>
    <row r="76" spans="1:15" ht="16.149999999999999" customHeight="1" x14ac:dyDescent="0.3">
      <c r="B76" s="100"/>
      <c r="C76" s="100"/>
      <c r="D76" s="100"/>
      <c r="E76" s="100"/>
      <c r="F76" s="100"/>
      <c r="G76" s="100"/>
      <c r="H76" s="100"/>
      <c r="I76" s="100"/>
      <c r="J76" s="100"/>
      <c r="K76" s="100"/>
      <c r="L76" s="100"/>
      <c r="M76" s="100"/>
      <c r="N76" s="100"/>
      <c r="O76" s="100"/>
    </row>
    <row r="77" spans="1:15" ht="16.149999999999999" customHeight="1" x14ac:dyDescent="0.3">
      <c r="B77" s="100"/>
      <c r="C77" s="100"/>
      <c r="D77" s="100"/>
      <c r="E77" s="100"/>
      <c r="F77" s="100"/>
      <c r="G77" s="100"/>
      <c r="H77" s="100"/>
      <c r="I77" s="100"/>
      <c r="J77" s="100"/>
      <c r="K77" s="100"/>
      <c r="L77" s="100"/>
      <c r="M77" s="100"/>
      <c r="N77" s="100"/>
      <c r="O77" s="100"/>
    </row>
    <row r="78" spans="1:15" ht="16.149999999999999" customHeight="1" x14ac:dyDescent="0.3">
      <c r="B78" s="100"/>
      <c r="C78" s="100"/>
      <c r="D78" s="100"/>
      <c r="E78" s="100"/>
      <c r="F78" s="100"/>
      <c r="G78" s="100"/>
      <c r="H78" s="100"/>
      <c r="I78" s="100"/>
      <c r="J78" s="100"/>
      <c r="K78" s="100"/>
      <c r="L78" s="100"/>
      <c r="M78" s="100"/>
      <c r="N78" s="100"/>
      <c r="O78" s="100"/>
    </row>
    <row r="79" spans="1:15" ht="16.149999999999999" customHeight="1" x14ac:dyDescent="0.3">
      <c r="B79" s="100"/>
      <c r="C79" s="100"/>
      <c r="D79" s="100"/>
      <c r="E79" s="100"/>
      <c r="F79" s="100"/>
      <c r="G79" s="100"/>
      <c r="H79" s="100"/>
      <c r="I79" s="100"/>
      <c r="J79" s="100"/>
      <c r="K79" s="100"/>
      <c r="L79" s="100"/>
      <c r="M79" s="100"/>
      <c r="N79" s="100"/>
      <c r="O79" s="100"/>
    </row>
    <row r="80" spans="1:15" ht="16.149999999999999" customHeight="1" x14ac:dyDescent="0.3">
      <c r="A80" s="56"/>
      <c r="B80" s="100"/>
      <c r="C80" s="100"/>
      <c r="D80" s="100"/>
      <c r="E80" s="100"/>
      <c r="F80" s="100"/>
      <c r="G80" s="100"/>
      <c r="H80" s="100"/>
      <c r="I80" s="100"/>
      <c r="J80" s="100"/>
      <c r="K80" s="100"/>
      <c r="L80" s="100"/>
      <c r="M80" s="100"/>
      <c r="N80" s="100"/>
      <c r="O80" s="100"/>
    </row>
    <row r="81" spans="1:15" ht="16.149999999999999" customHeight="1" x14ac:dyDescent="0.3">
      <c r="A81" s="491"/>
      <c r="B81" s="491"/>
      <c r="C81" s="491"/>
      <c r="D81" s="491"/>
      <c r="E81" s="491"/>
      <c r="F81" s="491"/>
      <c r="G81" s="491"/>
      <c r="H81" s="491"/>
      <c r="I81" s="491"/>
      <c r="J81" s="491"/>
      <c r="K81" s="491"/>
      <c r="L81" s="491"/>
      <c r="M81" s="491"/>
      <c r="N81" s="491"/>
      <c r="O81" s="491"/>
    </row>
    <row r="82" spans="1:15" ht="16.149999999999999" customHeight="1" x14ac:dyDescent="0.3">
      <c r="A82" s="491"/>
      <c r="B82" s="491"/>
      <c r="C82" s="491"/>
      <c r="D82" s="491"/>
      <c r="E82" s="491"/>
      <c r="F82" s="491"/>
      <c r="G82" s="491"/>
      <c r="H82" s="491"/>
      <c r="I82" s="491"/>
      <c r="J82" s="491"/>
      <c r="K82" s="491"/>
      <c r="L82" s="491"/>
      <c r="M82" s="491"/>
      <c r="N82" s="491"/>
      <c r="O82" s="491"/>
    </row>
    <row r="83" spans="1:15" ht="16.149999999999999" customHeight="1" x14ac:dyDescent="0.3">
      <c r="A83" s="491"/>
      <c r="B83" s="491"/>
      <c r="C83" s="491"/>
      <c r="D83" s="491"/>
      <c r="E83" s="491"/>
      <c r="F83" s="491"/>
      <c r="G83" s="491"/>
      <c r="H83" s="491"/>
      <c r="I83" s="491"/>
      <c r="J83" s="491"/>
      <c r="K83" s="491"/>
      <c r="L83" s="491"/>
      <c r="M83" s="491"/>
      <c r="N83" s="491"/>
      <c r="O83" s="491"/>
    </row>
    <row r="84" spans="1:15" ht="16.149999999999999" customHeight="1" x14ac:dyDescent="0.3">
      <c r="A84" s="100"/>
      <c r="B84" s="100"/>
      <c r="C84" s="100"/>
      <c r="D84" s="100"/>
      <c r="E84" s="100"/>
      <c r="F84" s="100"/>
      <c r="G84" s="100"/>
      <c r="H84" s="100"/>
      <c r="I84" s="100"/>
      <c r="J84" s="100"/>
      <c r="K84" s="100"/>
      <c r="L84" s="100"/>
      <c r="M84" s="100"/>
      <c r="N84" s="100"/>
      <c r="O84" s="100"/>
    </row>
    <row r="85" spans="1:15" ht="16.149999999999999" customHeight="1" x14ac:dyDescent="0.3">
      <c r="A85" s="56"/>
      <c r="B85" s="100"/>
      <c r="C85" s="100"/>
      <c r="D85" s="100"/>
      <c r="E85" s="100"/>
      <c r="F85" s="100"/>
      <c r="G85" s="100"/>
      <c r="H85" s="100"/>
      <c r="I85" s="100"/>
      <c r="J85" s="100"/>
      <c r="K85" s="100"/>
      <c r="L85" s="100"/>
      <c r="M85" s="100"/>
      <c r="N85" s="100"/>
      <c r="O85" s="100"/>
    </row>
    <row r="86" spans="1:15" ht="16.149999999999999" customHeight="1" x14ac:dyDescent="0.3">
      <c r="A86" s="491"/>
      <c r="B86" s="491"/>
      <c r="C86" s="491"/>
      <c r="D86" s="491"/>
      <c r="E86" s="491"/>
      <c r="F86" s="491"/>
      <c r="G86" s="491"/>
      <c r="H86" s="491"/>
      <c r="I86" s="491"/>
      <c r="J86" s="491"/>
      <c r="K86" s="491"/>
      <c r="L86" s="491"/>
      <c r="M86" s="491"/>
      <c r="N86" s="491"/>
      <c r="O86" s="491"/>
    </row>
    <row r="87" spans="1:15" ht="16.149999999999999" customHeight="1" x14ac:dyDescent="0.3">
      <c r="A87" s="100"/>
      <c r="B87" s="100"/>
      <c r="C87" s="100"/>
      <c r="D87" s="100"/>
      <c r="E87" s="100"/>
      <c r="F87" s="100"/>
      <c r="G87" s="100"/>
      <c r="H87" s="100"/>
      <c r="I87" s="100"/>
      <c r="J87" s="100"/>
      <c r="K87" s="100"/>
      <c r="L87" s="100"/>
      <c r="M87" s="100"/>
      <c r="N87" s="100"/>
      <c r="O87" s="100"/>
    </row>
    <row r="88" spans="1:15" ht="16.149999999999999" customHeight="1" x14ac:dyDescent="0.3">
      <c r="A88" s="56"/>
      <c r="B88" s="100"/>
      <c r="C88" s="100"/>
      <c r="D88" s="100"/>
      <c r="E88" s="100"/>
      <c r="F88" s="100"/>
      <c r="G88" s="100"/>
      <c r="H88" s="100"/>
      <c r="I88" s="100"/>
      <c r="J88" s="100"/>
      <c r="K88" s="100"/>
      <c r="L88" s="100"/>
      <c r="M88" s="100"/>
      <c r="N88" s="100"/>
      <c r="O88" s="100"/>
    </row>
    <row r="89" spans="1:15" ht="16.149999999999999" customHeight="1" x14ac:dyDescent="0.3">
      <c r="A89" s="491"/>
      <c r="B89" s="491"/>
      <c r="C89" s="491"/>
      <c r="D89" s="491"/>
      <c r="E89" s="491"/>
      <c r="F89" s="491"/>
      <c r="G89" s="491"/>
      <c r="H89" s="491"/>
      <c r="I89" s="491"/>
      <c r="J89" s="491"/>
      <c r="K89" s="491"/>
      <c r="L89" s="491"/>
      <c r="M89" s="491"/>
      <c r="N89" s="491"/>
      <c r="O89" s="491"/>
    </row>
    <row r="90" spans="1:15" ht="16.149999999999999" customHeight="1" x14ac:dyDescent="0.3">
      <c r="A90" s="100"/>
      <c r="B90" s="100"/>
      <c r="C90" s="100"/>
      <c r="D90" s="100"/>
      <c r="E90" s="100"/>
      <c r="F90" s="100"/>
      <c r="G90" s="100"/>
      <c r="H90" s="100"/>
      <c r="I90" s="100"/>
      <c r="J90" s="100"/>
      <c r="K90" s="100"/>
      <c r="L90" s="100"/>
      <c r="M90" s="100"/>
      <c r="N90" s="100"/>
      <c r="O90" s="100"/>
    </row>
    <row r="91" spans="1:15" ht="16.149999999999999" customHeight="1" x14ac:dyDescent="0.3">
      <c r="A91" s="56"/>
      <c r="B91" s="100"/>
      <c r="C91" s="100"/>
      <c r="D91" s="100"/>
      <c r="E91" s="100"/>
      <c r="F91" s="100"/>
      <c r="G91" s="100"/>
      <c r="H91" s="100"/>
      <c r="I91" s="100"/>
      <c r="J91" s="100"/>
      <c r="K91" s="100"/>
      <c r="L91" s="100"/>
      <c r="M91" s="100"/>
      <c r="N91" s="100"/>
      <c r="O91" s="100"/>
    </row>
    <row r="92" spans="1:15" ht="16.149999999999999" customHeight="1" x14ac:dyDescent="0.3">
      <c r="A92" s="491"/>
      <c r="B92" s="491"/>
      <c r="C92" s="491"/>
      <c r="D92" s="491"/>
      <c r="E92" s="491"/>
      <c r="F92" s="491"/>
      <c r="G92" s="491"/>
      <c r="H92" s="491"/>
      <c r="I92" s="491"/>
      <c r="J92" s="491"/>
      <c r="K92" s="491"/>
      <c r="L92" s="491"/>
      <c r="M92" s="491"/>
      <c r="N92" s="491"/>
      <c r="O92" s="491"/>
    </row>
    <row r="93" spans="1:15" ht="16.149999999999999" customHeight="1" x14ac:dyDescent="0.3">
      <c r="A93" s="491"/>
      <c r="B93" s="491"/>
      <c r="C93" s="491"/>
      <c r="D93" s="491"/>
      <c r="E93" s="491"/>
      <c r="F93" s="491"/>
      <c r="G93" s="491"/>
      <c r="H93" s="491"/>
      <c r="I93" s="491"/>
      <c r="J93" s="491"/>
      <c r="K93" s="491"/>
      <c r="L93" s="491"/>
      <c r="M93" s="491"/>
      <c r="N93" s="491"/>
      <c r="O93" s="491"/>
    </row>
    <row r="94" spans="1:15" ht="16.149999999999999" customHeight="1" x14ac:dyDescent="0.3">
      <c r="A94" s="100"/>
      <c r="B94" s="100"/>
      <c r="C94" s="100"/>
      <c r="D94" s="100"/>
      <c r="E94" s="100"/>
      <c r="F94" s="100"/>
      <c r="G94" s="100"/>
      <c r="H94" s="100"/>
      <c r="I94" s="100"/>
      <c r="J94" s="100"/>
      <c r="K94" s="100"/>
      <c r="L94" s="100"/>
      <c r="M94" s="100"/>
      <c r="N94" s="100"/>
      <c r="O94" s="100"/>
    </row>
    <row r="95" spans="1:15" ht="16.149999999999999" customHeight="1" x14ac:dyDescent="0.3">
      <c r="A95" s="56"/>
      <c r="B95" s="100"/>
      <c r="C95" s="100"/>
      <c r="D95" s="100"/>
      <c r="E95" s="100"/>
      <c r="F95" s="100"/>
      <c r="G95" s="100"/>
      <c r="H95" s="100"/>
      <c r="I95" s="100"/>
      <c r="J95" s="100"/>
      <c r="K95" s="100"/>
      <c r="L95" s="100"/>
      <c r="M95" s="100"/>
      <c r="N95" s="100"/>
      <c r="O95" s="100"/>
    </row>
    <row r="96" spans="1:15" ht="16.149999999999999" customHeight="1" x14ac:dyDescent="0.3">
      <c r="A96" s="492"/>
      <c r="B96" s="492"/>
      <c r="C96" s="492"/>
      <c r="D96" s="492"/>
      <c r="E96" s="492"/>
      <c r="F96" s="492"/>
      <c r="G96" s="492"/>
      <c r="H96" s="492"/>
      <c r="I96" s="492"/>
      <c r="J96" s="492"/>
      <c r="K96" s="492"/>
      <c r="L96" s="492"/>
      <c r="M96" s="492"/>
      <c r="N96" s="492"/>
      <c r="O96" s="492"/>
    </row>
    <row r="97" spans="1:15" ht="16.149999999999999" customHeight="1" x14ac:dyDescent="0.3">
      <c r="B97" s="100"/>
      <c r="C97" s="100"/>
      <c r="D97" s="100"/>
      <c r="E97" s="100"/>
      <c r="F97" s="100"/>
      <c r="G97" s="100"/>
      <c r="H97" s="100"/>
      <c r="I97" s="100"/>
      <c r="J97" s="100"/>
      <c r="K97" s="100"/>
      <c r="L97" s="100"/>
      <c r="M97" s="100"/>
      <c r="N97" s="100"/>
      <c r="O97" s="100"/>
    </row>
    <row r="98" spans="1:15" ht="16.149999999999999" customHeight="1" x14ac:dyDescent="0.3">
      <c r="B98" s="100"/>
      <c r="C98" s="100"/>
      <c r="D98" s="100"/>
      <c r="E98" s="100"/>
      <c r="F98" s="100"/>
      <c r="G98" s="100"/>
      <c r="H98" s="100"/>
      <c r="I98" s="100"/>
      <c r="J98" s="100"/>
      <c r="K98" s="100"/>
      <c r="L98" s="100"/>
      <c r="M98" s="100"/>
      <c r="N98" s="100"/>
      <c r="O98" s="100"/>
    </row>
    <row r="99" spans="1:15" ht="16.149999999999999" customHeight="1" x14ac:dyDescent="0.3">
      <c r="A99" s="56"/>
      <c r="B99" s="100"/>
      <c r="C99" s="100"/>
      <c r="D99" s="100"/>
      <c r="E99" s="100"/>
      <c r="F99" s="100"/>
      <c r="G99" s="100"/>
      <c r="H99" s="100"/>
      <c r="I99" s="100"/>
      <c r="J99" s="100"/>
      <c r="K99" s="100"/>
      <c r="L99" s="100"/>
      <c r="M99" s="100"/>
      <c r="N99" s="100"/>
      <c r="O99" s="100"/>
    </row>
    <row r="100" spans="1:15" ht="16.149999999999999" customHeight="1" x14ac:dyDescent="0.3">
      <c r="B100" s="100"/>
      <c r="C100" s="100"/>
      <c r="D100" s="100"/>
      <c r="E100" s="100"/>
      <c r="F100" s="100"/>
      <c r="G100" s="100"/>
      <c r="H100" s="100"/>
      <c r="I100" s="100"/>
      <c r="J100" s="100"/>
      <c r="K100" s="100"/>
      <c r="L100" s="100"/>
      <c r="M100" s="100"/>
      <c r="N100" s="100"/>
      <c r="O100" s="100"/>
    </row>
    <row r="101" spans="1:15" ht="16.149999999999999" customHeight="1" x14ac:dyDescent="0.3">
      <c r="B101" s="100"/>
      <c r="C101" s="100"/>
      <c r="D101" s="100"/>
      <c r="E101" s="100"/>
      <c r="F101" s="100"/>
      <c r="G101" s="100"/>
      <c r="H101" s="100"/>
      <c r="I101" s="100"/>
      <c r="J101" s="100"/>
      <c r="K101" s="100"/>
      <c r="L101" s="100"/>
      <c r="M101" s="100"/>
      <c r="N101" s="100"/>
      <c r="O101" s="100"/>
    </row>
    <row r="102" spans="1:15" ht="16.149999999999999" customHeight="1" x14ac:dyDescent="0.3">
      <c r="B102" s="100"/>
      <c r="C102" s="100"/>
      <c r="D102" s="100"/>
      <c r="E102" s="100"/>
      <c r="F102" s="100"/>
      <c r="G102" s="100"/>
      <c r="H102" s="100"/>
      <c r="I102" s="100"/>
      <c r="J102" s="100"/>
      <c r="K102" s="100"/>
      <c r="L102" s="100"/>
      <c r="M102" s="100"/>
      <c r="N102" s="100"/>
      <c r="O102" s="100"/>
    </row>
    <row r="103" spans="1:15" ht="16.149999999999999" customHeight="1" x14ac:dyDescent="0.3">
      <c r="B103" s="100"/>
      <c r="C103" s="100"/>
      <c r="D103" s="100"/>
      <c r="E103" s="100"/>
      <c r="F103" s="100"/>
      <c r="G103" s="100"/>
      <c r="H103" s="100"/>
      <c r="I103" s="100"/>
      <c r="J103" s="100"/>
      <c r="K103" s="100"/>
      <c r="L103" s="100"/>
      <c r="M103" s="100"/>
      <c r="N103" s="100"/>
      <c r="O103" s="100"/>
    </row>
    <row r="104" spans="1:15" ht="16.149999999999999" customHeight="1" x14ac:dyDescent="0.3">
      <c r="B104" s="100"/>
      <c r="C104" s="100"/>
      <c r="D104" s="100"/>
      <c r="E104" s="100"/>
      <c r="F104" s="100"/>
      <c r="G104" s="100"/>
      <c r="H104" s="100"/>
      <c r="I104" s="100"/>
      <c r="J104" s="100"/>
      <c r="K104" s="100"/>
      <c r="L104" s="100"/>
      <c r="M104" s="100"/>
      <c r="N104" s="100"/>
      <c r="O104" s="100"/>
    </row>
    <row r="105" spans="1:15" ht="16.149999999999999" customHeight="1" x14ac:dyDescent="0.3">
      <c r="B105" s="100"/>
      <c r="C105" s="100"/>
      <c r="D105" s="100"/>
      <c r="E105" s="100"/>
      <c r="F105" s="100"/>
      <c r="G105" s="100"/>
      <c r="H105" s="100"/>
      <c r="I105" s="100"/>
      <c r="J105" s="100"/>
      <c r="K105" s="100"/>
      <c r="L105" s="100"/>
      <c r="M105" s="100"/>
      <c r="N105" s="100"/>
      <c r="O105" s="100"/>
    </row>
    <row r="106" spans="1:15" ht="16.149999999999999" customHeight="1" x14ac:dyDescent="0.3">
      <c r="B106" s="100"/>
      <c r="C106" s="100"/>
      <c r="D106" s="100"/>
      <c r="E106" s="100"/>
      <c r="F106" s="100"/>
      <c r="G106" s="100"/>
      <c r="H106" s="100"/>
      <c r="I106" s="100"/>
      <c r="J106" s="100"/>
      <c r="K106" s="100"/>
      <c r="L106" s="100"/>
      <c r="M106" s="100"/>
      <c r="N106" s="100"/>
      <c r="O106" s="100"/>
    </row>
    <row r="107" spans="1:15" ht="16.149999999999999" customHeight="1" x14ac:dyDescent="0.3">
      <c r="A107" s="56"/>
      <c r="B107" s="100"/>
      <c r="C107" s="100"/>
      <c r="D107" s="100"/>
      <c r="E107" s="100"/>
      <c r="F107" s="100"/>
      <c r="G107" s="100"/>
      <c r="H107" s="100"/>
      <c r="I107" s="100"/>
      <c r="J107" s="100"/>
      <c r="K107" s="100"/>
      <c r="L107" s="100"/>
      <c r="M107" s="100"/>
      <c r="N107" s="100"/>
      <c r="O107" s="100"/>
    </row>
    <row r="108" spans="1:15" ht="16.149999999999999" customHeight="1" x14ac:dyDescent="0.3">
      <c r="A108" s="491"/>
      <c r="B108" s="491"/>
      <c r="C108" s="491"/>
      <c r="D108" s="491"/>
      <c r="E108" s="491"/>
      <c r="F108" s="491"/>
      <c r="G108" s="491"/>
      <c r="H108" s="491"/>
      <c r="I108" s="491"/>
      <c r="J108" s="491"/>
      <c r="K108" s="491"/>
      <c r="L108" s="491"/>
      <c r="M108" s="491"/>
      <c r="N108" s="491"/>
      <c r="O108" s="491"/>
    </row>
    <row r="109" spans="1:15" ht="16.149999999999999" customHeight="1" x14ac:dyDescent="0.3">
      <c r="A109" s="491"/>
      <c r="B109" s="491"/>
      <c r="C109" s="491"/>
      <c r="D109" s="491"/>
      <c r="E109" s="491"/>
      <c r="F109" s="491"/>
      <c r="G109" s="491"/>
      <c r="H109" s="491"/>
      <c r="I109" s="491"/>
      <c r="J109" s="491"/>
      <c r="K109" s="491"/>
      <c r="L109" s="491"/>
      <c r="M109" s="491"/>
      <c r="N109" s="491"/>
      <c r="O109" s="491"/>
    </row>
    <row r="110" spans="1:15" ht="16.149999999999999" customHeight="1" x14ac:dyDescent="0.3">
      <c r="A110" s="491"/>
      <c r="B110" s="491"/>
      <c r="C110" s="491"/>
      <c r="D110" s="491"/>
      <c r="E110" s="491"/>
      <c r="F110" s="491"/>
      <c r="G110" s="491"/>
      <c r="H110" s="491"/>
      <c r="I110" s="491"/>
      <c r="J110" s="491"/>
      <c r="K110" s="491"/>
      <c r="L110" s="491"/>
      <c r="M110" s="491"/>
      <c r="N110" s="491"/>
      <c r="O110" s="491"/>
    </row>
    <row r="111" spans="1:15" ht="16.149999999999999" customHeight="1" x14ac:dyDescent="0.3">
      <c r="A111" s="100"/>
      <c r="B111" s="100"/>
      <c r="C111" s="100"/>
      <c r="D111" s="100"/>
      <c r="E111" s="100"/>
      <c r="F111" s="100"/>
      <c r="G111" s="100"/>
      <c r="H111" s="100"/>
      <c r="I111" s="100"/>
      <c r="J111" s="100"/>
      <c r="K111" s="100"/>
      <c r="L111" s="100"/>
      <c r="M111" s="100"/>
      <c r="N111" s="100"/>
      <c r="O111" s="100"/>
    </row>
    <row r="112" spans="1:15" ht="16.149999999999999" customHeight="1" x14ac:dyDescent="0.3">
      <c r="A112" s="56"/>
      <c r="B112" s="100"/>
      <c r="C112" s="100"/>
      <c r="D112" s="100"/>
      <c r="E112" s="100"/>
      <c r="F112" s="100"/>
      <c r="G112" s="100"/>
      <c r="H112" s="100"/>
      <c r="I112" s="100"/>
      <c r="J112" s="100"/>
      <c r="K112" s="100"/>
      <c r="L112" s="100"/>
      <c r="M112" s="100"/>
      <c r="N112" s="100"/>
      <c r="O112" s="100"/>
    </row>
    <row r="113" spans="1:15" ht="16.149999999999999" customHeight="1" x14ac:dyDescent="0.3">
      <c r="A113" s="491"/>
      <c r="B113" s="491"/>
      <c r="C113" s="491"/>
      <c r="D113" s="491"/>
      <c r="E113" s="491"/>
      <c r="F113" s="491"/>
      <c r="G113" s="491"/>
      <c r="H113" s="491"/>
      <c r="I113" s="491"/>
      <c r="J113" s="491"/>
      <c r="K113" s="491"/>
      <c r="L113" s="491"/>
      <c r="M113" s="491"/>
      <c r="N113" s="491"/>
      <c r="O113" s="491"/>
    </row>
    <row r="114" spans="1:15" ht="16.149999999999999" customHeight="1" x14ac:dyDescent="0.3">
      <c r="A114" s="100"/>
      <c r="B114" s="100"/>
      <c r="C114" s="100"/>
      <c r="D114" s="100"/>
      <c r="E114" s="100"/>
      <c r="F114" s="100"/>
      <c r="G114" s="100"/>
      <c r="H114" s="100"/>
      <c r="I114" s="100"/>
      <c r="J114" s="100"/>
      <c r="K114" s="100"/>
      <c r="L114" s="100"/>
      <c r="M114" s="100"/>
      <c r="N114" s="100"/>
      <c r="O114" s="100"/>
    </row>
    <row r="115" spans="1:15" ht="16.149999999999999" customHeight="1" x14ac:dyDescent="0.3">
      <c r="A115" s="56"/>
      <c r="B115" s="100"/>
      <c r="C115" s="100"/>
      <c r="D115" s="100"/>
      <c r="E115" s="100"/>
      <c r="F115" s="100"/>
      <c r="G115" s="100"/>
      <c r="H115" s="100"/>
      <c r="I115" s="100"/>
      <c r="J115" s="100"/>
      <c r="K115" s="100"/>
      <c r="L115" s="100"/>
      <c r="M115" s="100"/>
      <c r="N115" s="100"/>
      <c r="O115" s="100"/>
    </row>
    <row r="116" spans="1:15" ht="16.149999999999999" customHeight="1" x14ac:dyDescent="0.3">
      <c r="A116" s="491"/>
      <c r="B116" s="491"/>
      <c r="C116" s="491"/>
      <c r="D116" s="491"/>
      <c r="E116" s="491"/>
      <c r="F116" s="491"/>
      <c r="G116" s="491"/>
      <c r="H116" s="491"/>
      <c r="I116" s="491"/>
      <c r="J116" s="491"/>
      <c r="K116" s="491"/>
      <c r="L116" s="491"/>
      <c r="M116" s="491"/>
      <c r="N116" s="491"/>
      <c r="O116" s="491"/>
    </row>
    <row r="117" spans="1:15" ht="16.149999999999999" customHeight="1" x14ac:dyDescent="0.3">
      <c r="A117" s="100"/>
      <c r="B117" s="100"/>
      <c r="C117" s="100"/>
      <c r="D117" s="100"/>
      <c r="E117" s="100"/>
      <c r="F117" s="100"/>
      <c r="G117" s="100"/>
      <c r="H117" s="100"/>
      <c r="I117" s="100"/>
      <c r="J117" s="100"/>
      <c r="K117" s="100"/>
      <c r="L117" s="100"/>
      <c r="M117" s="100"/>
      <c r="N117" s="100"/>
      <c r="O117" s="100"/>
    </row>
    <row r="118" spans="1:15" ht="16.149999999999999" customHeight="1" x14ac:dyDescent="0.3">
      <c r="A118" s="56"/>
      <c r="B118" s="100"/>
      <c r="C118" s="100"/>
      <c r="D118" s="100"/>
      <c r="E118" s="100"/>
      <c r="F118" s="100"/>
      <c r="G118" s="100"/>
      <c r="H118" s="100"/>
      <c r="I118" s="100"/>
      <c r="J118" s="100"/>
      <c r="K118" s="100"/>
      <c r="L118" s="100"/>
      <c r="M118" s="100"/>
      <c r="N118" s="100"/>
      <c r="O118" s="100"/>
    </row>
    <row r="119" spans="1:15" ht="16.149999999999999" customHeight="1" x14ac:dyDescent="0.3">
      <c r="A119" s="491"/>
      <c r="B119" s="491"/>
      <c r="C119" s="491"/>
      <c r="D119" s="491"/>
      <c r="E119" s="491"/>
      <c r="F119" s="491"/>
      <c r="G119" s="491"/>
      <c r="H119" s="491"/>
      <c r="I119" s="491"/>
      <c r="J119" s="491"/>
      <c r="K119" s="491"/>
      <c r="L119" s="491"/>
      <c r="M119" s="491"/>
      <c r="N119" s="491"/>
      <c r="O119" s="491"/>
    </row>
    <row r="120" spans="1:15" ht="16.149999999999999" customHeight="1" x14ac:dyDescent="0.3">
      <c r="A120" s="491"/>
      <c r="B120" s="491"/>
      <c r="C120" s="491"/>
      <c r="D120" s="491"/>
      <c r="E120" s="491"/>
      <c r="F120" s="491"/>
      <c r="G120" s="491"/>
      <c r="H120" s="491"/>
      <c r="I120" s="491"/>
      <c r="J120" s="491"/>
      <c r="K120" s="491"/>
      <c r="L120" s="491"/>
      <c r="M120" s="491"/>
      <c r="N120" s="491"/>
      <c r="O120" s="491"/>
    </row>
    <row r="121" spans="1:15" ht="16.149999999999999" customHeight="1" x14ac:dyDescent="0.3">
      <c r="B121" s="100"/>
      <c r="C121" s="100"/>
      <c r="D121" s="100"/>
      <c r="E121" s="100"/>
      <c r="F121" s="100"/>
      <c r="G121" s="100"/>
      <c r="H121" s="100"/>
      <c r="I121" s="100"/>
      <c r="J121" s="100"/>
      <c r="K121" s="100"/>
      <c r="L121" s="100"/>
      <c r="M121" s="100"/>
      <c r="N121" s="100"/>
      <c r="O121" s="100"/>
    </row>
    <row r="122" spans="1:15" ht="16.149999999999999" customHeight="1" x14ac:dyDescent="0.3">
      <c r="A122" s="491"/>
      <c r="B122" s="491"/>
      <c r="C122" s="491"/>
      <c r="D122" s="491"/>
      <c r="E122" s="491"/>
      <c r="F122" s="491"/>
      <c r="G122" s="491"/>
      <c r="H122" s="491"/>
      <c r="I122" s="491"/>
      <c r="J122" s="491"/>
      <c r="K122" s="491"/>
      <c r="L122" s="491"/>
      <c r="M122" s="491"/>
      <c r="N122" s="491"/>
      <c r="O122" s="491"/>
    </row>
    <row r="123" spans="1:15" ht="16.149999999999999" customHeight="1" x14ac:dyDescent="0.3">
      <c r="A123" s="100"/>
      <c r="B123" s="100"/>
      <c r="C123" s="100"/>
      <c r="D123" s="100"/>
      <c r="E123" s="100"/>
      <c r="F123" s="100"/>
      <c r="G123" s="100"/>
      <c r="H123" s="100"/>
      <c r="I123" s="100"/>
      <c r="J123" s="100"/>
      <c r="K123" s="100"/>
      <c r="L123" s="100"/>
      <c r="M123" s="100"/>
      <c r="N123" s="100"/>
      <c r="O123" s="100"/>
    </row>
    <row r="124" spans="1:15" ht="16.149999999999999" customHeight="1" x14ac:dyDescent="0.3">
      <c r="A124" s="56"/>
      <c r="B124" s="100"/>
      <c r="C124" s="100"/>
      <c r="D124" s="100"/>
      <c r="E124" s="100"/>
      <c r="F124" s="100"/>
      <c r="G124" s="100"/>
      <c r="H124" s="100"/>
      <c r="I124" s="100"/>
      <c r="J124" s="100"/>
      <c r="K124" s="100"/>
      <c r="L124" s="100"/>
      <c r="M124" s="100"/>
      <c r="N124" s="100"/>
      <c r="O124" s="100"/>
    </row>
    <row r="125" spans="1:15" ht="16.149999999999999" customHeight="1" x14ac:dyDescent="0.3">
      <c r="A125" s="491"/>
      <c r="B125" s="491"/>
      <c r="C125" s="491"/>
      <c r="D125" s="491"/>
      <c r="E125" s="491"/>
      <c r="F125" s="491"/>
      <c r="G125" s="491"/>
      <c r="H125" s="491"/>
      <c r="I125" s="491"/>
      <c r="J125" s="491"/>
      <c r="K125" s="491"/>
      <c r="L125" s="491"/>
      <c r="M125" s="491"/>
      <c r="N125" s="491"/>
      <c r="O125" s="491"/>
    </row>
    <row r="126" spans="1:15" ht="16.149999999999999" customHeight="1" x14ac:dyDescent="0.3">
      <c r="B126" s="100"/>
      <c r="C126" s="100"/>
      <c r="D126" s="100"/>
      <c r="E126" s="100"/>
      <c r="F126" s="100"/>
      <c r="G126" s="100"/>
      <c r="H126" s="100"/>
      <c r="I126" s="100"/>
      <c r="J126" s="100"/>
      <c r="K126" s="100"/>
      <c r="L126" s="100"/>
      <c r="M126" s="100"/>
      <c r="N126" s="100"/>
      <c r="O126" s="100"/>
    </row>
    <row r="127" spans="1:15" ht="16.149999999999999" customHeight="1" x14ac:dyDescent="0.3">
      <c r="A127" s="100"/>
      <c r="B127" s="100"/>
      <c r="C127" s="100"/>
      <c r="D127" s="100"/>
      <c r="E127" s="100"/>
      <c r="F127" s="100"/>
      <c r="G127" s="100"/>
      <c r="H127" s="100"/>
      <c r="I127" s="100"/>
      <c r="J127" s="100"/>
      <c r="K127" s="100"/>
      <c r="L127" s="100"/>
      <c r="M127" s="100"/>
      <c r="N127" s="100"/>
      <c r="O127" s="100"/>
    </row>
    <row r="128" spans="1:15" ht="16.149999999999999" customHeight="1" x14ac:dyDescent="0.3">
      <c r="A128" s="56"/>
      <c r="B128" s="100"/>
      <c r="C128" s="100"/>
      <c r="D128" s="100"/>
      <c r="E128" s="100"/>
      <c r="F128" s="100"/>
      <c r="G128" s="100"/>
      <c r="H128" s="100"/>
      <c r="I128" s="100"/>
      <c r="J128" s="100"/>
      <c r="K128" s="100"/>
      <c r="L128" s="100"/>
      <c r="M128" s="100"/>
      <c r="N128" s="100"/>
      <c r="O128" s="100"/>
    </row>
    <row r="129" spans="1:15" ht="16.149999999999999" customHeight="1" x14ac:dyDescent="0.3">
      <c r="B129" s="100"/>
      <c r="C129" s="100"/>
      <c r="D129" s="100"/>
      <c r="E129" s="100"/>
      <c r="F129" s="100"/>
      <c r="G129" s="100"/>
      <c r="H129" s="100"/>
      <c r="I129" s="100"/>
      <c r="J129" s="100"/>
      <c r="K129" s="100"/>
      <c r="L129" s="100"/>
      <c r="M129" s="100"/>
      <c r="N129" s="100"/>
      <c r="O129" s="100"/>
    </row>
    <row r="130" spans="1:15" ht="16.149999999999999" customHeight="1" x14ac:dyDescent="0.3">
      <c r="B130" s="100"/>
      <c r="C130" s="100"/>
      <c r="D130" s="100"/>
      <c r="E130" s="100"/>
      <c r="F130" s="100"/>
      <c r="G130" s="100"/>
      <c r="H130" s="100"/>
      <c r="I130" s="100"/>
      <c r="J130" s="100"/>
      <c r="K130" s="100"/>
      <c r="L130" s="100"/>
      <c r="M130" s="100"/>
      <c r="N130" s="100"/>
      <c r="O130" s="100"/>
    </row>
    <row r="131" spans="1:15" ht="16.149999999999999" customHeight="1" x14ac:dyDescent="0.3">
      <c r="B131" s="100"/>
      <c r="C131" s="100"/>
      <c r="D131" s="100"/>
      <c r="E131" s="100"/>
      <c r="F131" s="100"/>
      <c r="G131" s="100"/>
      <c r="H131" s="100"/>
      <c r="I131" s="100"/>
      <c r="J131" s="100"/>
      <c r="K131" s="100"/>
      <c r="L131" s="100"/>
      <c r="M131" s="100"/>
      <c r="N131" s="100"/>
      <c r="O131" s="100"/>
    </row>
    <row r="132" spans="1:15" ht="16.149999999999999" customHeight="1" x14ac:dyDescent="0.3">
      <c r="B132" s="100"/>
      <c r="C132" s="100"/>
      <c r="D132" s="100"/>
      <c r="E132" s="100"/>
      <c r="F132" s="100"/>
      <c r="G132" s="100"/>
      <c r="H132" s="100"/>
      <c r="I132" s="100"/>
      <c r="J132" s="100"/>
      <c r="K132" s="100"/>
      <c r="L132" s="100"/>
      <c r="M132" s="100"/>
      <c r="N132" s="100"/>
      <c r="O132" s="100"/>
    </row>
    <row r="133" spans="1:15" ht="16.149999999999999" customHeight="1" x14ac:dyDescent="0.3">
      <c r="B133" s="100"/>
      <c r="C133" s="100"/>
      <c r="D133" s="100"/>
      <c r="E133" s="100"/>
      <c r="F133" s="100"/>
      <c r="G133" s="100"/>
      <c r="H133" s="100"/>
      <c r="I133" s="100"/>
      <c r="J133" s="100"/>
      <c r="K133" s="100"/>
      <c r="L133" s="100"/>
      <c r="M133" s="100"/>
      <c r="N133" s="100"/>
      <c r="O133" s="100"/>
    </row>
    <row r="134" spans="1:15" ht="16.149999999999999" customHeight="1" x14ac:dyDescent="0.3">
      <c r="B134" s="100"/>
      <c r="C134" s="100"/>
      <c r="D134" s="100"/>
      <c r="E134" s="100"/>
      <c r="F134" s="100"/>
      <c r="G134" s="100"/>
      <c r="H134" s="100"/>
      <c r="I134" s="100"/>
      <c r="J134" s="100"/>
      <c r="K134" s="100"/>
      <c r="L134" s="100"/>
      <c r="M134" s="100"/>
      <c r="N134" s="100"/>
      <c r="O134" s="100"/>
    </row>
    <row r="135" spans="1:15" ht="16.149999999999999" customHeight="1" x14ac:dyDescent="0.3">
      <c r="B135" s="100"/>
      <c r="C135" s="100"/>
      <c r="D135" s="100"/>
      <c r="E135" s="100"/>
      <c r="F135" s="100"/>
      <c r="G135" s="100"/>
      <c r="H135" s="100"/>
      <c r="I135" s="100"/>
      <c r="J135" s="100"/>
      <c r="K135" s="100"/>
      <c r="L135" s="100"/>
      <c r="M135" s="100"/>
      <c r="N135" s="100"/>
      <c r="O135" s="100"/>
    </row>
    <row r="136" spans="1:15" ht="16.149999999999999" customHeight="1" x14ac:dyDescent="0.3">
      <c r="A136" s="56"/>
      <c r="B136" s="100"/>
      <c r="C136" s="100"/>
      <c r="D136" s="100"/>
      <c r="E136" s="100"/>
      <c r="F136" s="100"/>
      <c r="G136" s="100"/>
      <c r="H136" s="100"/>
      <c r="I136" s="100"/>
      <c r="J136" s="100"/>
      <c r="K136" s="100"/>
      <c r="L136" s="100"/>
      <c r="M136" s="100"/>
      <c r="N136" s="100"/>
      <c r="O136" s="100"/>
    </row>
    <row r="137" spans="1:15" ht="16.149999999999999" customHeight="1" x14ac:dyDescent="0.3">
      <c r="B137" s="100"/>
      <c r="C137" s="100"/>
      <c r="D137" s="100"/>
      <c r="E137" s="100"/>
      <c r="F137" s="100"/>
      <c r="G137" s="100"/>
      <c r="H137" s="100"/>
      <c r="I137" s="100"/>
      <c r="J137" s="100"/>
      <c r="K137" s="100"/>
      <c r="L137" s="100"/>
      <c r="M137" s="100"/>
      <c r="N137" s="100"/>
      <c r="O137" s="100"/>
    </row>
    <row r="138" spans="1:15" ht="16.149999999999999" customHeight="1" x14ac:dyDescent="0.3">
      <c r="A138" s="491"/>
      <c r="B138" s="491"/>
      <c r="C138" s="491"/>
      <c r="D138" s="491"/>
      <c r="E138" s="491"/>
      <c r="F138" s="491"/>
      <c r="G138" s="491"/>
      <c r="H138" s="491"/>
      <c r="I138" s="491"/>
      <c r="J138" s="491"/>
      <c r="K138" s="491"/>
      <c r="L138" s="491"/>
      <c r="M138" s="491"/>
      <c r="N138" s="491"/>
      <c r="O138" s="491"/>
    </row>
    <row r="139" spans="1:15" ht="16.149999999999999" customHeight="1" x14ac:dyDescent="0.3">
      <c r="A139" s="491"/>
      <c r="B139" s="491"/>
      <c r="C139" s="491"/>
      <c r="D139" s="491"/>
      <c r="E139" s="491"/>
      <c r="F139" s="491"/>
      <c r="G139" s="491"/>
      <c r="H139" s="491"/>
      <c r="I139" s="491"/>
      <c r="J139" s="491"/>
      <c r="K139" s="491"/>
      <c r="L139" s="491"/>
      <c r="M139" s="491"/>
      <c r="N139" s="491"/>
      <c r="O139" s="491"/>
    </row>
    <row r="140" spans="1:15" ht="16.149999999999999" customHeight="1" x14ac:dyDescent="0.3">
      <c r="A140" s="100"/>
      <c r="B140" s="100"/>
      <c r="C140" s="100"/>
      <c r="D140" s="100"/>
      <c r="E140" s="100"/>
      <c r="F140" s="100"/>
      <c r="G140" s="100"/>
      <c r="H140" s="100"/>
      <c r="I140" s="100"/>
      <c r="J140" s="100"/>
      <c r="K140" s="100"/>
      <c r="L140" s="100"/>
      <c r="M140" s="100"/>
      <c r="N140" s="100"/>
      <c r="O140" s="100"/>
    </row>
    <row r="141" spans="1:15" ht="16.149999999999999" customHeight="1" x14ac:dyDescent="0.3">
      <c r="A141" s="56"/>
      <c r="B141" s="100"/>
      <c r="C141" s="100"/>
      <c r="D141" s="100"/>
      <c r="E141" s="100"/>
      <c r="F141" s="100"/>
      <c r="G141" s="100"/>
      <c r="H141" s="100"/>
      <c r="I141" s="100"/>
      <c r="J141" s="100"/>
      <c r="K141" s="100"/>
      <c r="L141" s="100"/>
      <c r="M141" s="100"/>
      <c r="N141" s="100"/>
      <c r="O141" s="100"/>
    </row>
    <row r="142" spans="1:15" ht="16.149999999999999" customHeight="1" x14ac:dyDescent="0.3">
      <c r="A142" s="491"/>
      <c r="B142" s="491"/>
      <c r="C142" s="491"/>
      <c r="D142" s="491"/>
      <c r="E142" s="491"/>
      <c r="F142" s="491"/>
      <c r="G142" s="491"/>
      <c r="H142" s="491"/>
      <c r="I142" s="491"/>
      <c r="J142" s="491"/>
      <c r="K142" s="491"/>
      <c r="L142" s="491"/>
      <c r="M142" s="491"/>
      <c r="N142" s="491"/>
      <c r="O142" s="491"/>
    </row>
    <row r="143" spans="1:15" ht="14.25" customHeight="1" x14ac:dyDescent="0.3">
      <c r="A143" s="100"/>
      <c r="B143" s="100"/>
      <c r="C143" s="100"/>
      <c r="D143" s="100"/>
      <c r="E143" s="100"/>
      <c r="F143" s="100"/>
      <c r="G143" s="100"/>
      <c r="H143" s="100"/>
      <c r="I143" s="100"/>
      <c r="J143" s="100"/>
      <c r="K143" s="100"/>
      <c r="L143" s="100"/>
      <c r="M143" s="100"/>
      <c r="N143" s="100"/>
      <c r="O143" s="100"/>
    </row>
    <row r="144" spans="1:15" x14ac:dyDescent="0.3">
      <c r="A144" s="56"/>
      <c r="B144" s="100"/>
      <c r="C144" s="100"/>
      <c r="D144" s="100"/>
      <c r="E144" s="100"/>
      <c r="F144" s="100"/>
      <c r="G144" s="100"/>
      <c r="H144" s="100"/>
      <c r="I144" s="100"/>
      <c r="J144" s="100"/>
      <c r="K144" s="100"/>
      <c r="L144" s="100"/>
      <c r="M144" s="100"/>
      <c r="N144" s="100"/>
      <c r="O144" s="100"/>
    </row>
    <row r="145" spans="1:15" ht="33" customHeight="1" x14ac:dyDescent="0.3">
      <c r="A145" s="491"/>
      <c r="B145" s="491"/>
      <c r="C145" s="491"/>
      <c r="D145" s="491"/>
      <c r="E145" s="491"/>
      <c r="F145" s="491"/>
      <c r="G145" s="491"/>
      <c r="H145" s="491"/>
      <c r="I145" s="491"/>
      <c r="J145" s="491"/>
      <c r="K145" s="491"/>
      <c r="L145" s="491"/>
      <c r="M145" s="491"/>
      <c r="N145" s="491"/>
      <c r="O145" s="491"/>
    </row>
    <row r="146" spans="1:15" ht="19.5" customHeight="1" x14ac:dyDescent="0.3">
      <c r="A146" s="100"/>
      <c r="B146" s="100"/>
      <c r="C146" s="100"/>
      <c r="D146" s="100"/>
      <c r="E146" s="100"/>
      <c r="F146" s="100"/>
      <c r="G146" s="100"/>
      <c r="H146" s="100"/>
      <c r="I146" s="100"/>
      <c r="J146" s="100"/>
      <c r="K146" s="100"/>
      <c r="L146" s="100"/>
      <c r="M146" s="100"/>
      <c r="N146" s="100"/>
      <c r="O146" s="100"/>
    </row>
    <row r="147" spans="1:15" x14ac:dyDescent="0.3">
      <c r="A147" s="56"/>
      <c r="B147" s="100"/>
      <c r="C147" s="100"/>
      <c r="D147" s="100"/>
      <c r="E147" s="100"/>
      <c r="F147" s="100"/>
      <c r="G147" s="100"/>
      <c r="H147" s="100"/>
      <c r="I147" s="100"/>
      <c r="J147" s="100"/>
      <c r="K147" s="100"/>
      <c r="L147" s="100"/>
      <c r="M147" s="100"/>
      <c r="N147" s="100"/>
      <c r="O147" s="100"/>
    </row>
    <row r="148" spans="1:15" ht="33" customHeight="1" x14ac:dyDescent="0.3">
      <c r="A148" s="491"/>
      <c r="B148" s="491"/>
      <c r="C148" s="491"/>
      <c r="D148" s="491"/>
      <c r="E148" s="491"/>
      <c r="F148" s="491"/>
      <c r="G148" s="491"/>
      <c r="H148" s="491"/>
      <c r="I148" s="491"/>
      <c r="J148" s="491"/>
      <c r="K148" s="491"/>
      <c r="L148" s="491"/>
      <c r="M148" s="491"/>
      <c r="N148" s="491"/>
      <c r="O148" s="491"/>
    </row>
    <row r="149" spans="1:15" ht="50.25" customHeight="1" x14ac:dyDescent="0.3">
      <c r="A149" s="491"/>
      <c r="B149" s="491"/>
      <c r="C149" s="491"/>
      <c r="D149" s="491"/>
      <c r="E149" s="491"/>
      <c r="F149" s="491"/>
      <c r="G149" s="491"/>
      <c r="H149" s="491"/>
      <c r="I149" s="491"/>
      <c r="J149" s="491"/>
      <c r="K149" s="491"/>
      <c r="L149" s="491"/>
      <c r="M149" s="491"/>
      <c r="N149" s="491"/>
      <c r="O149" s="491"/>
    </row>
    <row r="150" spans="1:15" ht="17.25" customHeight="1" x14ac:dyDescent="0.3">
      <c r="A150" s="100"/>
      <c r="B150" s="100"/>
      <c r="C150" s="100"/>
      <c r="D150" s="100"/>
      <c r="E150" s="100"/>
      <c r="F150" s="100"/>
      <c r="G150" s="100"/>
      <c r="H150" s="100"/>
      <c r="I150" s="100"/>
      <c r="J150" s="100"/>
      <c r="K150" s="100"/>
      <c r="L150" s="100"/>
      <c r="M150" s="100"/>
      <c r="N150" s="100"/>
      <c r="O150" s="100"/>
    </row>
    <row r="151" spans="1:15" x14ac:dyDescent="0.3">
      <c r="A151" s="56"/>
      <c r="B151" s="100"/>
      <c r="C151" s="100"/>
      <c r="D151" s="100"/>
      <c r="E151" s="100"/>
      <c r="F151" s="100"/>
      <c r="G151" s="100"/>
      <c r="H151" s="100"/>
      <c r="I151" s="100"/>
      <c r="J151" s="100"/>
      <c r="K151" s="100"/>
      <c r="L151" s="100"/>
      <c r="M151" s="100"/>
      <c r="N151" s="100"/>
      <c r="O151" s="100"/>
    </row>
    <row r="152" spans="1:15" ht="31.5" customHeight="1" x14ac:dyDescent="0.3">
      <c r="A152" s="491"/>
      <c r="B152" s="491"/>
      <c r="C152" s="491"/>
      <c r="D152" s="491"/>
      <c r="E152" s="491"/>
      <c r="F152" s="491"/>
      <c r="G152" s="491"/>
      <c r="H152" s="491"/>
      <c r="I152" s="491"/>
      <c r="J152" s="491"/>
      <c r="K152" s="491"/>
      <c r="L152" s="491"/>
      <c r="M152" s="491"/>
      <c r="N152" s="491"/>
      <c r="O152" s="491"/>
    </row>
    <row r="153" spans="1:15" x14ac:dyDescent="0.3">
      <c r="B153" s="100"/>
      <c r="C153" s="100"/>
      <c r="D153" s="100"/>
      <c r="E153" s="100"/>
      <c r="F153" s="100"/>
      <c r="G153" s="100"/>
      <c r="H153" s="100"/>
      <c r="I153" s="100"/>
      <c r="J153" s="100"/>
      <c r="K153" s="100"/>
      <c r="L153" s="100"/>
      <c r="M153" s="100"/>
      <c r="N153" s="100"/>
      <c r="O153" s="100"/>
    </row>
    <row r="154" spans="1:15" x14ac:dyDescent="0.3">
      <c r="A154" s="100"/>
      <c r="B154" s="100"/>
      <c r="C154" s="100"/>
      <c r="D154" s="100"/>
      <c r="E154" s="100"/>
      <c r="F154" s="100"/>
      <c r="G154" s="100"/>
      <c r="H154" s="100"/>
      <c r="I154" s="100"/>
      <c r="J154" s="100"/>
      <c r="K154" s="100"/>
      <c r="L154" s="100"/>
      <c r="M154" s="100"/>
      <c r="N154" s="100"/>
      <c r="O154" s="100"/>
    </row>
    <row r="155" spans="1:15" x14ac:dyDescent="0.3">
      <c r="A155" s="100"/>
      <c r="B155" s="100"/>
      <c r="C155" s="100"/>
      <c r="D155" s="100"/>
      <c r="E155" s="100"/>
      <c r="F155" s="100"/>
      <c r="G155" s="100"/>
      <c r="H155" s="100"/>
      <c r="I155" s="100"/>
      <c r="J155" s="100"/>
      <c r="K155" s="100"/>
      <c r="L155" s="100"/>
      <c r="M155" s="100"/>
      <c r="N155" s="100"/>
      <c r="O155" s="100"/>
    </row>
    <row r="156" spans="1:15" x14ac:dyDescent="0.3">
      <c r="A156" s="100"/>
      <c r="B156" s="100"/>
      <c r="C156" s="100"/>
      <c r="D156" s="100"/>
      <c r="E156" s="100"/>
      <c r="F156" s="100"/>
      <c r="G156" s="100"/>
      <c r="H156" s="100"/>
      <c r="I156" s="100"/>
      <c r="J156" s="100"/>
      <c r="K156" s="100"/>
      <c r="L156" s="100"/>
      <c r="M156" s="100"/>
      <c r="N156" s="100"/>
      <c r="O156" s="100"/>
    </row>
    <row r="157" spans="1:15" x14ac:dyDescent="0.3">
      <c r="A157" s="100"/>
      <c r="B157" s="100"/>
      <c r="C157" s="100"/>
      <c r="D157" s="100"/>
      <c r="E157" s="100"/>
      <c r="F157" s="100"/>
      <c r="G157" s="100"/>
      <c r="H157" s="100"/>
      <c r="I157" s="100"/>
      <c r="J157" s="100"/>
      <c r="K157" s="100"/>
      <c r="L157" s="100"/>
      <c r="M157" s="100"/>
      <c r="N157" s="100"/>
      <c r="O157" s="100"/>
    </row>
    <row r="158" spans="1:15" x14ac:dyDescent="0.3">
      <c r="A158" s="100"/>
      <c r="B158" s="100"/>
      <c r="C158" s="100"/>
      <c r="D158" s="100"/>
      <c r="E158" s="100"/>
      <c r="F158" s="100"/>
      <c r="G158" s="100"/>
      <c r="H158" s="100"/>
      <c r="I158" s="100"/>
      <c r="J158" s="100"/>
      <c r="K158" s="100"/>
      <c r="L158" s="100"/>
      <c r="M158" s="100"/>
      <c r="N158" s="100"/>
      <c r="O158" s="100"/>
    </row>
    <row r="159" spans="1:15" x14ac:dyDescent="0.3">
      <c r="A159" s="100"/>
      <c r="B159" s="100"/>
      <c r="C159" s="100"/>
      <c r="D159" s="100"/>
      <c r="E159" s="100"/>
      <c r="F159" s="100"/>
      <c r="G159" s="100"/>
      <c r="H159" s="100"/>
      <c r="I159" s="100"/>
      <c r="J159" s="100"/>
      <c r="K159" s="100"/>
      <c r="L159" s="100"/>
      <c r="M159" s="100"/>
      <c r="N159" s="100"/>
      <c r="O159" s="100"/>
    </row>
    <row r="160" spans="1:15" x14ac:dyDescent="0.3">
      <c r="A160" s="100"/>
      <c r="B160" s="100"/>
      <c r="C160" s="100"/>
      <c r="D160" s="100"/>
      <c r="E160" s="100"/>
      <c r="F160" s="100"/>
      <c r="G160" s="100"/>
      <c r="H160" s="100"/>
      <c r="I160" s="100"/>
      <c r="J160" s="100"/>
      <c r="K160" s="100"/>
      <c r="L160" s="100"/>
      <c r="M160" s="100"/>
      <c r="N160" s="100"/>
      <c r="O160" s="100"/>
    </row>
    <row r="161" spans="1:15" x14ac:dyDescent="0.3">
      <c r="A161" s="100"/>
      <c r="B161" s="100"/>
      <c r="C161" s="100"/>
      <c r="D161" s="100"/>
      <c r="E161" s="100"/>
      <c r="F161" s="100"/>
      <c r="G161" s="100"/>
      <c r="H161" s="100"/>
      <c r="I161" s="100"/>
      <c r="J161" s="100"/>
      <c r="K161" s="100"/>
      <c r="L161" s="100"/>
      <c r="M161" s="100"/>
      <c r="N161" s="100"/>
      <c r="O161" s="100"/>
    </row>
    <row r="162" spans="1:15" x14ac:dyDescent="0.3">
      <c r="A162" s="100"/>
      <c r="B162" s="100"/>
      <c r="C162" s="100"/>
      <c r="D162" s="100"/>
      <c r="E162" s="100"/>
      <c r="F162" s="100"/>
      <c r="G162" s="100"/>
      <c r="H162" s="100"/>
      <c r="I162" s="100"/>
      <c r="J162" s="100"/>
      <c r="K162" s="100"/>
      <c r="L162" s="100"/>
      <c r="M162" s="100"/>
      <c r="N162" s="100"/>
      <c r="O162" s="100"/>
    </row>
    <row r="163" spans="1:15" x14ac:dyDescent="0.3">
      <c r="A163" s="100"/>
      <c r="B163" s="100"/>
      <c r="C163" s="100"/>
      <c r="D163" s="100"/>
      <c r="E163" s="100"/>
      <c r="F163" s="100"/>
      <c r="G163" s="100"/>
      <c r="H163" s="100"/>
      <c r="I163" s="100"/>
      <c r="J163" s="100"/>
      <c r="K163" s="100"/>
      <c r="L163" s="100"/>
      <c r="M163" s="100"/>
      <c r="N163" s="100"/>
      <c r="O163" s="100"/>
    </row>
    <row r="164" spans="1:15" x14ac:dyDescent="0.3">
      <c r="A164" s="100"/>
      <c r="B164" s="100"/>
      <c r="C164" s="100"/>
      <c r="D164" s="100"/>
      <c r="E164" s="100"/>
      <c r="F164" s="100"/>
      <c r="G164" s="100"/>
      <c r="H164" s="100"/>
      <c r="I164" s="100"/>
      <c r="J164" s="100"/>
      <c r="K164" s="100"/>
      <c r="L164" s="100"/>
      <c r="M164" s="100"/>
      <c r="N164" s="100"/>
      <c r="O164" s="100"/>
    </row>
    <row r="165" spans="1:15" x14ac:dyDescent="0.3">
      <c r="A165" s="100"/>
      <c r="B165" s="100"/>
      <c r="C165" s="100"/>
      <c r="D165" s="100"/>
      <c r="E165" s="100"/>
      <c r="F165" s="100"/>
      <c r="G165" s="100"/>
      <c r="H165" s="100"/>
      <c r="I165" s="100"/>
      <c r="J165" s="100"/>
      <c r="K165" s="100"/>
      <c r="L165" s="100"/>
      <c r="M165" s="100"/>
      <c r="N165" s="100"/>
      <c r="O165" s="100"/>
    </row>
    <row r="166" spans="1:15" x14ac:dyDescent="0.3">
      <c r="A166" s="100"/>
      <c r="B166" s="100"/>
      <c r="C166" s="100"/>
      <c r="D166" s="100"/>
      <c r="E166" s="100"/>
      <c r="F166" s="100"/>
      <c r="G166" s="100"/>
      <c r="H166" s="100"/>
      <c r="I166" s="100"/>
      <c r="J166" s="100"/>
      <c r="K166" s="100"/>
      <c r="L166" s="100"/>
      <c r="M166" s="100"/>
      <c r="N166" s="100"/>
      <c r="O166" s="100"/>
    </row>
    <row r="167" spans="1:15" x14ac:dyDescent="0.3">
      <c r="A167" s="100"/>
      <c r="B167" s="100"/>
      <c r="C167" s="100"/>
      <c r="D167" s="100"/>
      <c r="E167" s="100"/>
      <c r="F167" s="100"/>
      <c r="G167" s="100"/>
      <c r="H167" s="100"/>
      <c r="I167" s="100"/>
      <c r="J167" s="100"/>
      <c r="K167" s="100"/>
      <c r="L167" s="100"/>
      <c r="M167" s="100"/>
      <c r="N167" s="100"/>
      <c r="O167" s="100"/>
    </row>
    <row r="168" spans="1:15" x14ac:dyDescent="0.3">
      <c r="A168" s="100"/>
      <c r="B168" s="100"/>
      <c r="C168" s="100"/>
      <c r="D168" s="100"/>
      <c r="E168" s="100"/>
      <c r="F168" s="100"/>
      <c r="G168" s="100"/>
      <c r="H168" s="100"/>
      <c r="I168" s="100"/>
      <c r="J168" s="100"/>
      <c r="K168" s="100"/>
      <c r="L168" s="100"/>
      <c r="M168" s="100"/>
      <c r="N168" s="100"/>
      <c r="O168" s="100"/>
    </row>
    <row r="169" spans="1:15" x14ac:dyDescent="0.3">
      <c r="A169" s="100"/>
      <c r="B169" s="100"/>
      <c r="C169" s="100"/>
      <c r="D169" s="100"/>
      <c r="E169" s="100"/>
      <c r="F169" s="100"/>
      <c r="G169" s="100"/>
      <c r="H169" s="100"/>
      <c r="I169" s="100"/>
      <c r="J169" s="100"/>
      <c r="K169" s="100"/>
      <c r="L169" s="100"/>
      <c r="M169" s="100"/>
      <c r="N169" s="100"/>
      <c r="O169" s="100"/>
    </row>
    <row r="170" spans="1:15" x14ac:dyDescent="0.3">
      <c r="A170" s="100"/>
      <c r="B170" s="100"/>
      <c r="C170" s="100"/>
      <c r="D170" s="100"/>
      <c r="E170" s="100"/>
      <c r="F170" s="100"/>
      <c r="G170" s="100"/>
      <c r="H170" s="100"/>
      <c r="I170" s="100"/>
      <c r="J170" s="100"/>
      <c r="K170" s="100"/>
      <c r="L170" s="100"/>
      <c r="M170" s="100"/>
      <c r="N170" s="100"/>
      <c r="O170" s="100"/>
    </row>
    <row r="171" spans="1:15" x14ac:dyDescent="0.3">
      <c r="A171" s="100"/>
      <c r="B171" s="100"/>
      <c r="C171" s="100"/>
      <c r="D171" s="100"/>
      <c r="E171" s="100"/>
      <c r="F171" s="100"/>
      <c r="G171" s="100"/>
      <c r="H171" s="100"/>
      <c r="I171" s="100"/>
      <c r="J171" s="100"/>
      <c r="K171" s="100"/>
      <c r="L171" s="100"/>
      <c r="M171" s="100"/>
      <c r="N171" s="100"/>
      <c r="O171" s="100"/>
    </row>
    <row r="172" spans="1:15" x14ac:dyDescent="0.3">
      <c r="A172" s="100"/>
      <c r="B172" s="100"/>
      <c r="C172" s="100"/>
      <c r="D172" s="100"/>
      <c r="E172" s="100"/>
      <c r="F172" s="100"/>
      <c r="G172" s="100"/>
      <c r="H172" s="100"/>
      <c r="I172" s="100"/>
      <c r="J172" s="100"/>
      <c r="K172" s="100"/>
      <c r="L172" s="100"/>
      <c r="M172" s="100"/>
      <c r="N172" s="100"/>
      <c r="O172" s="100"/>
    </row>
    <row r="173" spans="1:15" x14ac:dyDescent="0.3">
      <c r="A173" s="100"/>
      <c r="B173" s="100"/>
      <c r="C173" s="100"/>
      <c r="D173" s="100"/>
      <c r="E173" s="100"/>
      <c r="F173" s="100"/>
      <c r="G173" s="100"/>
      <c r="H173" s="100"/>
      <c r="I173" s="100"/>
      <c r="J173" s="100"/>
      <c r="K173" s="100"/>
      <c r="L173" s="100"/>
      <c r="M173" s="100"/>
      <c r="N173" s="100"/>
      <c r="O173" s="100"/>
    </row>
    <row r="174" spans="1:15" x14ac:dyDescent="0.3">
      <c r="A174" s="100"/>
      <c r="B174" s="100"/>
      <c r="C174" s="100"/>
      <c r="D174" s="100"/>
      <c r="E174" s="100"/>
      <c r="F174" s="100"/>
      <c r="G174" s="100"/>
      <c r="H174" s="100"/>
      <c r="I174" s="100"/>
      <c r="J174" s="100"/>
      <c r="K174" s="100"/>
      <c r="L174" s="100"/>
      <c r="M174" s="100"/>
      <c r="N174" s="100"/>
      <c r="O174" s="100"/>
    </row>
    <row r="175" spans="1:15" x14ac:dyDescent="0.3">
      <c r="A175" s="100"/>
      <c r="B175" s="100"/>
      <c r="C175" s="100"/>
      <c r="D175" s="100"/>
      <c r="E175" s="100"/>
      <c r="F175" s="100"/>
      <c r="G175" s="100"/>
      <c r="H175" s="100"/>
      <c r="I175" s="100"/>
      <c r="J175" s="100"/>
      <c r="K175" s="100"/>
      <c r="L175" s="100"/>
      <c r="M175" s="100"/>
      <c r="N175" s="100"/>
      <c r="O175" s="100"/>
    </row>
    <row r="176" spans="1:15" x14ac:dyDescent="0.3">
      <c r="A176" s="100"/>
      <c r="B176" s="100"/>
      <c r="C176" s="100"/>
      <c r="D176" s="100"/>
      <c r="E176" s="100"/>
      <c r="F176" s="100"/>
      <c r="G176" s="100"/>
      <c r="H176" s="100"/>
      <c r="I176" s="100"/>
      <c r="J176" s="100"/>
      <c r="K176" s="100"/>
      <c r="L176" s="100"/>
      <c r="M176" s="100"/>
      <c r="N176" s="100"/>
      <c r="O176" s="100"/>
    </row>
    <row r="177" spans="1:15" x14ac:dyDescent="0.3">
      <c r="A177" s="100"/>
      <c r="B177" s="100"/>
      <c r="C177" s="100"/>
      <c r="D177" s="100"/>
      <c r="E177" s="100"/>
      <c r="F177" s="100"/>
      <c r="G177" s="100"/>
      <c r="H177" s="100"/>
      <c r="I177" s="100"/>
      <c r="J177" s="100"/>
      <c r="K177" s="100"/>
      <c r="L177" s="100"/>
      <c r="M177" s="100"/>
      <c r="N177" s="100"/>
      <c r="O177" s="100"/>
    </row>
    <row r="178" spans="1:15" x14ac:dyDescent="0.3">
      <c r="A178" s="100"/>
      <c r="B178" s="100"/>
      <c r="C178" s="100"/>
      <c r="D178" s="100"/>
      <c r="E178" s="100"/>
      <c r="F178" s="100"/>
      <c r="G178" s="100"/>
      <c r="H178" s="100"/>
      <c r="I178" s="100"/>
      <c r="J178" s="100"/>
      <c r="K178" s="100"/>
      <c r="L178" s="100"/>
      <c r="M178" s="100"/>
      <c r="N178" s="100"/>
      <c r="O178" s="100"/>
    </row>
    <row r="179" spans="1:15" x14ac:dyDescent="0.3">
      <c r="A179" s="100"/>
      <c r="B179" s="100"/>
      <c r="C179" s="100"/>
      <c r="D179" s="100"/>
      <c r="E179" s="100"/>
      <c r="F179" s="100"/>
      <c r="G179" s="100"/>
      <c r="H179" s="100"/>
      <c r="I179" s="100"/>
      <c r="J179" s="100"/>
      <c r="K179" s="100"/>
      <c r="L179" s="100"/>
      <c r="M179" s="100"/>
      <c r="N179" s="100"/>
      <c r="O179" s="100"/>
    </row>
    <row r="180" spans="1:15" x14ac:dyDescent="0.3">
      <c r="A180" s="100"/>
      <c r="B180" s="100"/>
      <c r="C180" s="100"/>
      <c r="D180" s="100"/>
      <c r="E180" s="100"/>
      <c r="F180" s="100"/>
      <c r="G180" s="100"/>
      <c r="H180" s="100"/>
      <c r="I180" s="100"/>
      <c r="J180" s="100"/>
      <c r="K180" s="100"/>
      <c r="L180" s="100"/>
      <c r="M180" s="100"/>
      <c r="N180" s="100"/>
      <c r="O180" s="100"/>
    </row>
    <row r="181" spans="1:15" x14ac:dyDescent="0.3">
      <c r="A181" s="100"/>
      <c r="B181" s="100"/>
      <c r="C181" s="100"/>
      <c r="D181" s="100"/>
      <c r="E181" s="100"/>
      <c r="F181" s="100"/>
      <c r="G181" s="100"/>
      <c r="H181" s="100"/>
      <c r="I181" s="100"/>
      <c r="J181" s="100"/>
      <c r="K181" s="100"/>
      <c r="L181" s="100"/>
      <c r="M181" s="100"/>
      <c r="N181" s="100"/>
      <c r="O181" s="100"/>
    </row>
    <row r="182" spans="1:15" x14ac:dyDescent="0.3">
      <c r="A182" s="100"/>
      <c r="B182" s="100"/>
      <c r="C182" s="100"/>
      <c r="D182" s="100"/>
      <c r="E182" s="100"/>
      <c r="F182" s="100"/>
      <c r="G182" s="100"/>
      <c r="H182" s="100"/>
      <c r="I182" s="100"/>
      <c r="J182" s="100"/>
      <c r="K182" s="100"/>
      <c r="L182" s="100"/>
      <c r="M182" s="100"/>
      <c r="N182" s="100"/>
      <c r="O182" s="100"/>
    </row>
    <row r="183" spans="1:15" x14ac:dyDescent="0.3">
      <c r="A183" s="100"/>
      <c r="B183" s="100"/>
      <c r="C183" s="100"/>
      <c r="D183" s="100"/>
      <c r="E183" s="100"/>
      <c r="F183" s="100"/>
      <c r="G183" s="100"/>
      <c r="H183" s="100"/>
      <c r="I183" s="100"/>
      <c r="J183" s="100"/>
      <c r="K183" s="100"/>
      <c r="L183" s="100"/>
      <c r="M183" s="100"/>
      <c r="N183" s="100"/>
      <c r="O183" s="100"/>
    </row>
    <row r="184" spans="1:15" x14ac:dyDescent="0.3">
      <c r="A184" s="100"/>
      <c r="B184" s="100"/>
      <c r="C184" s="100"/>
      <c r="D184" s="100"/>
      <c r="E184" s="100"/>
      <c r="F184" s="100"/>
      <c r="G184" s="100"/>
      <c r="H184" s="100"/>
      <c r="I184" s="100"/>
      <c r="J184" s="100"/>
      <c r="K184" s="100"/>
      <c r="L184" s="100"/>
      <c r="M184" s="100"/>
      <c r="N184" s="100"/>
      <c r="O184" s="100"/>
    </row>
    <row r="185" spans="1:15" x14ac:dyDescent="0.3">
      <c r="A185" s="100"/>
      <c r="B185" s="100"/>
      <c r="C185" s="100"/>
      <c r="D185" s="100"/>
      <c r="E185" s="100"/>
      <c r="F185" s="100"/>
      <c r="G185" s="100"/>
      <c r="H185" s="100"/>
      <c r="I185" s="100"/>
      <c r="J185" s="100"/>
      <c r="K185" s="100"/>
      <c r="L185" s="100"/>
      <c r="M185" s="100"/>
      <c r="N185" s="100"/>
      <c r="O185" s="100"/>
    </row>
    <row r="186" spans="1:15" x14ac:dyDescent="0.3">
      <c r="A186" s="100"/>
      <c r="B186" s="100"/>
      <c r="C186" s="100"/>
      <c r="D186" s="100"/>
      <c r="E186" s="100"/>
      <c r="F186" s="100"/>
      <c r="G186" s="100"/>
      <c r="H186" s="100"/>
      <c r="I186" s="100"/>
      <c r="J186" s="100"/>
      <c r="K186" s="100"/>
      <c r="L186" s="100"/>
      <c r="M186" s="100"/>
      <c r="N186" s="100"/>
      <c r="O186" s="100"/>
    </row>
    <row r="187" spans="1:15" x14ac:dyDescent="0.3">
      <c r="A187" s="100"/>
      <c r="B187" s="100"/>
      <c r="C187" s="100"/>
      <c r="D187" s="100"/>
      <c r="E187" s="100"/>
      <c r="F187" s="100"/>
      <c r="G187" s="100"/>
      <c r="H187" s="100"/>
      <c r="I187" s="100"/>
      <c r="J187" s="100"/>
      <c r="K187" s="100"/>
      <c r="L187" s="100"/>
      <c r="M187" s="100"/>
      <c r="N187" s="100"/>
      <c r="O187" s="100"/>
    </row>
    <row r="188" spans="1:15" x14ac:dyDescent="0.3">
      <c r="A188" s="100"/>
      <c r="B188" s="100"/>
      <c r="C188" s="100"/>
      <c r="D188" s="100"/>
      <c r="E188" s="100"/>
      <c r="F188" s="100"/>
      <c r="G188" s="100"/>
      <c r="H188" s="100"/>
      <c r="I188" s="100"/>
      <c r="J188" s="100"/>
      <c r="K188" s="100"/>
      <c r="L188" s="100"/>
      <c r="M188" s="100"/>
      <c r="N188" s="100"/>
      <c r="O188" s="100"/>
    </row>
    <row r="189" spans="1:15" x14ac:dyDescent="0.3">
      <c r="A189" s="100"/>
      <c r="B189" s="100"/>
      <c r="C189" s="100"/>
      <c r="D189" s="100"/>
      <c r="E189" s="100"/>
      <c r="F189" s="100"/>
      <c r="G189" s="100"/>
      <c r="H189" s="100"/>
      <c r="I189" s="100"/>
      <c r="J189" s="100"/>
      <c r="K189" s="100"/>
      <c r="L189" s="100"/>
      <c r="M189" s="100"/>
      <c r="N189" s="100"/>
      <c r="O189" s="100"/>
    </row>
    <row r="190" spans="1:15" x14ac:dyDescent="0.3">
      <c r="A190" s="100"/>
      <c r="B190" s="100"/>
      <c r="C190" s="100"/>
      <c r="D190" s="100"/>
      <c r="E190" s="100"/>
      <c r="F190" s="100"/>
      <c r="G190" s="100"/>
      <c r="H190" s="100"/>
      <c r="I190" s="100"/>
      <c r="J190" s="100"/>
      <c r="K190" s="100"/>
      <c r="L190" s="100"/>
      <c r="M190" s="100"/>
      <c r="N190" s="100"/>
      <c r="O190" s="100"/>
    </row>
    <row r="191" spans="1:15" x14ac:dyDescent="0.3">
      <c r="A191" s="100"/>
      <c r="B191" s="100"/>
      <c r="C191" s="100"/>
      <c r="D191" s="100"/>
      <c r="E191" s="100"/>
      <c r="F191" s="100"/>
      <c r="G191" s="100"/>
      <c r="H191" s="100"/>
      <c r="I191" s="100"/>
      <c r="J191" s="100"/>
      <c r="K191" s="100"/>
      <c r="L191" s="100"/>
      <c r="M191" s="100"/>
      <c r="N191" s="100"/>
      <c r="O191" s="100"/>
    </row>
    <row r="192" spans="1:15" x14ac:dyDescent="0.3">
      <c r="A192" s="100"/>
      <c r="B192" s="100"/>
      <c r="C192" s="100"/>
      <c r="D192" s="100"/>
      <c r="E192" s="100"/>
      <c r="F192" s="100"/>
      <c r="G192" s="100"/>
      <c r="H192" s="100"/>
      <c r="I192" s="100"/>
      <c r="J192" s="100"/>
      <c r="K192" s="100"/>
      <c r="L192" s="100"/>
      <c r="M192" s="100"/>
      <c r="N192" s="100"/>
      <c r="O192" s="100"/>
    </row>
    <row r="193" spans="1:15" x14ac:dyDescent="0.3">
      <c r="A193" s="100"/>
      <c r="B193" s="100"/>
      <c r="C193" s="100"/>
      <c r="D193" s="100"/>
      <c r="E193" s="100"/>
      <c r="F193" s="100"/>
      <c r="G193" s="100"/>
      <c r="H193" s="100"/>
      <c r="I193" s="100"/>
      <c r="J193" s="100"/>
      <c r="K193" s="100"/>
      <c r="L193" s="100"/>
      <c r="M193" s="100"/>
      <c r="N193" s="100"/>
      <c r="O193" s="100"/>
    </row>
    <row r="194" spans="1:15" x14ac:dyDescent="0.3">
      <c r="A194" s="100"/>
      <c r="B194" s="100"/>
      <c r="C194" s="100"/>
      <c r="D194" s="100"/>
      <c r="E194" s="100"/>
      <c r="F194" s="100"/>
      <c r="G194" s="100"/>
      <c r="H194" s="100"/>
      <c r="I194" s="100"/>
      <c r="J194" s="100"/>
      <c r="K194" s="100"/>
      <c r="L194" s="100"/>
      <c r="M194" s="100"/>
      <c r="N194" s="100"/>
      <c r="O194" s="100"/>
    </row>
    <row r="195" spans="1:15" x14ac:dyDescent="0.3">
      <c r="A195" s="100"/>
      <c r="B195" s="100"/>
      <c r="C195" s="100"/>
      <c r="D195" s="100"/>
      <c r="E195" s="100"/>
      <c r="F195" s="100"/>
      <c r="G195" s="100"/>
      <c r="H195" s="100"/>
      <c r="I195" s="100"/>
      <c r="J195" s="100"/>
      <c r="K195" s="100"/>
      <c r="L195" s="100"/>
      <c r="M195" s="100"/>
      <c r="N195" s="100"/>
      <c r="O195" s="100"/>
    </row>
    <row r="198" spans="1:15" x14ac:dyDescent="0.3">
      <c r="A198" s="91"/>
    </row>
    <row r="199" spans="1:15" x14ac:dyDescent="0.3">
      <c r="A199" s="91"/>
    </row>
  </sheetData>
  <mergeCells count="2239">
    <mergeCell ref="A148:O148"/>
    <mergeCell ref="A149:O149"/>
    <mergeCell ref="A152:O152"/>
    <mergeCell ref="A122:O122"/>
    <mergeCell ref="A125:O125"/>
    <mergeCell ref="A138:O138"/>
    <mergeCell ref="A139:O139"/>
    <mergeCell ref="A142:O142"/>
    <mergeCell ref="A145:O145"/>
    <mergeCell ref="A109:O109"/>
    <mergeCell ref="A110:O110"/>
    <mergeCell ref="A113:O113"/>
    <mergeCell ref="A116:O116"/>
    <mergeCell ref="A119:O119"/>
    <mergeCell ref="A120:O120"/>
    <mergeCell ref="A86:O86"/>
    <mergeCell ref="A89:O89"/>
    <mergeCell ref="A92:O92"/>
    <mergeCell ref="A93:O93"/>
    <mergeCell ref="A96:O96"/>
    <mergeCell ref="A108:O108"/>
    <mergeCell ref="A61:O61"/>
    <mergeCell ref="A65:O65"/>
    <mergeCell ref="A66:O66"/>
    <mergeCell ref="A81:O81"/>
    <mergeCell ref="A82:O82"/>
    <mergeCell ref="A83:O83"/>
    <mergeCell ref="A43:O43"/>
    <mergeCell ref="A46:O46"/>
    <mergeCell ref="A53:O53"/>
    <mergeCell ref="A55:O55"/>
    <mergeCell ref="A56:O56"/>
    <mergeCell ref="A60:O60"/>
    <mergeCell ref="A33:O33"/>
    <mergeCell ref="A35:O35"/>
    <mergeCell ref="A36:O36"/>
    <mergeCell ref="A37:O37"/>
    <mergeCell ref="A39:O39"/>
    <mergeCell ref="A41:O41"/>
    <mergeCell ref="XCD31:XCR31"/>
    <mergeCell ref="XCS31:XDG31"/>
    <mergeCell ref="XDH31:XDV31"/>
    <mergeCell ref="XDW31:XEK31"/>
    <mergeCell ref="XEL31:XEZ31"/>
    <mergeCell ref="XFA31:XFD31"/>
    <mergeCell ref="WYR31:WZF31"/>
    <mergeCell ref="WZG31:WZU31"/>
    <mergeCell ref="WZV31:XAJ31"/>
    <mergeCell ref="XAK31:XAY31"/>
    <mergeCell ref="XAZ31:XBN31"/>
    <mergeCell ref="XBO31:XCC31"/>
    <mergeCell ref="WVF31:WVT31"/>
    <mergeCell ref="WVU31:WWI31"/>
    <mergeCell ref="WWJ31:WWX31"/>
    <mergeCell ref="WWY31:WXM31"/>
    <mergeCell ref="WXN31:WYB31"/>
    <mergeCell ref="WYC31:WYQ31"/>
    <mergeCell ref="WRT31:WSH31"/>
    <mergeCell ref="WSI31:WSW31"/>
    <mergeCell ref="WSX31:WTL31"/>
    <mergeCell ref="WTM31:WUA31"/>
    <mergeCell ref="WUB31:WUP31"/>
    <mergeCell ref="WUQ31:WVE31"/>
    <mergeCell ref="WOH31:WOV31"/>
    <mergeCell ref="WOW31:WPK31"/>
    <mergeCell ref="WPL31:WPZ31"/>
    <mergeCell ref="WQA31:WQO31"/>
    <mergeCell ref="WQP31:WRD31"/>
    <mergeCell ref="WRE31:WRS31"/>
    <mergeCell ref="WKV31:WLJ31"/>
    <mergeCell ref="WLK31:WLY31"/>
    <mergeCell ref="WLZ31:WMN31"/>
    <mergeCell ref="WMO31:WNC31"/>
    <mergeCell ref="WND31:WNR31"/>
    <mergeCell ref="WNS31:WOG31"/>
    <mergeCell ref="WHJ31:WHX31"/>
    <mergeCell ref="WHY31:WIM31"/>
    <mergeCell ref="WIN31:WJB31"/>
    <mergeCell ref="WJC31:WJQ31"/>
    <mergeCell ref="WJR31:WKF31"/>
    <mergeCell ref="WKG31:WKU31"/>
    <mergeCell ref="WDX31:WEL31"/>
    <mergeCell ref="WEM31:WFA31"/>
    <mergeCell ref="WFB31:WFP31"/>
    <mergeCell ref="WFQ31:WGE31"/>
    <mergeCell ref="WGF31:WGT31"/>
    <mergeCell ref="WGU31:WHI31"/>
    <mergeCell ref="WAL31:WAZ31"/>
    <mergeCell ref="WBA31:WBO31"/>
    <mergeCell ref="WBP31:WCD31"/>
    <mergeCell ref="WCE31:WCS31"/>
    <mergeCell ref="WCT31:WDH31"/>
    <mergeCell ref="WDI31:WDW31"/>
    <mergeCell ref="VWZ31:VXN31"/>
    <mergeCell ref="VXO31:VYC31"/>
    <mergeCell ref="VYD31:VYR31"/>
    <mergeCell ref="VYS31:VZG31"/>
    <mergeCell ref="VZH31:VZV31"/>
    <mergeCell ref="VZW31:WAK31"/>
    <mergeCell ref="VTN31:VUB31"/>
    <mergeCell ref="VUC31:VUQ31"/>
    <mergeCell ref="VUR31:VVF31"/>
    <mergeCell ref="VVG31:VVU31"/>
    <mergeCell ref="VVV31:VWJ31"/>
    <mergeCell ref="VWK31:VWY31"/>
    <mergeCell ref="VQB31:VQP31"/>
    <mergeCell ref="VQQ31:VRE31"/>
    <mergeCell ref="VRF31:VRT31"/>
    <mergeCell ref="VRU31:VSI31"/>
    <mergeCell ref="VSJ31:VSX31"/>
    <mergeCell ref="VSY31:VTM31"/>
    <mergeCell ref="VMP31:VND31"/>
    <mergeCell ref="VNE31:VNS31"/>
    <mergeCell ref="VNT31:VOH31"/>
    <mergeCell ref="VOI31:VOW31"/>
    <mergeCell ref="VOX31:VPL31"/>
    <mergeCell ref="VPM31:VQA31"/>
    <mergeCell ref="VJD31:VJR31"/>
    <mergeCell ref="VJS31:VKG31"/>
    <mergeCell ref="VKH31:VKV31"/>
    <mergeCell ref="VKW31:VLK31"/>
    <mergeCell ref="VLL31:VLZ31"/>
    <mergeCell ref="VMA31:VMO31"/>
    <mergeCell ref="VFR31:VGF31"/>
    <mergeCell ref="VGG31:VGU31"/>
    <mergeCell ref="VGV31:VHJ31"/>
    <mergeCell ref="VHK31:VHY31"/>
    <mergeCell ref="VHZ31:VIN31"/>
    <mergeCell ref="VIO31:VJC31"/>
    <mergeCell ref="VCF31:VCT31"/>
    <mergeCell ref="VCU31:VDI31"/>
    <mergeCell ref="VDJ31:VDX31"/>
    <mergeCell ref="VDY31:VEM31"/>
    <mergeCell ref="VEN31:VFB31"/>
    <mergeCell ref="VFC31:VFQ31"/>
    <mergeCell ref="UYT31:UZH31"/>
    <mergeCell ref="UZI31:UZW31"/>
    <mergeCell ref="UZX31:VAL31"/>
    <mergeCell ref="VAM31:VBA31"/>
    <mergeCell ref="VBB31:VBP31"/>
    <mergeCell ref="VBQ31:VCE31"/>
    <mergeCell ref="UVH31:UVV31"/>
    <mergeCell ref="UVW31:UWK31"/>
    <mergeCell ref="UWL31:UWZ31"/>
    <mergeCell ref="UXA31:UXO31"/>
    <mergeCell ref="UXP31:UYD31"/>
    <mergeCell ref="UYE31:UYS31"/>
    <mergeCell ref="URV31:USJ31"/>
    <mergeCell ref="USK31:USY31"/>
    <mergeCell ref="USZ31:UTN31"/>
    <mergeCell ref="UTO31:UUC31"/>
    <mergeCell ref="UUD31:UUR31"/>
    <mergeCell ref="UUS31:UVG31"/>
    <mergeCell ref="UOJ31:UOX31"/>
    <mergeCell ref="UOY31:UPM31"/>
    <mergeCell ref="UPN31:UQB31"/>
    <mergeCell ref="UQC31:UQQ31"/>
    <mergeCell ref="UQR31:URF31"/>
    <mergeCell ref="URG31:URU31"/>
    <mergeCell ref="UKX31:ULL31"/>
    <mergeCell ref="ULM31:UMA31"/>
    <mergeCell ref="UMB31:UMP31"/>
    <mergeCell ref="UMQ31:UNE31"/>
    <mergeCell ref="UNF31:UNT31"/>
    <mergeCell ref="UNU31:UOI31"/>
    <mergeCell ref="UHL31:UHZ31"/>
    <mergeCell ref="UIA31:UIO31"/>
    <mergeCell ref="UIP31:UJD31"/>
    <mergeCell ref="UJE31:UJS31"/>
    <mergeCell ref="UJT31:UKH31"/>
    <mergeCell ref="UKI31:UKW31"/>
    <mergeCell ref="UDZ31:UEN31"/>
    <mergeCell ref="UEO31:UFC31"/>
    <mergeCell ref="UFD31:UFR31"/>
    <mergeCell ref="UFS31:UGG31"/>
    <mergeCell ref="UGH31:UGV31"/>
    <mergeCell ref="UGW31:UHK31"/>
    <mergeCell ref="UAN31:UBB31"/>
    <mergeCell ref="UBC31:UBQ31"/>
    <mergeCell ref="UBR31:UCF31"/>
    <mergeCell ref="UCG31:UCU31"/>
    <mergeCell ref="UCV31:UDJ31"/>
    <mergeCell ref="UDK31:UDY31"/>
    <mergeCell ref="TXB31:TXP31"/>
    <mergeCell ref="TXQ31:TYE31"/>
    <mergeCell ref="TYF31:TYT31"/>
    <mergeCell ref="TYU31:TZI31"/>
    <mergeCell ref="TZJ31:TZX31"/>
    <mergeCell ref="TZY31:UAM31"/>
    <mergeCell ref="TTP31:TUD31"/>
    <mergeCell ref="TUE31:TUS31"/>
    <mergeCell ref="TUT31:TVH31"/>
    <mergeCell ref="TVI31:TVW31"/>
    <mergeCell ref="TVX31:TWL31"/>
    <mergeCell ref="TWM31:TXA31"/>
    <mergeCell ref="TQD31:TQR31"/>
    <mergeCell ref="TQS31:TRG31"/>
    <mergeCell ref="TRH31:TRV31"/>
    <mergeCell ref="TRW31:TSK31"/>
    <mergeCell ref="TSL31:TSZ31"/>
    <mergeCell ref="TTA31:TTO31"/>
    <mergeCell ref="TMR31:TNF31"/>
    <mergeCell ref="TNG31:TNU31"/>
    <mergeCell ref="TNV31:TOJ31"/>
    <mergeCell ref="TOK31:TOY31"/>
    <mergeCell ref="TOZ31:TPN31"/>
    <mergeCell ref="TPO31:TQC31"/>
    <mergeCell ref="TJF31:TJT31"/>
    <mergeCell ref="TJU31:TKI31"/>
    <mergeCell ref="TKJ31:TKX31"/>
    <mergeCell ref="TKY31:TLM31"/>
    <mergeCell ref="TLN31:TMB31"/>
    <mergeCell ref="TMC31:TMQ31"/>
    <mergeCell ref="TFT31:TGH31"/>
    <mergeCell ref="TGI31:TGW31"/>
    <mergeCell ref="TGX31:THL31"/>
    <mergeCell ref="THM31:TIA31"/>
    <mergeCell ref="TIB31:TIP31"/>
    <mergeCell ref="TIQ31:TJE31"/>
    <mergeCell ref="TCH31:TCV31"/>
    <mergeCell ref="TCW31:TDK31"/>
    <mergeCell ref="TDL31:TDZ31"/>
    <mergeCell ref="TEA31:TEO31"/>
    <mergeCell ref="TEP31:TFD31"/>
    <mergeCell ref="TFE31:TFS31"/>
    <mergeCell ref="SYV31:SZJ31"/>
    <mergeCell ref="SZK31:SZY31"/>
    <mergeCell ref="SZZ31:TAN31"/>
    <mergeCell ref="TAO31:TBC31"/>
    <mergeCell ref="TBD31:TBR31"/>
    <mergeCell ref="TBS31:TCG31"/>
    <mergeCell ref="SVJ31:SVX31"/>
    <mergeCell ref="SVY31:SWM31"/>
    <mergeCell ref="SWN31:SXB31"/>
    <mergeCell ref="SXC31:SXQ31"/>
    <mergeCell ref="SXR31:SYF31"/>
    <mergeCell ref="SYG31:SYU31"/>
    <mergeCell ref="SRX31:SSL31"/>
    <mergeCell ref="SSM31:STA31"/>
    <mergeCell ref="STB31:STP31"/>
    <mergeCell ref="STQ31:SUE31"/>
    <mergeCell ref="SUF31:SUT31"/>
    <mergeCell ref="SUU31:SVI31"/>
    <mergeCell ref="SOL31:SOZ31"/>
    <mergeCell ref="SPA31:SPO31"/>
    <mergeCell ref="SPP31:SQD31"/>
    <mergeCell ref="SQE31:SQS31"/>
    <mergeCell ref="SQT31:SRH31"/>
    <mergeCell ref="SRI31:SRW31"/>
    <mergeCell ref="SKZ31:SLN31"/>
    <mergeCell ref="SLO31:SMC31"/>
    <mergeCell ref="SMD31:SMR31"/>
    <mergeCell ref="SMS31:SNG31"/>
    <mergeCell ref="SNH31:SNV31"/>
    <mergeCell ref="SNW31:SOK31"/>
    <mergeCell ref="SHN31:SIB31"/>
    <mergeCell ref="SIC31:SIQ31"/>
    <mergeCell ref="SIR31:SJF31"/>
    <mergeCell ref="SJG31:SJU31"/>
    <mergeCell ref="SJV31:SKJ31"/>
    <mergeCell ref="SKK31:SKY31"/>
    <mergeCell ref="SEB31:SEP31"/>
    <mergeCell ref="SEQ31:SFE31"/>
    <mergeCell ref="SFF31:SFT31"/>
    <mergeCell ref="SFU31:SGI31"/>
    <mergeCell ref="SGJ31:SGX31"/>
    <mergeCell ref="SGY31:SHM31"/>
    <mergeCell ref="SAP31:SBD31"/>
    <mergeCell ref="SBE31:SBS31"/>
    <mergeCell ref="SBT31:SCH31"/>
    <mergeCell ref="SCI31:SCW31"/>
    <mergeCell ref="SCX31:SDL31"/>
    <mergeCell ref="SDM31:SEA31"/>
    <mergeCell ref="RXD31:RXR31"/>
    <mergeCell ref="RXS31:RYG31"/>
    <mergeCell ref="RYH31:RYV31"/>
    <mergeCell ref="RYW31:RZK31"/>
    <mergeCell ref="RZL31:RZZ31"/>
    <mergeCell ref="SAA31:SAO31"/>
    <mergeCell ref="RTR31:RUF31"/>
    <mergeCell ref="RUG31:RUU31"/>
    <mergeCell ref="RUV31:RVJ31"/>
    <mergeCell ref="RVK31:RVY31"/>
    <mergeCell ref="RVZ31:RWN31"/>
    <mergeCell ref="RWO31:RXC31"/>
    <mergeCell ref="RQF31:RQT31"/>
    <mergeCell ref="RQU31:RRI31"/>
    <mergeCell ref="RRJ31:RRX31"/>
    <mergeCell ref="RRY31:RSM31"/>
    <mergeCell ref="RSN31:RTB31"/>
    <mergeCell ref="RTC31:RTQ31"/>
    <mergeCell ref="RMT31:RNH31"/>
    <mergeCell ref="RNI31:RNW31"/>
    <mergeCell ref="RNX31:ROL31"/>
    <mergeCell ref="ROM31:RPA31"/>
    <mergeCell ref="RPB31:RPP31"/>
    <mergeCell ref="RPQ31:RQE31"/>
    <mergeCell ref="RJH31:RJV31"/>
    <mergeCell ref="RJW31:RKK31"/>
    <mergeCell ref="RKL31:RKZ31"/>
    <mergeCell ref="RLA31:RLO31"/>
    <mergeCell ref="RLP31:RMD31"/>
    <mergeCell ref="RME31:RMS31"/>
    <mergeCell ref="RFV31:RGJ31"/>
    <mergeCell ref="RGK31:RGY31"/>
    <mergeCell ref="RGZ31:RHN31"/>
    <mergeCell ref="RHO31:RIC31"/>
    <mergeCell ref="RID31:RIR31"/>
    <mergeCell ref="RIS31:RJG31"/>
    <mergeCell ref="RCJ31:RCX31"/>
    <mergeCell ref="RCY31:RDM31"/>
    <mergeCell ref="RDN31:REB31"/>
    <mergeCell ref="REC31:REQ31"/>
    <mergeCell ref="RER31:RFF31"/>
    <mergeCell ref="RFG31:RFU31"/>
    <mergeCell ref="QYX31:QZL31"/>
    <mergeCell ref="QZM31:RAA31"/>
    <mergeCell ref="RAB31:RAP31"/>
    <mergeCell ref="RAQ31:RBE31"/>
    <mergeCell ref="RBF31:RBT31"/>
    <mergeCell ref="RBU31:RCI31"/>
    <mergeCell ref="QVL31:QVZ31"/>
    <mergeCell ref="QWA31:QWO31"/>
    <mergeCell ref="QWP31:QXD31"/>
    <mergeCell ref="QXE31:QXS31"/>
    <mergeCell ref="QXT31:QYH31"/>
    <mergeCell ref="QYI31:QYW31"/>
    <mergeCell ref="QRZ31:QSN31"/>
    <mergeCell ref="QSO31:QTC31"/>
    <mergeCell ref="QTD31:QTR31"/>
    <mergeCell ref="QTS31:QUG31"/>
    <mergeCell ref="QUH31:QUV31"/>
    <mergeCell ref="QUW31:QVK31"/>
    <mergeCell ref="QON31:QPB31"/>
    <mergeCell ref="QPC31:QPQ31"/>
    <mergeCell ref="QPR31:QQF31"/>
    <mergeCell ref="QQG31:QQU31"/>
    <mergeCell ref="QQV31:QRJ31"/>
    <mergeCell ref="QRK31:QRY31"/>
    <mergeCell ref="QLB31:QLP31"/>
    <mergeCell ref="QLQ31:QME31"/>
    <mergeCell ref="QMF31:QMT31"/>
    <mergeCell ref="QMU31:QNI31"/>
    <mergeCell ref="QNJ31:QNX31"/>
    <mergeCell ref="QNY31:QOM31"/>
    <mergeCell ref="QHP31:QID31"/>
    <mergeCell ref="QIE31:QIS31"/>
    <mergeCell ref="QIT31:QJH31"/>
    <mergeCell ref="QJI31:QJW31"/>
    <mergeCell ref="QJX31:QKL31"/>
    <mergeCell ref="QKM31:QLA31"/>
    <mergeCell ref="QED31:QER31"/>
    <mergeCell ref="QES31:QFG31"/>
    <mergeCell ref="QFH31:QFV31"/>
    <mergeCell ref="QFW31:QGK31"/>
    <mergeCell ref="QGL31:QGZ31"/>
    <mergeCell ref="QHA31:QHO31"/>
    <mergeCell ref="QAR31:QBF31"/>
    <mergeCell ref="QBG31:QBU31"/>
    <mergeCell ref="QBV31:QCJ31"/>
    <mergeCell ref="QCK31:QCY31"/>
    <mergeCell ref="QCZ31:QDN31"/>
    <mergeCell ref="QDO31:QEC31"/>
    <mergeCell ref="PXF31:PXT31"/>
    <mergeCell ref="PXU31:PYI31"/>
    <mergeCell ref="PYJ31:PYX31"/>
    <mergeCell ref="PYY31:PZM31"/>
    <mergeCell ref="PZN31:QAB31"/>
    <mergeCell ref="QAC31:QAQ31"/>
    <mergeCell ref="PTT31:PUH31"/>
    <mergeCell ref="PUI31:PUW31"/>
    <mergeCell ref="PUX31:PVL31"/>
    <mergeCell ref="PVM31:PWA31"/>
    <mergeCell ref="PWB31:PWP31"/>
    <mergeCell ref="PWQ31:PXE31"/>
    <mergeCell ref="PQH31:PQV31"/>
    <mergeCell ref="PQW31:PRK31"/>
    <mergeCell ref="PRL31:PRZ31"/>
    <mergeCell ref="PSA31:PSO31"/>
    <mergeCell ref="PSP31:PTD31"/>
    <mergeCell ref="PTE31:PTS31"/>
    <mergeCell ref="PMV31:PNJ31"/>
    <mergeCell ref="PNK31:PNY31"/>
    <mergeCell ref="PNZ31:PON31"/>
    <mergeCell ref="POO31:PPC31"/>
    <mergeCell ref="PPD31:PPR31"/>
    <mergeCell ref="PPS31:PQG31"/>
    <mergeCell ref="PJJ31:PJX31"/>
    <mergeCell ref="PJY31:PKM31"/>
    <mergeCell ref="PKN31:PLB31"/>
    <mergeCell ref="PLC31:PLQ31"/>
    <mergeCell ref="PLR31:PMF31"/>
    <mergeCell ref="PMG31:PMU31"/>
    <mergeCell ref="PFX31:PGL31"/>
    <mergeCell ref="PGM31:PHA31"/>
    <mergeCell ref="PHB31:PHP31"/>
    <mergeCell ref="PHQ31:PIE31"/>
    <mergeCell ref="PIF31:PIT31"/>
    <mergeCell ref="PIU31:PJI31"/>
    <mergeCell ref="PCL31:PCZ31"/>
    <mergeCell ref="PDA31:PDO31"/>
    <mergeCell ref="PDP31:PED31"/>
    <mergeCell ref="PEE31:PES31"/>
    <mergeCell ref="PET31:PFH31"/>
    <mergeCell ref="PFI31:PFW31"/>
    <mergeCell ref="OYZ31:OZN31"/>
    <mergeCell ref="OZO31:PAC31"/>
    <mergeCell ref="PAD31:PAR31"/>
    <mergeCell ref="PAS31:PBG31"/>
    <mergeCell ref="PBH31:PBV31"/>
    <mergeCell ref="PBW31:PCK31"/>
    <mergeCell ref="OVN31:OWB31"/>
    <mergeCell ref="OWC31:OWQ31"/>
    <mergeCell ref="OWR31:OXF31"/>
    <mergeCell ref="OXG31:OXU31"/>
    <mergeCell ref="OXV31:OYJ31"/>
    <mergeCell ref="OYK31:OYY31"/>
    <mergeCell ref="OSB31:OSP31"/>
    <mergeCell ref="OSQ31:OTE31"/>
    <mergeCell ref="OTF31:OTT31"/>
    <mergeCell ref="OTU31:OUI31"/>
    <mergeCell ref="OUJ31:OUX31"/>
    <mergeCell ref="OUY31:OVM31"/>
    <mergeCell ref="OOP31:OPD31"/>
    <mergeCell ref="OPE31:OPS31"/>
    <mergeCell ref="OPT31:OQH31"/>
    <mergeCell ref="OQI31:OQW31"/>
    <mergeCell ref="OQX31:ORL31"/>
    <mergeCell ref="ORM31:OSA31"/>
    <mergeCell ref="OLD31:OLR31"/>
    <mergeCell ref="OLS31:OMG31"/>
    <mergeCell ref="OMH31:OMV31"/>
    <mergeCell ref="OMW31:ONK31"/>
    <mergeCell ref="ONL31:ONZ31"/>
    <mergeCell ref="OOA31:OOO31"/>
    <mergeCell ref="OHR31:OIF31"/>
    <mergeCell ref="OIG31:OIU31"/>
    <mergeCell ref="OIV31:OJJ31"/>
    <mergeCell ref="OJK31:OJY31"/>
    <mergeCell ref="OJZ31:OKN31"/>
    <mergeCell ref="OKO31:OLC31"/>
    <mergeCell ref="OEF31:OET31"/>
    <mergeCell ref="OEU31:OFI31"/>
    <mergeCell ref="OFJ31:OFX31"/>
    <mergeCell ref="OFY31:OGM31"/>
    <mergeCell ref="OGN31:OHB31"/>
    <mergeCell ref="OHC31:OHQ31"/>
    <mergeCell ref="OAT31:OBH31"/>
    <mergeCell ref="OBI31:OBW31"/>
    <mergeCell ref="OBX31:OCL31"/>
    <mergeCell ref="OCM31:ODA31"/>
    <mergeCell ref="ODB31:ODP31"/>
    <mergeCell ref="ODQ31:OEE31"/>
    <mergeCell ref="NXH31:NXV31"/>
    <mergeCell ref="NXW31:NYK31"/>
    <mergeCell ref="NYL31:NYZ31"/>
    <mergeCell ref="NZA31:NZO31"/>
    <mergeCell ref="NZP31:OAD31"/>
    <mergeCell ref="OAE31:OAS31"/>
    <mergeCell ref="NTV31:NUJ31"/>
    <mergeCell ref="NUK31:NUY31"/>
    <mergeCell ref="NUZ31:NVN31"/>
    <mergeCell ref="NVO31:NWC31"/>
    <mergeCell ref="NWD31:NWR31"/>
    <mergeCell ref="NWS31:NXG31"/>
    <mergeCell ref="NQJ31:NQX31"/>
    <mergeCell ref="NQY31:NRM31"/>
    <mergeCell ref="NRN31:NSB31"/>
    <mergeCell ref="NSC31:NSQ31"/>
    <mergeCell ref="NSR31:NTF31"/>
    <mergeCell ref="NTG31:NTU31"/>
    <mergeCell ref="NMX31:NNL31"/>
    <mergeCell ref="NNM31:NOA31"/>
    <mergeCell ref="NOB31:NOP31"/>
    <mergeCell ref="NOQ31:NPE31"/>
    <mergeCell ref="NPF31:NPT31"/>
    <mergeCell ref="NPU31:NQI31"/>
    <mergeCell ref="NJL31:NJZ31"/>
    <mergeCell ref="NKA31:NKO31"/>
    <mergeCell ref="NKP31:NLD31"/>
    <mergeCell ref="NLE31:NLS31"/>
    <mergeCell ref="NLT31:NMH31"/>
    <mergeCell ref="NMI31:NMW31"/>
    <mergeCell ref="NFZ31:NGN31"/>
    <mergeCell ref="NGO31:NHC31"/>
    <mergeCell ref="NHD31:NHR31"/>
    <mergeCell ref="NHS31:NIG31"/>
    <mergeCell ref="NIH31:NIV31"/>
    <mergeCell ref="NIW31:NJK31"/>
    <mergeCell ref="NCN31:NDB31"/>
    <mergeCell ref="NDC31:NDQ31"/>
    <mergeCell ref="NDR31:NEF31"/>
    <mergeCell ref="NEG31:NEU31"/>
    <mergeCell ref="NEV31:NFJ31"/>
    <mergeCell ref="NFK31:NFY31"/>
    <mergeCell ref="MZB31:MZP31"/>
    <mergeCell ref="MZQ31:NAE31"/>
    <mergeCell ref="NAF31:NAT31"/>
    <mergeCell ref="NAU31:NBI31"/>
    <mergeCell ref="NBJ31:NBX31"/>
    <mergeCell ref="NBY31:NCM31"/>
    <mergeCell ref="MVP31:MWD31"/>
    <mergeCell ref="MWE31:MWS31"/>
    <mergeCell ref="MWT31:MXH31"/>
    <mergeCell ref="MXI31:MXW31"/>
    <mergeCell ref="MXX31:MYL31"/>
    <mergeCell ref="MYM31:MZA31"/>
    <mergeCell ref="MSD31:MSR31"/>
    <mergeCell ref="MSS31:MTG31"/>
    <mergeCell ref="MTH31:MTV31"/>
    <mergeCell ref="MTW31:MUK31"/>
    <mergeCell ref="MUL31:MUZ31"/>
    <mergeCell ref="MVA31:MVO31"/>
    <mergeCell ref="MOR31:MPF31"/>
    <mergeCell ref="MPG31:MPU31"/>
    <mergeCell ref="MPV31:MQJ31"/>
    <mergeCell ref="MQK31:MQY31"/>
    <mergeCell ref="MQZ31:MRN31"/>
    <mergeCell ref="MRO31:MSC31"/>
    <mergeCell ref="MLF31:MLT31"/>
    <mergeCell ref="MLU31:MMI31"/>
    <mergeCell ref="MMJ31:MMX31"/>
    <mergeCell ref="MMY31:MNM31"/>
    <mergeCell ref="MNN31:MOB31"/>
    <mergeCell ref="MOC31:MOQ31"/>
    <mergeCell ref="MHT31:MIH31"/>
    <mergeCell ref="MII31:MIW31"/>
    <mergeCell ref="MIX31:MJL31"/>
    <mergeCell ref="MJM31:MKA31"/>
    <mergeCell ref="MKB31:MKP31"/>
    <mergeCell ref="MKQ31:MLE31"/>
    <mergeCell ref="MEH31:MEV31"/>
    <mergeCell ref="MEW31:MFK31"/>
    <mergeCell ref="MFL31:MFZ31"/>
    <mergeCell ref="MGA31:MGO31"/>
    <mergeCell ref="MGP31:MHD31"/>
    <mergeCell ref="MHE31:MHS31"/>
    <mergeCell ref="MAV31:MBJ31"/>
    <mergeCell ref="MBK31:MBY31"/>
    <mergeCell ref="MBZ31:MCN31"/>
    <mergeCell ref="MCO31:MDC31"/>
    <mergeCell ref="MDD31:MDR31"/>
    <mergeCell ref="MDS31:MEG31"/>
    <mergeCell ref="LXJ31:LXX31"/>
    <mergeCell ref="LXY31:LYM31"/>
    <mergeCell ref="LYN31:LZB31"/>
    <mergeCell ref="LZC31:LZQ31"/>
    <mergeCell ref="LZR31:MAF31"/>
    <mergeCell ref="MAG31:MAU31"/>
    <mergeCell ref="LTX31:LUL31"/>
    <mergeCell ref="LUM31:LVA31"/>
    <mergeCell ref="LVB31:LVP31"/>
    <mergeCell ref="LVQ31:LWE31"/>
    <mergeCell ref="LWF31:LWT31"/>
    <mergeCell ref="LWU31:LXI31"/>
    <mergeCell ref="LQL31:LQZ31"/>
    <mergeCell ref="LRA31:LRO31"/>
    <mergeCell ref="LRP31:LSD31"/>
    <mergeCell ref="LSE31:LSS31"/>
    <mergeCell ref="LST31:LTH31"/>
    <mergeCell ref="LTI31:LTW31"/>
    <mergeCell ref="LMZ31:LNN31"/>
    <mergeCell ref="LNO31:LOC31"/>
    <mergeCell ref="LOD31:LOR31"/>
    <mergeCell ref="LOS31:LPG31"/>
    <mergeCell ref="LPH31:LPV31"/>
    <mergeCell ref="LPW31:LQK31"/>
    <mergeCell ref="LJN31:LKB31"/>
    <mergeCell ref="LKC31:LKQ31"/>
    <mergeCell ref="LKR31:LLF31"/>
    <mergeCell ref="LLG31:LLU31"/>
    <mergeCell ref="LLV31:LMJ31"/>
    <mergeCell ref="LMK31:LMY31"/>
    <mergeCell ref="LGB31:LGP31"/>
    <mergeCell ref="LGQ31:LHE31"/>
    <mergeCell ref="LHF31:LHT31"/>
    <mergeCell ref="LHU31:LII31"/>
    <mergeCell ref="LIJ31:LIX31"/>
    <mergeCell ref="LIY31:LJM31"/>
    <mergeCell ref="LCP31:LDD31"/>
    <mergeCell ref="LDE31:LDS31"/>
    <mergeCell ref="LDT31:LEH31"/>
    <mergeCell ref="LEI31:LEW31"/>
    <mergeCell ref="LEX31:LFL31"/>
    <mergeCell ref="LFM31:LGA31"/>
    <mergeCell ref="KZD31:KZR31"/>
    <mergeCell ref="KZS31:LAG31"/>
    <mergeCell ref="LAH31:LAV31"/>
    <mergeCell ref="LAW31:LBK31"/>
    <mergeCell ref="LBL31:LBZ31"/>
    <mergeCell ref="LCA31:LCO31"/>
    <mergeCell ref="KVR31:KWF31"/>
    <mergeCell ref="KWG31:KWU31"/>
    <mergeCell ref="KWV31:KXJ31"/>
    <mergeCell ref="KXK31:KXY31"/>
    <mergeCell ref="KXZ31:KYN31"/>
    <mergeCell ref="KYO31:KZC31"/>
    <mergeCell ref="KSF31:KST31"/>
    <mergeCell ref="KSU31:KTI31"/>
    <mergeCell ref="KTJ31:KTX31"/>
    <mergeCell ref="KTY31:KUM31"/>
    <mergeCell ref="KUN31:KVB31"/>
    <mergeCell ref="KVC31:KVQ31"/>
    <mergeCell ref="KOT31:KPH31"/>
    <mergeCell ref="KPI31:KPW31"/>
    <mergeCell ref="KPX31:KQL31"/>
    <mergeCell ref="KQM31:KRA31"/>
    <mergeCell ref="KRB31:KRP31"/>
    <mergeCell ref="KRQ31:KSE31"/>
    <mergeCell ref="KLH31:KLV31"/>
    <mergeCell ref="KLW31:KMK31"/>
    <mergeCell ref="KML31:KMZ31"/>
    <mergeCell ref="KNA31:KNO31"/>
    <mergeCell ref="KNP31:KOD31"/>
    <mergeCell ref="KOE31:KOS31"/>
    <mergeCell ref="KHV31:KIJ31"/>
    <mergeCell ref="KIK31:KIY31"/>
    <mergeCell ref="KIZ31:KJN31"/>
    <mergeCell ref="KJO31:KKC31"/>
    <mergeCell ref="KKD31:KKR31"/>
    <mergeCell ref="KKS31:KLG31"/>
    <mergeCell ref="KEJ31:KEX31"/>
    <mergeCell ref="KEY31:KFM31"/>
    <mergeCell ref="KFN31:KGB31"/>
    <mergeCell ref="KGC31:KGQ31"/>
    <mergeCell ref="KGR31:KHF31"/>
    <mergeCell ref="KHG31:KHU31"/>
    <mergeCell ref="KAX31:KBL31"/>
    <mergeCell ref="KBM31:KCA31"/>
    <mergeCell ref="KCB31:KCP31"/>
    <mergeCell ref="KCQ31:KDE31"/>
    <mergeCell ref="KDF31:KDT31"/>
    <mergeCell ref="KDU31:KEI31"/>
    <mergeCell ref="JXL31:JXZ31"/>
    <mergeCell ref="JYA31:JYO31"/>
    <mergeCell ref="JYP31:JZD31"/>
    <mergeCell ref="JZE31:JZS31"/>
    <mergeCell ref="JZT31:KAH31"/>
    <mergeCell ref="KAI31:KAW31"/>
    <mergeCell ref="JTZ31:JUN31"/>
    <mergeCell ref="JUO31:JVC31"/>
    <mergeCell ref="JVD31:JVR31"/>
    <mergeCell ref="JVS31:JWG31"/>
    <mergeCell ref="JWH31:JWV31"/>
    <mergeCell ref="JWW31:JXK31"/>
    <mergeCell ref="JQN31:JRB31"/>
    <mergeCell ref="JRC31:JRQ31"/>
    <mergeCell ref="JRR31:JSF31"/>
    <mergeCell ref="JSG31:JSU31"/>
    <mergeCell ref="JSV31:JTJ31"/>
    <mergeCell ref="JTK31:JTY31"/>
    <mergeCell ref="JNB31:JNP31"/>
    <mergeCell ref="JNQ31:JOE31"/>
    <mergeCell ref="JOF31:JOT31"/>
    <mergeCell ref="JOU31:JPI31"/>
    <mergeCell ref="JPJ31:JPX31"/>
    <mergeCell ref="JPY31:JQM31"/>
    <mergeCell ref="JJP31:JKD31"/>
    <mergeCell ref="JKE31:JKS31"/>
    <mergeCell ref="JKT31:JLH31"/>
    <mergeCell ref="JLI31:JLW31"/>
    <mergeCell ref="JLX31:JML31"/>
    <mergeCell ref="JMM31:JNA31"/>
    <mergeCell ref="JGD31:JGR31"/>
    <mergeCell ref="JGS31:JHG31"/>
    <mergeCell ref="JHH31:JHV31"/>
    <mergeCell ref="JHW31:JIK31"/>
    <mergeCell ref="JIL31:JIZ31"/>
    <mergeCell ref="JJA31:JJO31"/>
    <mergeCell ref="JCR31:JDF31"/>
    <mergeCell ref="JDG31:JDU31"/>
    <mergeCell ref="JDV31:JEJ31"/>
    <mergeCell ref="JEK31:JEY31"/>
    <mergeCell ref="JEZ31:JFN31"/>
    <mergeCell ref="JFO31:JGC31"/>
    <mergeCell ref="IZF31:IZT31"/>
    <mergeCell ref="IZU31:JAI31"/>
    <mergeCell ref="JAJ31:JAX31"/>
    <mergeCell ref="JAY31:JBM31"/>
    <mergeCell ref="JBN31:JCB31"/>
    <mergeCell ref="JCC31:JCQ31"/>
    <mergeCell ref="IVT31:IWH31"/>
    <mergeCell ref="IWI31:IWW31"/>
    <mergeCell ref="IWX31:IXL31"/>
    <mergeCell ref="IXM31:IYA31"/>
    <mergeCell ref="IYB31:IYP31"/>
    <mergeCell ref="IYQ31:IZE31"/>
    <mergeCell ref="ISH31:ISV31"/>
    <mergeCell ref="ISW31:ITK31"/>
    <mergeCell ref="ITL31:ITZ31"/>
    <mergeCell ref="IUA31:IUO31"/>
    <mergeCell ref="IUP31:IVD31"/>
    <mergeCell ref="IVE31:IVS31"/>
    <mergeCell ref="IOV31:IPJ31"/>
    <mergeCell ref="IPK31:IPY31"/>
    <mergeCell ref="IPZ31:IQN31"/>
    <mergeCell ref="IQO31:IRC31"/>
    <mergeCell ref="IRD31:IRR31"/>
    <mergeCell ref="IRS31:ISG31"/>
    <mergeCell ref="ILJ31:ILX31"/>
    <mergeCell ref="ILY31:IMM31"/>
    <mergeCell ref="IMN31:INB31"/>
    <mergeCell ref="INC31:INQ31"/>
    <mergeCell ref="INR31:IOF31"/>
    <mergeCell ref="IOG31:IOU31"/>
    <mergeCell ref="IHX31:IIL31"/>
    <mergeCell ref="IIM31:IJA31"/>
    <mergeCell ref="IJB31:IJP31"/>
    <mergeCell ref="IJQ31:IKE31"/>
    <mergeCell ref="IKF31:IKT31"/>
    <mergeCell ref="IKU31:ILI31"/>
    <mergeCell ref="IEL31:IEZ31"/>
    <mergeCell ref="IFA31:IFO31"/>
    <mergeCell ref="IFP31:IGD31"/>
    <mergeCell ref="IGE31:IGS31"/>
    <mergeCell ref="IGT31:IHH31"/>
    <mergeCell ref="IHI31:IHW31"/>
    <mergeCell ref="IAZ31:IBN31"/>
    <mergeCell ref="IBO31:ICC31"/>
    <mergeCell ref="ICD31:ICR31"/>
    <mergeCell ref="ICS31:IDG31"/>
    <mergeCell ref="IDH31:IDV31"/>
    <mergeCell ref="IDW31:IEK31"/>
    <mergeCell ref="HXN31:HYB31"/>
    <mergeCell ref="HYC31:HYQ31"/>
    <mergeCell ref="HYR31:HZF31"/>
    <mergeCell ref="HZG31:HZU31"/>
    <mergeCell ref="HZV31:IAJ31"/>
    <mergeCell ref="IAK31:IAY31"/>
    <mergeCell ref="HUB31:HUP31"/>
    <mergeCell ref="HUQ31:HVE31"/>
    <mergeCell ref="HVF31:HVT31"/>
    <mergeCell ref="HVU31:HWI31"/>
    <mergeCell ref="HWJ31:HWX31"/>
    <mergeCell ref="HWY31:HXM31"/>
    <mergeCell ref="HQP31:HRD31"/>
    <mergeCell ref="HRE31:HRS31"/>
    <mergeCell ref="HRT31:HSH31"/>
    <mergeCell ref="HSI31:HSW31"/>
    <mergeCell ref="HSX31:HTL31"/>
    <mergeCell ref="HTM31:HUA31"/>
    <mergeCell ref="HND31:HNR31"/>
    <mergeCell ref="HNS31:HOG31"/>
    <mergeCell ref="HOH31:HOV31"/>
    <mergeCell ref="HOW31:HPK31"/>
    <mergeCell ref="HPL31:HPZ31"/>
    <mergeCell ref="HQA31:HQO31"/>
    <mergeCell ref="HJR31:HKF31"/>
    <mergeCell ref="HKG31:HKU31"/>
    <mergeCell ref="HKV31:HLJ31"/>
    <mergeCell ref="HLK31:HLY31"/>
    <mergeCell ref="HLZ31:HMN31"/>
    <mergeCell ref="HMO31:HNC31"/>
    <mergeCell ref="HGF31:HGT31"/>
    <mergeCell ref="HGU31:HHI31"/>
    <mergeCell ref="HHJ31:HHX31"/>
    <mergeCell ref="HHY31:HIM31"/>
    <mergeCell ref="HIN31:HJB31"/>
    <mergeCell ref="HJC31:HJQ31"/>
    <mergeCell ref="HCT31:HDH31"/>
    <mergeCell ref="HDI31:HDW31"/>
    <mergeCell ref="HDX31:HEL31"/>
    <mergeCell ref="HEM31:HFA31"/>
    <mergeCell ref="HFB31:HFP31"/>
    <mergeCell ref="HFQ31:HGE31"/>
    <mergeCell ref="GZH31:GZV31"/>
    <mergeCell ref="GZW31:HAK31"/>
    <mergeCell ref="HAL31:HAZ31"/>
    <mergeCell ref="HBA31:HBO31"/>
    <mergeCell ref="HBP31:HCD31"/>
    <mergeCell ref="HCE31:HCS31"/>
    <mergeCell ref="GVV31:GWJ31"/>
    <mergeCell ref="GWK31:GWY31"/>
    <mergeCell ref="GWZ31:GXN31"/>
    <mergeCell ref="GXO31:GYC31"/>
    <mergeCell ref="GYD31:GYR31"/>
    <mergeCell ref="GYS31:GZG31"/>
    <mergeCell ref="GSJ31:GSX31"/>
    <mergeCell ref="GSY31:GTM31"/>
    <mergeCell ref="GTN31:GUB31"/>
    <mergeCell ref="GUC31:GUQ31"/>
    <mergeCell ref="GUR31:GVF31"/>
    <mergeCell ref="GVG31:GVU31"/>
    <mergeCell ref="GOX31:GPL31"/>
    <mergeCell ref="GPM31:GQA31"/>
    <mergeCell ref="GQB31:GQP31"/>
    <mergeCell ref="GQQ31:GRE31"/>
    <mergeCell ref="GRF31:GRT31"/>
    <mergeCell ref="GRU31:GSI31"/>
    <mergeCell ref="GLL31:GLZ31"/>
    <mergeCell ref="GMA31:GMO31"/>
    <mergeCell ref="GMP31:GND31"/>
    <mergeCell ref="GNE31:GNS31"/>
    <mergeCell ref="GNT31:GOH31"/>
    <mergeCell ref="GOI31:GOW31"/>
    <mergeCell ref="GHZ31:GIN31"/>
    <mergeCell ref="GIO31:GJC31"/>
    <mergeCell ref="GJD31:GJR31"/>
    <mergeCell ref="GJS31:GKG31"/>
    <mergeCell ref="GKH31:GKV31"/>
    <mergeCell ref="GKW31:GLK31"/>
    <mergeCell ref="GEN31:GFB31"/>
    <mergeCell ref="GFC31:GFQ31"/>
    <mergeCell ref="GFR31:GGF31"/>
    <mergeCell ref="GGG31:GGU31"/>
    <mergeCell ref="GGV31:GHJ31"/>
    <mergeCell ref="GHK31:GHY31"/>
    <mergeCell ref="GBB31:GBP31"/>
    <mergeCell ref="GBQ31:GCE31"/>
    <mergeCell ref="GCF31:GCT31"/>
    <mergeCell ref="GCU31:GDI31"/>
    <mergeCell ref="GDJ31:GDX31"/>
    <mergeCell ref="GDY31:GEM31"/>
    <mergeCell ref="FXP31:FYD31"/>
    <mergeCell ref="FYE31:FYS31"/>
    <mergeCell ref="FYT31:FZH31"/>
    <mergeCell ref="FZI31:FZW31"/>
    <mergeCell ref="FZX31:GAL31"/>
    <mergeCell ref="GAM31:GBA31"/>
    <mergeCell ref="FUD31:FUR31"/>
    <mergeCell ref="FUS31:FVG31"/>
    <mergeCell ref="FVH31:FVV31"/>
    <mergeCell ref="FVW31:FWK31"/>
    <mergeCell ref="FWL31:FWZ31"/>
    <mergeCell ref="FXA31:FXO31"/>
    <mergeCell ref="FQR31:FRF31"/>
    <mergeCell ref="FRG31:FRU31"/>
    <mergeCell ref="FRV31:FSJ31"/>
    <mergeCell ref="FSK31:FSY31"/>
    <mergeCell ref="FSZ31:FTN31"/>
    <mergeCell ref="FTO31:FUC31"/>
    <mergeCell ref="FNF31:FNT31"/>
    <mergeCell ref="FNU31:FOI31"/>
    <mergeCell ref="FOJ31:FOX31"/>
    <mergeCell ref="FOY31:FPM31"/>
    <mergeCell ref="FPN31:FQB31"/>
    <mergeCell ref="FQC31:FQQ31"/>
    <mergeCell ref="FJT31:FKH31"/>
    <mergeCell ref="FKI31:FKW31"/>
    <mergeCell ref="FKX31:FLL31"/>
    <mergeCell ref="FLM31:FMA31"/>
    <mergeCell ref="FMB31:FMP31"/>
    <mergeCell ref="FMQ31:FNE31"/>
    <mergeCell ref="FGH31:FGV31"/>
    <mergeCell ref="FGW31:FHK31"/>
    <mergeCell ref="FHL31:FHZ31"/>
    <mergeCell ref="FIA31:FIO31"/>
    <mergeCell ref="FIP31:FJD31"/>
    <mergeCell ref="FJE31:FJS31"/>
    <mergeCell ref="FCV31:FDJ31"/>
    <mergeCell ref="FDK31:FDY31"/>
    <mergeCell ref="FDZ31:FEN31"/>
    <mergeCell ref="FEO31:FFC31"/>
    <mergeCell ref="FFD31:FFR31"/>
    <mergeCell ref="FFS31:FGG31"/>
    <mergeCell ref="EZJ31:EZX31"/>
    <mergeCell ref="EZY31:FAM31"/>
    <mergeCell ref="FAN31:FBB31"/>
    <mergeCell ref="FBC31:FBQ31"/>
    <mergeCell ref="FBR31:FCF31"/>
    <mergeCell ref="FCG31:FCU31"/>
    <mergeCell ref="EVX31:EWL31"/>
    <mergeCell ref="EWM31:EXA31"/>
    <mergeCell ref="EXB31:EXP31"/>
    <mergeCell ref="EXQ31:EYE31"/>
    <mergeCell ref="EYF31:EYT31"/>
    <mergeCell ref="EYU31:EZI31"/>
    <mergeCell ref="ESL31:ESZ31"/>
    <mergeCell ref="ETA31:ETO31"/>
    <mergeCell ref="ETP31:EUD31"/>
    <mergeCell ref="EUE31:EUS31"/>
    <mergeCell ref="EUT31:EVH31"/>
    <mergeCell ref="EVI31:EVW31"/>
    <mergeCell ref="EOZ31:EPN31"/>
    <mergeCell ref="EPO31:EQC31"/>
    <mergeCell ref="EQD31:EQR31"/>
    <mergeCell ref="EQS31:ERG31"/>
    <mergeCell ref="ERH31:ERV31"/>
    <mergeCell ref="ERW31:ESK31"/>
    <mergeCell ref="ELN31:EMB31"/>
    <mergeCell ref="EMC31:EMQ31"/>
    <mergeCell ref="EMR31:ENF31"/>
    <mergeCell ref="ENG31:ENU31"/>
    <mergeCell ref="ENV31:EOJ31"/>
    <mergeCell ref="EOK31:EOY31"/>
    <mergeCell ref="EIB31:EIP31"/>
    <mergeCell ref="EIQ31:EJE31"/>
    <mergeCell ref="EJF31:EJT31"/>
    <mergeCell ref="EJU31:EKI31"/>
    <mergeCell ref="EKJ31:EKX31"/>
    <mergeCell ref="EKY31:ELM31"/>
    <mergeCell ref="EEP31:EFD31"/>
    <mergeCell ref="EFE31:EFS31"/>
    <mergeCell ref="EFT31:EGH31"/>
    <mergeCell ref="EGI31:EGW31"/>
    <mergeCell ref="EGX31:EHL31"/>
    <mergeCell ref="EHM31:EIA31"/>
    <mergeCell ref="EBD31:EBR31"/>
    <mergeCell ref="EBS31:ECG31"/>
    <mergeCell ref="ECH31:ECV31"/>
    <mergeCell ref="ECW31:EDK31"/>
    <mergeCell ref="EDL31:EDZ31"/>
    <mergeCell ref="EEA31:EEO31"/>
    <mergeCell ref="DXR31:DYF31"/>
    <mergeCell ref="DYG31:DYU31"/>
    <mergeCell ref="DYV31:DZJ31"/>
    <mergeCell ref="DZK31:DZY31"/>
    <mergeCell ref="DZZ31:EAN31"/>
    <mergeCell ref="EAO31:EBC31"/>
    <mergeCell ref="DUF31:DUT31"/>
    <mergeCell ref="DUU31:DVI31"/>
    <mergeCell ref="DVJ31:DVX31"/>
    <mergeCell ref="DVY31:DWM31"/>
    <mergeCell ref="DWN31:DXB31"/>
    <mergeCell ref="DXC31:DXQ31"/>
    <mergeCell ref="DQT31:DRH31"/>
    <mergeCell ref="DRI31:DRW31"/>
    <mergeCell ref="DRX31:DSL31"/>
    <mergeCell ref="DSM31:DTA31"/>
    <mergeCell ref="DTB31:DTP31"/>
    <mergeCell ref="DTQ31:DUE31"/>
    <mergeCell ref="DNH31:DNV31"/>
    <mergeCell ref="DNW31:DOK31"/>
    <mergeCell ref="DOL31:DOZ31"/>
    <mergeCell ref="DPA31:DPO31"/>
    <mergeCell ref="DPP31:DQD31"/>
    <mergeCell ref="DQE31:DQS31"/>
    <mergeCell ref="DJV31:DKJ31"/>
    <mergeCell ref="DKK31:DKY31"/>
    <mergeCell ref="DKZ31:DLN31"/>
    <mergeCell ref="DLO31:DMC31"/>
    <mergeCell ref="DMD31:DMR31"/>
    <mergeCell ref="DMS31:DNG31"/>
    <mergeCell ref="DGJ31:DGX31"/>
    <mergeCell ref="DGY31:DHM31"/>
    <mergeCell ref="DHN31:DIB31"/>
    <mergeCell ref="DIC31:DIQ31"/>
    <mergeCell ref="DIR31:DJF31"/>
    <mergeCell ref="DJG31:DJU31"/>
    <mergeCell ref="DCX31:DDL31"/>
    <mergeCell ref="DDM31:DEA31"/>
    <mergeCell ref="DEB31:DEP31"/>
    <mergeCell ref="DEQ31:DFE31"/>
    <mergeCell ref="DFF31:DFT31"/>
    <mergeCell ref="DFU31:DGI31"/>
    <mergeCell ref="CZL31:CZZ31"/>
    <mergeCell ref="DAA31:DAO31"/>
    <mergeCell ref="DAP31:DBD31"/>
    <mergeCell ref="DBE31:DBS31"/>
    <mergeCell ref="DBT31:DCH31"/>
    <mergeCell ref="DCI31:DCW31"/>
    <mergeCell ref="CVZ31:CWN31"/>
    <mergeCell ref="CWO31:CXC31"/>
    <mergeCell ref="CXD31:CXR31"/>
    <mergeCell ref="CXS31:CYG31"/>
    <mergeCell ref="CYH31:CYV31"/>
    <mergeCell ref="CYW31:CZK31"/>
    <mergeCell ref="CSN31:CTB31"/>
    <mergeCell ref="CTC31:CTQ31"/>
    <mergeCell ref="CTR31:CUF31"/>
    <mergeCell ref="CUG31:CUU31"/>
    <mergeCell ref="CUV31:CVJ31"/>
    <mergeCell ref="CVK31:CVY31"/>
    <mergeCell ref="CPB31:CPP31"/>
    <mergeCell ref="CPQ31:CQE31"/>
    <mergeCell ref="CQF31:CQT31"/>
    <mergeCell ref="CQU31:CRI31"/>
    <mergeCell ref="CRJ31:CRX31"/>
    <mergeCell ref="CRY31:CSM31"/>
    <mergeCell ref="CLP31:CMD31"/>
    <mergeCell ref="CME31:CMS31"/>
    <mergeCell ref="CMT31:CNH31"/>
    <mergeCell ref="CNI31:CNW31"/>
    <mergeCell ref="CNX31:COL31"/>
    <mergeCell ref="COM31:CPA31"/>
    <mergeCell ref="CID31:CIR31"/>
    <mergeCell ref="CIS31:CJG31"/>
    <mergeCell ref="CJH31:CJV31"/>
    <mergeCell ref="CJW31:CKK31"/>
    <mergeCell ref="CKL31:CKZ31"/>
    <mergeCell ref="CLA31:CLO31"/>
    <mergeCell ref="CER31:CFF31"/>
    <mergeCell ref="CFG31:CFU31"/>
    <mergeCell ref="CFV31:CGJ31"/>
    <mergeCell ref="CGK31:CGY31"/>
    <mergeCell ref="CGZ31:CHN31"/>
    <mergeCell ref="CHO31:CIC31"/>
    <mergeCell ref="CBF31:CBT31"/>
    <mergeCell ref="CBU31:CCI31"/>
    <mergeCell ref="CCJ31:CCX31"/>
    <mergeCell ref="CCY31:CDM31"/>
    <mergeCell ref="CDN31:CEB31"/>
    <mergeCell ref="CEC31:CEQ31"/>
    <mergeCell ref="BXT31:BYH31"/>
    <mergeCell ref="BYI31:BYW31"/>
    <mergeCell ref="BYX31:BZL31"/>
    <mergeCell ref="BZM31:CAA31"/>
    <mergeCell ref="CAB31:CAP31"/>
    <mergeCell ref="CAQ31:CBE31"/>
    <mergeCell ref="BUH31:BUV31"/>
    <mergeCell ref="BUW31:BVK31"/>
    <mergeCell ref="BVL31:BVZ31"/>
    <mergeCell ref="BWA31:BWO31"/>
    <mergeCell ref="BWP31:BXD31"/>
    <mergeCell ref="BXE31:BXS31"/>
    <mergeCell ref="BQV31:BRJ31"/>
    <mergeCell ref="BRK31:BRY31"/>
    <mergeCell ref="BRZ31:BSN31"/>
    <mergeCell ref="BSO31:BTC31"/>
    <mergeCell ref="BTD31:BTR31"/>
    <mergeCell ref="BTS31:BUG31"/>
    <mergeCell ref="BNJ31:BNX31"/>
    <mergeCell ref="BNY31:BOM31"/>
    <mergeCell ref="BON31:BPB31"/>
    <mergeCell ref="BPC31:BPQ31"/>
    <mergeCell ref="BPR31:BQF31"/>
    <mergeCell ref="BQG31:BQU31"/>
    <mergeCell ref="BJX31:BKL31"/>
    <mergeCell ref="BKM31:BLA31"/>
    <mergeCell ref="BLB31:BLP31"/>
    <mergeCell ref="BLQ31:BME31"/>
    <mergeCell ref="BMF31:BMT31"/>
    <mergeCell ref="BMU31:BNI31"/>
    <mergeCell ref="BGL31:BGZ31"/>
    <mergeCell ref="BHA31:BHO31"/>
    <mergeCell ref="BHP31:BID31"/>
    <mergeCell ref="BIE31:BIS31"/>
    <mergeCell ref="BIT31:BJH31"/>
    <mergeCell ref="BJI31:BJW31"/>
    <mergeCell ref="BCZ31:BDN31"/>
    <mergeCell ref="BDO31:BEC31"/>
    <mergeCell ref="BED31:BER31"/>
    <mergeCell ref="BES31:BFG31"/>
    <mergeCell ref="BFH31:BFV31"/>
    <mergeCell ref="BFW31:BGK31"/>
    <mergeCell ref="AZN31:BAB31"/>
    <mergeCell ref="BAC31:BAQ31"/>
    <mergeCell ref="BAR31:BBF31"/>
    <mergeCell ref="BBG31:BBU31"/>
    <mergeCell ref="BBV31:BCJ31"/>
    <mergeCell ref="BCK31:BCY31"/>
    <mergeCell ref="AWB31:AWP31"/>
    <mergeCell ref="AWQ31:AXE31"/>
    <mergeCell ref="AXF31:AXT31"/>
    <mergeCell ref="AXU31:AYI31"/>
    <mergeCell ref="AYJ31:AYX31"/>
    <mergeCell ref="AYY31:AZM31"/>
    <mergeCell ref="ASP31:ATD31"/>
    <mergeCell ref="ATE31:ATS31"/>
    <mergeCell ref="ATT31:AUH31"/>
    <mergeCell ref="AUI31:AUW31"/>
    <mergeCell ref="AUX31:AVL31"/>
    <mergeCell ref="AVM31:AWA31"/>
    <mergeCell ref="APD31:APR31"/>
    <mergeCell ref="APS31:AQG31"/>
    <mergeCell ref="AQH31:AQV31"/>
    <mergeCell ref="AQW31:ARK31"/>
    <mergeCell ref="ARL31:ARZ31"/>
    <mergeCell ref="ASA31:ASO31"/>
    <mergeCell ref="ALR31:AMF31"/>
    <mergeCell ref="AMG31:AMU31"/>
    <mergeCell ref="AMV31:ANJ31"/>
    <mergeCell ref="ANK31:ANY31"/>
    <mergeCell ref="ANZ31:AON31"/>
    <mergeCell ref="AOO31:APC31"/>
    <mergeCell ref="AIF31:AIT31"/>
    <mergeCell ref="AIU31:AJI31"/>
    <mergeCell ref="AJJ31:AJX31"/>
    <mergeCell ref="AJY31:AKM31"/>
    <mergeCell ref="AKN31:ALB31"/>
    <mergeCell ref="ALC31:ALQ31"/>
    <mergeCell ref="AET31:AFH31"/>
    <mergeCell ref="AFI31:AFW31"/>
    <mergeCell ref="AFX31:AGL31"/>
    <mergeCell ref="AGM31:AHA31"/>
    <mergeCell ref="AHB31:AHP31"/>
    <mergeCell ref="AHQ31:AIE31"/>
    <mergeCell ref="ABH31:ABV31"/>
    <mergeCell ref="ABW31:ACK31"/>
    <mergeCell ref="ACL31:ACZ31"/>
    <mergeCell ref="ADA31:ADO31"/>
    <mergeCell ref="ADP31:AED31"/>
    <mergeCell ref="AEE31:AES31"/>
    <mergeCell ref="XV31:YJ31"/>
    <mergeCell ref="YK31:YY31"/>
    <mergeCell ref="YZ31:ZN31"/>
    <mergeCell ref="ZO31:AAC31"/>
    <mergeCell ref="AAD31:AAR31"/>
    <mergeCell ref="AAS31:ABG31"/>
    <mergeCell ref="UJ31:UX31"/>
    <mergeCell ref="UY31:VM31"/>
    <mergeCell ref="VN31:WB31"/>
    <mergeCell ref="WC31:WQ31"/>
    <mergeCell ref="WR31:XF31"/>
    <mergeCell ref="XG31:XU31"/>
    <mergeCell ref="QX31:RL31"/>
    <mergeCell ref="RM31:SA31"/>
    <mergeCell ref="SB31:SP31"/>
    <mergeCell ref="SQ31:TE31"/>
    <mergeCell ref="TF31:TT31"/>
    <mergeCell ref="TU31:UI31"/>
    <mergeCell ref="NL31:NZ31"/>
    <mergeCell ref="OA31:OO31"/>
    <mergeCell ref="OP31:PD31"/>
    <mergeCell ref="PE31:PS31"/>
    <mergeCell ref="PT31:QH31"/>
    <mergeCell ref="QI31:QW31"/>
    <mergeCell ref="JZ31:KN31"/>
    <mergeCell ref="KO31:LC31"/>
    <mergeCell ref="LD31:LR31"/>
    <mergeCell ref="LS31:MG31"/>
    <mergeCell ref="MH31:MV31"/>
    <mergeCell ref="MW31:NK31"/>
    <mergeCell ref="GN31:HB31"/>
    <mergeCell ref="HC31:HQ31"/>
    <mergeCell ref="HR31:IF31"/>
    <mergeCell ref="IG31:IU31"/>
    <mergeCell ref="IV31:JJ31"/>
    <mergeCell ref="JK31:JY31"/>
    <mergeCell ref="DB31:DP31"/>
    <mergeCell ref="DQ31:EE31"/>
    <mergeCell ref="EF31:ET31"/>
    <mergeCell ref="EU31:FI31"/>
    <mergeCell ref="FJ31:FX31"/>
    <mergeCell ref="FY31:GM31"/>
    <mergeCell ref="XEL27:XEZ27"/>
    <mergeCell ref="XFA27:XFD27"/>
    <mergeCell ref="A29:O29"/>
    <mergeCell ref="A31:O31"/>
    <mergeCell ref="P31:AD31"/>
    <mergeCell ref="AE31:AS31"/>
    <mergeCell ref="AT31:BH31"/>
    <mergeCell ref="BI31:BW31"/>
    <mergeCell ref="BX31:CL31"/>
    <mergeCell ref="CM31:DA31"/>
    <mergeCell ref="XAZ27:XBN27"/>
    <mergeCell ref="XBO27:XCC27"/>
    <mergeCell ref="XCD27:XCR27"/>
    <mergeCell ref="XCS27:XDG27"/>
    <mergeCell ref="XDH27:XDV27"/>
    <mergeCell ref="XDW27:XEK27"/>
    <mergeCell ref="WXN27:WYB27"/>
    <mergeCell ref="WYC27:WYQ27"/>
    <mergeCell ref="WYR27:WZF27"/>
    <mergeCell ref="WZG27:WZU27"/>
    <mergeCell ref="WZV27:XAJ27"/>
    <mergeCell ref="XAK27:XAY27"/>
    <mergeCell ref="WUB27:WUP27"/>
    <mergeCell ref="WUQ27:WVE27"/>
    <mergeCell ref="WVF27:WVT27"/>
    <mergeCell ref="WVU27:WWI27"/>
    <mergeCell ref="WWJ27:WWX27"/>
    <mergeCell ref="WWY27:WXM27"/>
    <mergeCell ref="WQP27:WRD27"/>
    <mergeCell ref="WRE27:WRS27"/>
    <mergeCell ref="WRT27:WSH27"/>
    <mergeCell ref="WSI27:WSW27"/>
    <mergeCell ref="WSX27:WTL27"/>
    <mergeCell ref="WTM27:WUA27"/>
    <mergeCell ref="WND27:WNR27"/>
    <mergeCell ref="WNS27:WOG27"/>
    <mergeCell ref="WOH27:WOV27"/>
    <mergeCell ref="WOW27:WPK27"/>
    <mergeCell ref="WPL27:WPZ27"/>
    <mergeCell ref="WQA27:WQO27"/>
    <mergeCell ref="WJR27:WKF27"/>
    <mergeCell ref="WKG27:WKU27"/>
    <mergeCell ref="WKV27:WLJ27"/>
    <mergeCell ref="WLK27:WLY27"/>
    <mergeCell ref="WLZ27:WMN27"/>
    <mergeCell ref="WMO27:WNC27"/>
    <mergeCell ref="WGF27:WGT27"/>
    <mergeCell ref="WGU27:WHI27"/>
    <mergeCell ref="WHJ27:WHX27"/>
    <mergeCell ref="WHY27:WIM27"/>
    <mergeCell ref="WIN27:WJB27"/>
    <mergeCell ref="WJC27:WJQ27"/>
    <mergeCell ref="WCT27:WDH27"/>
    <mergeCell ref="WDI27:WDW27"/>
    <mergeCell ref="WDX27:WEL27"/>
    <mergeCell ref="WEM27:WFA27"/>
    <mergeCell ref="WFB27:WFP27"/>
    <mergeCell ref="WFQ27:WGE27"/>
    <mergeCell ref="VZH27:VZV27"/>
    <mergeCell ref="VZW27:WAK27"/>
    <mergeCell ref="WAL27:WAZ27"/>
    <mergeCell ref="WBA27:WBO27"/>
    <mergeCell ref="WBP27:WCD27"/>
    <mergeCell ref="WCE27:WCS27"/>
    <mergeCell ref="VVV27:VWJ27"/>
    <mergeCell ref="VWK27:VWY27"/>
    <mergeCell ref="VWZ27:VXN27"/>
    <mergeCell ref="VXO27:VYC27"/>
    <mergeCell ref="VYD27:VYR27"/>
    <mergeCell ref="VYS27:VZG27"/>
    <mergeCell ref="VSJ27:VSX27"/>
    <mergeCell ref="VSY27:VTM27"/>
    <mergeCell ref="VTN27:VUB27"/>
    <mergeCell ref="VUC27:VUQ27"/>
    <mergeCell ref="VUR27:VVF27"/>
    <mergeCell ref="VVG27:VVU27"/>
    <mergeCell ref="VOX27:VPL27"/>
    <mergeCell ref="VPM27:VQA27"/>
    <mergeCell ref="VQB27:VQP27"/>
    <mergeCell ref="VQQ27:VRE27"/>
    <mergeCell ref="VRF27:VRT27"/>
    <mergeCell ref="VRU27:VSI27"/>
    <mergeCell ref="VLL27:VLZ27"/>
    <mergeCell ref="VMA27:VMO27"/>
    <mergeCell ref="VMP27:VND27"/>
    <mergeCell ref="VNE27:VNS27"/>
    <mergeCell ref="VNT27:VOH27"/>
    <mergeCell ref="VOI27:VOW27"/>
    <mergeCell ref="VHZ27:VIN27"/>
    <mergeCell ref="VIO27:VJC27"/>
    <mergeCell ref="VJD27:VJR27"/>
    <mergeCell ref="VJS27:VKG27"/>
    <mergeCell ref="VKH27:VKV27"/>
    <mergeCell ref="VKW27:VLK27"/>
    <mergeCell ref="VEN27:VFB27"/>
    <mergeCell ref="VFC27:VFQ27"/>
    <mergeCell ref="VFR27:VGF27"/>
    <mergeCell ref="VGG27:VGU27"/>
    <mergeCell ref="VGV27:VHJ27"/>
    <mergeCell ref="VHK27:VHY27"/>
    <mergeCell ref="VBB27:VBP27"/>
    <mergeCell ref="VBQ27:VCE27"/>
    <mergeCell ref="VCF27:VCT27"/>
    <mergeCell ref="VCU27:VDI27"/>
    <mergeCell ref="VDJ27:VDX27"/>
    <mergeCell ref="VDY27:VEM27"/>
    <mergeCell ref="UXP27:UYD27"/>
    <mergeCell ref="UYE27:UYS27"/>
    <mergeCell ref="UYT27:UZH27"/>
    <mergeCell ref="UZI27:UZW27"/>
    <mergeCell ref="UZX27:VAL27"/>
    <mergeCell ref="VAM27:VBA27"/>
    <mergeCell ref="UUD27:UUR27"/>
    <mergeCell ref="UUS27:UVG27"/>
    <mergeCell ref="UVH27:UVV27"/>
    <mergeCell ref="UVW27:UWK27"/>
    <mergeCell ref="UWL27:UWZ27"/>
    <mergeCell ref="UXA27:UXO27"/>
    <mergeCell ref="UQR27:URF27"/>
    <mergeCell ref="URG27:URU27"/>
    <mergeCell ref="URV27:USJ27"/>
    <mergeCell ref="USK27:USY27"/>
    <mergeCell ref="USZ27:UTN27"/>
    <mergeCell ref="UTO27:UUC27"/>
    <mergeCell ref="UNF27:UNT27"/>
    <mergeCell ref="UNU27:UOI27"/>
    <mergeCell ref="UOJ27:UOX27"/>
    <mergeCell ref="UOY27:UPM27"/>
    <mergeCell ref="UPN27:UQB27"/>
    <mergeCell ref="UQC27:UQQ27"/>
    <mergeCell ref="UJT27:UKH27"/>
    <mergeCell ref="UKI27:UKW27"/>
    <mergeCell ref="UKX27:ULL27"/>
    <mergeCell ref="ULM27:UMA27"/>
    <mergeCell ref="UMB27:UMP27"/>
    <mergeCell ref="UMQ27:UNE27"/>
    <mergeCell ref="UGH27:UGV27"/>
    <mergeCell ref="UGW27:UHK27"/>
    <mergeCell ref="UHL27:UHZ27"/>
    <mergeCell ref="UIA27:UIO27"/>
    <mergeCell ref="UIP27:UJD27"/>
    <mergeCell ref="UJE27:UJS27"/>
    <mergeCell ref="UCV27:UDJ27"/>
    <mergeCell ref="UDK27:UDY27"/>
    <mergeCell ref="UDZ27:UEN27"/>
    <mergeCell ref="UEO27:UFC27"/>
    <mergeCell ref="UFD27:UFR27"/>
    <mergeCell ref="UFS27:UGG27"/>
    <mergeCell ref="TZJ27:TZX27"/>
    <mergeCell ref="TZY27:UAM27"/>
    <mergeCell ref="UAN27:UBB27"/>
    <mergeCell ref="UBC27:UBQ27"/>
    <mergeCell ref="UBR27:UCF27"/>
    <mergeCell ref="UCG27:UCU27"/>
    <mergeCell ref="TVX27:TWL27"/>
    <mergeCell ref="TWM27:TXA27"/>
    <mergeCell ref="TXB27:TXP27"/>
    <mergeCell ref="TXQ27:TYE27"/>
    <mergeCell ref="TYF27:TYT27"/>
    <mergeCell ref="TYU27:TZI27"/>
    <mergeCell ref="TSL27:TSZ27"/>
    <mergeCell ref="TTA27:TTO27"/>
    <mergeCell ref="TTP27:TUD27"/>
    <mergeCell ref="TUE27:TUS27"/>
    <mergeCell ref="TUT27:TVH27"/>
    <mergeCell ref="TVI27:TVW27"/>
    <mergeCell ref="TOZ27:TPN27"/>
    <mergeCell ref="TPO27:TQC27"/>
    <mergeCell ref="TQD27:TQR27"/>
    <mergeCell ref="TQS27:TRG27"/>
    <mergeCell ref="TRH27:TRV27"/>
    <mergeCell ref="TRW27:TSK27"/>
    <mergeCell ref="TLN27:TMB27"/>
    <mergeCell ref="TMC27:TMQ27"/>
    <mergeCell ref="TMR27:TNF27"/>
    <mergeCell ref="TNG27:TNU27"/>
    <mergeCell ref="TNV27:TOJ27"/>
    <mergeCell ref="TOK27:TOY27"/>
    <mergeCell ref="TIB27:TIP27"/>
    <mergeCell ref="TIQ27:TJE27"/>
    <mergeCell ref="TJF27:TJT27"/>
    <mergeCell ref="TJU27:TKI27"/>
    <mergeCell ref="TKJ27:TKX27"/>
    <mergeCell ref="TKY27:TLM27"/>
    <mergeCell ref="TEP27:TFD27"/>
    <mergeCell ref="TFE27:TFS27"/>
    <mergeCell ref="TFT27:TGH27"/>
    <mergeCell ref="TGI27:TGW27"/>
    <mergeCell ref="TGX27:THL27"/>
    <mergeCell ref="THM27:TIA27"/>
    <mergeCell ref="TBD27:TBR27"/>
    <mergeCell ref="TBS27:TCG27"/>
    <mergeCell ref="TCH27:TCV27"/>
    <mergeCell ref="TCW27:TDK27"/>
    <mergeCell ref="TDL27:TDZ27"/>
    <mergeCell ref="TEA27:TEO27"/>
    <mergeCell ref="SXR27:SYF27"/>
    <mergeCell ref="SYG27:SYU27"/>
    <mergeCell ref="SYV27:SZJ27"/>
    <mergeCell ref="SZK27:SZY27"/>
    <mergeCell ref="SZZ27:TAN27"/>
    <mergeCell ref="TAO27:TBC27"/>
    <mergeCell ref="SUF27:SUT27"/>
    <mergeCell ref="SUU27:SVI27"/>
    <mergeCell ref="SVJ27:SVX27"/>
    <mergeCell ref="SVY27:SWM27"/>
    <mergeCell ref="SWN27:SXB27"/>
    <mergeCell ref="SXC27:SXQ27"/>
    <mergeCell ref="SQT27:SRH27"/>
    <mergeCell ref="SRI27:SRW27"/>
    <mergeCell ref="SRX27:SSL27"/>
    <mergeCell ref="SSM27:STA27"/>
    <mergeCell ref="STB27:STP27"/>
    <mergeCell ref="STQ27:SUE27"/>
    <mergeCell ref="SNH27:SNV27"/>
    <mergeCell ref="SNW27:SOK27"/>
    <mergeCell ref="SOL27:SOZ27"/>
    <mergeCell ref="SPA27:SPO27"/>
    <mergeCell ref="SPP27:SQD27"/>
    <mergeCell ref="SQE27:SQS27"/>
    <mergeCell ref="SJV27:SKJ27"/>
    <mergeCell ref="SKK27:SKY27"/>
    <mergeCell ref="SKZ27:SLN27"/>
    <mergeCell ref="SLO27:SMC27"/>
    <mergeCell ref="SMD27:SMR27"/>
    <mergeCell ref="SMS27:SNG27"/>
    <mergeCell ref="SGJ27:SGX27"/>
    <mergeCell ref="SGY27:SHM27"/>
    <mergeCell ref="SHN27:SIB27"/>
    <mergeCell ref="SIC27:SIQ27"/>
    <mergeCell ref="SIR27:SJF27"/>
    <mergeCell ref="SJG27:SJU27"/>
    <mergeCell ref="SCX27:SDL27"/>
    <mergeCell ref="SDM27:SEA27"/>
    <mergeCell ref="SEB27:SEP27"/>
    <mergeCell ref="SEQ27:SFE27"/>
    <mergeCell ref="SFF27:SFT27"/>
    <mergeCell ref="SFU27:SGI27"/>
    <mergeCell ref="RZL27:RZZ27"/>
    <mergeCell ref="SAA27:SAO27"/>
    <mergeCell ref="SAP27:SBD27"/>
    <mergeCell ref="SBE27:SBS27"/>
    <mergeCell ref="SBT27:SCH27"/>
    <mergeCell ref="SCI27:SCW27"/>
    <mergeCell ref="RVZ27:RWN27"/>
    <mergeCell ref="RWO27:RXC27"/>
    <mergeCell ref="RXD27:RXR27"/>
    <mergeCell ref="RXS27:RYG27"/>
    <mergeCell ref="RYH27:RYV27"/>
    <mergeCell ref="RYW27:RZK27"/>
    <mergeCell ref="RSN27:RTB27"/>
    <mergeCell ref="RTC27:RTQ27"/>
    <mergeCell ref="RTR27:RUF27"/>
    <mergeCell ref="RUG27:RUU27"/>
    <mergeCell ref="RUV27:RVJ27"/>
    <mergeCell ref="RVK27:RVY27"/>
    <mergeCell ref="RPB27:RPP27"/>
    <mergeCell ref="RPQ27:RQE27"/>
    <mergeCell ref="RQF27:RQT27"/>
    <mergeCell ref="RQU27:RRI27"/>
    <mergeCell ref="RRJ27:RRX27"/>
    <mergeCell ref="RRY27:RSM27"/>
    <mergeCell ref="RLP27:RMD27"/>
    <mergeCell ref="RME27:RMS27"/>
    <mergeCell ref="RMT27:RNH27"/>
    <mergeCell ref="RNI27:RNW27"/>
    <mergeCell ref="RNX27:ROL27"/>
    <mergeCell ref="ROM27:RPA27"/>
    <mergeCell ref="RID27:RIR27"/>
    <mergeCell ref="RIS27:RJG27"/>
    <mergeCell ref="RJH27:RJV27"/>
    <mergeCell ref="RJW27:RKK27"/>
    <mergeCell ref="RKL27:RKZ27"/>
    <mergeCell ref="RLA27:RLO27"/>
    <mergeCell ref="RER27:RFF27"/>
    <mergeCell ref="RFG27:RFU27"/>
    <mergeCell ref="RFV27:RGJ27"/>
    <mergeCell ref="RGK27:RGY27"/>
    <mergeCell ref="RGZ27:RHN27"/>
    <mergeCell ref="RHO27:RIC27"/>
    <mergeCell ref="RBF27:RBT27"/>
    <mergeCell ref="RBU27:RCI27"/>
    <mergeCell ref="RCJ27:RCX27"/>
    <mergeCell ref="RCY27:RDM27"/>
    <mergeCell ref="RDN27:REB27"/>
    <mergeCell ref="REC27:REQ27"/>
    <mergeCell ref="QXT27:QYH27"/>
    <mergeCell ref="QYI27:QYW27"/>
    <mergeCell ref="QYX27:QZL27"/>
    <mergeCell ref="QZM27:RAA27"/>
    <mergeCell ref="RAB27:RAP27"/>
    <mergeCell ref="RAQ27:RBE27"/>
    <mergeCell ref="QUH27:QUV27"/>
    <mergeCell ref="QUW27:QVK27"/>
    <mergeCell ref="QVL27:QVZ27"/>
    <mergeCell ref="QWA27:QWO27"/>
    <mergeCell ref="QWP27:QXD27"/>
    <mergeCell ref="QXE27:QXS27"/>
    <mergeCell ref="QQV27:QRJ27"/>
    <mergeCell ref="QRK27:QRY27"/>
    <mergeCell ref="QRZ27:QSN27"/>
    <mergeCell ref="QSO27:QTC27"/>
    <mergeCell ref="QTD27:QTR27"/>
    <mergeCell ref="QTS27:QUG27"/>
    <mergeCell ref="QNJ27:QNX27"/>
    <mergeCell ref="QNY27:QOM27"/>
    <mergeCell ref="QON27:QPB27"/>
    <mergeCell ref="QPC27:QPQ27"/>
    <mergeCell ref="QPR27:QQF27"/>
    <mergeCell ref="QQG27:QQU27"/>
    <mergeCell ref="QJX27:QKL27"/>
    <mergeCell ref="QKM27:QLA27"/>
    <mergeCell ref="QLB27:QLP27"/>
    <mergeCell ref="QLQ27:QME27"/>
    <mergeCell ref="QMF27:QMT27"/>
    <mergeCell ref="QMU27:QNI27"/>
    <mergeCell ref="QGL27:QGZ27"/>
    <mergeCell ref="QHA27:QHO27"/>
    <mergeCell ref="QHP27:QID27"/>
    <mergeCell ref="QIE27:QIS27"/>
    <mergeCell ref="QIT27:QJH27"/>
    <mergeCell ref="QJI27:QJW27"/>
    <mergeCell ref="QCZ27:QDN27"/>
    <mergeCell ref="QDO27:QEC27"/>
    <mergeCell ref="QED27:QER27"/>
    <mergeCell ref="QES27:QFG27"/>
    <mergeCell ref="QFH27:QFV27"/>
    <mergeCell ref="QFW27:QGK27"/>
    <mergeCell ref="PZN27:QAB27"/>
    <mergeCell ref="QAC27:QAQ27"/>
    <mergeCell ref="QAR27:QBF27"/>
    <mergeCell ref="QBG27:QBU27"/>
    <mergeCell ref="QBV27:QCJ27"/>
    <mergeCell ref="QCK27:QCY27"/>
    <mergeCell ref="PWB27:PWP27"/>
    <mergeCell ref="PWQ27:PXE27"/>
    <mergeCell ref="PXF27:PXT27"/>
    <mergeCell ref="PXU27:PYI27"/>
    <mergeCell ref="PYJ27:PYX27"/>
    <mergeCell ref="PYY27:PZM27"/>
    <mergeCell ref="PSP27:PTD27"/>
    <mergeCell ref="PTE27:PTS27"/>
    <mergeCell ref="PTT27:PUH27"/>
    <mergeCell ref="PUI27:PUW27"/>
    <mergeCell ref="PUX27:PVL27"/>
    <mergeCell ref="PVM27:PWA27"/>
    <mergeCell ref="PPD27:PPR27"/>
    <mergeCell ref="PPS27:PQG27"/>
    <mergeCell ref="PQH27:PQV27"/>
    <mergeCell ref="PQW27:PRK27"/>
    <mergeCell ref="PRL27:PRZ27"/>
    <mergeCell ref="PSA27:PSO27"/>
    <mergeCell ref="PLR27:PMF27"/>
    <mergeCell ref="PMG27:PMU27"/>
    <mergeCell ref="PMV27:PNJ27"/>
    <mergeCell ref="PNK27:PNY27"/>
    <mergeCell ref="PNZ27:PON27"/>
    <mergeCell ref="POO27:PPC27"/>
    <mergeCell ref="PIF27:PIT27"/>
    <mergeCell ref="PIU27:PJI27"/>
    <mergeCell ref="PJJ27:PJX27"/>
    <mergeCell ref="PJY27:PKM27"/>
    <mergeCell ref="PKN27:PLB27"/>
    <mergeCell ref="PLC27:PLQ27"/>
    <mergeCell ref="PET27:PFH27"/>
    <mergeCell ref="PFI27:PFW27"/>
    <mergeCell ref="PFX27:PGL27"/>
    <mergeCell ref="PGM27:PHA27"/>
    <mergeCell ref="PHB27:PHP27"/>
    <mergeCell ref="PHQ27:PIE27"/>
    <mergeCell ref="PBH27:PBV27"/>
    <mergeCell ref="PBW27:PCK27"/>
    <mergeCell ref="PCL27:PCZ27"/>
    <mergeCell ref="PDA27:PDO27"/>
    <mergeCell ref="PDP27:PED27"/>
    <mergeCell ref="PEE27:PES27"/>
    <mergeCell ref="OXV27:OYJ27"/>
    <mergeCell ref="OYK27:OYY27"/>
    <mergeCell ref="OYZ27:OZN27"/>
    <mergeCell ref="OZO27:PAC27"/>
    <mergeCell ref="PAD27:PAR27"/>
    <mergeCell ref="PAS27:PBG27"/>
    <mergeCell ref="OUJ27:OUX27"/>
    <mergeCell ref="OUY27:OVM27"/>
    <mergeCell ref="OVN27:OWB27"/>
    <mergeCell ref="OWC27:OWQ27"/>
    <mergeCell ref="OWR27:OXF27"/>
    <mergeCell ref="OXG27:OXU27"/>
    <mergeCell ref="OQX27:ORL27"/>
    <mergeCell ref="ORM27:OSA27"/>
    <mergeCell ref="OSB27:OSP27"/>
    <mergeCell ref="OSQ27:OTE27"/>
    <mergeCell ref="OTF27:OTT27"/>
    <mergeCell ref="OTU27:OUI27"/>
    <mergeCell ref="ONL27:ONZ27"/>
    <mergeCell ref="OOA27:OOO27"/>
    <mergeCell ref="OOP27:OPD27"/>
    <mergeCell ref="OPE27:OPS27"/>
    <mergeCell ref="OPT27:OQH27"/>
    <mergeCell ref="OQI27:OQW27"/>
    <mergeCell ref="OJZ27:OKN27"/>
    <mergeCell ref="OKO27:OLC27"/>
    <mergeCell ref="OLD27:OLR27"/>
    <mergeCell ref="OLS27:OMG27"/>
    <mergeCell ref="OMH27:OMV27"/>
    <mergeCell ref="OMW27:ONK27"/>
    <mergeCell ref="OGN27:OHB27"/>
    <mergeCell ref="OHC27:OHQ27"/>
    <mergeCell ref="OHR27:OIF27"/>
    <mergeCell ref="OIG27:OIU27"/>
    <mergeCell ref="OIV27:OJJ27"/>
    <mergeCell ref="OJK27:OJY27"/>
    <mergeCell ref="ODB27:ODP27"/>
    <mergeCell ref="ODQ27:OEE27"/>
    <mergeCell ref="OEF27:OET27"/>
    <mergeCell ref="OEU27:OFI27"/>
    <mergeCell ref="OFJ27:OFX27"/>
    <mergeCell ref="OFY27:OGM27"/>
    <mergeCell ref="NZP27:OAD27"/>
    <mergeCell ref="OAE27:OAS27"/>
    <mergeCell ref="OAT27:OBH27"/>
    <mergeCell ref="OBI27:OBW27"/>
    <mergeCell ref="OBX27:OCL27"/>
    <mergeCell ref="OCM27:ODA27"/>
    <mergeCell ref="NWD27:NWR27"/>
    <mergeCell ref="NWS27:NXG27"/>
    <mergeCell ref="NXH27:NXV27"/>
    <mergeCell ref="NXW27:NYK27"/>
    <mergeCell ref="NYL27:NYZ27"/>
    <mergeCell ref="NZA27:NZO27"/>
    <mergeCell ref="NSR27:NTF27"/>
    <mergeCell ref="NTG27:NTU27"/>
    <mergeCell ref="NTV27:NUJ27"/>
    <mergeCell ref="NUK27:NUY27"/>
    <mergeCell ref="NUZ27:NVN27"/>
    <mergeCell ref="NVO27:NWC27"/>
    <mergeCell ref="NPF27:NPT27"/>
    <mergeCell ref="NPU27:NQI27"/>
    <mergeCell ref="NQJ27:NQX27"/>
    <mergeCell ref="NQY27:NRM27"/>
    <mergeCell ref="NRN27:NSB27"/>
    <mergeCell ref="NSC27:NSQ27"/>
    <mergeCell ref="NLT27:NMH27"/>
    <mergeCell ref="NMI27:NMW27"/>
    <mergeCell ref="NMX27:NNL27"/>
    <mergeCell ref="NNM27:NOA27"/>
    <mergeCell ref="NOB27:NOP27"/>
    <mergeCell ref="NOQ27:NPE27"/>
    <mergeCell ref="NIH27:NIV27"/>
    <mergeCell ref="NIW27:NJK27"/>
    <mergeCell ref="NJL27:NJZ27"/>
    <mergeCell ref="NKA27:NKO27"/>
    <mergeCell ref="NKP27:NLD27"/>
    <mergeCell ref="NLE27:NLS27"/>
    <mergeCell ref="NEV27:NFJ27"/>
    <mergeCell ref="NFK27:NFY27"/>
    <mergeCell ref="NFZ27:NGN27"/>
    <mergeCell ref="NGO27:NHC27"/>
    <mergeCell ref="NHD27:NHR27"/>
    <mergeCell ref="NHS27:NIG27"/>
    <mergeCell ref="NBJ27:NBX27"/>
    <mergeCell ref="NBY27:NCM27"/>
    <mergeCell ref="NCN27:NDB27"/>
    <mergeCell ref="NDC27:NDQ27"/>
    <mergeCell ref="NDR27:NEF27"/>
    <mergeCell ref="NEG27:NEU27"/>
    <mergeCell ref="MXX27:MYL27"/>
    <mergeCell ref="MYM27:MZA27"/>
    <mergeCell ref="MZB27:MZP27"/>
    <mergeCell ref="MZQ27:NAE27"/>
    <mergeCell ref="NAF27:NAT27"/>
    <mergeCell ref="NAU27:NBI27"/>
    <mergeCell ref="MUL27:MUZ27"/>
    <mergeCell ref="MVA27:MVO27"/>
    <mergeCell ref="MVP27:MWD27"/>
    <mergeCell ref="MWE27:MWS27"/>
    <mergeCell ref="MWT27:MXH27"/>
    <mergeCell ref="MXI27:MXW27"/>
    <mergeCell ref="MQZ27:MRN27"/>
    <mergeCell ref="MRO27:MSC27"/>
    <mergeCell ref="MSD27:MSR27"/>
    <mergeCell ref="MSS27:MTG27"/>
    <mergeCell ref="MTH27:MTV27"/>
    <mergeCell ref="MTW27:MUK27"/>
    <mergeCell ref="MNN27:MOB27"/>
    <mergeCell ref="MOC27:MOQ27"/>
    <mergeCell ref="MOR27:MPF27"/>
    <mergeCell ref="MPG27:MPU27"/>
    <mergeCell ref="MPV27:MQJ27"/>
    <mergeCell ref="MQK27:MQY27"/>
    <mergeCell ref="MKB27:MKP27"/>
    <mergeCell ref="MKQ27:MLE27"/>
    <mergeCell ref="MLF27:MLT27"/>
    <mergeCell ref="MLU27:MMI27"/>
    <mergeCell ref="MMJ27:MMX27"/>
    <mergeCell ref="MMY27:MNM27"/>
    <mergeCell ref="MGP27:MHD27"/>
    <mergeCell ref="MHE27:MHS27"/>
    <mergeCell ref="MHT27:MIH27"/>
    <mergeCell ref="MII27:MIW27"/>
    <mergeCell ref="MIX27:MJL27"/>
    <mergeCell ref="MJM27:MKA27"/>
    <mergeCell ref="MDD27:MDR27"/>
    <mergeCell ref="MDS27:MEG27"/>
    <mergeCell ref="MEH27:MEV27"/>
    <mergeCell ref="MEW27:MFK27"/>
    <mergeCell ref="MFL27:MFZ27"/>
    <mergeCell ref="MGA27:MGO27"/>
    <mergeCell ref="LZR27:MAF27"/>
    <mergeCell ref="MAG27:MAU27"/>
    <mergeCell ref="MAV27:MBJ27"/>
    <mergeCell ref="MBK27:MBY27"/>
    <mergeCell ref="MBZ27:MCN27"/>
    <mergeCell ref="MCO27:MDC27"/>
    <mergeCell ref="LWF27:LWT27"/>
    <mergeCell ref="LWU27:LXI27"/>
    <mergeCell ref="LXJ27:LXX27"/>
    <mergeCell ref="LXY27:LYM27"/>
    <mergeCell ref="LYN27:LZB27"/>
    <mergeCell ref="LZC27:LZQ27"/>
    <mergeCell ref="LST27:LTH27"/>
    <mergeCell ref="LTI27:LTW27"/>
    <mergeCell ref="LTX27:LUL27"/>
    <mergeCell ref="LUM27:LVA27"/>
    <mergeCell ref="LVB27:LVP27"/>
    <mergeCell ref="LVQ27:LWE27"/>
    <mergeCell ref="LPH27:LPV27"/>
    <mergeCell ref="LPW27:LQK27"/>
    <mergeCell ref="LQL27:LQZ27"/>
    <mergeCell ref="LRA27:LRO27"/>
    <mergeCell ref="LRP27:LSD27"/>
    <mergeCell ref="LSE27:LSS27"/>
    <mergeCell ref="LLV27:LMJ27"/>
    <mergeCell ref="LMK27:LMY27"/>
    <mergeCell ref="LMZ27:LNN27"/>
    <mergeCell ref="LNO27:LOC27"/>
    <mergeCell ref="LOD27:LOR27"/>
    <mergeCell ref="LOS27:LPG27"/>
    <mergeCell ref="LIJ27:LIX27"/>
    <mergeCell ref="LIY27:LJM27"/>
    <mergeCell ref="LJN27:LKB27"/>
    <mergeCell ref="LKC27:LKQ27"/>
    <mergeCell ref="LKR27:LLF27"/>
    <mergeCell ref="LLG27:LLU27"/>
    <mergeCell ref="LEX27:LFL27"/>
    <mergeCell ref="LFM27:LGA27"/>
    <mergeCell ref="LGB27:LGP27"/>
    <mergeCell ref="LGQ27:LHE27"/>
    <mergeCell ref="LHF27:LHT27"/>
    <mergeCell ref="LHU27:LII27"/>
    <mergeCell ref="LBL27:LBZ27"/>
    <mergeCell ref="LCA27:LCO27"/>
    <mergeCell ref="LCP27:LDD27"/>
    <mergeCell ref="LDE27:LDS27"/>
    <mergeCell ref="LDT27:LEH27"/>
    <mergeCell ref="LEI27:LEW27"/>
    <mergeCell ref="KXZ27:KYN27"/>
    <mergeCell ref="KYO27:KZC27"/>
    <mergeCell ref="KZD27:KZR27"/>
    <mergeCell ref="KZS27:LAG27"/>
    <mergeCell ref="LAH27:LAV27"/>
    <mergeCell ref="LAW27:LBK27"/>
    <mergeCell ref="KUN27:KVB27"/>
    <mergeCell ref="KVC27:KVQ27"/>
    <mergeCell ref="KVR27:KWF27"/>
    <mergeCell ref="KWG27:KWU27"/>
    <mergeCell ref="KWV27:KXJ27"/>
    <mergeCell ref="KXK27:KXY27"/>
    <mergeCell ref="KRB27:KRP27"/>
    <mergeCell ref="KRQ27:KSE27"/>
    <mergeCell ref="KSF27:KST27"/>
    <mergeCell ref="KSU27:KTI27"/>
    <mergeCell ref="KTJ27:KTX27"/>
    <mergeCell ref="KTY27:KUM27"/>
    <mergeCell ref="KNP27:KOD27"/>
    <mergeCell ref="KOE27:KOS27"/>
    <mergeCell ref="KOT27:KPH27"/>
    <mergeCell ref="KPI27:KPW27"/>
    <mergeCell ref="KPX27:KQL27"/>
    <mergeCell ref="KQM27:KRA27"/>
    <mergeCell ref="KKD27:KKR27"/>
    <mergeCell ref="KKS27:KLG27"/>
    <mergeCell ref="KLH27:KLV27"/>
    <mergeCell ref="KLW27:KMK27"/>
    <mergeCell ref="KML27:KMZ27"/>
    <mergeCell ref="KNA27:KNO27"/>
    <mergeCell ref="KGR27:KHF27"/>
    <mergeCell ref="KHG27:KHU27"/>
    <mergeCell ref="KHV27:KIJ27"/>
    <mergeCell ref="KIK27:KIY27"/>
    <mergeCell ref="KIZ27:KJN27"/>
    <mergeCell ref="KJO27:KKC27"/>
    <mergeCell ref="KDF27:KDT27"/>
    <mergeCell ref="KDU27:KEI27"/>
    <mergeCell ref="KEJ27:KEX27"/>
    <mergeCell ref="KEY27:KFM27"/>
    <mergeCell ref="KFN27:KGB27"/>
    <mergeCell ref="KGC27:KGQ27"/>
    <mergeCell ref="JZT27:KAH27"/>
    <mergeCell ref="KAI27:KAW27"/>
    <mergeCell ref="KAX27:KBL27"/>
    <mergeCell ref="KBM27:KCA27"/>
    <mergeCell ref="KCB27:KCP27"/>
    <mergeCell ref="KCQ27:KDE27"/>
    <mergeCell ref="JWH27:JWV27"/>
    <mergeCell ref="JWW27:JXK27"/>
    <mergeCell ref="JXL27:JXZ27"/>
    <mergeCell ref="JYA27:JYO27"/>
    <mergeCell ref="JYP27:JZD27"/>
    <mergeCell ref="JZE27:JZS27"/>
    <mergeCell ref="JSV27:JTJ27"/>
    <mergeCell ref="JTK27:JTY27"/>
    <mergeCell ref="JTZ27:JUN27"/>
    <mergeCell ref="JUO27:JVC27"/>
    <mergeCell ref="JVD27:JVR27"/>
    <mergeCell ref="JVS27:JWG27"/>
    <mergeCell ref="JPJ27:JPX27"/>
    <mergeCell ref="JPY27:JQM27"/>
    <mergeCell ref="JQN27:JRB27"/>
    <mergeCell ref="JRC27:JRQ27"/>
    <mergeCell ref="JRR27:JSF27"/>
    <mergeCell ref="JSG27:JSU27"/>
    <mergeCell ref="JLX27:JML27"/>
    <mergeCell ref="JMM27:JNA27"/>
    <mergeCell ref="JNB27:JNP27"/>
    <mergeCell ref="JNQ27:JOE27"/>
    <mergeCell ref="JOF27:JOT27"/>
    <mergeCell ref="JOU27:JPI27"/>
    <mergeCell ref="JIL27:JIZ27"/>
    <mergeCell ref="JJA27:JJO27"/>
    <mergeCell ref="JJP27:JKD27"/>
    <mergeCell ref="JKE27:JKS27"/>
    <mergeCell ref="JKT27:JLH27"/>
    <mergeCell ref="JLI27:JLW27"/>
    <mergeCell ref="JEZ27:JFN27"/>
    <mergeCell ref="JFO27:JGC27"/>
    <mergeCell ref="JGD27:JGR27"/>
    <mergeCell ref="JGS27:JHG27"/>
    <mergeCell ref="JHH27:JHV27"/>
    <mergeCell ref="JHW27:JIK27"/>
    <mergeCell ref="JBN27:JCB27"/>
    <mergeCell ref="JCC27:JCQ27"/>
    <mergeCell ref="JCR27:JDF27"/>
    <mergeCell ref="JDG27:JDU27"/>
    <mergeCell ref="JDV27:JEJ27"/>
    <mergeCell ref="JEK27:JEY27"/>
    <mergeCell ref="IYB27:IYP27"/>
    <mergeCell ref="IYQ27:IZE27"/>
    <mergeCell ref="IZF27:IZT27"/>
    <mergeCell ref="IZU27:JAI27"/>
    <mergeCell ref="JAJ27:JAX27"/>
    <mergeCell ref="JAY27:JBM27"/>
    <mergeCell ref="IUP27:IVD27"/>
    <mergeCell ref="IVE27:IVS27"/>
    <mergeCell ref="IVT27:IWH27"/>
    <mergeCell ref="IWI27:IWW27"/>
    <mergeCell ref="IWX27:IXL27"/>
    <mergeCell ref="IXM27:IYA27"/>
    <mergeCell ref="IRD27:IRR27"/>
    <mergeCell ref="IRS27:ISG27"/>
    <mergeCell ref="ISH27:ISV27"/>
    <mergeCell ref="ISW27:ITK27"/>
    <mergeCell ref="ITL27:ITZ27"/>
    <mergeCell ref="IUA27:IUO27"/>
    <mergeCell ref="INR27:IOF27"/>
    <mergeCell ref="IOG27:IOU27"/>
    <mergeCell ref="IOV27:IPJ27"/>
    <mergeCell ref="IPK27:IPY27"/>
    <mergeCell ref="IPZ27:IQN27"/>
    <mergeCell ref="IQO27:IRC27"/>
    <mergeCell ref="IKF27:IKT27"/>
    <mergeCell ref="IKU27:ILI27"/>
    <mergeCell ref="ILJ27:ILX27"/>
    <mergeCell ref="ILY27:IMM27"/>
    <mergeCell ref="IMN27:INB27"/>
    <mergeCell ref="INC27:INQ27"/>
    <mergeCell ref="IGT27:IHH27"/>
    <mergeCell ref="IHI27:IHW27"/>
    <mergeCell ref="IHX27:IIL27"/>
    <mergeCell ref="IIM27:IJA27"/>
    <mergeCell ref="IJB27:IJP27"/>
    <mergeCell ref="IJQ27:IKE27"/>
    <mergeCell ref="IDH27:IDV27"/>
    <mergeCell ref="IDW27:IEK27"/>
    <mergeCell ref="IEL27:IEZ27"/>
    <mergeCell ref="IFA27:IFO27"/>
    <mergeCell ref="IFP27:IGD27"/>
    <mergeCell ref="IGE27:IGS27"/>
    <mergeCell ref="HZV27:IAJ27"/>
    <mergeCell ref="IAK27:IAY27"/>
    <mergeCell ref="IAZ27:IBN27"/>
    <mergeCell ref="IBO27:ICC27"/>
    <mergeCell ref="ICD27:ICR27"/>
    <mergeCell ref="ICS27:IDG27"/>
    <mergeCell ref="HWJ27:HWX27"/>
    <mergeCell ref="HWY27:HXM27"/>
    <mergeCell ref="HXN27:HYB27"/>
    <mergeCell ref="HYC27:HYQ27"/>
    <mergeCell ref="HYR27:HZF27"/>
    <mergeCell ref="HZG27:HZU27"/>
    <mergeCell ref="HSX27:HTL27"/>
    <mergeCell ref="HTM27:HUA27"/>
    <mergeCell ref="HUB27:HUP27"/>
    <mergeCell ref="HUQ27:HVE27"/>
    <mergeCell ref="HVF27:HVT27"/>
    <mergeCell ref="HVU27:HWI27"/>
    <mergeCell ref="HPL27:HPZ27"/>
    <mergeCell ref="HQA27:HQO27"/>
    <mergeCell ref="HQP27:HRD27"/>
    <mergeCell ref="HRE27:HRS27"/>
    <mergeCell ref="HRT27:HSH27"/>
    <mergeCell ref="HSI27:HSW27"/>
    <mergeCell ref="HLZ27:HMN27"/>
    <mergeCell ref="HMO27:HNC27"/>
    <mergeCell ref="HND27:HNR27"/>
    <mergeCell ref="HNS27:HOG27"/>
    <mergeCell ref="HOH27:HOV27"/>
    <mergeCell ref="HOW27:HPK27"/>
    <mergeCell ref="HIN27:HJB27"/>
    <mergeCell ref="HJC27:HJQ27"/>
    <mergeCell ref="HJR27:HKF27"/>
    <mergeCell ref="HKG27:HKU27"/>
    <mergeCell ref="HKV27:HLJ27"/>
    <mergeCell ref="HLK27:HLY27"/>
    <mergeCell ref="HFB27:HFP27"/>
    <mergeCell ref="HFQ27:HGE27"/>
    <mergeCell ref="HGF27:HGT27"/>
    <mergeCell ref="HGU27:HHI27"/>
    <mergeCell ref="HHJ27:HHX27"/>
    <mergeCell ref="HHY27:HIM27"/>
    <mergeCell ref="HBP27:HCD27"/>
    <mergeCell ref="HCE27:HCS27"/>
    <mergeCell ref="HCT27:HDH27"/>
    <mergeCell ref="HDI27:HDW27"/>
    <mergeCell ref="HDX27:HEL27"/>
    <mergeCell ref="HEM27:HFA27"/>
    <mergeCell ref="GYD27:GYR27"/>
    <mergeCell ref="GYS27:GZG27"/>
    <mergeCell ref="GZH27:GZV27"/>
    <mergeCell ref="GZW27:HAK27"/>
    <mergeCell ref="HAL27:HAZ27"/>
    <mergeCell ref="HBA27:HBO27"/>
    <mergeCell ref="GUR27:GVF27"/>
    <mergeCell ref="GVG27:GVU27"/>
    <mergeCell ref="GVV27:GWJ27"/>
    <mergeCell ref="GWK27:GWY27"/>
    <mergeCell ref="GWZ27:GXN27"/>
    <mergeCell ref="GXO27:GYC27"/>
    <mergeCell ref="GRF27:GRT27"/>
    <mergeCell ref="GRU27:GSI27"/>
    <mergeCell ref="GSJ27:GSX27"/>
    <mergeCell ref="GSY27:GTM27"/>
    <mergeCell ref="GTN27:GUB27"/>
    <mergeCell ref="GUC27:GUQ27"/>
    <mergeCell ref="GNT27:GOH27"/>
    <mergeCell ref="GOI27:GOW27"/>
    <mergeCell ref="GOX27:GPL27"/>
    <mergeCell ref="GPM27:GQA27"/>
    <mergeCell ref="GQB27:GQP27"/>
    <mergeCell ref="GQQ27:GRE27"/>
    <mergeCell ref="GKH27:GKV27"/>
    <mergeCell ref="GKW27:GLK27"/>
    <mergeCell ref="GLL27:GLZ27"/>
    <mergeCell ref="GMA27:GMO27"/>
    <mergeCell ref="GMP27:GND27"/>
    <mergeCell ref="GNE27:GNS27"/>
    <mergeCell ref="GGV27:GHJ27"/>
    <mergeCell ref="GHK27:GHY27"/>
    <mergeCell ref="GHZ27:GIN27"/>
    <mergeCell ref="GIO27:GJC27"/>
    <mergeCell ref="GJD27:GJR27"/>
    <mergeCell ref="GJS27:GKG27"/>
    <mergeCell ref="GDJ27:GDX27"/>
    <mergeCell ref="GDY27:GEM27"/>
    <mergeCell ref="GEN27:GFB27"/>
    <mergeCell ref="GFC27:GFQ27"/>
    <mergeCell ref="GFR27:GGF27"/>
    <mergeCell ref="GGG27:GGU27"/>
    <mergeCell ref="FZX27:GAL27"/>
    <mergeCell ref="GAM27:GBA27"/>
    <mergeCell ref="GBB27:GBP27"/>
    <mergeCell ref="GBQ27:GCE27"/>
    <mergeCell ref="GCF27:GCT27"/>
    <mergeCell ref="GCU27:GDI27"/>
    <mergeCell ref="FWL27:FWZ27"/>
    <mergeCell ref="FXA27:FXO27"/>
    <mergeCell ref="FXP27:FYD27"/>
    <mergeCell ref="FYE27:FYS27"/>
    <mergeCell ref="FYT27:FZH27"/>
    <mergeCell ref="FZI27:FZW27"/>
    <mergeCell ref="FSZ27:FTN27"/>
    <mergeCell ref="FTO27:FUC27"/>
    <mergeCell ref="FUD27:FUR27"/>
    <mergeCell ref="FUS27:FVG27"/>
    <mergeCell ref="FVH27:FVV27"/>
    <mergeCell ref="FVW27:FWK27"/>
    <mergeCell ref="FPN27:FQB27"/>
    <mergeCell ref="FQC27:FQQ27"/>
    <mergeCell ref="FQR27:FRF27"/>
    <mergeCell ref="FRG27:FRU27"/>
    <mergeCell ref="FRV27:FSJ27"/>
    <mergeCell ref="FSK27:FSY27"/>
    <mergeCell ref="FMB27:FMP27"/>
    <mergeCell ref="FMQ27:FNE27"/>
    <mergeCell ref="FNF27:FNT27"/>
    <mergeCell ref="FNU27:FOI27"/>
    <mergeCell ref="FOJ27:FOX27"/>
    <mergeCell ref="FOY27:FPM27"/>
    <mergeCell ref="FIP27:FJD27"/>
    <mergeCell ref="FJE27:FJS27"/>
    <mergeCell ref="FJT27:FKH27"/>
    <mergeCell ref="FKI27:FKW27"/>
    <mergeCell ref="FKX27:FLL27"/>
    <mergeCell ref="FLM27:FMA27"/>
    <mergeCell ref="FFD27:FFR27"/>
    <mergeCell ref="FFS27:FGG27"/>
    <mergeCell ref="FGH27:FGV27"/>
    <mergeCell ref="FGW27:FHK27"/>
    <mergeCell ref="FHL27:FHZ27"/>
    <mergeCell ref="FIA27:FIO27"/>
    <mergeCell ref="FBR27:FCF27"/>
    <mergeCell ref="FCG27:FCU27"/>
    <mergeCell ref="FCV27:FDJ27"/>
    <mergeCell ref="FDK27:FDY27"/>
    <mergeCell ref="FDZ27:FEN27"/>
    <mergeCell ref="FEO27:FFC27"/>
    <mergeCell ref="EYF27:EYT27"/>
    <mergeCell ref="EYU27:EZI27"/>
    <mergeCell ref="EZJ27:EZX27"/>
    <mergeCell ref="EZY27:FAM27"/>
    <mergeCell ref="FAN27:FBB27"/>
    <mergeCell ref="FBC27:FBQ27"/>
    <mergeCell ref="EUT27:EVH27"/>
    <mergeCell ref="EVI27:EVW27"/>
    <mergeCell ref="EVX27:EWL27"/>
    <mergeCell ref="EWM27:EXA27"/>
    <mergeCell ref="EXB27:EXP27"/>
    <mergeCell ref="EXQ27:EYE27"/>
    <mergeCell ref="ERH27:ERV27"/>
    <mergeCell ref="ERW27:ESK27"/>
    <mergeCell ref="ESL27:ESZ27"/>
    <mergeCell ref="ETA27:ETO27"/>
    <mergeCell ref="ETP27:EUD27"/>
    <mergeCell ref="EUE27:EUS27"/>
    <mergeCell ref="ENV27:EOJ27"/>
    <mergeCell ref="EOK27:EOY27"/>
    <mergeCell ref="EOZ27:EPN27"/>
    <mergeCell ref="EPO27:EQC27"/>
    <mergeCell ref="EQD27:EQR27"/>
    <mergeCell ref="EQS27:ERG27"/>
    <mergeCell ref="EKJ27:EKX27"/>
    <mergeCell ref="EKY27:ELM27"/>
    <mergeCell ref="ELN27:EMB27"/>
    <mergeCell ref="EMC27:EMQ27"/>
    <mergeCell ref="EMR27:ENF27"/>
    <mergeCell ref="ENG27:ENU27"/>
    <mergeCell ref="EGX27:EHL27"/>
    <mergeCell ref="EHM27:EIA27"/>
    <mergeCell ref="EIB27:EIP27"/>
    <mergeCell ref="EIQ27:EJE27"/>
    <mergeCell ref="EJF27:EJT27"/>
    <mergeCell ref="EJU27:EKI27"/>
    <mergeCell ref="EDL27:EDZ27"/>
    <mergeCell ref="EEA27:EEO27"/>
    <mergeCell ref="EEP27:EFD27"/>
    <mergeCell ref="EFE27:EFS27"/>
    <mergeCell ref="EFT27:EGH27"/>
    <mergeCell ref="EGI27:EGW27"/>
    <mergeCell ref="DZZ27:EAN27"/>
    <mergeCell ref="EAO27:EBC27"/>
    <mergeCell ref="EBD27:EBR27"/>
    <mergeCell ref="EBS27:ECG27"/>
    <mergeCell ref="ECH27:ECV27"/>
    <mergeCell ref="ECW27:EDK27"/>
    <mergeCell ref="DWN27:DXB27"/>
    <mergeCell ref="DXC27:DXQ27"/>
    <mergeCell ref="DXR27:DYF27"/>
    <mergeCell ref="DYG27:DYU27"/>
    <mergeCell ref="DYV27:DZJ27"/>
    <mergeCell ref="DZK27:DZY27"/>
    <mergeCell ref="DTB27:DTP27"/>
    <mergeCell ref="DTQ27:DUE27"/>
    <mergeCell ref="DUF27:DUT27"/>
    <mergeCell ref="DUU27:DVI27"/>
    <mergeCell ref="DVJ27:DVX27"/>
    <mergeCell ref="DVY27:DWM27"/>
    <mergeCell ref="DPP27:DQD27"/>
    <mergeCell ref="DQE27:DQS27"/>
    <mergeCell ref="DQT27:DRH27"/>
    <mergeCell ref="DRI27:DRW27"/>
    <mergeCell ref="DRX27:DSL27"/>
    <mergeCell ref="DSM27:DTA27"/>
    <mergeCell ref="DMD27:DMR27"/>
    <mergeCell ref="DMS27:DNG27"/>
    <mergeCell ref="DNH27:DNV27"/>
    <mergeCell ref="DNW27:DOK27"/>
    <mergeCell ref="DOL27:DOZ27"/>
    <mergeCell ref="DPA27:DPO27"/>
    <mergeCell ref="DIR27:DJF27"/>
    <mergeCell ref="DJG27:DJU27"/>
    <mergeCell ref="DJV27:DKJ27"/>
    <mergeCell ref="DKK27:DKY27"/>
    <mergeCell ref="DKZ27:DLN27"/>
    <mergeCell ref="DLO27:DMC27"/>
    <mergeCell ref="DFF27:DFT27"/>
    <mergeCell ref="DFU27:DGI27"/>
    <mergeCell ref="DGJ27:DGX27"/>
    <mergeCell ref="DGY27:DHM27"/>
    <mergeCell ref="DHN27:DIB27"/>
    <mergeCell ref="DIC27:DIQ27"/>
    <mergeCell ref="DBT27:DCH27"/>
    <mergeCell ref="DCI27:DCW27"/>
    <mergeCell ref="DCX27:DDL27"/>
    <mergeCell ref="DDM27:DEA27"/>
    <mergeCell ref="DEB27:DEP27"/>
    <mergeCell ref="DEQ27:DFE27"/>
    <mergeCell ref="CYH27:CYV27"/>
    <mergeCell ref="CYW27:CZK27"/>
    <mergeCell ref="CZL27:CZZ27"/>
    <mergeCell ref="DAA27:DAO27"/>
    <mergeCell ref="DAP27:DBD27"/>
    <mergeCell ref="DBE27:DBS27"/>
    <mergeCell ref="CUV27:CVJ27"/>
    <mergeCell ref="CVK27:CVY27"/>
    <mergeCell ref="CVZ27:CWN27"/>
    <mergeCell ref="CWO27:CXC27"/>
    <mergeCell ref="CXD27:CXR27"/>
    <mergeCell ref="CXS27:CYG27"/>
    <mergeCell ref="CRJ27:CRX27"/>
    <mergeCell ref="CRY27:CSM27"/>
    <mergeCell ref="CSN27:CTB27"/>
    <mergeCell ref="CTC27:CTQ27"/>
    <mergeCell ref="CTR27:CUF27"/>
    <mergeCell ref="CUG27:CUU27"/>
    <mergeCell ref="CNX27:COL27"/>
    <mergeCell ref="COM27:CPA27"/>
    <mergeCell ref="CPB27:CPP27"/>
    <mergeCell ref="CPQ27:CQE27"/>
    <mergeCell ref="CQF27:CQT27"/>
    <mergeCell ref="CQU27:CRI27"/>
    <mergeCell ref="CKL27:CKZ27"/>
    <mergeCell ref="CLA27:CLO27"/>
    <mergeCell ref="CLP27:CMD27"/>
    <mergeCell ref="CME27:CMS27"/>
    <mergeCell ref="CMT27:CNH27"/>
    <mergeCell ref="CNI27:CNW27"/>
    <mergeCell ref="CGZ27:CHN27"/>
    <mergeCell ref="CHO27:CIC27"/>
    <mergeCell ref="CID27:CIR27"/>
    <mergeCell ref="CIS27:CJG27"/>
    <mergeCell ref="CJH27:CJV27"/>
    <mergeCell ref="CJW27:CKK27"/>
    <mergeCell ref="CDN27:CEB27"/>
    <mergeCell ref="CEC27:CEQ27"/>
    <mergeCell ref="CER27:CFF27"/>
    <mergeCell ref="CFG27:CFU27"/>
    <mergeCell ref="CFV27:CGJ27"/>
    <mergeCell ref="CGK27:CGY27"/>
    <mergeCell ref="CAB27:CAP27"/>
    <mergeCell ref="CAQ27:CBE27"/>
    <mergeCell ref="CBF27:CBT27"/>
    <mergeCell ref="CBU27:CCI27"/>
    <mergeCell ref="CCJ27:CCX27"/>
    <mergeCell ref="CCY27:CDM27"/>
    <mergeCell ref="BWP27:BXD27"/>
    <mergeCell ref="BXE27:BXS27"/>
    <mergeCell ref="BXT27:BYH27"/>
    <mergeCell ref="BYI27:BYW27"/>
    <mergeCell ref="BYX27:BZL27"/>
    <mergeCell ref="BZM27:CAA27"/>
    <mergeCell ref="BTD27:BTR27"/>
    <mergeCell ref="BTS27:BUG27"/>
    <mergeCell ref="BUH27:BUV27"/>
    <mergeCell ref="BUW27:BVK27"/>
    <mergeCell ref="BVL27:BVZ27"/>
    <mergeCell ref="BWA27:BWO27"/>
    <mergeCell ref="BPR27:BQF27"/>
    <mergeCell ref="BQG27:BQU27"/>
    <mergeCell ref="BQV27:BRJ27"/>
    <mergeCell ref="BRK27:BRY27"/>
    <mergeCell ref="BRZ27:BSN27"/>
    <mergeCell ref="BSO27:BTC27"/>
    <mergeCell ref="BMF27:BMT27"/>
    <mergeCell ref="BMU27:BNI27"/>
    <mergeCell ref="BNJ27:BNX27"/>
    <mergeCell ref="BNY27:BOM27"/>
    <mergeCell ref="BON27:BPB27"/>
    <mergeCell ref="BPC27:BPQ27"/>
    <mergeCell ref="BIT27:BJH27"/>
    <mergeCell ref="BJI27:BJW27"/>
    <mergeCell ref="BJX27:BKL27"/>
    <mergeCell ref="BKM27:BLA27"/>
    <mergeCell ref="BLB27:BLP27"/>
    <mergeCell ref="BLQ27:BME27"/>
    <mergeCell ref="BFH27:BFV27"/>
    <mergeCell ref="BFW27:BGK27"/>
    <mergeCell ref="BGL27:BGZ27"/>
    <mergeCell ref="BHA27:BHO27"/>
    <mergeCell ref="BHP27:BID27"/>
    <mergeCell ref="BIE27:BIS27"/>
    <mergeCell ref="BBV27:BCJ27"/>
    <mergeCell ref="BCK27:BCY27"/>
    <mergeCell ref="BCZ27:BDN27"/>
    <mergeCell ref="BDO27:BEC27"/>
    <mergeCell ref="BED27:BER27"/>
    <mergeCell ref="BES27:BFG27"/>
    <mergeCell ref="AYJ27:AYX27"/>
    <mergeCell ref="AYY27:AZM27"/>
    <mergeCell ref="AZN27:BAB27"/>
    <mergeCell ref="BAC27:BAQ27"/>
    <mergeCell ref="BAR27:BBF27"/>
    <mergeCell ref="BBG27:BBU27"/>
    <mergeCell ref="AUX27:AVL27"/>
    <mergeCell ref="AVM27:AWA27"/>
    <mergeCell ref="AWB27:AWP27"/>
    <mergeCell ref="AWQ27:AXE27"/>
    <mergeCell ref="AXF27:AXT27"/>
    <mergeCell ref="AXU27:AYI27"/>
    <mergeCell ref="ARL27:ARZ27"/>
    <mergeCell ref="ASA27:ASO27"/>
    <mergeCell ref="ASP27:ATD27"/>
    <mergeCell ref="ATE27:ATS27"/>
    <mergeCell ref="ATT27:AUH27"/>
    <mergeCell ref="AUI27:AUW27"/>
    <mergeCell ref="ANZ27:AON27"/>
    <mergeCell ref="AOO27:APC27"/>
    <mergeCell ref="APD27:APR27"/>
    <mergeCell ref="APS27:AQG27"/>
    <mergeCell ref="AQH27:AQV27"/>
    <mergeCell ref="AQW27:ARK27"/>
    <mergeCell ref="AKN27:ALB27"/>
    <mergeCell ref="ALC27:ALQ27"/>
    <mergeCell ref="ALR27:AMF27"/>
    <mergeCell ref="AMG27:AMU27"/>
    <mergeCell ref="AMV27:ANJ27"/>
    <mergeCell ref="ANK27:ANY27"/>
    <mergeCell ref="AHB27:AHP27"/>
    <mergeCell ref="AHQ27:AIE27"/>
    <mergeCell ref="AIF27:AIT27"/>
    <mergeCell ref="AIU27:AJI27"/>
    <mergeCell ref="AJJ27:AJX27"/>
    <mergeCell ref="AJY27:AKM27"/>
    <mergeCell ref="ADP27:AED27"/>
    <mergeCell ref="AEE27:AES27"/>
    <mergeCell ref="AET27:AFH27"/>
    <mergeCell ref="AFI27:AFW27"/>
    <mergeCell ref="AFX27:AGL27"/>
    <mergeCell ref="AGM27:AHA27"/>
    <mergeCell ref="AAD27:AAR27"/>
    <mergeCell ref="AAS27:ABG27"/>
    <mergeCell ref="ABH27:ABV27"/>
    <mergeCell ref="ABW27:ACK27"/>
    <mergeCell ref="ACL27:ACZ27"/>
    <mergeCell ref="ADA27:ADO27"/>
    <mergeCell ref="WR27:XF27"/>
    <mergeCell ref="XG27:XU27"/>
    <mergeCell ref="XV27:YJ27"/>
    <mergeCell ref="YK27:YY27"/>
    <mergeCell ref="YZ27:ZN27"/>
    <mergeCell ref="ZO27:AAC27"/>
    <mergeCell ref="TF27:TT27"/>
    <mergeCell ref="TU27:UI27"/>
    <mergeCell ref="UJ27:UX27"/>
    <mergeCell ref="UY27:VM27"/>
    <mergeCell ref="VN27:WB27"/>
    <mergeCell ref="WC27:WQ27"/>
    <mergeCell ref="PT27:QH27"/>
    <mergeCell ref="QI27:QW27"/>
    <mergeCell ref="QX27:RL27"/>
    <mergeCell ref="RM27:SA27"/>
    <mergeCell ref="SB27:SP27"/>
    <mergeCell ref="SQ27:TE27"/>
    <mergeCell ref="MH27:MV27"/>
    <mergeCell ref="MW27:NK27"/>
    <mergeCell ref="NL27:NZ27"/>
    <mergeCell ref="OA27:OO27"/>
    <mergeCell ref="OP27:PD27"/>
    <mergeCell ref="PE27:PS27"/>
    <mergeCell ref="IV27:JJ27"/>
    <mergeCell ref="JK27:JY27"/>
    <mergeCell ref="JZ27:KN27"/>
    <mergeCell ref="KO27:LC27"/>
    <mergeCell ref="LD27:LR27"/>
    <mergeCell ref="LS27:MG27"/>
    <mergeCell ref="FJ27:FX27"/>
    <mergeCell ref="FY27:GM27"/>
    <mergeCell ref="GN27:HB27"/>
    <mergeCell ref="HC27:HQ27"/>
    <mergeCell ref="HR27:IF27"/>
    <mergeCell ref="IG27:IU27"/>
    <mergeCell ref="A3:O3"/>
    <mergeCell ref="A5:O5"/>
    <mergeCell ref="A7:O7"/>
    <mergeCell ref="A9:O9"/>
    <mergeCell ref="A11:O11"/>
    <mergeCell ref="A13:O13"/>
    <mergeCell ref="BX27:CL27"/>
    <mergeCell ref="CM27:DA27"/>
    <mergeCell ref="DB27:DP27"/>
    <mergeCell ref="DQ27:EE27"/>
    <mergeCell ref="EF27:ET27"/>
    <mergeCell ref="EU27:FI27"/>
    <mergeCell ref="A25:O25"/>
    <mergeCell ref="A27:O27"/>
    <mergeCell ref="P27:AD27"/>
    <mergeCell ref="AE27:AS27"/>
    <mergeCell ref="AT27:BH27"/>
    <mergeCell ref="BI27:BW27"/>
    <mergeCell ref="A15:O15"/>
    <mergeCell ref="A17:O17"/>
    <mergeCell ref="A19:O19"/>
    <mergeCell ref="A20:O20"/>
    <mergeCell ref="A21:O21"/>
    <mergeCell ref="A23:O23"/>
  </mergeCells>
  <hyperlinks>
    <hyperlink ref="Q4" location="INDICE!B3" display="INDICE"/>
  </hyperlinks>
  <printOptions horizontalCentered="1"/>
  <pageMargins left="0.70866141732283472" right="0.70866141732283472" top="0.74803149606299213" bottom="0.74803149606299213" header="0.31496062992125984" footer="0.31496062992125984"/>
  <pageSetup scale="66" orientation="landscape" horizont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B1:T54"/>
  <sheetViews>
    <sheetView showGridLines="0" zoomScaleNormal="100" workbookViewId="0">
      <selection activeCell="C7" sqref="C7"/>
    </sheetView>
  </sheetViews>
  <sheetFormatPr baseColWidth="10" defaultColWidth="11.42578125" defaultRowHeight="16.5" x14ac:dyDescent="0.3"/>
  <cols>
    <col min="1" max="1" width="3.7109375" style="27" customWidth="1"/>
    <col min="2" max="2" width="16.28515625" style="27" customWidth="1"/>
    <col min="3" max="4" width="12.28515625" style="27" customWidth="1"/>
    <col min="5" max="5" width="12.7109375" style="27" customWidth="1"/>
    <col min="6" max="6" width="12.28515625" style="27" customWidth="1"/>
    <col min="7" max="7" width="11.28515625" style="27" customWidth="1"/>
    <col min="8" max="8" width="12.7109375" style="27" customWidth="1"/>
    <col min="9" max="9" width="13.28515625" style="27" customWidth="1"/>
    <col min="10" max="10" width="9.42578125" style="27" customWidth="1"/>
    <col min="11" max="11" width="14" style="27" customWidth="1"/>
    <col min="12" max="13" width="9.7109375" style="27" customWidth="1"/>
    <col min="14" max="14" width="9" style="27" bestFit="1" customWidth="1"/>
    <col min="15" max="15" width="9.5703125" style="27" customWidth="1"/>
    <col min="16" max="16" width="9.7109375" style="27" customWidth="1"/>
    <col min="17" max="17" width="10.42578125" style="27" bestFit="1" customWidth="1"/>
    <col min="18" max="18" width="11.42578125" style="27"/>
    <col min="19" max="19" width="12" style="27" bestFit="1" customWidth="1"/>
    <col min="20" max="20" width="11.7109375" style="27" bestFit="1" customWidth="1"/>
    <col min="21" max="16384" width="11.42578125" style="27"/>
  </cols>
  <sheetData>
    <row r="1" spans="2:20" ht="119.25" customHeight="1" x14ac:dyDescent="0.3"/>
    <row r="2" spans="2:20" s="23" customFormat="1" ht="52.5" customHeight="1" x14ac:dyDescent="0.25">
      <c r="B2" s="505" t="s">
        <v>2156</v>
      </c>
      <c r="C2" s="506"/>
      <c r="D2" s="506"/>
      <c r="E2" s="506"/>
      <c r="F2" s="506"/>
      <c r="G2" s="506"/>
      <c r="H2" s="506"/>
      <c r="I2" s="506"/>
      <c r="J2" s="506"/>
      <c r="K2" s="506"/>
      <c r="L2" s="506"/>
      <c r="M2" s="506"/>
      <c r="N2" s="506"/>
      <c r="O2" s="506"/>
      <c r="P2" s="506"/>
      <c r="Q2" s="506"/>
      <c r="R2" s="90"/>
    </row>
    <row r="3" spans="2:20" s="102" customFormat="1" ht="46.5" customHeight="1" x14ac:dyDescent="0.25">
      <c r="B3" s="507" t="s">
        <v>6</v>
      </c>
      <c r="C3" s="508" t="s">
        <v>634</v>
      </c>
      <c r="D3" s="508"/>
      <c r="E3" s="508"/>
      <c r="F3" s="508" t="s">
        <v>635</v>
      </c>
      <c r="G3" s="508"/>
      <c r="H3" s="508"/>
      <c r="I3" s="508" t="s">
        <v>636</v>
      </c>
      <c r="J3" s="508"/>
      <c r="K3" s="508"/>
      <c r="L3" s="508" t="s">
        <v>637</v>
      </c>
      <c r="M3" s="508"/>
      <c r="N3" s="508"/>
      <c r="O3" s="508" t="s">
        <v>638</v>
      </c>
      <c r="P3" s="508"/>
      <c r="Q3" s="508"/>
      <c r="S3" s="252" t="s">
        <v>7</v>
      </c>
    </row>
    <row r="4" spans="2:20" s="16" customFormat="1" ht="15" x14ac:dyDescent="0.25">
      <c r="B4" s="507"/>
      <c r="C4" s="209" t="s">
        <v>3</v>
      </c>
      <c r="D4" s="209" t="s">
        <v>5</v>
      </c>
      <c r="E4" s="209" t="s">
        <v>4</v>
      </c>
      <c r="F4" s="209" t="s">
        <v>3</v>
      </c>
      <c r="G4" s="209" t="s">
        <v>5</v>
      </c>
      <c r="H4" s="209" t="s">
        <v>4</v>
      </c>
      <c r="I4" s="209" t="s">
        <v>3</v>
      </c>
      <c r="J4" s="209" t="s">
        <v>5</v>
      </c>
      <c r="K4" s="209" t="s">
        <v>4</v>
      </c>
      <c r="L4" s="209" t="s">
        <v>3</v>
      </c>
      <c r="M4" s="209" t="s">
        <v>5</v>
      </c>
      <c r="N4" s="209" t="s">
        <v>4</v>
      </c>
      <c r="O4" s="209" t="s">
        <v>3</v>
      </c>
      <c r="P4" s="209" t="s">
        <v>2</v>
      </c>
      <c r="Q4" s="209" t="s">
        <v>1</v>
      </c>
    </row>
    <row r="5" spans="2:20" s="106" customFormat="1" ht="15.75" customHeight="1" x14ac:dyDescent="0.3">
      <c r="B5" s="210">
        <v>1990</v>
      </c>
      <c r="C5" s="211">
        <v>10333865</v>
      </c>
      <c r="D5" s="211">
        <v>5193930</v>
      </c>
      <c r="E5" s="211">
        <v>5139935</v>
      </c>
      <c r="F5" s="211">
        <f t="shared" ref="F5:F30" si="0">+SUM(G5,H5)</f>
        <v>201702</v>
      </c>
      <c r="G5" s="211">
        <v>103230</v>
      </c>
      <c r="H5" s="211">
        <v>98472</v>
      </c>
      <c r="I5" s="211">
        <v>263629</v>
      </c>
      <c r="J5" s="211">
        <v>134615</v>
      </c>
      <c r="K5" s="211">
        <v>129014</v>
      </c>
      <c r="L5" s="211">
        <v>310236</v>
      </c>
      <c r="M5" s="211">
        <v>158492</v>
      </c>
      <c r="N5" s="211">
        <v>151744</v>
      </c>
      <c r="O5" s="467">
        <f>L5/C5*1000</f>
        <v>30.021294065676297</v>
      </c>
      <c r="P5" s="467">
        <f t="shared" ref="P5:P37" si="1">M5/D5*1000</f>
        <v>30.514850989520458</v>
      </c>
      <c r="Q5" s="467">
        <f t="shared" ref="Q5:Q37" si="2">N5/E5*1000</f>
        <v>29.522552327996365</v>
      </c>
      <c r="R5" s="103"/>
      <c r="S5" s="104"/>
      <c r="T5" s="105"/>
    </row>
    <row r="6" spans="2:20" s="106" customFormat="1" ht="15.75" customHeight="1" x14ac:dyDescent="0.3">
      <c r="B6" s="210">
        <v>1991</v>
      </c>
      <c r="C6" s="211">
        <v>10569075</v>
      </c>
      <c r="D6" s="211">
        <v>5310054</v>
      </c>
      <c r="E6" s="211">
        <v>5259021</v>
      </c>
      <c r="F6" s="211">
        <f t="shared" si="0"/>
        <v>196562</v>
      </c>
      <c r="G6" s="211">
        <v>100055</v>
      </c>
      <c r="H6" s="211">
        <v>96507</v>
      </c>
      <c r="I6" s="211">
        <v>265581</v>
      </c>
      <c r="J6" s="211">
        <v>135045</v>
      </c>
      <c r="K6" s="211">
        <v>130536</v>
      </c>
      <c r="L6" s="211">
        <v>312007</v>
      </c>
      <c r="M6" s="211">
        <v>158900</v>
      </c>
      <c r="N6" s="211">
        <v>153107</v>
      </c>
      <c r="O6" s="467">
        <f t="shared" ref="O6:O36" si="3">L6/C6*1000</f>
        <v>29.520748031402938</v>
      </c>
      <c r="P6" s="467">
        <f t="shared" si="1"/>
        <v>29.924366117557373</v>
      </c>
      <c r="Q6" s="467">
        <f t="shared" si="2"/>
        <v>29.113213276767674</v>
      </c>
      <c r="R6" s="103"/>
      <c r="S6" s="104"/>
      <c r="T6" s="105"/>
    </row>
    <row r="7" spans="2:20" s="106" customFormat="1" ht="15.75" customHeight="1" x14ac:dyDescent="0.3">
      <c r="B7" s="210">
        <v>1992</v>
      </c>
      <c r="C7" s="211">
        <v>10796270</v>
      </c>
      <c r="D7" s="211">
        <v>5421045</v>
      </c>
      <c r="E7" s="211">
        <v>5375225</v>
      </c>
      <c r="F7" s="211">
        <f t="shared" si="0"/>
        <v>198461</v>
      </c>
      <c r="G7" s="211">
        <v>101046</v>
      </c>
      <c r="H7" s="211">
        <v>97415</v>
      </c>
      <c r="I7" s="211">
        <v>269896</v>
      </c>
      <c r="J7" s="211">
        <v>137135</v>
      </c>
      <c r="K7" s="211">
        <v>132761</v>
      </c>
      <c r="L7" s="211">
        <v>319046</v>
      </c>
      <c r="M7" s="211">
        <v>162110</v>
      </c>
      <c r="N7" s="211">
        <v>156936</v>
      </c>
      <c r="O7" s="467">
        <f t="shared" si="3"/>
        <v>29.551502509663059</v>
      </c>
      <c r="P7" s="467">
        <f t="shared" si="1"/>
        <v>29.903828505389644</v>
      </c>
      <c r="Q7" s="467">
        <f t="shared" si="2"/>
        <v>29.196173183448135</v>
      </c>
      <c r="R7" s="103"/>
      <c r="S7" s="104"/>
      <c r="T7" s="105"/>
    </row>
    <row r="8" spans="2:20" s="106" customFormat="1" ht="15.75" customHeight="1" x14ac:dyDescent="0.3">
      <c r="B8" s="210">
        <v>1993</v>
      </c>
      <c r="C8" s="211">
        <v>11014242</v>
      </c>
      <c r="D8" s="211">
        <v>5526221</v>
      </c>
      <c r="E8" s="211">
        <v>5488021</v>
      </c>
      <c r="F8" s="211">
        <f t="shared" si="0"/>
        <v>198722</v>
      </c>
      <c r="G8" s="211">
        <v>101206</v>
      </c>
      <c r="H8" s="211">
        <v>97516</v>
      </c>
      <c r="I8" s="211">
        <v>279678</v>
      </c>
      <c r="J8" s="211">
        <v>142452</v>
      </c>
      <c r="K8" s="211">
        <v>137226</v>
      </c>
      <c r="L8" s="211">
        <v>333925</v>
      </c>
      <c r="M8" s="211">
        <v>169959</v>
      </c>
      <c r="N8" s="211">
        <v>163966</v>
      </c>
      <c r="O8" s="467">
        <f t="shared" si="3"/>
        <v>30.317565203306771</v>
      </c>
      <c r="P8" s="467">
        <f t="shared" si="1"/>
        <v>30.755013235988933</v>
      </c>
      <c r="Q8" s="467">
        <f t="shared" si="2"/>
        <v>29.87707226338966</v>
      </c>
      <c r="R8" s="103"/>
      <c r="S8" s="104"/>
      <c r="T8" s="105"/>
    </row>
    <row r="9" spans="2:20" s="106" customFormat="1" ht="15.75" customHeight="1" x14ac:dyDescent="0.3">
      <c r="B9" s="210">
        <v>1994</v>
      </c>
      <c r="C9" s="211">
        <v>11228134</v>
      </c>
      <c r="D9" s="211">
        <v>5628719</v>
      </c>
      <c r="E9" s="211">
        <v>5599415</v>
      </c>
      <c r="F9" s="211">
        <f t="shared" si="0"/>
        <v>184526</v>
      </c>
      <c r="G9" s="211">
        <v>94322</v>
      </c>
      <c r="H9" s="211">
        <v>90204</v>
      </c>
      <c r="I9" s="211">
        <v>277625</v>
      </c>
      <c r="J9" s="211">
        <v>141586</v>
      </c>
      <c r="K9" s="211">
        <v>136039</v>
      </c>
      <c r="L9" s="211">
        <v>318068</v>
      </c>
      <c r="M9" s="211">
        <v>162222</v>
      </c>
      <c r="N9" s="211">
        <v>155846</v>
      </c>
      <c r="O9" s="467">
        <f t="shared" si="3"/>
        <v>28.327770224331132</v>
      </c>
      <c r="P9" s="467">
        <f t="shared" si="1"/>
        <v>28.82041189123138</v>
      </c>
      <c r="Q9" s="467">
        <f t="shared" si="2"/>
        <v>27.832550364636305</v>
      </c>
      <c r="R9" s="103"/>
      <c r="S9" s="104"/>
      <c r="T9" s="105"/>
    </row>
    <row r="10" spans="2:20" s="106" customFormat="1" ht="15.75" customHeight="1" x14ac:dyDescent="0.3">
      <c r="B10" s="210">
        <v>1995</v>
      </c>
      <c r="C10" s="211">
        <v>11440937</v>
      </c>
      <c r="D10" s="211">
        <v>5730391</v>
      </c>
      <c r="E10" s="211">
        <v>5710546</v>
      </c>
      <c r="F10" s="211">
        <f t="shared" si="0"/>
        <v>181268</v>
      </c>
      <c r="G10" s="211">
        <v>92096</v>
      </c>
      <c r="H10" s="211">
        <v>89172</v>
      </c>
      <c r="I10" s="211">
        <v>271340</v>
      </c>
      <c r="J10" s="211">
        <v>137920</v>
      </c>
      <c r="K10" s="211">
        <v>133420</v>
      </c>
      <c r="L10" s="211">
        <v>322863</v>
      </c>
      <c r="M10" s="211">
        <v>164109</v>
      </c>
      <c r="N10" s="211">
        <v>158754</v>
      </c>
      <c r="O10" s="467">
        <f t="shared" si="3"/>
        <v>28.219978835649563</v>
      </c>
      <c r="P10" s="467">
        <f t="shared" si="1"/>
        <v>28.638359930413124</v>
      </c>
      <c r="Q10" s="467">
        <f t="shared" si="2"/>
        <v>27.800143804112601</v>
      </c>
      <c r="R10" s="103"/>
      <c r="S10" s="104"/>
      <c r="T10" s="105"/>
    </row>
    <row r="11" spans="2:20" s="106" customFormat="1" ht="15.75" customHeight="1" x14ac:dyDescent="0.3">
      <c r="B11" s="210">
        <v>1996</v>
      </c>
      <c r="C11" s="211">
        <v>11653346</v>
      </c>
      <c r="D11" s="211">
        <v>5831791</v>
      </c>
      <c r="E11" s="211">
        <v>5821555</v>
      </c>
      <c r="F11" s="211">
        <f t="shared" si="0"/>
        <v>182242</v>
      </c>
      <c r="G11" s="211">
        <v>93038</v>
      </c>
      <c r="H11" s="211">
        <v>89204</v>
      </c>
      <c r="I11" s="211">
        <v>270578</v>
      </c>
      <c r="J11" s="211">
        <v>138114</v>
      </c>
      <c r="K11" s="211">
        <v>132464</v>
      </c>
      <c r="L11" s="211">
        <v>335203</v>
      </c>
      <c r="M11" s="211">
        <v>170985</v>
      </c>
      <c r="N11" s="211">
        <v>164218</v>
      </c>
      <c r="O11" s="467">
        <f t="shared" si="3"/>
        <v>28.764528230775952</v>
      </c>
      <c r="P11" s="467">
        <f t="shared" si="1"/>
        <v>29.319466352617916</v>
      </c>
      <c r="Q11" s="467">
        <f t="shared" si="2"/>
        <v>28.208614365062253</v>
      </c>
      <c r="R11" s="103"/>
      <c r="S11" s="104"/>
      <c r="T11" s="105"/>
    </row>
    <row r="12" spans="2:20" s="106" customFormat="1" ht="15.75" customHeight="1" x14ac:dyDescent="0.3">
      <c r="B12" s="210">
        <v>1997</v>
      </c>
      <c r="C12" s="211">
        <v>11864682</v>
      </c>
      <c r="D12" s="211">
        <v>5932625</v>
      </c>
      <c r="E12" s="211">
        <v>5932057</v>
      </c>
      <c r="F12" s="211">
        <f t="shared" si="0"/>
        <v>169869</v>
      </c>
      <c r="G12" s="211">
        <v>86332</v>
      </c>
      <c r="H12" s="211">
        <v>83537</v>
      </c>
      <c r="I12" s="211">
        <v>271758</v>
      </c>
      <c r="J12" s="211">
        <v>138441</v>
      </c>
      <c r="K12" s="211">
        <v>133317</v>
      </c>
      <c r="L12" s="211">
        <v>326177</v>
      </c>
      <c r="M12" s="211">
        <v>166145</v>
      </c>
      <c r="N12" s="211">
        <v>160032</v>
      </c>
      <c r="O12" s="467">
        <f t="shared" si="3"/>
        <v>27.491423706088373</v>
      </c>
      <c r="P12" s="467">
        <f t="shared" si="1"/>
        <v>28.005309622637533</v>
      </c>
      <c r="Q12" s="467">
        <f t="shared" si="2"/>
        <v>26.977488584482586</v>
      </c>
      <c r="R12" s="103"/>
      <c r="S12" s="104"/>
      <c r="T12" s="105"/>
    </row>
    <row r="13" spans="2:20" s="106" customFormat="1" ht="15.75" customHeight="1" x14ac:dyDescent="0.3">
      <c r="B13" s="210">
        <v>1998</v>
      </c>
      <c r="C13" s="211">
        <v>12074210</v>
      </c>
      <c r="D13" s="211">
        <v>6032569</v>
      </c>
      <c r="E13" s="211">
        <v>6041641</v>
      </c>
      <c r="F13" s="211">
        <f t="shared" si="0"/>
        <v>199079</v>
      </c>
      <c r="G13" s="211">
        <v>101862</v>
      </c>
      <c r="H13" s="211">
        <v>97217</v>
      </c>
      <c r="I13" s="211">
        <v>275955</v>
      </c>
      <c r="J13" s="211">
        <v>141217</v>
      </c>
      <c r="K13" s="211">
        <v>134738</v>
      </c>
      <c r="L13" s="211">
        <v>316785</v>
      </c>
      <c r="M13" s="211">
        <v>162187</v>
      </c>
      <c r="N13" s="211">
        <v>154598</v>
      </c>
      <c r="O13" s="467">
        <f t="shared" si="3"/>
        <v>26.236499116712398</v>
      </c>
      <c r="P13" s="467">
        <f t="shared" si="1"/>
        <v>26.885229161904324</v>
      </c>
      <c r="Q13" s="467">
        <f t="shared" si="2"/>
        <v>25.58874319079866</v>
      </c>
      <c r="R13" s="103"/>
      <c r="S13" s="104"/>
      <c r="T13" s="105"/>
    </row>
    <row r="14" spans="2:20" s="106" customFormat="1" ht="15.75" customHeight="1" x14ac:dyDescent="0.3">
      <c r="B14" s="210">
        <v>1999</v>
      </c>
      <c r="C14" s="211">
        <v>12281694</v>
      </c>
      <c r="D14" s="211">
        <v>6131606</v>
      </c>
      <c r="E14" s="211">
        <v>6150088</v>
      </c>
      <c r="F14" s="211">
        <f t="shared" si="0"/>
        <v>218108</v>
      </c>
      <c r="G14" s="211">
        <v>111574</v>
      </c>
      <c r="H14" s="211">
        <v>106534</v>
      </c>
      <c r="I14" s="211">
        <v>305284</v>
      </c>
      <c r="J14" s="211">
        <v>155772</v>
      </c>
      <c r="K14" s="211">
        <v>149512</v>
      </c>
      <c r="L14" s="211">
        <v>353169</v>
      </c>
      <c r="M14" s="211">
        <v>180506</v>
      </c>
      <c r="N14" s="211">
        <v>172663</v>
      </c>
      <c r="O14" s="467">
        <f t="shared" si="3"/>
        <v>28.755723762536341</v>
      </c>
      <c r="P14" s="467">
        <f t="shared" si="1"/>
        <v>29.438616897432745</v>
      </c>
      <c r="Q14" s="467">
        <f t="shared" si="2"/>
        <v>28.074882830944858</v>
      </c>
      <c r="R14" s="103"/>
      <c r="S14" s="104"/>
      <c r="T14" s="105"/>
    </row>
    <row r="15" spans="2:20" s="106" customFormat="1" ht="15.75" customHeight="1" x14ac:dyDescent="0.3">
      <c r="B15" s="210">
        <v>2000</v>
      </c>
      <c r="C15" s="211">
        <v>12480574</v>
      </c>
      <c r="D15" s="211">
        <v>6225917</v>
      </c>
      <c r="E15" s="211">
        <v>6254657</v>
      </c>
      <c r="F15" s="211">
        <f t="shared" si="0"/>
        <v>202257</v>
      </c>
      <c r="G15" s="211">
        <v>101940</v>
      </c>
      <c r="H15" s="211">
        <v>100317</v>
      </c>
      <c r="I15" s="211">
        <v>296149</v>
      </c>
      <c r="J15" s="211">
        <v>149626</v>
      </c>
      <c r="K15" s="211">
        <v>146523</v>
      </c>
      <c r="L15" s="211">
        <v>356117</v>
      </c>
      <c r="M15" s="211">
        <v>180210</v>
      </c>
      <c r="N15" s="211">
        <v>175907</v>
      </c>
      <c r="O15" s="467">
        <f t="shared" si="3"/>
        <v>28.533703658181107</v>
      </c>
      <c r="P15" s="467">
        <f t="shared" si="1"/>
        <v>28.945133704802043</v>
      </c>
      <c r="Q15" s="467">
        <f t="shared" si="2"/>
        <v>28.124164122828798</v>
      </c>
      <c r="R15" s="103"/>
      <c r="S15" s="104"/>
      <c r="T15" s="105"/>
    </row>
    <row r="16" spans="2:20" s="106" customFormat="1" ht="15.75" customHeight="1" x14ac:dyDescent="0.3">
      <c r="B16" s="210">
        <v>2001</v>
      </c>
      <c r="C16" s="211">
        <v>12681367</v>
      </c>
      <c r="D16" s="211">
        <v>6321839</v>
      </c>
      <c r="E16" s="211">
        <v>6359528</v>
      </c>
      <c r="F16" s="211">
        <f t="shared" si="0"/>
        <v>192786</v>
      </c>
      <c r="G16" s="211">
        <v>97516</v>
      </c>
      <c r="H16" s="211">
        <v>95270</v>
      </c>
      <c r="I16" s="211">
        <v>278170</v>
      </c>
      <c r="J16" s="211">
        <v>141058</v>
      </c>
      <c r="K16" s="211">
        <v>137112</v>
      </c>
      <c r="L16" s="211">
        <v>341770</v>
      </c>
      <c r="M16" s="211">
        <v>173648</v>
      </c>
      <c r="N16" s="211">
        <v>168122</v>
      </c>
      <c r="O16" s="467">
        <f t="shared" si="3"/>
        <v>26.950564556644409</v>
      </c>
      <c r="P16" s="467">
        <f t="shared" si="1"/>
        <v>27.467956713228542</v>
      </c>
      <c r="Q16" s="467">
        <f t="shared" si="2"/>
        <v>26.436238664253072</v>
      </c>
      <c r="R16" s="103"/>
      <c r="S16" s="104"/>
      <c r="T16" s="105"/>
    </row>
    <row r="17" spans="2:20" s="106" customFormat="1" ht="15.75" customHeight="1" x14ac:dyDescent="0.3">
      <c r="B17" s="210">
        <v>2002</v>
      </c>
      <c r="C17" s="211">
        <v>12900668</v>
      </c>
      <c r="D17" s="211">
        <v>6428743</v>
      </c>
      <c r="E17" s="211">
        <v>6471925</v>
      </c>
      <c r="F17" s="211">
        <f t="shared" si="0"/>
        <v>183792</v>
      </c>
      <c r="G17" s="211">
        <v>93685</v>
      </c>
      <c r="H17" s="211">
        <v>90107</v>
      </c>
      <c r="I17" s="211">
        <v>275300</v>
      </c>
      <c r="J17" s="211">
        <v>140131</v>
      </c>
      <c r="K17" s="211">
        <v>135169</v>
      </c>
      <c r="L17" s="211">
        <v>334693</v>
      </c>
      <c r="M17" s="211">
        <v>170352</v>
      </c>
      <c r="N17" s="211">
        <v>164341</v>
      </c>
      <c r="O17" s="467">
        <f t="shared" si="3"/>
        <v>25.94385034945477</v>
      </c>
      <c r="P17" s="467">
        <f t="shared" si="1"/>
        <v>26.498492784670347</v>
      </c>
      <c r="Q17" s="467">
        <f t="shared" si="2"/>
        <v>25.392908601382125</v>
      </c>
      <c r="R17" s="103"/>
      <c r="S17" s="104"/>
      <c r="T17" s="105"/>
    </row>
    <row r="18" spans="2:20" s="106" customFormat="1" ht="15.75" customHeight="1" x14ac:dyDescent="0.3">
      <c r="B18" s="210">
        <v>2003</v>
      </c>
      <c r="C18" s="211">
        <v>13131753</v>
      </c>
      <c r="D18" s="211">
        <v>6542262</v>
      </c>
      <c r="E18" s="211">
        <v>6589491</v>
      </c>
      <c r="F18" s="211">
        <f t="shared" si="0"/>
        <v>178549</v>
      </c>
      <c r="G18" s="211">
        <v>90710</v>
      </c>
      <c r="H18" s="211">
        <v>87839</v>
      </c>
      <c r="I18" s="211">
        <v>262004</v>
      </c>
      <c r="J18" s="211">
        <v>133175</v>
      </c>
      <c r="K18" s="211">
        <v>128829</v>
      </c>
      <c r="L18" s="211">
        <v>322309</v>
      </c>
      <c r="M18" s="211">
        <v>163934</v>
      </c>
      <c r="N18" s="211">
        <v>158375</v>
      </c>
      <c r="O18" s="467">
        <f t="shared" si="3"/>
        <v>24.544247824338456</v>
      </c>
      <c r="P18" s="467">
        <f t="shared" si="1"/>
        <v>25.057694112525606</v>
      </c>
      <c r="Q18" s="467">
        <f t="shared" si="2"/>
        <v>24.034481570731337</v>
      </c>
      <c r="R18" s="103"/>
      <c r="S18" s="104"/>
      <c r="T18" s="105"/>
    </row>
    <row r="19" spans="2:20" s="106" customFormat="1" ht="15.75" customHeight="1" x14ac:dyDescent="0.3">
      <c r="B19" s="210">
        <v>2004</v>
      </c>
      <c r="C19" s="211">
        <v>13366595</v>
      </c>
      <c r="D19" s="211">
        <v>6657871</v>
      </c>
      <c r="E19" s="211">
        <v>6708724</v>
      </c>
      <c r="F19" s="211">
        <f t="shared" si="0"/>
        <v>168893</v>
      </c>
      <c r="G19" s="211">
        <v>85999</v>
      </c>
      <c r="H19" s="211">
        <v>82894</v>
      </c>
      <c r="I19" s="211">
        <v>254362</v>
      </c>
      <c r="J19" s="211">
        <v>128854</v>
      </c>
      <c r="K19" s="211">
        <v>125508</v>
      </c>
      <c r="L19" s="211">
        <v>312352</v>
      </c>
      <c r="M19" s="211">
        <v>158502</v>
      </c>
      <c r="N19" s="211">
        <v>153850</v>
      </c>
      <c r="O19" s="467">
        <f t="shared" si="3"/>
        <v>23.368105340215664</v>
      </c>
      <c r="P19" s="467">
        <f t="shared" si="1"/>
        <v>23.806709382023172</v>
      </c>
      <c r="Q19" s="467">
        <f t="shared" si="2"/>
        <v>22.932825974060044</v>
      </c>
      <c r="R19" s="103"/>
      <c r="S19" s="104"/>
      <c r="T19" s="105"/>
    </row>
    <row r="20" spans="2:20" s="106" customFormat="1" ht="15.75" customHeight="1" x14ac:dyDescent="0.3">
      <c r="B20" s="210">
        <v>2005</v>
      </c>
      <c r="C20" s="211">
        <v>13604351</v>
      </c>
      <c r="D20" s="211">
        <v>6775137</v>
      </c>
      <c r="E20" s="211">
        <v>6829214</v>
      </c>
      <c r="F20" s="211">
        <f t="shared" si="0"/>
        <v>168324</v>
      </c>
      <c r="G20" s="211">
        <v>84316</v>
      </c>
      <c r="H20" s="211">
        <v>84008</v>
      </c>
      <c r="I20" s="211">
        <v>252725</v>
      </c>
      <c r="J20" s="211">
        <v>127444</v>
      </c>
      <c r="K20" s="211">
        <v>125281</v>
      </c>
      <c r="L20" s="211">
        <v>305483</v>
      </c>
      <c r="M20" s="211">
        <v>154409</v>
      </c>
      <c r="N20" s="211">
        <v>151074</v>
      </c>
      <c r="O20" s="467">
        <f t="shared" si="3"/>
        <v>22.454801408755184</v>
      </c>
      <c r="P20" s="467">
        <f t="shared" si="1"/>
        <v>22.790535453379022</v>
      </c>
      <c r="Q20" s="467">
        <f t="shared" si="2"/>
        <v>22.121725867720649</v>
      </c>
      <c r="R20" s="103"/>
      <c r="S20" s="104"/>
      <c r="T20" s="105"/>
    </row>
    <row r="21" spans="2:20" s="106" customFormat="1" ht="15.75" customHeight="1" x14ac:dyDescent="0.3">
      <c r="B21" s="210">
        <v>2006</v>
      </c>
      <c r="C21" s="211">
        <v>13852369</v>
      </c>
      <c r="D21" s="211">
        <v>6898045</v>
      </c>
      <c r="E21" s="211">
        <v>6954324</v>
      </c>
      <c r="F21" s="211">
        <f t="shared" si="0"/>
        <v>185056</v>
      </c>
      <c r="G21" s="211">
        <v>94568</v>
      </c>
      <c r="H21" s="211">
        <v>90488</v>
      </c>
      <c r="I21" s="211">
        <v>278591</v>
      </c>
      <c r="J21" s="211">
        <v>142612</v>
      </c>
      <c r="K21" s="211">
        <v>135979</v>
      </c>
      <c r="L21" s="211">
        <v>322235</v>
      </c>
      <c r="M21" s="211">
        <v>164875</v>
      </c>
      <c r="N21" s="211">
        <v>157360</v>
      </c>
      <c r="O21" s="467">
        <f t="shared" si="3"/>
        <v>23.262086073508435</v>
      </c>
      <c r="P21" s="467">
        <f t="shared" si="1"/>
        <v>23.901699684475819</v>
      </c>
      <c r="Q21" s="467">
        <f t="shared" si="2"/>
        <v>22.62764863989656</v>
      </c>
      <c r="R21" s="103"/>
      <c r="S21" s="104"/>
      <c r="T21" s="105"/>
    </row>
    <row r="22" spans="2:20" s="106" customFormat="1" ht="15.75" customHeight="1" x14ac:dyDescent="0.3">
      <c r="B22" s="210">
        <v>2007</v>
      </c>
      <c r="C22" s="211">
        <v>14106786</v>
      </c>
      <c r="D22" s="211">
        <v>7024440</v>
      </c>
      <c r="E22" s="211">
        <v>7082346</v>
      </c>
      <c r="F22" s="211">
        <f t="shared" si="0"/>
        <v>195051</v>
      </c>
      <c r="G22" s="211">
        <v>99958</v>
      </c>
      <c r="H22" s="211">
        <v>95093</v>
      </c>
      <c r="I22" s="211">
        <v>283984</v>
      </c>
      <c r="J22" s="211">
        <v>145077</v>
      </c>
      <c r="K22" s="211">
        <v>138907</v>
      </c>
      <c r="L22" s="211">
        <v>322734</v>
      </c>
      <c r="M22" s="211">
        <v>164994</v>
      </c>
      <c r="N22" s="211">
        <v>157740</v>
      </c>
      <c r="O22" s="467">
        <f t="shared" si="3"/>
        <v>22.877925560081508</v>
      </c>
      <c r="P22" s="467">
        <f t="shared" si="1"/>
        <v>23.488562789346908</v>
      </c>
      <c r="Q22" s="467">
        <f t="shared" si="2"/>
        <v>22.272280964527855</v>
      </c>
      <c r="R22" s="103"/>
      <c r="S22" s="104"/>
      <c r="T22" s="105"/>
    </row>
    <row r="23" spans="2:20" s="106" customFormat="1" ht="15.75" customHeight="1" x14ac:dyDescent="0.3">
      <c r="B23" s="210">
        <v>2008</v>
      </c>
      <c r="C23" s="211">
        <v>14359090</v>
      </c>
      <c r="D23" s="211">
        <v>7149680</v>
      </c>
      <c r="E23" s="211">
        <v>7209410</v>
      </c>
      <c r="F23" s="211">
        <f t="shared" si="0"/>
        <v>206215</v>
      </c>
      <c r="G23" s="211">
        <v>104287</v>
      </c>
      <c r="H23" s="211">
        <v>101928</v>
      </c>
      <c r="I23" s="211">
        <v>291055</v>
      </c>
      <c r="J23" s="211">
        <v>147753</v>
      </c>
      <c r="K23" s="211">
        <v>143302</v>
      </c>
      <c r="L23" s="211">
        <v>325690</v>
      </c>
      <c r="M23" s="211">
        <v>165445</v>
      </c>
      <c r="N23" s="211">
        <v>160245</v>
      </c>
      <c r="O23" s="467">
        <f t="shared" si="3"/>
        <v>22.681799473364954</v>
      </c>
      <c r="P23" s="467">
        <f t="shared" si="1"/>
        <v>23.140196484318178</v>
      </c>
      <c r="Q23" s="467">
        <f t="shared" si="2"/>
        <v>22.227200284073177</v>
      </c>
      <c r="R23" s="103"/>
      <c r="S23" s="104"/>
      <c r="T23" s="105"/>
    </row>
    <row r="24" spans="2:20" s="106" customFormat="1" ht="15.75" customHeight="1" x14ac:dyDescent="0.3">
      <c r="B24" s="210">
        <v>2009</v>
      </c>
      <c r="C24" s="211">
        <v>14616393</v>
      </c>
      <c r="D24" s="211">
        <v>7277677</v>
      </c>
      <c r="E24" s="211">
        <v>7338716</v>
      </c>
      <c r="F24" s="211">
        <f t="shared" si="0"/>
        <v>215906</v>
      </c>
      <c r="G24" s="211">
        <v>110413</v>
      </c>
      <c r="H24" s="211">
        <v>105493</v>
      </c>
      <c r="I24" s="211">
        <v>298337</v>
      </c>
      <c r="J24" s="211">
        <v>152598</v>
      </c>
      <c r="K24" s="211">
        <v>145739</v>
      </c>
      <c r="L24" s="211">
        <v>333180</v>
      </c>
      <c r="M24" s="211">
        <v>170486</v>
      </c>
      <c r="N24" s="211">
        <v>162694</v>
      </c>
      <c r="O24" s="467">
        <f t="shared" si="3"/>
        <v>22.794953583965619</v>
      </c>
      <c r="P24" s="467">
        <f t="shared" si="1"/>
        <v>23.425881637780847</v>
      </c>
      <c r="Q24" s="467">
        <f t="shared" si="2"/>
        <v>22.169273208010775</v>
      </c>
      <c r="R24" s="103"/>
      <c r="S24" s="104"/>
      <c r="T24" s="105"/>
    </row>
    <row r="25" spans="2:20" s="106" customFormat="1" ht="15.75" customHeight="1" x14ac:dyDescent="0.3">
      <c r="B25" s="210">
        <v>2010</v>
      </c>
      <c r="C25" s="211">
        <v>14883661</v>
      </c>
      <c r="D25" s="211">
        <v>7411142</v>
      </c>
      <c r="E25" s="211">
        <v>7472519</v>
      </c>
      <c r="F25" s="211">
        <f t="shared" si="0"/>
        <v>219162</v>
      </c>
      <c r="G25" s="211">
        <v>111724</v>
      </c>
      <c r="H25" s="211">
        <v>107438</v>
      </c>
      <c r="I25" s="211">
        <v>292375</v>
      </c>
      <c r="J25" s="211">
        <v>149245</v>
      </c>
      <c r="K25" s="211">
        <v>143130</v>
      </c>
      <c r="L25" s="211">
        <v>321431</v>
      </c>
      <c r="M25" s="211">
        <v>164362</v>
      </c>
      <c r="N25" s="211">
        <v>157069</v>
      </c>
      <c r="O25" s="467">
        <f t="shared" si="3"/>
        <v>21.596232271079003</v>
      </c>
      <c r="P25" s="467">
        <f t="shared" si="1"/>
        <v>22.177688674700875</v>
      </c>
      <c r="Q25" s="467">
        <f t="shared" si="2"/>
        <v>21.019551773638849</v>
      </c>
      <c r="R25" s="103"/>
      <c r="S25" s="104"/>
      <c r="T25" s="105"/>
    </row>
    <row r="26" spans="2:20" s="106" customFormat="1" ht="15.75" customHeight="1" x14ac:dyDescent="0.3">
      <c r="B26" s="210">
        <v>2011</v>
      </c>
      <c r="C26" s="211">
        <v>15160587</v>
      </c>
      <c r="D26" s="211">
        <v>7549774</v>
      </c>
      <c r="E26" s="211">
        <v>7610813</v>
      </c>
      <c r="F26" s="211">
        <f t="shared" si="0"/>
        <v>229780</v>
      </c>
      <c r="G26" s="211">
        <v>117245</v>
      </c>
      <c r="H26" s="211">
        <v>112535</v>
      </c>
      <c r="I26" s="211">
        <v>301106</v>
      </c>
      <c r="J26" s="211">
        <v>153599</v>
      </c>
      <c r="K26" s="211">
        <v>147507</v>
      </c>
      <c r="L26" s="211">
        <v>329751</v>
      </c>
      <c r="M26" s="211">
        <v>168076</v>
      </c>
      <c r="N26" s="211">
        <v>161675</v>
      </c>
      <c r="O26" s="467">
        <f t="shared" si="3"/>
        <v>21.750543036361325</v>
      </c>
      <c r="P26" s="467">
        <f t="shared" si="1"/>
        <v>22.262388251621836</v>
      </c>
      <c r="Q26" s="467">
        <f t="shared" si="2"/>
        <v>21.242802838540378</v>
      </c>
      <c r="R26" s="103"/>
      <c r="S26" s="104"/>
      <c r="T26" s="105"/>
    </row>
    <row r="27" spans="2:20" s="106" customFormat="1" ht="15.75" customHeight="1" x14ac:dyDescent="0.3">
      <c r="B27" s="210">
        <v>2012</v>
      </c>
      <c r="C27" s="211">
        <v>15440550</v>
      </c>
      <c r="D27" s="211">
        <v>7689841</v>
      </c>
      <c r="E27" s="211">
        <v>7750709</v>
      </c>
      <c r="F27" s="211">
        <f t="shared" si="0"/>
        <v>235237</v>
      </c>
      <c r="G27" s="211">
        <v>120331</v>
      </c>
      <c r="H27" s="211">
        <v>114906</v>
      </c>
      <c r="I27" s="211">
        <v>297309</v>
      </c>
      <c r="J27" s="211">
        <v>152166</v>
      </c>
      <c r="K27" s="211">
        <v>145143</v>
      </c>
      <c r="L27" s="211">
        <v>320496</v>
      </c>
      <c r="M27" s="211">
        <v>164011</v>
      </c>
      <c r="N27" s="211">
        <v>156485</v>
      </c>
      <c r="O27" s="467">
        <f t="shared" si="3"/>
        <v>20.756773560527311</v>
      </c>
      <c r="P27" s="467">
        <f t="shared" si="1"/>
        <v>21.328269336128013</v>
      </c>
      <c r="Q27" s="467">
        <f t="shared" si="2"/>
        <v>20.189765865290518</v>
      </c>
      <c r="R27" s="103"/>
      <c r="S27" s="104"/>
      <c r="T27" s="105"/>
    </row>
    <row r="28" spans="2:20" s="106" customFormat="1" ht="15.75" customHeight="1" x14ac:dyDescent="0.3">
      <c r="B28" s="210">
        <v>2013</v>
      </c>
      <c r="C28" s="211">
        <v>15717514</v>
      </c>
      <c r="D28" s="211">
        <v>7828062</v>
      </c>
      <c r="E28" s="211">
        <v>7889452</v>
      </c>
      <c r="F28" s="211">
        <f t="shared" si="0"/>
        <v>220896</v>
      </c>
      <c r="G28" s="211">
        <v>112711</v>
      </c>
      <c r="H28" s="211">
        <v>108185</v>
      </c>
      <c r="I28" s="211">
        <v>277620</v>
      </c>
      <c r="J28" s="211">
        <v>141699</v>
      </c>
      <c r="K28" s="211">
        <v>135921</v>
      </c>
      <c r="L28" s="211">
        <v>296843</v>
      </c>
      <c r="M28" s="211">
        <v>151339</v>
      </c>
      <c r="N28" s="211">
        <v>145504</v>
      </c>
      <c r="O28" s="467">
        <f t="shared" si="3"/>
        <v>18.886129193204471</v>
      </c>
      <c r="P28" s="467">
        <f t="shared" si="1"/>
        <v>19.332882136089367</v>
      </c>
      <c r="Q28" s="467">
        <f t="shared" si="2"/>
        <v>18.442852558073742</v>
      </c>
      <c r="R28" s="103"/>
      <c r="S28" s="104"/>
      <c r="T28" s="105"/>
    </row>
    <row r="29" spans="2:20" s="106" customFormat="1" ht="15.75" customHeight="1" x14ac:dyDescent="0.3">
      <c r="B29" s="210">
        <v>2014</v>
      </c>
      <c r="C29" s="211">
        <v>15994366</v>
      </c>
      <c r="D29" s="211">
        <v>7966026</v>
      </c>
      <c r="E29" s="211">
        <v>8028340</v>
      </c>
      <c r="F29" s="211">
        <f t="shared" si="0"/>
        <v>229476</v>
      </c>
      <c r="G29" s="211">
        <v>118138</v>
      </c>
      <c r="H29" s="211">
        <v>111338</v>
      </c>
      <c r="I29" s="211">
        <v>278460</v>
      </c>
      <c r="J29" s="211">
        <v>143303</v>
      </c>
      <c r="K29" s="211">
        <v>135157</v>
      </c>
      <c r="L29" s="211">
        <v>293113</v>
      </c>
      <c r="M29" s="211">
        <v>150595</v>
      </c>
      <c r="N29" s="211">
        <v>142518</v>
      </c>
      <c r="O29" s="467">
        <f t="shared" si="3"/>
        <v>18.32601554822492</v>
      </c>
      <c r="P29" s="467">
        <f t="shared" si="1"/>
        <v>18.904658357881335</v>
      </c>
      <c r="Q29" s="467">
        <f t="shared" si="2"/>
        <v>17.751864021703117</v>
      </c>
      <c r="R29" s="103"/>
      <c r="S29" s="104"/>
      <c r="T29" s="105"/>
    </row>
    <row r="30" spans="2:20" s="106" customFormat="1" ht="15.75" customHeight="1" x14ac:dyDescent="0.3">
      <c r="B30" s="210">
        <v>2015</v>
      </c>
      <c r="C30" s="211">
        <v>16269171</v>
      </c>
      <c r="D30" s="211">
        <v>8102736</v>
      </c>
      <c r="E30" s="211">
        <v>8166435</v>
      </c>
      <c r="F30" s="211">
        <f t="shared" si="0"/>
        <v>255359</v>
      </c>
      <c r="G30" s="211">
        <v>130138</v>
      </c>
      <c r="H30" s="211">
        <v>125221</v>
      </c>
      <c r="I30" s="211">
        <v>283313</v>
      </c>
      <c r="J30" s="211">
        <v>144720</v>
      </c>
      <c r="K30" s="211">
        <v>138593</v>
      </c>
      <c r="L30" s="211">
        <v>290990</v>
      </c>
      <c r="M30" s="211">
        <v>148653</v>
      </c>
      <c r="N30" s="211">
        <v>142337</v>
      </c>
      <c r="O30" s="467">
        <f t="shared" si="3"/>
        <v>17.885975874247066</v>
      </c>
      <c r="P30" s="467">
        <f t="shared" si="1"/>
        <v>18.346025342550963</v>
      </c>
      <c r="Q30" s="467">
        <f t="shared" si="2"/>
        <v>17.429514837257628</v>
      </c>
      <c r="R30" s="103"/>
      <c r="S30" s="104"/>
      <c r="T30" s="105"/>
    </row>
    <row r="31" spans="2:20" s="106" customFormat="1" ht="15.75" customHeight="1" x14ac:dyDescent="0.3">
      <c r="B31" s="210">
        <v>2016</v>
      </c>
      <c r="C31" s="211">
        <v>16532265</v>
      </c>
      <c r="D31" s="211">
        <v>8233040</v>
      </c>
      <c r="E31" s="211">
        <v>8299225</v>
      </c>
      <c r="F31" s="211">
        <v>266464</v>
      </c>
      <c r="G31" s="211">
        <v>135868</v>
      </c>
      <c r="H31" s="211">
        <v>130596</v>
      </c>
      <c r="I31" s="211">
        <v>277483</v>
      </c>
      <c r="J31" s="211">
        <v>141429</v>
      </c>
      <c r="K31" s="211">
        <v>136054</v>
      </c>
      <c r="L31" s="211">
        <v>282327</v>
      </c>
      <c r="M31" s="211">
        <v>143869</v>
      </c>
      <c r="N31" s="211">
        <v>138458</v>
      </c>
      <c r="O31" s="467">
        <f t="shared" si="3"/>
        <v>17.077333323655289</v>
      </c>
      <c r="P31" s="467">
        <f t="shared" si="1"/>
        <v>17.474590187828554</v>
      </c>
      <c r="Q31" s="467">
        <f t="shared" si="2"/>
        <v>16.68324451981962</v>
      </c>
      <c r="S31" s="104"/>
      <c r="T31" s="105"/>
    </row>
    <row r="32" spans="2:20" s="106" customFormat="1" ht="15.75" customHeight="1" x14ac:dyDescent="0.3">
      <c r="B32" s="210">
        <v>2017</v>
      </c>
      <c r="C32" s="211">
        <v>16792803</v>
      </c>
      <c r="D32" s="211">
        <v>8361847</v>
      </c>
      <c r="E32" s="211">
        <v>8430956</v>
      </c>
      <c r="F32" s="211">
        <v>288123</v>
      </c>
      <c r="G32" s="211">
        <v>147783</v>
      </c>
      <c r="H32" s="211">
        <v>140340</v>
      </c>
      <c r="I32" s="211">
        <v>291397</v>
      </c>
      <c r="J32" s="211">
        <v>149473</v>
      </c>
      <c r="K32" s="211">
        <v>141924</v>
      </c>
      <c r="L32" s="211">
        <v>292341</v>
      </c>
      <c r="M32" s="211">
        <v>149959</v>
      </c>
      <c r="N32" s="211">
        <v>142382</v>
      </c>
      <c r="O32" s="467">
        <f t="shared" si="3"/>
        <v>17.408707766059067</v>
      </c>
      <c r="P32" s="467">
        <f t="shared" si="1"/>
        <v>17.933717275621046</v>
      </c>
      <c r="Q32" s="467">
        <f t="shared" si="2"/>
        <v>16.888001787697622</v>
      </c>
      <c r="S32" s="104"/>
      <c r="T32" s="105"/>
    </row>
    <row r="33" spans="2:20" s="106" customFormat="1" ht="15.75" customHeight="1" x14ac:dyDescent="0.3">
      <c r="B33" s="210">
        <v>2018</v>
      </c>
      <c r="C33" s="211">
        <v>17077883</v>
      </c>
      <c r="D33" s="211">
        <v>8503381</v>
      </c>
      <c r="E33" s="211">
        <v>8574502</v>
      </c>
      <c r="F33" s="211">
        <v>293139</v>
      </c>
      <c r="G33" s="211">
        <v>149198</v>
      </c>
      <c r="H33" s="211">
        <v>143941</v>
      </c>
      <c r="I33" s="211">
        <v>293980</v>
      </c>
      <c r="J33" s="211">
        <v>149620</v>
      </c>
      <c r="K33" s="211">
        <v>144360</v>
      </c>
      <c r="L33" s="211">
        <v>294709</v>
      </c>
      <c r="M33" s="211">
        <v>150016</v>
      </c>
      <c r="N33" s="211">
        <v>144693</v>
      </c>
      <c r="O33" s="467">
        <f t="shared" si="3"/>
        <v>17.256764201979838</v>
      </c>
      <c r="P33" s="467">
        <f t="shared" si="1"/>
        <v>17.641923841822447</v>
      </c>
      <c r="Q33" s="467">
        <f t="shared" si="2"/>
        <v>16.874799259478859</v>
      </c>
      <c r="S33" s="104"/>
      <c r="T33" s="105"/>
    </row>
    <row r="34" spans="2:20" s="106" customFormat="1" ht="15.75" customHeight="1" x14ac:dyDescent="0.3">
      <c r="B34" s="210">
        <v>2019</v>
      </c>
      <c r="C34" s="211">
        <v>17356880</v>
      </c>
      <c r="D34" s="211">
        <v>8641467</v>
      </c>
      <c r="E34" s="211">
        <v>8715413</v>
      </c>
      <c r="F34" s="211">
        <v>285827</v>
      </c>
      <c r="G34" s="211">
        <v>145969</v>
      </c>
      <c r="H34" s="211">
        <v>139858</v>
      </c>
      <c r="I34" s="211">
        <v>286213</v>
      </c>
      <c r="J34" s="211">
        <v>146155</v>
      </c>
      <c r="K34" s="211">
        <v>140058</v>
      </c>
      <c r="L34" s="211">
        <v>287208</v>
      </c>
      <c r="M34" s="211">
        <v>146686</v>
      </c>
      <c r="N34" s="211">
        <v>140522</v>
      </c>
      <c r="O34" s="467">
        <f t="shared" si="3"/>
        <v>16.547213554509796</v>
      </c>
      <c r="P34" s="467">
        <f t="shared" si="1"/>
        <v>16.974664139780895</v>
      </c>
      <c r="Q34" s="467">
        <f t="shared" si="2"/>
        <v>16.123389677574661</v>
      </c>
      <c r="S34" s="104"/>
      <c r="T34" s="105"/>
    </row>
    <row r="35" spans="2:20" s="106" customFormat="1" ht="15.75" customHeight="1" x14ac:dyDescent="0.3">
      <c r="B35" s="210">
        <v>2020</v>
      </c>
      <c r="C35" s="211">
        <v>17526455</v>
      </c>
      <c r="D35" s="211">
        <v>8719430</v>
      </c>
      <c r="E35" s="211">
        <v>8807025</v>
      </c>
      <c r="F35" s="211">
        <v>265437</v>
      </c>
      <c r="G35" s="211">
        <v>135934</v>
      </c>
      <c r="H35" s="211">
        <v>129503</v>
      </c>
      <c r="I35" s="211">
        <v>266919</v>
      </c>
      <c r="J35" s="211">
        <v>136671</v>
      </c>
      <c r="K35" s="211">
        <v>130248</v>
      </c>
      <c r="L35" s="211">
        <v>268120</v>
      </c>
      <c r="M35" s="211">
        <v>137254</v>
      </c>
      <c r="N35" s="211">
        <v>130866</v>
      </c>
      <c r="O35" s="467">
        <f t="shared" si="3"/>
        <v>15.29801662686493</v>
      </c>
      <c r="P35" s="467">
        <f t="shared" si="1"/>
        <v>15.741166567080647</v>
      </c>
      <c r="Q35" s="467">
        <f t="shared" si="2"/>
        <v>14.859274272526761</v>
      </c>
      <c r="S35" s="104"/>
      <c r="T35" s="105"/>
    </row>
    <row r="36" spans="2:20" s="106" customFormat="1" ht="15.75" customHeight="1" x14ac:dyDescent="0.3">
      <c r="B36" s="212" t="s">
        <v>8</v>
      </c>
      <c r="C36" s="211">
        <v>17614396</v>
      </c>
      <c r="D36" s="211">
        <v>8754106</v>
      </c>
      <c r="E36" s="211">
        <v>8860290</v>
      </c>
      <c r="F36" s="211">
        <v>251106</v>
      </c>
      <c r="G36" s="211">
        <v>128148</v>
      </c>
      <c r="H36" s="211">
        <v>122958</v>
      </c>
      <c r="I36" s="211">
        <v>251978</v>
      </c>
      <c r="J36" s="211">
        <v>128582</v>
      </c>
      <c r="K36" s="211">
        <v>123396</v>
      </c>
      <c r="L36" s="211">
        <v>252595</v>
      </c>
      <c r="M36" s="211">
        <v>128909</v>
      </c>
      <c r="N36" s="211">
        <v>123686</v>
      </c>
      <c r="O36" s="467">
        <f t="shared" si="3"/>
        <v>14.340258956367281</v>
      </c>
      <c r="P36" s="467">
        <f t="shared" si="1"/>
        <v>14.725547074709857</v>
      </c>
      <c r="Q36" s="467">
        <f t="shared" si="2"/>
        <v>13.959588230182082</v>
      </c>
      <c r="S36" s="104"/>
    </row>
    <row r="37" spans="2:20" s="106" customFormat="1" ht="15.75" customHeight="1" x14ac:dyDescent="0.3">
      <c r="B37" s="212" t="s">
        <v>596</v>
      </c>
      <c r="C37" s="211">
        <v>17715301</v>
      </c>
      <c r="D37" s="211">
        <v>8798397</v>
      </c>
      <c r="E37" s="211">
        <v>8916904</v>
      </c>
      <c r="F37" s="211">
        <v>250277</v>
      </c>
      <c r="G37" s="211">
        <v>127584</v>
      </c>
      <c r="H37" s="211">
        <v>122693</v>
      </c>
      <c r="I37" s="211">
        <v>251034</v>
      </c>
      <c r="J37" s="211">
        <v>127962</v>
      </c>
      <c r="K37" s="211">
        <v>123072</v>
      </c>
      <c r="L37" s="211">
        <v>251305</v>
      </c>
      <c r="M37" s="211">
        <v>128092</v>
      </c>
      <c r="N37" s="211">
        <v>123213</v>
      </c>
      <c r="O37" s="467">
        <f>L37/C37*1000</f>
        <v>14.185759530701738</v>
      </c>
      <c r="P37" s="467">
        <f t="shared" si="1"/>
        <v>14.558561065157665</v>
      </c>
      <c r="Q37" s="467">
        <f t="shared" si="2"/>
        <v>13.817912584906152</v>
      </c>
    </row>
    <row r="38" spans="2:20" s="106" customFormat="1" ht="15.75" customHeight="1" x14ac:dyDescent="0.3">
      <c r="B38" s="212" t="s">
        <v>2067</v>
      </c>
      <c r="C38" s="211">
        <v>17834831</v>
      </c>
      <c r="D38" s="211">
        <v>8853603</v>
      </c>
      <c r="E38" s="211">
        <v>8981228</v>
      </c>
      <c r="F38" s="211">
        <v>238772</v>
      </c>
      <c r="G38" s="211">
        <v>121933</v>
      </c>
      <c r="H38" s="212">
        <v>116839</v>
      </c>
      <c r="I38" s="211">
        <v>239677</v>
      </c>
      <c r="J38" s="211">
        <v>122398</v>
      </c>
      <c r="K38" s="211">
        <v>117279</v>
      </c>
      <c r="L38" s="211">
        <v>239677</v>
      </c>
      <c r="M38" s="211">
        <v>122398</v>
      </c>
      <c r="N38" s="211">
        <v>117279</v>
      </c>
      <c r="O38" s="467">
        <f>L38/C38*1000</f>
        <v>13.438703175824878</v>
      </c>
      <c r="P38" s="467">
        <f>M38/D38*1000</f>
        <v>13.824654211398455</v>
      </c>
      <c r="Q38" s="467">
        <f>N38/E38*1000</f>
        <v>13.058236579674851</v>
      </c>
    </row>
    <row r="39" spans="2:20" s="106" customFormat="1" ht="15.75" customHeight="1" x14ac:dyDescent="0.3">
      <c r="B39" s="212" t="s">
        <v>735</v>
      </c>
      <c r="C39" s="212">
        <f>+D39+E39</f>
        <v>17966573</v>
      </c>
      <c r="D39" s="212">
        <v>8915584</v>
      </c>
      <c r="E39" s="211">
        <v>9050989</v>
      </c>
      <c r="F39" s="212">
        <f>+G39+H39</f>
        <v>215714</v>
      </c>
      <c r="G39" s="212">
        <v>110382</v>
      </c>
      <c r="H39" s="212">
        <v>105332</v>
      </c>
      <c r="I39" s="212">
        <v>0</v>
      </c>
      <c r="J39" s="212">
        <v>0</v>
      </c>
      <c r="K39" s="212">
        <v>0</v>
      </c>
      <c r="L39" s="212">
        <f>+M39+N39</f>
        <v>215714</v>
      </c>
      <c r="M39" s="212">
        <v>110382</v>
      </c>
      <c r="N39" s="212">
        <v>105332</v>
      </c>
      <c r="O39" s="467">
        <f>L39/C39*1000</f>
        <v>12.006407677190301</v>
      </c>
      <c r="P39" s="467">
        <f>M39/D39*1000</f>
        <v>12.380793002455027</v>
      </c>
      <c r="Q39" s="467">
        <f>N39/E39*1000</f>
        <v>11.637623247581011</v>
      </c>
    </row>
    <row r="40" spans="2:20" s="106" customFormat="1" ht="15.75" customHeight="1" x14ac:dyDescent="0.3">
      <c r="B40" s="343"/>
      <c r="C40" s="343"/>
      <c r="D40" s="343"/>
      <c r="E40" s="399"/>
      <c r="F40" s="343"/>
      <c r="G40" s="343"/>
      <c r="H40" s="343"/>
      <c r="I40" s="343"/>
      <c r="J40" s="343"/>
      <c r="K40" s="343"/>
      <c r="L40" s="343"/>
      <c r="M40" s="343"/>
      <c r="N40" s="343"/>
      <c r="O40" s="400"/>
      <c r="P40" s="400"/>
      <c r="Q40" s="400"/>
    </row>
    <row r="41" spans="2:20" s="106" customFormat="1" x14ac:dyDescent="0.3">
      <c r="B41" s="31" t="s">
        <v>2072</v>
      </c>
      <c r="C41" s="343"/>
      <c r="D41" s="343"/>
      <c r="E41" s="399"/>
      <c r="F41" s="343"/>
      <c r="G41" s="343"/>
      <c r="H41" s="343"/>
      <c r="I41" s="343"/>
      <c r="J41" s="343"/>
      <c r="K41" s="343"/>
      <c r="L41" s="343"/>
      <c r="M41" s="343"/>
      <c r="N41" s="343"/>
      <c r="O41" s="400"/>
      <c r="P41" s="400"/>
      <c r="Q41" s="400"/>
    </row>
    <row r="42" spans="2:20" ht="26.45" customHeight="1" x14ac:dyDescent="0.3">
      <c r="B42" s="501" t="s">
        <v>744</v>
      </c>
      <c r="C42" s="502"/>
      <c r="D42" s="502"/>
      <c r="E42" s="502"/>
      <c r="F42" s="502"/>
      <c r="G42" s="502"/>
      <c r="H42" s="502"/>
      <c r="I42" s="502"/>
      <c r="J42" s="502"/>
      <c r="K42" s="502"/>
      <c r="L42" s="502"/>
      <c r="M42" s="502"/>
      <c r="N42" s="502"/>
      <c r="O42" s="502"/>
      <c r="P42" s="502"/>
      <c r="Q42" s="502"/>
    </row>
    <row r="43" spans="2:20" ht="28.9" customHeight="1" x14ac:dyDescent="0.3">
      <c r="B43" s="503" t="s">
        <v>639</v>
      </c>
      <c r="C43" s="503"/>
      <c r="D43" s="503"/>
      <c r="E43" s="503"/>
      <c r="F43" s="503"/>
      <c r="G43" s="503"/>
      <c r="H43" s="503"/>
      <c r="I43" s="503"/>
      <c r="J43" s="503"/>
      <c r="K43" s="503"/>
      <c r="L43" s="503"/>
      <c r="M43" s="503"/>
      <c r="N43" s="503"/>
      <c r="O43" s="503"/>
      <c r="P43" s="503"/>
      <c r="Q43" s="503"/>
    </row>
    <row r="44" spans="2:20" x14ac:dyDescent="0.3">
      <c r="B44" s="401" t="s">
        <v>2069</v>
      </c>
      <c r="C44" s="401"/>
      <c r="D44" s="401"/>
      <c r="E44" s="401"/>
      <c r="F44" s="401"/>
      <c r="G44" s="401"/>
      <c r="H44" s="401"/>
      <c r="I44" s="401"/>
      <c r="J44" s="401"/>
      <c r="K44" s="401"/>
      <c r="L44" s="401"/>
      <c r="M44" s="401"/>
      <c r="N44" s="401"/>
      <c r="O44" s="401"/>
      <c r="P44" s="401"/>
      <c r="Q44" s="401"/>
    </row>
    <row r="45" spans="2:20" s="93" customFormat="1" x14ac:dyDescent="0.25">
      <c r="B45" s="401" t="s">
        <v>2068</v>
      </c>
      <c r="C45" s="401"/>
      <c r="D45" s="401"/>
      <c r="E45" s="401"/>
      <c r="F45" s="401"/>
      <c r="G45" s="401"/>
      <c r="H45" s="401"/>
      <c r="I45" s="401"/>
      <c r="J45" s="401"/>
      <c r="K45" s="401"/>
      <c r="L45" s="401"/>
      <c r="M45" s="401"/>
      <c r="N45" s="401"/>
      <c r="O45" s="401"/>
      <c r="P45" s="401"/>
      <c r="Q45" s="401"/>
    </row>
    <row r="46" spans="2:20" x14ac:dyDescent="0.3">
      <c r="B46" s="504" t="s">
        <v>640</v>
      </c>
      <c r="C46" s="504"/>
      <c r="D46" s="504"/>
      <c r="E46" s="504"/>
      <c r="F46" s="504"/>
      <c r="G46" s="504"/>
      <c r="H46" s="504"/>
      <c r="I46" s="504"/>
      <c r="J46" s="504"/>
      <c r="K46" s="504"/>
      <c r="L46" s="504"/>
      <c r="M46" s="504"/>
      <c r="N46" s="504"/>
      <c r="O46" s="504"/>
      <c r="P46" s="504"/>
      <c r="Q46" s="504"/>
    </row>
    <row r="47" spans="2:20" x14ac:dyDescent="0.3">
      <c r="B47" s="14" t="s">
        <v>641</v>
      </c>
      <c r="C47" s="14"/>
      <c r="D47" s="14"/>
      <c r="E47" s="14"/>
      <c r="F47" s="14"/>
      <c r="G47" s="14"/>
      <c r="H47" s="14"/>
      <c r="I47" s="14"/>
      <c r="J47" s="14"/>
      <c r="K47" s="14"/>
      <c r="L47" s="14"/>
      <c r="M47" s="14"/>
      <c r="N47" s="14"/>
      <c r="O47" s="14"/>
      <c r="P47" s="14"/>
      <c r="Q47" s="14"/>
    </row>
    <row r="48" spans="2:20" x14ac:dyDescent="0.3">
      <c r="B48" s="14" t="s">
        <v>2073</v>
      </c>
      <c r="C48" s="14"/>
      <c r="D48" s="14"/>
      <c r="E48" s="14"/>
      <c r="F48" s="14"/>
      <c r="G48" s="14"/>
      <c r="H48" s="14"/>
      <c r="I48" s="14"/>
      <c r="J48" s="14"/>
      <c r="K48" s="14"/>
      <c r="L48" s="14"/>
      <c r="M48" s="14"/>
      <c r="N48" s="14"/>
      <c r="O48" s="14"/>
      <c r="P48" s="14"/>
      <c r="Q48" s="14"/>
    </row>
    <row r="49" spans="2:17" x14ac:dyDescent="0.3">
      <c r="B49" s="107"/>
      <c r="C49" s="14"/>
      <c r="D49" s="14"/>
      <c r="E49" s="14"/>
      <c r="F49" s="108"/>
      <c r="G49" s="14"/>
      <c r="H49" s="14"/>
      <c r="I49" s="14"/>
      <c r="J49" s="14"/>
      <c r="K49" s="14"/>
      <c r="L49" s="14"/>
      <c r="M49" s="14"/>
      <c r="N49" s="14"/>
      <c r="O49" s="14"/>
      <c r="P49" s="14"/>
      <c r="Q49" s="14"/>
    </row>
    <row r="50" spans="2:17" s="61" customFormat="1" ht="13.5" x14ac:dyDescent="0.25">
      <c r="B50" s="109"/>
    </row>
    <row r="51" spans="2:17" x14ac:dyDescent="0.3">
      <c r="B51" s="110"/>
      <c r="C51" s="110"/>
      <c r="D51" s="110"/>
      <c r="E51" s="110"/>
      <c r="F51" s="110"/>
      <c r="G51" s="110"/>
      <c r="H51" s="110"/>
      <c r="I51" s="110"/>
      <c r="J51" s="110"/>
      <c r="K51" s="110"/>
      <c r="L51" s="110"/>
      <c r="M51" s="110"/>
      <c r="N51" s="110"/>
      <c r="O51" s="110"/>
      <c r="P51" s="110"/>
      <c r="Q51" s="110"/>
    </row>
    <row r="54" spans="2:17" x14ac:dyDescent="0.3">
      <c r="J54" s="80"/>
    </row>
  </sheetData>
  <mergeCells count="10">
    <mergeCell ref="B42:Q42"/>
    <mergeCell ref="B43:Q43"/>
    <mergeCell ref="B46:Q46"/>
    <mergeCell ref="B2:Q2"/>
    <mergeCell ref="B3:B4"/>
    <mergeCell ref="C3:E3"/>
    <mergeCell ref="F3:H3"/>
    <mergeCell ref="I3:K3"/>
    <mergeCell ref="L3:N3"/>
    <mergeCell ref="O3:Q3"/>
  </mergeCells>
  <hyperlinks>
    <hyperlink ref="S3" location="INDICE!A6" display="INDICE"/>
  </hyperlinks>
  <printOptions horizontalCentered="1"/>
  <pageMargins left="0.19685039370078741" right="0.19685039370078741" top="1.1811023622047245" bottom="0" header="0.19685039370078741" footer="0.19685039370078741"/>
  <pageSetup scale="76" firstPageNumber="29" orientation="landscape" useFirstPageNumber="1" r:id="rId1"/>
  <headerFooter scaleWithDoc="0">
    <oddHeader>&amp;C&amp;G</oddHeader>
    <oddFooter>&amp;C&amp;"Arial,Normal"&amp;8&amp;P</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B1:AG44"/>
  <sheetViews>
    <sheetView showGridLines="0" topLeftCell="B1" zoomScaleNormal="100" workbookViewId="0">
      <selection activeCell="B1" sqref="B1"/>
    </sheetView>
  </sheetViews>
  <sheetFormatPr baseColWidth="10" defaultColWidth="11.42578125" defaultRowHeight="16.5" x14ac:dyDescent="0.3"/>
  <cols>
    <col min="1" max="1" width="3.7109375" style="27" customWidth="1"/>
    <col min="2" max="2" width="14" style="27" customWidth="1"/>
    <col min="3" max="3" width="12.7109375" style="111" bestFit="1" customWidth="1"/>
    <col min="4" max="28" width="14" style="27" customWidth="1"/>
    <col min="29" max="29" width="10.5703125" style="27" customWidth="1"/>
    <col min="30" max="30" width="16.42578125" style="27" customWidth="1"/>
    <col min="31" max="16384" width="11.42578125" style="27"/>
  </cols>
  <sheetData>
    <row r="1" spans="2:33" ht="113.25" customHeight="1" x14ac:dyDescent="0.3"/>
    <row r="2" spans="2:33" s="23" customFormat="1" ht="45.75" customHeight="1" x14ac:dyDescent="0.25">
      <c r="B2" s="505" t="s">
        <v>719</v>
      </c>
      <c r="C2" s="505"/>
      <c r="D2" s="505"/>
      <c r="E2" s="505"/>
      <c r="F2" s="505"/>
      <c r="G2" s="505"/>
      <c r="H2" s="505"/>
      <c r="I2" s="505"/>
      <c r="J2" s="505"/>
      <c r="K2" s="505"/>
      <c r="L2" s="505"/>
      <c r="M2" s="505"/>
      <c r="N2" s="505"/>
      <c r="O2" s="112"/>
      <c r="P2" s="112"/>
      <c r="Q2" s="112"/>
      <c r="R2" s="112"/>
      <c r="S2" s="112"/>
      <c r="T2" s="112"/>
      <c r="U2" s="112"/>
      <c r="V2" s="112"/>
      <c r="W2" s="112"/>
      <c r="X2" s="112"/>
      <c r="Y2" s="112"/>
      <c r="Z2" s="112"/>
      <c r="AA2" s="112"/>
      <c r="AB2" s="112"/>
      <c r="AC2" s="112"/>
      <c r="AD2" s="112"/>
      <c r="AE2" s="252" t="s">
        <v>7</v>
      </c>
      <c r="AG2" s="113"/>
    </row>
    <row r="3" spans="2:33" s="114" customFormat="1" ht="29.25" x14ac:dyDescent="0.25">
      <c r="B3" s="214" t="s">
        <v>36</v>
      </c>
      <c r="C3" s="215" t="s">
        <v>642</v>
      </c>
      <c r="D3" s="214" t="s">
        <v>35</v>
      </c>
      <c r="E3" s="214" t="s">
        <v>34</v>
      </c>
      <c r="F3" s="214" t="s">
        <v>33</v>
      </c>
      <c r="G3" s="214" t="s">
        <v>32</v>
      </c>
      <c r="H3" s="214" t="s">
        <v>31</v>
      </c>
      <c r="I3" s="214" t="s">
        <v>30</v>
      </c>
      <c r="J3" s="214" t="s">
        <v>29</v>
      </c>
      <c r="K3" s="214" t="s">
        <v>28</v>
      </c>
      <c r="L3" s="214" t="s">
        <v>27</v>
      </c>
      <c r="M3" s="214" t="s">
        <v>26</v>
      </c>
      <c r="N3" s="214" t="s">
        <v>25</v>
      </c>
      <c r="O3" s="214" t="s">
        <v>24</v>
      </c>
      <c r="P3" s="214" t="s">
        <v>23</v>
      </c>
      <c r="Q3" s="214" t="s">
        <v>22</v>
      </c>
      <c r="R3" s="214" t="s">
        <v>21</v>
      </c>
      <c r="S3" s="214" t="s">
        <v>20</v>
      </c>
      <c r="T3" s="214" t="s">
        <v>19</v>
      </c>
      <c r="U3" s="214" t="s">
        <v>18</v>
      </c>
      <c r="V3" s="214" t="s">
        <v>17</v>
      </c>
      <c r="W3" s="214" t="s">
        <v>16</v>
      </c>
      <c r="X3" s="214" t="s">
        <v>15</v>
      </c>
      <c r="Y3" s="214" t="s">
        <v>14</v>
      </c>
      <c r="Z3" s="214" t="s">
        <v>13</v>
      </c>
      <c r="AA3" s="214" t="s">
        <v>12</v>
      </c>
      <c r="AB3" s="214" t="s">
        <v>11</v>
      </c>
      <c r="AC3" s="214" t="s">
        <v>10</v>
      </c>
      <c r="AD3" s="214" t="s">
        <v>9</v>
      </c>
    </row>
    <row r="4" spans="2:33" s="106" customFormat="1" ht="15" customHeight="1" x14ac:dyDescent="0.3">
      <c r="B4" s="216">
        <v>1990</v>
      </c>
      <c r="C4" s="217">
        <f>SUM(D4:AD4)</f>
        <v>310236</v>
      </c>
      <c r="D4" s="329">
        <v>14239</v>
      </c>
      <c r="E4" s="329">
        <v>5514</v>
      </c>
      <c r="F4" s="329">
        <v>5210</v>
      </c>
      <c r="G4" s="329">
        <v>4044</v>
      </c>
      <c r="H4" s="329">
        <v>10376</v>
      </c>
      <c r="I4" s="329">
        <v>12487</v>
      </c>
      <c r="J4" s="329">
        <v>10981</v>
      </c>
      <c r="K4" s="329">
        <v>11573</v>
      </c>
      <c r="L4" s="329">
        <v>58018</v>
      </c>
      <c r="M4" s="329">
        <v>9305</v>
      </c>
      <c r="N4" s="329">
        <v>11809</v>
      </c>
      <c r="O4" s="329">
        <v>14846</v>
      </c>
      <c r="P4" s="329">
        <v>33182</v>
      </c>
      <c r="Q4" s="329">
        <v>3020</v>
      </c>
      <c r="R4" s="329">
        <v>2492</v>
      </c>
      <c r="S4" s="329">
        <v>1379</v>
      </c>
      <c r="T4" s="329">
        <v>40826</v>
      </c>
      <c r="U4" s="329">
        <v>10714</v>
      </c>
      <c r="V4" s="329">
        <v>2305</v>
      </c>
      <c r="W4" s="329">
        <v>188</v>
      </c>
      <c r="X4" s="329">
        <v>2378</v>
      </c>
      <c r="Y4" s="329">
        <v>1692</v>
      </c>
      <c r="Z4" s="329">
        <v>6317</v>
      </c>
      <c r="AA4" s="329">
        <v>5826</v>
      </c>
      <c r="AB4" s="329">
        <v>0</v>
      </c>
      <c r="AC4" s="329">
        <v>18</v>
      </c>
      <c r="AD4" s="329">
        <v>31497</v>
      </c>
    </row>
    <row r="5" spans="2:33" s="106" customFormat="1" ht="15" customHeight="1" x14ac:dyDescent="0.3">
      <c r="B5" s="216">
        <v>1991</v>
      </c>
      <c r="C5" s="217">
        <f t="shared" ref="C5:C38" si="0">SUM(D5:AD5)</f>
        <v>312007</v>
      </c>
      <c r="D5" s="329">
        <v>14967</v>
      </c>
      <c r="E5" s="329">
        <v>5396</v>
      </c>
      <c r="F5" s="329">
        <v>5426</v>
      </c>
      <c r="G5" s="329">
        <v>3960</v>
      </c>
      <c r="H5" s="329">
        <v>10753</v>
      </c>
      <c r="I5" s="329">
        <v>12890</v>
      </c>
      <c r="J5" s="329">
        <v>11636</v>
      </c>
      <c r="K5" s="329">
        <v>12344</v>
      </c>
      <c r="L5" s="329">
        <v>60086</v>
      </c>
      <c r="M5" s="329">
        <v>9518</v>
      </c>
      <c r="N5" s="329">
        <v>12235</v>
      </c>
      <c r="O5" s="329">
        <v>15586</v>
      </c>
      <c r="P5" s="329">
        <v>33030</v>
      </c>
      <c r="Q5" s="329">
        <v>3226</v>
      </c>
      <c r="R5" s="329">
        <v>2729</v>
      </c>
      <c r="S5" s="329">
        <v>1425</v>
      </c>
      <c r="T5" s="329">
        <v>42234</v>
      </c>
      <c r="U5" s="329">
        <v>11208</v>
      </c>
      <c r="V5" s="329">
        <v>2353</v>
      </c>
      <c r="W5" s="329">
        <v>211</v>
      </c>
      <c r="X5" s="329">
        <v>2621</v>
      </c>
      <c r="Y5" s="329">
        <v>1661</v>
      </c>
      <c r="Z5" s="329">
        <v>6536</v>
      </c>
      <c r="AA5" s="329">
        <v>4957</v>
      </c>
      <c r="AB5" s="329">
        <v>0</v>
      </c>
      <c r="AC5" s="329">
        <v>3</v>
      </c>
      <c r="AD5" s="329">
        <v>25016</v>
      </c>
    </row>
    <row r="6" spans="2:33" s="106" customFormat="1" ht="15" customHeight="1" x14ac:dyDescent="0.3">
      <c r="B6" s="216">
        <v>1992</v>
      </c>
      <c r="C6" s="217">
        <f t="shared" si="0"/>
        <v>319046</v>
      </c>
      <c r="D6" s="329">
        <v>14639</v>
      </c>
      <c r="E6" s="329">
        <v>5554</v>
      </c>
      <c r="F6" s="329">
        <v>5416</v>
      </c>
      <c r="G6" s="329">
        <v>3933</v>
      </c>
      <c r="H6" s="329">
        <v>10651</v>
      </c>
      <c r="I6" s="329">
        <v>12700</v>
      </c>
      <c r="J6" s="329">
        <v>11736</v>
      </c>
      <c r="K6" s="329">
        <v>11935</v>
      </c>
      <c r="L6" s="329">
        <v>60193</v>
      </c>
      <c r="M6" s="329">
        <v>9653</v>
      </c>
      <c r="N6" s="329">
        <v>12343</v>
      </c>
      <c r="O6" s="329">
        <v>15232</v>
      </c>
      <c r="P6" s="329">
        <v>32527</v>
      </c>
      <c r="Q6" s="329">
        <v>3048</v>
      </c>
      <c r="R6" s="329">
        <v>2618</v>
      </c>
      <c r="S6" s="329">
        <v>1513</v>
      </c>
      <c r="T6" s="329">
        <v>42335</v>
      </c>
      <c r="U6" s="329">
        <v>11088</v>
      </c>
      <c r="V6" s="329">
        <v>2551</v>
      </c>
      <c r="W6" s="329">
        <v>227</v>
      </c>
      <c r="X6" s="329">
        <v>2629</v>
      </c>
      <c r="Y6" s="329">
        <v>1859</v>
      </c>
      <c r="Z6" s="329">
        <v>6292</v>
      </c>
      <c r="AA6" s="329">
        <v>4994</v>
      </c>
      <c r="AB6" s="329">
        <v>0</v>
      </c>
      <c r="AC6" s="329">
        <v>3</v>
      </c>
      <c r="AD6" s="329">
        <v>33377</v>
      </c>
    </row>
    <row r="7" spans="2:33" s="106" customFormat="1" ht="15" customHeight="1" x14ac:dyDescent="0.3">
      <c r="B7" s="216">
        <v>1993</v>
      </c>
      <c r="C7" s="217">
        <f t="shared" si="0"/>
        <v>333925</v>
      </c>
      <c r="D7" s="329">
        <v>13377</v>
      </c>
      <c r="E7" s="329">
        <v>5399</v>
      </c>
      <c r="F7" s="329">
        <v>5034</v>
      </c>
      <c r="G7" s="329">
        <v>3859</v>
      </c>
      <c r="H7" s="329">
        <v>10960</v>
      </c>
      <c r="I7" s="329">
        <v>12602</v>
      </c>
      <c r="J7" s="329">
        <v>11653</v>
      </c>
      <c r="K7" s="329">
        <v>11667</v>
      </c>
      <c r="L7" s="329">
        <v>57789</v>
      </c>
      <c r="M7" s="329">
        <v>9466</v>
      </c>
      <c r="N7" s="329">
        <v>11704</v>
      </c>
      <c r="O7" s="329">
        <v>14161</v>
      </c>
      <c r="P7" s="329">
        <v>33012</v>
      </c>
      <c r="Q7" s="329">
        <v>2929</v>
      </c>
      <c r="R7" s="329">
        <v>2489</v>
      </c>
      <c r="S7" s="329">
        <v>1444</v>
      </c>
      <c r="T7" s="329">
        <v>43115</v>
      </c>
      <c r="U7" s="329">
        <v>11320</v>
      </c>
      <c r="V7" s="329">
        <v>2235</v>
      </c>
      <c r="W7" s="329">
        <v>262</v>
      </c>
      <c r="X7" s="329">
        <v>2665</v>
      </c>
      <c r="Y7" s="329">
        <v>2062</v>
      </c>
      <c r="Z7" s="329">
        <v>5484</v>
      </c>
      <c r="AA7" s="329">
        <v>5116</v>
      </c>
      <c r="AB7" s="329">
        <v>0</v>
      </c>
      <c r="AC7" s="329">
        <v>0</v>
      </c>
      <c r="AD7" s="329">
        <v>54121</v>
      </c>
    </row>
    <row r="8" spans="2:33" s="106" customFormat="1" ht="15" customHeight="1" x14ac:dyDescent="0.3">
      <c r="B8" s="216">
        <v>1994</v>
      </c>
      <c r="C8" s="217">
        <f t="shared" si="0"/>
        <v>318068</v>
      </c>
      <c r="D8" s="329">
        <v>13354</v>
      </c>
      <c r="E8" s="329">
        <v>5317</v>
      </c>
      <c r="F8" s="329">
        <v>5096</v>
      </c>
      <c r="G8" s="329">
        <v>3639</v>
      </c>
      <c r="H8" s="329">
        <v>10608</v>
      </c>
      <c r="I8" s="329">
        <v>12620</v>
      </c>
      <c r="J8" s="329">
        <v>11759</v>
      </c>
      <c r="K8" s="329">
        <v>11732</v>
      </c>
      <c r="L8" s="329">
        <v>56858</v>
      </c>
      <c r="M8" s="329">
        <v>9598</v>
      </c>
      <c r="N8" s="329">
        <v>11814</v>
      </c>
      <c r="O8" s="329">
        <v>14346</v>
      </c>
      <c r="P8" s="329">
        <v>32048</v>
      </c>
      <c r="Q8" s="329">
        <v>2914</v>
      </c>
      <c r="R8" s="329">
        <v>2477</v>
      </c>
      <c r="S8" s="329">
        <v>1550</v>
      </c>
      <c r="T8" s="329">
        <v>42367</v>
      </c>
      <c r="U8" s="329">
        <v>11315</v>
      </c>
      <c r="V8" s="329">
        <v>2396</v>
      </c>
      <c r="W8" s="329">
        <v>280</v>
      </c>
      <c r="X8" s="329">
        <v>2865</v>
      </c>
      <c r="Y8" s="329">
        <v>2149</v>
      </c>
      <c r="Z8" s="329">
        <v>5785</v>
      </c>
      <c r="AA8" s="329">
        <v>4935</v>
      </c>
      <c r="AB8" s="329">
        <v>0</v>
      </c>
      <c r="AC8" s="329">
        <v>0</v>
      </c>
      <c r="AD8" s="329">
        <v>40246</v>
      </c>
    </row>
    <row r="9" spans="2:33" s="106" customFormat="1" ht="15" customHeight="1" x14ac:dyDescent="0.3">
      <c r="B9" s="216">
        <v>1995</v>
      </c>
      <c r="C9" s="217">
        <f t="shared" si="0"/>
        <v>322863</v>
      </c>
      <c r="D9" s="329">
        <v>13054</v>
      </c>
      <c r="E9" s="329">
        <v>4848</v>
      </c>
      <c r="F9" s="329">
        <v>4516</v>
      </c>
      <c r="G9" s="329">
        <v>3340</v>
      </c>
      <c r="H9" s="329">
        <v>10438</v>
      </c>
      <c r="I9" s="329">
        <v>12258</v>
      </c>
      <c r="J9" s="329">
        <v>11520</v>
      </c>
      <c r="K9" s="329">
        <v>10842</v>
      </c>
      <c r="L9" s="329">
        <v>56499</v>
      </c>
      <c r="M9" s="329">
        <v>9339</v>
      </c>
      <c r="N9" s="329">
        <v>11288</v>
      </c>
      <c r="O9" s="329">
        <v>13744</v>
      </c>
      <c r="P9" s="329">
        <v>31083</v>
      </c>
      <c r="Q9" s="329">
        <v>2693</v>
      </c>
      <c r="R9" s="329">
        <v>2475</v>
      </c>
      <c r="S9" s="329">
        <v>1374</v>
      </c>
      <c r="T9" s="329">
        <v>42873</v>
      </c>
      <c r="U9" s="329">
        <v>10808</v>
      </c>
      <c r="V9" s="329">
        <v>2356</v>
      </c>
      <c r="W9" s="329">
        <v>279</v>
      </c>
      <c r="X9" s="329">
        <v>2793</v>
      </c>
      <c r="Y9" s="329">
        <v>2189</v>
      </c>
      <c r="Z9" s="329">
        <v>6117</v>
      </c>
      <c r="AA9" s="329">
        <v>4809</v>
      </c>
      <c r="AB9" s="329">
        <v>0</v>
      </c>
      <c r="AC9" s="329">
        <v>0</v>
      </c>
      <c r="AD9" s="329">
        <v>51328</v>
      </c>
    </row>
    <row r="10" spans="2:33" s="106" customFormat="1" ht="15" customHeight="1" x14ac:dyDescent="0.3">
      <c r="B10" s="216">
        <v>1996</v>
      </c>
      <c r="C10" s="217">
        <f t="shared" si="0"/>
        <v>335203</v>
      </c>
      <c r="D10" s="219">
        <v>12263</v>
      </c>
      <c r="E10" s="219">
        <v>4790</v>
      </c>
      <c r="F10" s="219">
        <v>4223</v>
      </c>
      <c r="G10" s="219">
        <v>3172</v>
      </c>
      <c r="H10" s="219">
        <v>10339</v>
      </c>
      <c r="I10" s="219">
        <v>11687</v>
      </c>
      <c r="J10" s="219">
        <v>11573</v>
      </c>
      <c r="K10" s="219">
        <v>10892</v>
      </c>
      <c r="L10" s="219">
        <v>57772</v>
      </c>
      <c r="M10" s="219">
        <v>9280</v>
      </c>
      <c r="N10" s="219">
        <v>10852</v>
      </c>
      <c r="O10" s="219">
        <v>14381</v>
      </c>
      <c r="P10" s="219">
        <v>29981</v>
      </c>
      <c r="Q10" s="219">
        <v>2558</v>
      </c>
      <c r="R10" s="219">
        <v>2492</v>
      </c>
      <c r="S10" s="219">
        <v>1397</v>
      </c>
      <c r="T10" s="219">
        <v>44218</v>
      </c>
      <c r="U10" s="219">
        <v>10658</v>
      </c>
      <c r="V10" s="219">
        <v>2344</v>
      </c>
      <c r="W10" s="219">
        <v>254</v>
      </c>
      <c r="X10" s="219">
        <v>2832</v>
      </c>
      <c r="Y10" s="219">
        <v>2155</v>
      </c>
      <c r="Z10" s="219">
        <v>6088</v>
      </c>
      <c r="AA10" s="219">
        <v>5066</v>
      </c>
      <c r="AB10" s="219">
        <v>0</v>
      </c>
      <c r="AC10" s="219">
        <v>2</v>
      </c>
      <c r="AD10" s="219">
        <v>63934</v>
      </c>
    </row>
    <row r="11" spans="2:33" s="106" customFormat="1" ht="15" customHeight="1" x14ac:dyDescent="0.3">
      <c r="B11" s="216">
        <v>1997</v>
      </c>
      <c r="C11" s="217">
        <f t="shared" si="0"/>
        <v>326177</v>
      </c>
      <c r="D11" s="219">
        <v>12926</v>
      </c>
      <c r="E11" s="219">
        <v>4884</v>
      </c>
      <c r="F11" s="219">
        <v>4421</v>
      </c>
      <c r="G11" s="219">
        <v>3269</v>
      </c>
      <c r="H11" s="219">
        <v>9987</v>
      </c>
      <c r="I11" s="219">
        <v>11304</v>
      </c>
      <c r="J11" s="219">
        <v>11405</v>
      </c>
      <c r="K11" s="219">
        <v>11140</v>
      </c>
      <c r="L11" s="219">
        <v>57030</v>
      </c>
      <c r="M11" s="219">
        <v>9641</v>
      </c>
      <c r="N11" s="219">
        <v>10849</v>
      </c>
      <c r="O11" s="219">
        <v>14549</v>
      </c>
      <c r="P11" s="219">
        <v>29456</v>
      </c>
      <c r="Q11" s="219">
        <v>2732</v>
      </c>
      <c r="R11" s="219">
        <v>2614</v>
      </c>
      <c r="S11" s="219">
        <v>1551</v>
      </c>
      <c r="T11" s="219">
        <v>44195</v>
      </c>
      <c r="U11" s="219">
        <v>10381</v>
      </c>
      <c r="V11" s="219">
        <v>2519</v>
      </c>
      <c r="W11" s="219">
        <v>288</v>
      </c>
      <c r="X11" s="219">
        <v>3315</v>
      </c>
      <c r="Y11" s="219">
        <v>2303</v>
      </c>
      <c r="Z11" s="219">
        <v>6427</v>
      </c>
      <c r="AA11" s="219">
        <v>4818</v>
      </c>
      <c r="AB11" s="219">
        <v>0</v>
      </c>
      <c r="AC11" s="219">
        <v>0</v>
      </c>
      <c r="AD11" s="219">
        <v>54173</v>
      </c>
    </row>
    <row r="12" spans="2:33" s="106" customFormat="1" ht="15" customHeight="1" x14ac:dyDescent="0.3">
      <c r="B12" s="216">
        <v>1998</v>
      </c>
      <c r="C12" s="217">
        <f t="shared" si="0"/>
        <v>316785</v>
      </c>
      <c r="D12" s="219">
        <v>13663</v>
      </c>
      <c r="E12" s="219">
        <v>4654</v>
      </c>
      <c r="F12" s="219">
        <v>4509</v>
      </c>
      <c r="G12" s="219">
        <v>3435</v>
      </c>
      <c r="H12" s="219">
        <v>10140</v>
      </c>
      <c r="I12" s="219">
        <v>11747</v>
      </c>
      <c r="J12" s="219">
        <v>11286</v>
      </c>
      <c r="K12" s="219">
        <v>10663</v>
      </c>
      <c r="L12" s="219">
        <v>60026</v>
      </c>
      <c r="M12" s="219">
        <v>9753</v>
      </c>
      <c r="N12" s="219">
        <v>10915</v>
      </c>
      <c r="O12" s="219">
        <v>14063</v>
      </c>
      <c r="P12" s="219">
        <v>27326</v>
      </c>
      <c r="Q12" s="219">
        <v>2994</v>
      </c>
      <c r="R12" s="219">
        <v>2594</v>
      </c>
      <c r="S12" s="219">
        <v>1743</v>
      </c>
      <c r="T12" s="219">
        <v>45654</v>
      </c>
      <c r="U12" s="219">
        <v>10606</v>
      </c>
      <c r="V12" s="219">
        <v>2386</v>
      </c>
      <c r="W12" s="219">
        <v>297</v>
      </c>
      <c r="X12" s="219">
        <v>3315</v>
      </c>
      <c r="Y12" s="219">
        <v>2391</v>
      </c>
      <c r="Z12" s="219">
        <v>6972</v>
      </c>
      <c r="AA12" s="219">
        <v>5133</v>
      </c>
      <c r="AB12" s="219">
        <v>1</v>
      </c>
      <c r="AC12" s="219">
        <v>2</v>
      </c>
      <c r="AD12" s="219">
        <v>40517</v>
      </c>
    </row>
    <row r="13" spans="2:33" s="106" customFormat="1" ht="15" customHeight="1" x14ac:dyDescent="0.3">
      <c r="B13" s="216">
        <v>1999</v>
      </c>
      <c r="C13" s="217">
        <f t="shared" si="0"/>
        <v>353169</v>
      </c>
      <c r="D13" s="219">
        <v>13318</v>
      </c>
      <c r="E13" s="219">
        <v>4867</v>
      </c>
      <c r="F13" s="219">
        <v>4605</v>
      </c>
      <c r="G13" s="219">
        <v>3262</v>
      </c>
      <c r="H13" s="219">
        <v>10207</v>
      </c>
      <c r="I13" s="219">
        <v>11257</v>
      </c>
      <c r="J13" s="219">
        <v>13276</v>
      </c>
      <c r="K13" s="219">
        <v>12633</v>
      </c>
      <c r="L13" s="219">
        <v>73859</v>
      </c>
      <c r="M13" s="219">
        <v>9724</v>
      </c>
      <c r="N13" s="219">
        <v>11113</v>
      </c>
      <c r="O13" s="219">
        <v>18045</v>
      </c>
      <c r="P13" s="219">
        <v>33398</v>
      </c>
      <c r="Q13" s="219">
        <v>2870</v>
      </c>
      <c r="R13" s="219">
        <v>2661</v>
      </c>
      <c r="S13" s="219">
        <v>1610</v>
      </c>
      <c r="T13" s="219">
        <v>45448</v>
      </c>
      <c r="U13" s="219">
        <v>10612</v>
      </c>
      <c r="V13" s="219">
        <v>2432</v>
      </c>
      <c r="W13" s="219">
        <v>331</v>
      </c>
      <c r="X13" s="219">
        <v>3399</v>
      </c>
      <c r="Y13" s="219">
        <v>2561</v>
      </c>
      <c r="Z13" s="219">
        <v>7889</v>
      </c>
      <c r="AA13" s="219">
        <v>6437</v>
      </c>
      <c r="AB13" s="219">
        <v>1</v>
      </c>
      <c r="AC13" s="219">
        <v>0</v>
      </c>
      <c r="AD13" s="219">
        <v>47354</v>
      </c>
    </row>
    <row r="14" spans="2:33" s="106" customFormat="1" ht="15" customHeight="1" x14ac:dyDescent="0.3">
      <c r="B14" s="216">
        <v>2000</v>
      </c>
      <c r="C14" s="217">
        <f t="shared" si="0"/>
        <v>356117</v>
      </c>
      <c r="D14" s="219">
        <v>12602</v>
      </c>
      <c r="E14" s="219">
        <v>4809</v>
      </c>
      <c r="F14" s="219">
        <v>4365</v>
      </c>
      <c r="G14" s="219">
        <v>3140</v>
      </c>
      <c r="H14" s="219">
        <v>9723</v>
      </c>
      <c r="I14" s="219">
        <v>11393</v>
      </c>
      <c r="J14" s="219">
        <v>12825</v>
      </c>
      <c r="K14" s="219">
        <v>12190</v>
      </c>
      <c r="L14" s="219">
        <v>69833</v>
      </c>
      <c r="M14" s="219">
        <v>9635</v>
      </c>
      <c r="N14" s="219">
        <v>10793</v>
      </c>
      <c r="O14" s="219">
        <v>17602</v>
      </c>
      <c r="P14" s="219">
        <v>34448</v>
      </c>
      <c r="Q14" s="219">
        <v>2366</v>
      </c>
      <c r="R14" s="219">
        <v>2546</v>
      </c>
      <c r="S14" s="219">
        <v>1553</v>
      </c>
      <c r="T14" s="219">
        <v>44586</v>
      </c>
      <c r="U14" s="219">
        <v>10291</v>
      </c>
      <c r="V14" s="219">
        <v>2176</v>
      </c>
      <c r="W14" s="219">
        <v>424</v>
      </c>
      <c r="X14" s="219">
        <v>3340</v>
      </c>
      <c r="Y14" s="219">
        <v>2702</v>
      </c>
      <c r="Z14" s="219">
        <v>7523</v>
      </c>
      <c r="AA14" s="219">
        <v>6173</v>
      </c>
      <c r="AB14" s="219">
        <v>0</v>
      </c>
      <c r="AC14" s="219">
        <v>4</v>
      </c>
      <c r="AD14" s="219">
        <v>59075</v>
      </c>
    </row>
    <row r="15" spans="2:33" s="106" customFormat="1" ht="15" customHeight="1" x14ac:dyDescent="0.3">
      <c r="B15" s="216">
        <v>2001</v>
      </c>
      <c r="C15" s="217">
        <f t="shared" si="0"/>
        <v>341770</v>
      </c>
      <c r="D15" s="219">
        <v>12066</v>
      </c>
      <c r="E15" s="219">
        <v>4648</v>
      </c>
      <c r="F15" s="219">
        <v>3921</v>
      </c>
      <c r="G15" s="219">
        <v>3051</v>
      </c>
      <c r="H15" s="219">
        <v>9924</v>
      </c>
      <c r="I15" s="219">
        <v>11130</v>
      </c>
      <c r="J15" s="219">
        <v>11653</v>
      </c>
      <c r="K15" s="219">
        <v>11368</v>
      </c>
      <c r="L15" s="219">
        <v>62769</v>
      </c>
      <c r="M15" s="219">
        <v>9293</v>
      </c>
      <c r="N15" s="219">
        <v>10066</v>
      </c>
      <c r="O15" s="219">
        <v>16065</v>
      </c>
      <c r="P15" s="219">
        <v>32164</v>
      </c>
      <c r="Q15" s="219">
        <v>2447</v>
      </c>
      <c r="R15" s="219">
        <v>2490</v>
      </c>
      <c r="S15" s="219">
        <v>1677</v>
      </c>
      <c r="T15" s="219">
        <v>43242</v>
      </c>
      <c r="U15" s="219">
        <v>10114</v>
      </c>
      <c r="V15" s="219">
        <v>2125</v>
      </c>
      <c r="W15" s="219">
        <v>425</v>
      </c>
      <c r="X15" s="219">
        <v>3208</v>
      </c>
      <c r="Y15" s="219">
        <v>2556</v>
      </c>
      <c r="Z15" s="219">
        <v>6768</v>
      </c>
      <c r="AA15" s="219">
        <v>6014</v>
      </c>
      <c r="AB15" s="219">
        <v>0</v>
      </c>
      <c r="AC15" s="219">
        <v>4</v>
      </c>
      <c r="AD15" s="219">
        <v>62582</v>
      </c>
    </row>
    <row r="16" spans="2:33" s="106" customFormat="1" ht="15" customHeight="1" x14ac:dyDescent="0.3">
      <c r="B16" s="216">
        <v>2002</v>
      </c>
      <c r="C16" s="217">
        <f t="shared" si="0"/>
        <v>334693</v>
      </c>
      <c r="D16" s="219">
        <v>12427</v>
      </c>
      <c r="E16" s="219">
        <v>4697</v>
      </c>
      <c r="F16" s="219">
        <v>3587</v>
      </c>
      <c r="G16" s="219">
        <v>3094</v>
      </c>
      <c r="H16" s="219">
        <v>9802</v>
      </c>
      <c r="I16" s="219">
        <v>10691</v>
      </c>
      <c r="J16" s="219">
        <v>11560</v>
      </c>
      <c r="K16" s="219">
        <v>10608</v>
      </c>
      <c r="L16" s="219">
        <v>62438</v>
      </c>
      <c r="M16" s="219">
        <v>9087</v>
      </c>
      <c r="N16" s="219">
        <v>9915</v>
      </c>
      <c r="O16" s="219">
        <v>15750</v>
      </c>
      <c r="P16" s="219">
        <v>31198</v>
      </c>
      <c r="Q16" s="219">
        <v>2715</v>
      </c>
      <c r="R16" s="219">
        <v>2593</v>
      </c>
      <c r="S16" s="219">
        <v>1686</v>
      </c>
      <c r="T16" s="219">
        <v>44568</v>
      </c>
      <c r="U16" s="219">
        <v>10025</v>
      </c>
      <c r="V16" s="219">
        <v>2064</v>
      </c>
      <c r="W16" s="219">
        <v>407</v>
      </c>
      <c r="X16" s="219">
        <v>3110</v>
      </c>
      <c r="Y16" s="219">
        <v>2490</v>
      </c>
      <c r="Z16" s="219">
        <v>6736</v>
      </c>
      <c r="AA16" s="219">
        <v>5641</v>
      </c>
      <c r="AB16" s="219">
        <v>1</v>
      </c>
      <c r="AC16" s="219">
        <v>1</v>
      </c>
      <c r="AD16" s="219">
        <v>57802</v>
      </c>
    </row>
    <row r="17" spans="2:30" s="106" customFormat="1" ht="15" customHeight="1" x14ac:dyDescent="0.3">
      <c r="B17" s="216">
        <v>2003</v>
      </c>
      <c r="C17" s="217">
        <f t="shared" si="0"/>
        <v>322309</v>
      </c>
      <c r="D17" s="219">
        <v>11896</v>
      </c>
      <c r="E17" s="219">
        <v>4488</v>
      </c>
      <c r="F17" s="219">
        <v>3508</v>
      </c>
      <c r="G17" s="219">
        <v>2900</v>
      </c>
      <c r="H17" s="219">
        <v>9643</v>
      </c>
      <c r="I17" s="219">
        <v>10568</v>
      </c>
      <c r="J17" s="219">
        <v>9919</v>
      </c>
      <c r="K17" s="219">
        <v>9910</v>
      </c>
      <c r="L17" s="219">
        <v>59074</v>
      </c>
      <c r="M17" s="219">
        <v>8926</v>
      </c>
      <c r="N17" s="219">
        <v>9261</v>
      </c>
      <c r="O17" s="219">
        <v>15591</v>
      </c>
      <c r="P17" s="219">
        <v>26310</v>
      </c>
      <c r="Q17" s="219">
        <v>2773</v>
      </c>
      <c r="R17" s="219">
        <v>2587</v>
      </c>
      <c r="S17" s="219">
        <v>1697</v>
      </c>
      <c r="T17" s="219">
        <v>44533</v>
      </c>
      <c r="U17" s="219">
        <v>9745</v>
      </c>
      <c r="V17" s="219">
        <v>1965</v>
      </c>
      <c r="W17" s="219">
        <v>412</v>
      </c>
      <c r="X17" s="219">
        <v>2975</v>
      </c>
      <c r="Y17" s="219">
        <v>2379</v>
      </c>
      <c r="Z17" s="219">
        <v>6473</v>
      </c>
      <c r="AA17" s="219">
        <v>5196</v>
      </c>
      <c r="AB17" s="219">
        <v>13</v>
      </c>
      <c r="AC17" s="219">
        <v>5</v>
      </c>
      <c r="AD17" s="219">
        <v>59562</v>
      </c>
    </row>
    <row r="18" spans="2:30" s="106" customFormat="1" ht="15" customHeight="1" x14ac:dyDescent="0.3">
      <c r="B18" s="216">
        <v>2004</v>
      </c>
      <c r="C18" s="217">
        <f t="shared" si="0"/>
        <v>312352</v>
      </c>
      <c r="D18" s="219">
        <v>11778</v>
      </c>
      <c r="E18" s="219">
        <v>4176</v>
      </c>
      <c r="F18" s="219">
        <v>3445</v>
      </c>
      <c r="G18" s="219">
        <v>2680</v>
      </c>
      <c r="H18" s="219">
        <v>9136</v>
      </c>
      <c r="I18" s="219">
        <v>10116</v>
      </c>
      <c r="J18" s="219">
        <v>9629</v>
      </c>
      <c r="K18" s="219">
        <v>10468</v>
      </c>
      <c r="L18" s="219">
        <v>56455</v>
      </c>
      <c r="M18" s="219">
        <v>8856</v>
      </c>
      <c r="N18" s="219">
        <v>9191</v>
      </c>
      <c r="O18" s="219">
        <v>13746</v>
      </c>
      <c r="P18" s="219">
        <v>25327</v>
      </c>
      <c r="Q18" s="219">
        <v>2578</v>
      </c>
      <c r="R18" s="219">
        <v>2514</v>
      </c>
      <c r="S18" s="219">
        <v>1681</v>
      </c>
      <c r="T18" s="219">
        <v>44775</v>
      </c>
      <c r="U18" s="219">
        <v>9280</v>
      </c>
      <c r="V18" s="219">
        <v>1759</v>
      </c>
      <c r="W18" s="219">
        <v>433</v>
      </c>
      <c r="X18" s="219">
        <v>3030</v>
      </c>
      <c r="Y18" s="219">
        <v>2383</v>
      </c>
      <c r="Z18" s="219">
        <v>6276</v>
      </c>
      <c r="AA18" s="219">
        <v>5253</v>
      </c>
      <c r="AB18" s="219">
        <v>36</v>
      </c>
      <c r="AC18" s="219">
        <v>11</v>
      </c>
      <c r="AD18" s="219">
        <v>57340</v>
      </c>
    </row>
    <row r="19" spans="2:30" s="106" customFormat="1" ht="15" customHeight="1" x14ac:dyDescent="0.3">
      <c r="B19" s="216">
        <v>2005</v>
      </c>
      <c r="C19" s="217">
        <f t="shared" si="0"/>
        <v>305483</v>
      </c>
      <c r="D19" s="219">
        <v>11119</v>
      </c>
      <c r="E19" s="219">
        <v>3926</v>
      </c>
      <c r="F19" s="219">
        <v>3396</v>
      </c>
      <c r="G19" s="219">
        <v>2570</v>
      </c>
      <c r="H19" s="219">
        <v>8639</v>
      </c>
      <c r="I19" s="219">
        <v>10063</v>
      </c>
      <c r="J19" s="219">
        <v>9809</v>
      </c>
      <c r="K19" s="219">
        <v>9832</v>
      </c>
      <c r="L19" s="219">
        <v>59241</v>
      </c>
      <c r="M19" s="219">
        <v>8909</v>
      </c>
      <c r="N19" s="219">
        <v>8978</v>
      </c>
      <c r="O19" s="219">
        <v>14000</v>
      </c>
      <c r="P19" s="219">
        <v>24737</v>
      </c>
      <c r="Q19" s="219">
        <v>2689</v>
      </c>
      <c r="R19" s="219">
        <v>2646</v>
      </c>
      <c r="S19" s="219">
        <v>1731</v>
      </c>
      <c r="T19" s="219">
        <v>42803</v>
      </c>
      <c r="U19" s="219">
        <v>9112</v>
      </c>
      <c r="V19" s="219">
        <v>1863</v>
      </c>
      <c r="W19" s="219">
        <v>330</v>
      </c>
      <c r="X19" s="219">
        <v>2973</v>
      </c>
      <c r="Y19" s="219">
        <v>2614</v>
      </c>
      <c r="Z19" s="219">
        <v>6128</v>
      </c>
      <c r="AA19" s="219">
        <v>5367</v>
      </c>
      <c r="AB19" s="219">
        <v>18</v>
      </c>
      <c r="AC19" s="219">
        <v>13</v>
      </c>
      <c r="AD19" s="219">
        <v>51977</v>
      </c>
    </row>
    <row r="20" spans="2:30" s="106" customFormat="1" ht="15" customHeight="1" x14ac:dyDescent="0.3">
      <c r="B20" s="216">
        <v>2006</v>
      </c>
      <c r="C20" s="217">
        <f t="shared" si="0"/>
        <v>322235</v>
      </c>
      <c r="D20" s="219">
        <v>12207</v>
      </c>
      <c r="E20" s="219">
        <v>4035</v>
      </c>
      <c r="F20" s="219">
        <v>3576</v>
      </c>
      <c r="G20" s="219">
        <v>2745</v>
      </c>
      <c r="H20" s="219">
        <v>8879</v>
      </c>
      <c r="I20" s="219">
        <v>10064</v>
      </c>
      <c r="J20" s="219">
        <v>10769</v>
      </c>
      <c r="K20" s="219">
        <v>10990</v>
      </c>
      <c r="L20" s="219">
        <v>67535</v>
      </c>
      <c r="M20" s="219">
        <v>9017</v>
      </c>
      <c r="N20" s="219">
        <v>9309</v>
      </c>
      <c r="O20" s="219">
        <v>16457</v>
      </c>
      <c r="P20" s="219">
        <v>28548</v>
      </c>
      <c r="Q20" s="219">
        <v>3267</v>
      </c>
      <c r="R20" s="219">
        <v>2730</v>
      </c>
      <c r="S20" s="219">
        <v>1856</v>
      </c>
      <c r="T20" s="219">
        <v>46150</v>
      </c>
      <c r="U20" s="219">
        <v>9419</v>
      </c>
      <c r="V20" s="219">
        <v>1975</v>
      </c>
      <c r="W20" s="219">
        <v>390</v>
      </c>
      <c r="X20" s="219">
        <v>3461</v>
      </c>
      <c r="Y20" s="219">
        <v>2817</v>
      </c>
      <c r="Z20" s="219">
        <v>6903</v>
      </c>
      <c r="AA20" s="219">
        <v>6338</v>
      </c>
      <c r="AB20" s="219">
        <v>13</v>
      </c>
      <c r="AC20" s="219">
        <v>5</v>
      </c>
      <c r="AD20" s="219">
        <v>42780</v>
      </c>
    </row>
    <row r="21" spans="2:30" s="106" customFormat="1" ht="15" customHeight="1" x14ac:dyDescent="0.3">
      <c r="B21" s="216">
        <v>2007</v>
      </c>
      <c r="C21" s="217">
        <f t="shared" si="0"/>
        <v>322734</v>
      </c>
      <c r="D21" s="219">
        <v>13441</v>
      </c>
      <c r="E21" s="219">
        <v>4035</v>
      </c>
      <c r="F21" s="219">
        <v>3762</v>
      </c>
      <c r="G21" s="219">
        <v>2905</v>
      </c>
      <c r="H21" s="219">
        <v>9078</v>
      </c>
      <c r="I21" s="219">
        <v>9902</v>
      </c>
      <c r="J21" s="219">
        <v>11780</v>
      </c>
      <c r="K21" s="219">
        <v>10488</v>
      </c>
      <c r="L21" s="219">
        <v>68631</v>
      </c>
      <c r="M21" s="219">
        <v>9297</v>
      </c>
      <c r="N21" s="219">
        <v>9380</v>
      </c>
      <c r="O21" s="219">
        <v>15378</v>
      </c>
      <c r="P21" s="219">
        <v>28260</v>
      </c>
      <c r="Q21" s="219">
        <v>3311</v>
      </c>
      <c r="R21" s="219">
        <v>2863</v>
      </c>
      <c r="S21" s="219">
        <v>1876</v>
      </c>
      <c r="T21" s="219">
        <v>47506</v>
      </c>
      <c r="U21" s="219">
        <v>9452</v>
      </c>
      <c r="V21" s="219">
        <v>2014</v>
      </c>
      <c r="W21" s="219">
        <v>369</v>
      </c>
      <c r="X21" s="219">
        <v>3779</v>
      </c>
      <c r="Y21" s="219">
        <v>3066</v>
      </c>
      <c r="Z21" s="219">
        <v>7849</v>
      </c>
      <c r="AA21" s="219">
        <v>6693</v>
      </c>
      <c r="AB21" s="219">
        <v>20</v>
      </c>
      <c r="AC21" s="219">
        <v>19</v>
      </c>
      <c r="AD21" s="219">
        <v>37580</v>
      </c>
    </row>
    <row r="22" spans="2:30" s="106" customFormat="1" ht="15" customHeight="1" x14ac:dyDescent="0.3">
      <c r="B22" s="216">
        <v>2008</v>
      </c>
      <c r="C22" s="217">
        <f t="shared" si="0"/>
        <v>325690</v>
      </c>
      <c r="D22" s="219">
        <v>13668</v>
      </c>
      <c r="E22" s="219">
        <v>3820</v>
      </c>
      <c r="F22" s="219">
        <v>4028</v>
      </c>
      <c r="G22" s="219">
        <v>2819</v>
      </c>
      <c r="H22" s="219">
        <v>8678</v>
      </c>
      <c r="I22" s="219">
        <v>9770</v>
      </c>
      <c r="J22" s="219">
        <v>12314</v>
      </c>
      <c r="K22" s="219">
        <v>10798</v>
      </c>
      <c r="L22" s="219">
        <v>71045</v>
      </c>
      <c r="M22" s="219">
        <v>9248</v>
      </c>
      <c r="N22" s="219">
        <v>9380</v>
      </c>
      <c r="O22" s="219">
        <v>16281</v>
      </c>
      <c r="P22" s="219">
        <v>28316</v>
      </c>
      <c r="Q22" s="219">
        <v>3463</v>
      </c>
      <c r="R22" s="219">
        <v>2875</v>
      </c>
      <c r="S22" s="219">
        <v>1925</v>
      </c>
      <c r="T22" s="219">
        <v>48472</v>
      </c>
      <c r="U22" s="219">
        <v>9319</v>
      </c>
      <c r="V22" s="219">
        <v>2022</v>
      </c>
      <c r="W22" s="219">
        <v>343</v>
      </c>
      <c r="X22" s="219">
        <v>4094</v>
      </c>
      <c r="Y22" s="219">
        <v>3541</v>
      </c>
      <c r="Z22" s="219">
        <v>9159</v>
      </c>
      <c r="AA22" s="219">
        <v>7034</v>
      </c>
      <c r="AB22" s="219">
        <v>48</v>
      </c>
      <c r="AC22" s="219">
        <v>55</v>
      </c>
      <c r="AD22" s="219">
        <v>33175</v>
      </c>
    </row>
    <row r="23" spans="2:30" s="106" customFormat="1" ht="15" customHeight="1" x14ac:dyDescent="0.3">
      <c r="B23" s="216">
        <v>2009</v>
      </c>
      <c r="C23" s="217">
        <f t="shared" si="0"/>
        <v>333180</v>
      </c>
      <c r="D23" s="219">
        <v>13779</v>
      </c>
      <c r="E23" s="219">
        <v>3737</v>
      </c>
      <c r="F23" s="219">
        <v>4204</v>
      </c>
      <c r="G23" s="219">
        <v>2713</v>
      </c>
      <c r="H23" s="219">
        <v>8693</v>
      </c>
      <c r="I23" s="219">
        <v>9635</v>
      </c>
      <c r="J23" s="219">
        <v>12351</v>
      </c>
      <c r="K23" s="219">
        <v>11209</v>
      </c>
      <c r="L23" s="219">
        <v>73390</v>
      </c>
      <c r="M23" s="219">
        <v>9103</v>
      </c>
      <c r="N23" s="219">
        <v>9282</v>
      </c>
      <c r="O23" s="219">
        <v>17666</v>
      </c>
      <c r="P23" s="219">
        <v>30068</v>
      </c>
      <c r="Q23" s="219">
        <v>3968</v>
      </c>
      <c r="R23" s="219">
        <v>3004</v>
      </c>
      <c r="S23" s="219">
        <v>2155</v>
      </c>
      <c r="T23" s="219">
        <v>48847</v>
      </c>
      <c r="U23" s="219">
        <v>9725</v>
      </c>
      <c r="V23" s="219">
        <v>2020</v>
      </c>
      <c r="W23" s="219">
        <v>405</v>
      </c>
      <c r="X23" s="219">
        <v>4142</v>
      </c>
      <c r="Y23" s="219">
        <v>3467</v>
      </c>
      <c r="Z23" s="219">
        <v>9579</v>
      </c>
      <c r="AA23" s="219">
        <v>7542</v>
      </c>
      <c r="AB23" s="219">
        <v>48</v>
      </c>
      <c r="AC23" s="219">
        <v>17</v>
      </c>
      <c r="AD23" s="219">
        <v>32431</v>
      </c>
    </row>
    <row r="24" spans="2:30" s="106" customFormat="1" ht="15" customHeight="1" x14ac:dyDescent="0.3">
      <c r="B24" s="216">
        <v>2010</v>
      </c>
      <c r="C24" s="217">
        <f t="shared" si="0"/>
        <v>321431</v>
      </c>
      <c r="D24" s="219">
        <v>14052</v>
      </c>
      <c r="E24" s="219">
        <v>3694</v>
      </c>
      <c r="F24" s="219">
        <v>4211</v>
      </c>
      <c r="G24" s="219">
        <v>2788</v>
      </c>
      <c r="H24" s="219">
        <v>8892</v>
      </c>
      <c r="I24" s="219">
        <v>9344</v>
      </c>
      <c r="J24" s="219">
        <v>11938</v>
      </c>
      <c r="K24" s="219">
        <v>10518</v>
      </c>
      <c r="L24" s="219">
        <v>74538</v>
      </c>
      <c r="M24" s="219">
        <v>9212</v>
      </c>
      <c r="N24" s="219">
        <v>9202</v>
      </c>
      <c r="O24" s="219">
        <v>17075</v>
      </c>
      <c r="P24" s="219">
        <v>27540</v>
      </c>
      <c r="Q24" s="219">
        <v>4095</v>
      </c>
      <c r="R24" s="219">
        <v>2789</v>
      </c>
      <c r="S24" s="219">
        <v>2232</v>
      </c>
      <c r="T24" s="219">
        <v>47561</v>
      </c>
      <c r="U24" s="219">
        <v>9811</v>
      </c>
      <c r="V24" s="219">
        <v>2032</v>
      </c>
      <c r="W24" s="219">
        <v>354</v>
      </c>
      <c r="X24" s="219">
        <v>4031</v>
      </c>
      <c r="Y24" s="219">
        <v>3579</v>
      </c>
      <c r="Z24" s="219">
        <v>9709</v>
      </c>
      <c r="AA24" s="219">
        <v>7173</v>
      </c>
      <c r="AB24" s="219">
        <v>10</v>
      </c>
      <c r="AC24" s="219">
        <v>1</v>
      </c>
      <c r="AD24" s="219">
        <v>25050</v>
      </c>
    </row>
    <row r="25" spans="2:30" s="106" customFormat="1" ht="15" customHeight="1" x14ac:dyDescent="0.3">
      <c r="B25" s="216">
        <v>2011</v>
      </c>
      <c r="C25" s="217">
        <f t="shared" si="0"/>
        <v>329751</v>
      </c>
      <c r="D25" s="219">
        <v>14565</v>
      </c>
      <c r="E25" s="219">
        <v>3573</v>
      </c>
      <c r="F25" s="219">
        <v>4322</v>
      </c>
      <c r="G25" s="219">
        <v>2756</v>
      </c>
      <c r="H25" s="219">
        <v>8795</v>
      </c>
      <c r="I25" s="219">
        <v>9642</v>
      </c>
      <c r="J25" s="219">
        <v>12755</v>
      </c>
      <c r="K25" s="219">
        <v>11383</v>
      </c>
      <c r="L25" s="219">
        <v>78988</v>
      </c>
      <c r="M25" s="219">
        <v>9294</v>
      </c>
      <c r="N25" s="219">
        <v>9461</v>
      </c>
      <c r="O25" s="219">
        <v>17678</v>
      </c>
      <c r="P25" s="219">
        <v>28159</v>
      </c>
      <c r="Q25" s="219">
        <v>4165</v>
      </c>
      <c r="R25" s="219">
        <v>3129</v>
      </c>
      <c r="S25" s="219">
        <v>2440</v>
      </c>
      <c r="T25" s="219">
        <v>48757</v>
      </c>
      <c r="U25" s="219">
        <v>10076</v>
      </c>
      <c r="V25" s="219">
        <v>2113</v>
      </c>
      <c r="W25" s="219">
        <v>386</v>
      </c>
      <c r="X25" s="219">
        <v>4494</v>
      </c>
      <c r="Y25" s="219">
        <v>3820</v>
      </c>
      <c r="Z25" s="219">
        <v>10501</v>
      </c>
      <c r="AA25" s="219">
        <v>7568</v>
      </c>
      <c r="AB25" s="219">
        <v>36</v>
      </c>
      <c r="AC25" s="219">
        <v>0</v>
      </c>
      <c r="AD25" s="219">
        <v>20895</v>
      </c>
    </row>
    <row r="26" spans="2:30" s="106" customFormat="1" ht="15" customHeight="1" x14ac:dyDescent="0.3">
      <c r="B26" s="216">
        <v>2012</v>
      </c>
      <c r="C26" s="217">
        <f t="shared" si="0"/>
        <v>320496</v>
      </c>
      <c r="D26" s="219">
        <v>15029</v>
      </c>
      <c r="E26" s="219">
        <v>3441</v>
      </c>
      <c r="F26" s="219">
        <v>4406</v>
      </c>
      <c r="G26" s="219">
        <v>2755</v>
      </c>
      <c r="H26" s="219">
        <v>8617</v>
      </c>
      <c r="I26" s="219">
        <v>9039</v>
      </c>
      <c r="J26" s="219">
        <v>12794</v>
      </c>
      <c r="K26" s="219">
        <v>11468</v>
      </c>
      <c r="L26" s="219">
        <v>78051</v>
      </c>
      <c r="M26" s="219">
        <v>8862</v>
      </c>
      <c r="N26" s="219">
        <v>9277</v>
      </c>
      <c r="O26" s="219">
        <v>17324</v>
      </c>
      <c r="P26" s="219">
        <v>27662</v>
      </c>
      <c r="Q26" s="219">
        <v>4773</v>
      </c>
      <c r="R26" s="219">
        <v>3180</v>
      </c>
      <c r="S26" s="219">
        <v>2634</v>
      </c>
      <c r="T26" s="219">
        <v>50416</v>
      </c>
      <c r="U26" s="219">
        <v>10183</v>
      </c>
      <c r="V26" s="219">
        <v>2144</v>
      </c>
      <c r="W26" s="219">
        <v>406</v>
      </c>
      <c r="X26" s="219">
        <v>4818</v>
      </c>
      <c r="Y26" s="219">
        <v>4301</v>
      </c>
      <c r="Z26" s="219">
        <v>10444</v>
      </c>
      <c r="AA26" s="219">
        <v>7361</v>
      </c>
      <c r="AB26" s="219">
        <v>38</v>
      </c>
      <c r="AC26" s="219">
        <v>0</v>
      </c>
      <c r="AD26" s="219">
        <v>11073</v>
      </c>
    </row>
    <row r="27" spans="2:30" s="106" customFormat="1" ht="15" customHeight="1" x14ac:dyDescent="0.3">
      <c r="B27" s="216">
        <v>2013</v>
      </c>
      <c r="C27" s="217">
        <f t="shared" si="0"/>
        <v>296843</v>
      </c>
      <c r="D27" s="219">
        <v>14680</v>
      </c>
      <c r="E27" s="219">
        <v>3067</v>
      </c>
      <c r="F27" s="219">
        <v>4192</v>
      </c>
      <c r="G27" s="219">
        <v>2635</v>
      </c>
      <c r="H27" s="219">
        <v>8018</v>
      </c>
      <c r="I27" s="219">
        <v>8636</v>
      </c>
      <c r="J27" s="219">
        <v>12367</v>
      </c>
      <c r="K27" s="219">
        <v>10833</v>
      </c>
      <c r="L27" s="219">
        <v>77014</v>
      </c>
      <c r="M27" s="219">
        <v>8679</v>
      </c>
      <c r="N27" s="219">
        <v>8757</v>
      </c>
      <c r="O27" s="219">
        <v>15801</v>
      </c>
      <c r="P27" s="219">
        <v>24367</v>
      </c>
      <c r="Q27" s="219">
        <v>4696</v>
      </c>
      <c r="R27" s="219">
        <v>3012</v>
      </c>
      <c r="S27" s="219">
        <v>2463</v>
      </c>
      <c r="T27" s="219">
        <v>49532</v>
      </c>
      <c r="U27" s="219">
        <v>9754</v>
      </c>
      <c r="V27" s="219">
        <v>1850</v>
      </c>
      <c r="W27" s="219">
        <v>353</v>
      </c>
      <c r="X27" s="219">
        <v>4786</v>
      </c>
      <c r="Y27" s="219">
        <v>4101</v>
      </c>
      <c r="Z27" s="219">
        <v>10547</v>
      </c>
      <c r="AA27" s="219">
        <v>6685</v>
      </c>
      <c r="AB27" s="219">
        <v>18</v>
      </c>
      <c r="AC27" s="219">
        <v>0</v>
      </c>
      <c r="AD27" s="219">
        <v>0</v>
      </c>
    </row>
    <row r="28" spans="2:30" s="106" customFormat="1" ht="15" customHeight="1" x14ac:dyDescent="0.3">
      <c r="B28" s="216">
        <v>2014</v>
      </c>
      <c r="C28" s="217">
        <f t="shared" si="0"/>
        <v>293113</v>
      </c>
      <c r="D28" s="219">
        <v>14650</v>
      </c>
      <c r="E28" s="219">
        <v>2924</v>
      </c>
      <c r="F28" s="219">
        <v>4096</v>
      </c>
      <c r="G28" s="219">
        <v>2714</v>
      </c>
      <c r="H28" s="219">
        <v>7651</v>
      </c>
      <c r="I28" s="219">
        <v>8274</v>
      </c>
      <c r="J28" s="219">
        <v>12279</v>
      </c>
      <c r="K28" s="219">
        <v>10684</v>
      </c>
      <c r="L28" s="219">
        <v>77318</v>
      </c>
      <c r="M28" s="219">
        <v>8552</v>
      </c>
      <c r="N28" s="219">
        <v>8589</v>
      </c>
      <c r="O28" s="219">
        <v>15501</v>
      </c>
      <c r="P28" s="219">
        <v>23536</v>
      </c>
      <c r="Q28" s="219">
        <v>4471</v>
      </c>
      <c r="R28" s="219">
        <v>2821</v>
      </c>
      <c r="S28" s="219">
        <v>2466</v>
      </c>
      <c r="T28" s="219">
        <v>48604</v>
      </c>
      <c r="U28" s="219">
        <v>9530</v>
      </c>
      <c r="V28" s="219">
        <v>1773</v>
      </c>
      <c r="W28" s="219">
        <v>285</v>
      </c>
      <c r="X28" s="219">
        <v>4583</v>
      </c>
      <c r="Y28" s="219">
        <v>4223</v>
      </c>
      <c r="Z28" s="219">
        <v>11089</v>
      </c>
      <c r="AA28" s="219">
        <v>6478</v>
      </c>
      <c r="AB28" s="219">
        <v>22</v>
      </c>
      <c r="AC28" s="219">
        <v>0</v>
      </c>
      <c r="AD28" s="219">
        <v>0</v>
      </c>
    </row>
    <row r="29" spans="2:30" s="106" customFormat="1" x14ac:dyDescent="0.3">
      <c r="B29" s="216">
        <v>2015</v>
      </c>
      <c r="C29" s="217">
        <f t="shared" si="0"/>
        <v>290990</v>
      </c>
      <c r="D29" s="219">
        <v>14716</v>
      </c>
      <c r="E29" s="219">
        <v>2746</v>
      </c>
      <c r="F29" s="219">
        <v>4118</v>
      </c>
      <c r="G29" s="219">
        <v>2632</v>
      </c>
      <c r="H29" s="219">
        <v>7471</v>
      </c>
      <c r="I29" s="219">
        <v>8010</v>
      </c>
      <c r="J29" s="219">
        <v>12534</v>
      </c>
      <c r="K29" s="219">
        <v>10553</v>
      </c>
      <c r="L29" s="219">
        <v>76264</v>
      </c>
      <c r="M29" s="219">
        <v>8390</v>
      </c>
      <c r="N29" s="219">
        <v>8265</v>
      </c>
      <c r="O29" s="219">
        <v>15526</v>
      </c>
      <c r="P29" s="219">
        <v>22688</v>
      </c>
      <c r="Q29" s="219">
        <v>4899</v>
      </c>
      <c r="R29" s="219">
        <v>2758</v>
      </c>
      <c r="S29" s="219">
        <v>2611</v>
      </c>
      <c r="T29" s="219">
        <v>48762</v>
      </c>
      <c r="U29" s="219">
        <v>9497</v>
      </c>
      <c r="V29" s="219">
        <v>1741</v>
      </c>
      <c r="W29" s="219">
        <v>342</v>
      </c>
      <c r="X29" s="219">
        <v>4634</v>
      </c>
      <c r="Y29" s="219">
        <v>4264</v>
      </c>
      <c r="Z29" s="219">
        <v>11414</v>
      </c>
      <c r="AA29" s="219">
        <v>6139</v>
      </c>
      <c r="AB29" s="219">
        <v>16</v>
      </c>
      <c r="AC29" s="219">
        <v>0</v>
      </c>
      <c r="AD29" s="219">
        <v>0</v>
      </c>
    </row>
    <row r="30" spans="2:30" s="106" customFormat="1" x14ac:dyDescent="0.3">
      <c r="B30" s="216">
        <v>2016</v>
      </c>
      <c r="C30" s="217">
        <f t="shared" si="0"/>
        <v>282327</v>
      </c>
      <c r="D30" s="219">
        <v>13946</v>
      </c>
      <c r="E30" s="219">
        <v>2673</v>
      </c>
      <c r="F30" s="219">
        <v>4277</v>
      </c>
      <c r="G30" s="219">
        <v>2628</v>
      </c>
      <c r="H30" s="219">
        <v>7314</v>
      </c>
      <c r="I30" s="219">
        <v>7880</v>
      </c>
      <c r="J30" s="219">
        <v>12548</v>
      </c>
      <c r="K30" s="219">
        <v>10063</v>
      </c>
      <c r="L30" s="219">
        <v>70891</v>
      </c>
      <c r="M30" s="219">
        <v>8355</v>
      </c>
      <c r="N30" s="219">
        <v>8452</v>
      </c>
      <c r="O30" s="219">
        <v>15978</v>
      </c>
      <c r="P30" s="219">
        <v>22413</v>
      </c>
      <c r="Q30" s="219">
        <v>4971</v>
      </c>
      <c r="R30" s="219">
        <v>2710</v>
      </c>
      <c r="S30" s="219">
        <v>2574</v>
      </c>
      <c r="T30" s="219">
        <v>48333</v>
      </c>
      <c r="U30" s="219">
        <v>9280</v>
      </c>
      <c r="V30" s="219">
        <v>1631</v>
      </c>
      <c r="W30" s="219">
        <v>360</v>
      </c>
      <c r="X30" s="219">
        <v>4307</v>
      </c>
      <c r="Y30" s="219">
        <v>3729</v>
      </c>
      <c r="Z30" s="219">
        <v>10879</v>
      </c>
      <c r="AA30" s="219">
        <v>6134</v>
      </c>
      <c r="AB30" s="219">
        <v>1</v>
      </c>
      <c r="AC30" s="219">
        <v>0</v>
      </c>
      <c r="AD30" s="219">
        <v>0</v>
      </c>
    </row>
    <row r="31" spans="2:30" s="106" customFormat="1" x14ac:dyDescent="0.3">
      <c r="B31" s="216">
        <v>2017</v>
      </c>
      <c r="C31" s="217">
        <f t="shared" si="0"/>
        <v>292341</v>
      </c>
      <c r="D31" s="219">
        <v>14043</v>
      </c>
      <c r="E31" s="219">
        <v>2761</v>
      </c>
      <c r="F31" s="219">
        <v>4451</v>
      </c>
      <c r="G31" s="219">
        <v>2428</v>
      </c>
      <c r="H31" s="219">
        <v>7227</v>
      </c>
      <c r="I31" s="219">
        <v>7620</v>
      </c>
      <c r="J31" s="219">
        <v>12821</v>
      </c>
      <c r="K31" s="219">
        <v>11693</v>
      </c>
      <c r="L31" s="219">
        <v>75248</v>
      </c>
      <c r="M31" s="219">
        <v>8240</v>
      </c>
      <c r="N31" s="219">
        <v>7908</v>
      </c>
      <c r="O31" s="219">
        <v>17208</v>
      </c>
      <c r="P31" s="219">
        <v>23951</v>
      </c>
      <c r="Q31" s="219">
        <v>5207</v>
      </c>
      <c r="R31" s="219">
        <v>2742</v>
      </c>
      <c r="S31" s="219">
        <v>2609</v>
      </c>
      <c r="T31" s="219">
        <v>47707</v>
      </c>
      <c r="U31" s="219">
        <v>9307</v>
      </c>
      <c r="V31" s="219">
        <v>1821</v>
      </c>
      <c r="W31" s="219">
        <v>351</v>
      </c>
      <c r="X31" s="219">
        <v>4548</v>
      </c>
      <c r="Y31" s="219">
        <v>4060</v>
      </c>
      <c r="Z31" s="219">
        <v>11719</v>
      </c>
      <c r="AA31" s="219">
        <v>6671</v>
      </c>
      <c r="AB31" s="219">
        <v>0</v>
      </c>
      <c r="AC31" s="219">
        <v>0</v>
      </c>
      <c r="AD31" s="219">
        <v>0</v>
      </c>
    </row>
    <row r="32" spans="2:30" s="106" customFormat="1" x14ac:dyDescent="0.3">
      <c r="B32" s="216">
        <v>2018</v>
      </c>
      <c r="C32" s="217">
        <f t="shared" si="0"/>
        <v>294709</v>
      </c>
      <c r="D32" s="219">
        <v>13486</v>
      </c>
      <c r="E32" s="219">
        <v>2614</v>
      </c>
      <c r="F32" s="219">
        <v>4481</v>
      </c>
      <c r="G32" s="219">
        <v>2485</v>
      </c>
      <c r="H32" s="219">
        <v>7170</v>
      </c>
      <c r="I32" s="219">
        <v>7586</v>
      </c>
      <c r="J32" s="219">
        <v>13422</v>
      </c>
      <c r="K32" s="219">
        <v>12180</v>
      </c>
      <c r="L32" s="219">
        <v>75321</v>
      </c>
      <c r="M32" s="219">
        <v>8138</v>
      </c>
      <c r="N32" s="219">
        <v>8226</v>
      </c>
      <c r="O32" s="219">
        <v>17809</v>
      </c>
      <c r="P32" s="219">
        <v>25662</v>
      </c>
      <c r="Q32" s="219">
        <v>4825</v>
      </c>
      <c r="R32" s="219">
        <v>2679</v>
      </c>
      <c r="S32" s="219">
        <v>2563</v>
      </c>
      <c r="T32" s="219">
        <v>47491</v>
      </c>
      <c r="U32" s="219">
        <v>9194</v>
      </c>
      <c r="V32" s="219">
        <v>1795</v>
      </c>
      <c r="W32" s="219">
        <v>343</v>
      </c>
      <c r="X32" s="219">
        <v>4679</v>
      </c>
      <c r="Y32" s="219">
        <v>3683</v>
      </c>
      <c r="Z32" s="219">
        <v>12056</v>
      </c>
      <c r="AA32" s="219">
        <v>6821</v>
      </c>
      <c r="AB32" s="219">
        <v>0</v>
      </c>
      <c r="AC32" s="219">
        <v>0</v>
      </c>
      <c r="AD32" s="219">
        <v>0</v>
      </c>
    </row>
    <row r="33" spans="2:30" s="106" customFormat="1" x14ac:dyDescent="0.3">
      <c r="B33" s="216">
        <v>2019</v>
      </c>
      <c r="C33" s="217">
        <f t="shared" si="0"/>
        <v>287208</v>
      </c>
      <c r="D33" s="219">
        <v>12858</v>
      </c>
      <c r="E33" s="219">
        <v>2595</v>
      </c>
      <c r="F33" s="219">
        <v>4458</v>
      </c>
      <c r="G33" s="219">
        <v>2394</v>
      </c>
      <c r="H33" s="219">
        <v>7057</v>
      </c>
      <c r="I33" s="219">
        <v>7196</v>
      </c>
      <c r="J33" s="219">
        <v>13796</v>
      </c>
      <c r="K33" s="219">
        <v>11310</v>
      </c>
      <c r="L33" s="219">
        <v>74057</v>
      </c>
      <c r="M33" s="219">
        <v>7827</v>
      </c>
      <c r="N33" s="219">
        <v>7719</v>
      </c>
      <c r="O33" s="219">
        <v>17471</v>
      </c>
      <c r="P33" s="219">
        <v>24539</v>
      </c>
      <c r="Q33" s="219">
        <v>4770</v>
      </c>
      <c r="R33" s="219">
        <v>2681</v>
      </c>
      <c r="S33" s="219">
        <v>2395</v>
      </c>
      <c r="T33" s="219">
        <v>45921</v>
      </c>
      <c r="U33" s="219">
        <v>8653</v>
      </c>
      <c r="V33" s="219">
        <v>1794</v>
      </c>
      <c r="W33" s="219">
        <v>397</v>
      </c>
      <c r="X33" s="219">
        <v>4363</v>
      </c>
      <c r="Y33" s="219">
        <v>3632</v>
      </c>
      <c r="Z33" s="219">
        <v>12595</v>
      </c>
      <c r="AA33" s="219">
        <v>6730</v>
      </c>
      <c r="AB33" s="219">
        <v>0</v>
      </c>
      <c r="AC33" s="219">
        <v>0</v>
      </c>
      <c r="AD33" s="219">
        <v>0</v>
      </c>
    </row>
    <row r="34" spans="2:30" s="106" customFormat="1" x14ac:dyDescent="0.3">
      <c r="B34" s="216">
        <v>2020</v>
      </c>
      <c r="C34" s="217">
        <f t="shared" si="0"/>
        <v>268120</v>
      </c>
      <c r="D34" s="219">
        <v>11614</v>
      </c>
      <c r="E34" s="219">
        <v>2526</v>
      </c>
      <c r="F34" s="219">
        <v>3840</v>
      </c>
      <c r="G34" s="219">
        <v>2281</v>
      </c>
      <c r="H34" s="219">
        <v>7067</v>
      </c>
      <c r="I34" s="219">
        <v>6919</v>
      </c>
      <c r="J34" s="219">
        <v>12548</v>
      </c>
      <c r="K34" s="219">
        <v>10530</v>
      </c>
      <c r="L34" s="219">
        <v>70001</v>
      </c>
      <c r="M34" s="219">
        <v>7047</v>
      </c>
      <c r="N34" s="219">
        <v>7329</v>
      </c>
      <c r="O34" s="219">
        <v>17451</v>
      </c>
      <c r="P34" s="219">
        <v>24220</v>
      </c>
      <c r="Q34" s="219">
        <v>4159</v>
      </c>
      <c r="R34" s="219">
        <v>2481</v>
      </c>
      <c r="S34" s="219">
        <v>2144</v>
      </c>
      <c r="T34" s="219">
        <v>40479</v>
      </c>
      <c r="U34" s="219">
        <v>8444</v>
      </c>
      <c r="V34" s="219">
        <v>1764</v>
      </c>
      <c r="W34" s="219">
        <v>387</v>
      </c>
      <c r="X34" s="219">
        <v>3765</v>
      </c>
      <c r="Y34" s="219">
        <v>3366</v>
      </c>
      <c r="Z34" s="219">
        <v>11215</v>
      </c>
      <c r="AA34" s="219">
        <v>6543</v>
      </c>
      <c r="AB34" s="219">
        <v>0</v>
      </c>
      <c r="AC34" s="219">
        <v>0</v>
      </c>
      <c r="AD34" s="219">
        <v>0</v>
      </c>
    </row>
    <row r="35" spans="2:30" x14ac:dyDescent="0.3">
      <c r="B35" s="216" t="s">
        <v>8</v>
      </c>
      <c r="C35" s="217">
        <f t="shared" si="0"/>
        <v>252595</v>
      </c>
      <c r="D35" s="219">
        <v>10112</v>
      </c>
      <c r="E35" s="219">
        <v>2318</v>
      </c>
      <c r="F35" s="219">
        <v>3403</v>
      </c>
      <c r="G35" s="219">
        <v>2032</v>
      </c>
      <c r="H35" s="219">
        <v>6394</v>
      </c>
      <c r="I35" s="219">
        <v>5968</v>
      </c>
      <c r="J35" s="219">
        <v>11786</v>
      </c>
      <c r="K35" s="219">
        <v>10528</v>
      </c>
      <c r="L35" s="219">
        <v>67461</v>
      </c>
      <c r="M35" s="219">
        <v>6319</v>
      </c>
      <c r="N35" s="219">
        <v>6757</v>
      </c>
      <c r="O35" s="219">
        <v>17799</v>
      </c>
      <c r="P35" s="219">
        <v>23891</v>
      </c>
      <c r="Q35" s="219">
        <v>4247</v>
      </c>
      <c r="R35" s="219">
        <v>2729</v>
      </c>
      <c r="S35" s="219">
        <v>2345</v>
      </c>
      <c r="T35" s="219">
        <v>34436</v>
      </c>
      <c r="U35" s="219">
        <v>7352</v>
      </c>
      <c r="V35" s="219">
        <v>1676</v>
      </c>
      <c r="W35" s="219">
        <v>332</v>
      </c>
      <c r="X35" s="219">
        <v>3585</v>
      </c>
      <c r="Y35" s="219">
        <v>3503</v>
      </c>
      <c r="Z35" s="219">
        <v>10691</v>
      </c>
      <c r="AA35" s="219">
        <v>6931</v>
      </c>
      <c r="AB35" s="219">
        <v>0</v>
      </c>
      <c r="AC35" s="219">
        <v>0</v>
      </c>
      <c r="AD35" s="219">
        <v>0</v>
      </c>
    </row>
    <row r="36" spans="2:30" x14ac:dyDescent="0.3">
      <c r="B36" s="216" t="s">
        <v>596</v>
      </c>
      <c r="C36" s="217">
        <f t="shared" si="0"/>
        <v>251305</v>
      </c>
      <c r="D36" s="219">
        <v>10022</v>
      </c>
      <c r="E36" s="219">
        <v>2284</v>
      </c>
      <c r="F36" s="219">
        <v>3123</v>
      </c>
      <c r="G36" s="219">
        <v>1965</v>
      </c>
      <c r="H36" s="219">
        <v>6539</v>
      </c>
      <c r="I36" s="219">
        <v>6177</v>
      </c>
      <c r="J36" s="219">
        <v>11698</v>
      </c>
      <c r="K36" s="219">
        <v>11477</v>
      </c>
      <c r="L36" s="219">
        <v>64770</v>
      </c>
      <c r="M36" s="219">
        <v>6744</v>
      </c>
      <c r="N36" s="219">
        <v>6642</v>
      </c>
      <c r="O36" s="219">
        <v>17349</v>
      </c>
      <c r="P36" s="219">
        <v>23488</v>
      </c>
      <c r="Q36" s="219">
        <v>4208</v>
      </c>
      <c r="R36" s="219">
        <v>2822</v>
      </c>
      <c r="S36" s="219">
        <v>2268</v>
      </c>
      <c r="T36" s="219">
        <v>35481</v>
      </c>
      <c r="U36" s="219">
        <v>7264</v>
      </c>
      <c r="V36" s="219">
        <v>1717</v>
      </c>
      <c r="W36" s="219">
        <v>339</v>
      </c>
      <c r="X36" s="219">
        <v>3708</v>
      </c>
      <c r="Y36" s="219">
        <v>3745</v>
      </c>
      <c r="Z36" s="219">
        <v>10702</v>
      </c>
      <c r="AA36" s="219">
        <v>6773</v>
      </c>
      <c r="AB36" s="219">
        <v>0</v>
      </c>
      <c r="AC36" s="219">
        <v>0</v>
      </c>
      <c r="AD36" s="219">
        <v>0</v>
      </c>
    </row>
    <row r="37" spans="2:30" x14ac:dyDescent="0.3">
      <c r="B37" s="216" t="s">
        <v>2067</v>
      </c>
      <c r="C37" s="217">
        <f t="shared" si="0"/>
        <v>239677</v>
      </c>
      <c r="D37" s="219">
        <v>9611</v>
      </c>
      <c r="E37" s="219">
        <v>2098</v>
      </c>
      <c r="F37" s="219">
        <v>3044</v>
      </c>
      <c r="G37" s="219">
        <v>1981</v>
      </c>
      <c r="H37" s="219">
        <v>6094</v>
      </c>
      <c r="I37" s="219">
        <v>5745</v>
      </c>
      <c r="J37" s="219">
        <v>10958</v>
      </c>
      <c r="K37" s="219">
        <v>10466</v>
      </c>
      <c r="L37" s="219">
        <v>62046</v>
      </c>
      <c r="M37" s="219">
        <v>6556</v>
      </c>
      <c r="N37" s="219">
        <v>6130</v>
      </c>
      <c r="O37" s="219">
        <v>16174</v>
      </c>
      <c r="P37" s="219">
        <v>22763</v>
      </c>
      <c r="Q37" s="219">
        <v>4056</v>
      </c>
      <c r="R37" s="219">
        <v>2730</v>
      </c>
      <c r="S37" s="219">
        <v>2305</v>
      </c>
      <c r="T37" s="219">
        <v>34126</v>
      </c>
      <c r="U37" s="219">
        <v>6929</v>
      </c>
      <c r="V37" s="219">
        <v>1560</v>
      </c>
      <c r="W37" s="219">
        <v>351</v>
      </c>
      <c r="X37" s="219">
        <v>3675</v>
      </c>
      <c r="Y37" s="219">
        <v>3614</v>
      </c>
      <c r="Z37" s="219">
        <v>10204</v>
      </c>
      <c r="AA37" s="219">
        <v>6461</v>
      </c>
      <c r="AB37" s="219">
        <v>0</v>
      </c>
      <c r="AC37" s="219">
        <v>0</v>
      </c>
      <c r="AD37" s="219">
        <v>0</v>
      </c>
    </row>
    <row r="38" spans="2:30" x14ac:dyDescent="0.3">
      <c r="B38" s="216" t="s">
        <v>735</v>
      </c>
      <c r="C38" s="217">
        <f t="shared" si="0"/>
        <v>215714</v>
      </c>
      <c r="D38" s="219">
        <v>8692</v>
      </c>
      <c r="E38" s="219">
        <v>1981</v>
      </c>
      <c r="F38" s="219">
        <v>2552</v>
      </c>
      <c r="G38" s="219">
        <v>1783</v>
      </c>
      <c r="H38" s="219">
        <v>5505</v>
      </c>
      <c r="I38" s="219">
        <v>5193</v>
      </c>
      <c r="J38" s="219">
        <v>9587</v>
      </c>
      <c r="K38" s="219">
        <v>8701</v>
      </c>
      <c r="L38" s="219">
        <v>56032</v>
      </c>
      <c r="M38" s="219">
        <v>6170</v>
      </c>
      <c r="N38" s="219">
        <v>5628</v>
      </c>
      <c r="O38" s="219">
        <v>14091</v>
      </c>
      <c r="P38" s="219">
        <v>20473</v>
      </c>
      <c r="Q38" s="219">
        <v>3606</v>
      </c>
      <c r="R38" s="219">
        <v>2502</v>
      </c>
      <c r="S38" s="219">
        <v>2070</v>
      </c>
      <c r="T38" s="219">
        <v>31634</v>
      </c>
      <c r="U38" s="219">
        <v>6455</v>
      </c>
      <c r="V38" s="219">
        <v>1363</v>
      </c>
      <c r="W38" s="219">
        <v>318</v>
      </c>
      <c r="X38" s="219">
        <v>3530</v>
      </c>
      <c r="Y38" s="219">
        <v>3411</v>
      </c>
      <c r="Z38" s="219">
        <v>8909</v>
      </c>
      <c r="AA38" s="219">
        <v>5528</v>
      </c>
      <c r="AB38" s="219">
        <v>0</v>
      </c>
      <c r="AC38" s="219">
        <v>0</v>
      </c>
      <c r="AD38" s="219">
        <v>0</v>
      </c>
    </row>
    <row r="39" spans="2:30" x14ac:dyDescent="0.3">
      <c r="B39" s="115"/>
      <c r="C39" s="402"/>
      <c r="D39" s="403"/>
      <c r="E39" s="403"/>
      <c r="F39" s="403"/>
      <c r="G39" s="403"/>
      <c r="H39" s="403"/>
      <c r="I39" s="403"/>
      <c r="J39" s="403"/>
      <c r="K39" s="403"/>
      <c r="L39" s="403"/>
      <c r="M39" s="403"/>
      <c r="N39" s="403"/>
      <c r="O39" s="403"/>
      <c r="P39" s="403"/>
      <c r="Q39" s="403"/>
      <c r="R39" s="403"/>
      <c r="S39" s="403"/>
      <c r="T39" s="403"/>
      <c r="U39" s="403"/>
      <c r="V39" s="403"/>
      <c r="W39" s="403"/>
      <c r="X39" s="403"/>
      <c r="Y39" s="403"/>
      <c r="Z39" s="403"/>
      <c r="AA39" s="403"/>
      <c r="AB39" s="403"/>
      <c r="AC39" s="403"/>
      <c r="AD39" s="403"/>
    </row>
    <row r="40" spans="2:30" x14ac:dyDescent="0.3">
      <c r="B40" s="199" t="s">
        <v>2072</v>
      </c>
      <c r="C40" s="402"/>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403"/>
      <c r="AC40" s="403"/>
      <c r="AD40" s="403"/>
    </row>
    <row r="41" spans="2:30" s="159" customFormat="1" ht="13.5" x14ac:dyDescent="0.25">
      <c r="B41" s="159" t="s">
        <v>2071</v>
      </c>
    </row>
    <row r="42" spans="2:30" x14ac:dyDescent="0.3">
      <c r="B42" s="503" t="s">
        <v>2109</v>
      </c>
      <c r="C42" s="503"/>
      <c r="D42" s="503"/>
      <c r="E42" s="503"/>
      <c r="F42" s="503"/>
      <c r="G42" s="503"/>
      <c r="H42" s="503"/>
      <c r="I42" s="503"/>
      <c r="J42" s="503"/>
      <c r="K42" s="503"/>
      <c r="L42" s="503"/>
      <c r="M42" s="503"/>
      <c r="N42" s="503"/>
      <c r="O42" s="503"/>
      <c r="P42" s="503"/>
      <c r="Q42" s="503"/>
    </row>
    <row r="43" spans="2:30" x14ac:dyDescent="0.3">
      <c r="B43" s="503" t="s">
        <v>2110</v>
      </c>
      <c r="C43" s="503"/>
      <c r="D43" s="503"/>
      <c r="E43" s="503"/>
      <c r="F43" s="503"/>
      <c r="G43" s="503"/>
      <c r="H43" s="503"/>
      <c r="I43" s="503"/>
      <c r="J43" s="503"/>
      <c r="K43" s="503"/>
      <c r="L43" s="503"/>
      <c r="M43" s="503"/>
      <c r="N43" s="503"/>
      <c r="O43" s="503"/>
      <c r="P43" s="503"/>
      <c r="Q43" s="503"/>
    </row>
    <row r="44" spans="2:30" x14ac:dyDescent="0.3">
      <c r="B44" s="24" t="s">
        <v>2194</v>
      </c>
    </row>
  </sheetData>
  <mergeCells count="3">
    <mergeCell ref="B42:Q42"/>
    <mergeCell ref="B43:Q43"/>
    <mergeCell ref="B2:N2"/>
  </mergeCells>
  <hyperlinks>
    <hyperlink ref="AE2" location="INDICE!A7" display="INDICE"/>
  </hyperlinks>
  <printOptions horizontalCentered="1"/>
  <pageMargins left="0.19685039370078741" right="0.19685039370078741" top="1.1811023622047245" bottom="0" header="0.19685039370078741" footer="0.19685039370078741"/>
  <pageSetup scale="80" firstPageNumber="30" orientation="landscape" useFirstPageNumber="1" r:id="rId1"/>
  <headerFooter scaleWithDoc="0">
    <oddHeader>&amp;C&amp;G</oddHeader>
    <oddFooter>&amp;C&amp;"Arial,Normal"&amp;8&amp;P</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U42"/>
  <sheetViews>
    <sheetView showGridLines="0" zoomScaleNormal="100" workbookViewId="0"/>
  </sheetViews>
  <sheetFormatPr baseColWidth="10" defaultColWidth="11.42578125" defaultRowHeight="16.5" x14ac:dyDescent="0.3"/>
  <cols>
    <col min="1" max="1" width="3.7109375" style="27" customWidth="1"/>
    <col min="2" max="2" width="9" style="27" customWidth="1"/>
    <col min="3" max="3" width="13.7109375" style="27" customWidth="1"/>
    <col min="4" max="7" width="5.5703125" style="27" customWidth="1"/>
    <col min="8" max="10" width="6.42578125" style="27" customWidth="1"/>
    <col min="11" max="26" width="7.7109375" style="27" bestFit="1" customWidth="1"/>
    <col min="27" max="27" width="7" style="27" bestFit="1" customWidth="1"/>
    <col min="28" max="30" width="6.7109375" style="27" bestFit="1" customWidth="1"/>
    <col min="31" max="31" width="7.7109375" style="27" customWidth="1"/>
    <col min="32" max="32" width="7.5703125" style="27" customWidth="1"/>
    <col min="33" max="33" width="8.5703125" style="27" customWidth="1"/>
    <col min="34" max="34" width="8.42578125" style="27" customWidth="1"/>
    <col min="35" max="36" width="7.28515625" style="27" customWidth="1"/>
    <col min="37" max="37" width="8.7109375" style="27" customWidth="1"/>
    <col min="38" max="43" width="5.7109375" style="27" customWidth="1"/>
    <col min="44" max="44" width="11.5703125" style="111" bestFit="1" customWidth="1"/>
    <col min="45" max="45" width="13" style="111" customWidth="1"/>
    <col min="46" max="16384" width="11.42578125" style="27"/>
  </cols>
  <sheetData>
    <row r="1" spans="2:47" ht="132" customHeight="1" x14ac:dyDescent="0.3"/>
    <row r="2" spans="2:47" ht="42.75" customHeight="1" x14ac:dyDescent="0.3">
      <c r="B2" s="505" t="s">
        <v>720</v>
      </c>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U2" s="252" t="s">
        <v>7</v>
      </c>
    </row>
    <row r="3" spans="2:47" s="111" customFormat="1" ht="42.75" x14ac:dyDescent="0.25">
      <c r="B3" s="214" t="s">
        <v>6</v>
      </c>
      <c r="C3" s="215" t="s">
        <v>643</v>
      </c>
      <c r="D3" s="214">
        <v>10</v>
      </c>
      <c r="E3" s="214">
        <v>11</v>
      </c>
      <c r="F3" s="214">
        <v>12</v>
      </c>
      <c r="G3" s="214">
        <v>13</v>
      </c>
      <c r="H3" s="214">
        <v>14</v>
      </c>
      <c r="I3" s="214">
        <v>15</v>
      </c>
      <c r="J3" s="214">
        <v>16</v>
      </c>
      <c r="K3" s="214">
        <v>17</v>
      </c>
      <c r="L3" s="214">
        <v>18</v>
      </c>
      <c r="M3" s="214">
        <v>19</v>
      </c>
      <c r="N3" s="214">
        <v>20</v>
      </c>
      <c r="O3" s="214">
        <v>21</v>
      </c>
      <c r="P3" s="214">
        <v>22</v>
      </c>
      <c r="Q3" s="214">
        <v>23</v>
      </c>
      <c r="R3" s="214">
        <v>24</v>
      </c>
      <c r="S3" s="214">
        <v>25</v>
      </c>
      <c r="T3" s="214">
        <v>26</v>
      </c>
      <c r="U3" s="214">
        <v>27</v>
      </c>
      <c r="V3" s="214">
        <v>28</v>
      </c>
      <c r="W3" s="214">
        <v>29</v>
      </c>
      <c r="X3" s="214">
        <v>30</v>
      </c>
      <c r="Y3" s="214">
        <v>31</v>
      </c>
      <c r="Z3" s="214">
        <v>32</v>
      </c>
      <c r="AA3" s="214">
        <v>33</v>
      </c>
      <c r="AB3" s="214">
        <v>34</v>
      </c>
      <c r="AC3" s="214">
        <v>35</v>
      </c>
      <c r="AD3" s="214">
        <v>36</v>
      </c>
      <c r="AE3" s="214">
        <v>37</v>
      </c>
      <c r="AF3" s="214">
        <v>38</v>
      </c>
      <c r="AG3" s="214">
        <v>39</v>
      </c>
      <c r="AH3" s="214">
        <v>40</v>
      </c>
      <c r="AI3" s="214">
        <v>41</v>
      </c>
      <c r="AJ3" s="214">
        <v>42</v>
      </c>
      <c r="AK3" s="214">
        <v>43</v>
      </c>
      <c r="AL3" s="214">
        <v>44</v>
      </c>
      <c r="AM3" s="214">
        <v>45</v>
      </c>
      <c r="AN3" s="214">
        <v>46</v>
      </c>
      <c r="AO3" s="214">
        <v>47</v>
      </c>
      <c r="AP3" s="214">
        <v>48</v>
      </c>
      <c r="AQ3" s="214">
        <v>49</v>
      </c>
      <c r="AR3" s="214" t="s">
        <v>111</v>
      </c>
      <c r="AS3" s="214" t="s">
        <v>9</v>
      </c>
    </row>
    <row r="4" spans="2:47" s="106" customFormat="1" x14ac:dyDescent="0.3">
      <c r="B4" s="218">
        <v>1990</v>
      </c>
      <c r="C4" s="211">
        <f t="shared" ref="C4:C34" si="0">SUM(D4:AS4)</f>
        <v>263629</v>
      </c>
      <c r="D4" s="211">
        <v>0</v>
      </c>
      <c r="E4" s="211">
        <v>0</v>
      </c>
      <c r="F4" s="211">
        <v>0</v>
      </c>
      <c r="G4" s="211">
        <v>0</v>
      </c>
      <c r="H4" s="211">
        <v>634</v>
      </c>
      <c r="I4" s="211">
        <v>1746</v>
      </c>
      <c r="J4" s="211">
        <v>4339</v>
      </c>
      <c r="K4" s="211">
        <v>7871</v>
      </c>
      <c r="L4" s="211">
        <v>11717</v>
      </c>
      <c r="M4" s="211">
        <v>13911</v>
      </c>
      <c r="N4" s="211">
        <v>16841</v>
      </c>
      <c r="O4" s="211">
        <v>14666</v>
      </c>
      <c r="P4" s="211">
        <v>16362</v>
      </c>
      <c r="Q4" s="211">
        <v>15892</v>
      </c>
      <c r="R4" s="211">
        <v>15632</v>
      </c>
      <c r="S4" s="211">
        <v>15021</v>
      </c>
      <c r="T4" s="211">
        <v>13808</v>
      </c>
      <c r="U4" s="211">
        <v>12799</v>
      </c>
      <c r="V4" s="211">
        <v>12576</v>
      </c>
      <c r="W4" s="211">
        <v>10982</v>
      </c>
      <c r="X4" s="211">
        <v>12156</v>
      </c>
      <c r="Y4" s="211">
        <v>8118</v>
      </c>
      <c r="Z4" s="211">
        <v>8420</v>
      </c>
      <c r="AA4" s="211">
        <v>7096</v>
      </c>
      <c r="AB4" s="211">
        <v>6523</v>
      </c>
      <c r="AC4" s="211">
        <v>6440</v>
      </c>
      <c r="AD4" s="211">
        <v>5425</v>
      </c>
      <c r="AE4" s="211">
        <v>4447</v>
      </c>
      <c r="AF4" s="211">
        <v>4194</v>
      </c>
      <c r="AG4" s="211">
        <v>3432</v>
      </c>
      <c r="AH4" s="211">
        <v>3406</v>
      </c>
      <c r="AI4" s="211">
        <v>1921</v>
      </c>
      <c r="AJ4" s="211">
        <v>1833</v>
      </c>
      <c r="AK4" s="211">
        <v>1312</v>
      </c>
      <c r="AL4" s="211">
        <v>972</v>
      </c>
      <c r="AM4" s="211">
        <v>788</v>
      </c>
      <c r="AN4" s="211">
        <v>416</v>
      </c>
      <c r="AO4" s="211">
        <v>258</v>
      </c>
      <c r="AP4" s="211">
        <v>238</v>
      </c>
      <c r="AQ4" s="211">
        <v>195</v>
      </c>
      <c r="AR4" s="217">
        <v>370</v>
      </c>
      <c r="AS4" s="217">
        <v>872</v>
      </c>
    </row>
    <row r="5" spans="2:47" s="106" customFormat="1" x14ac:dyDescent="0.3">
      <c r="B5" s="218">
        <v>1991</v>
      </c>
      <c r="C5" s="211">
        <f t="shared" si="0"/>
        <v>265581</v>
      </c>
      <c r="D5" s="211">
        <v>0</v>
      </c>
      <c r="E5" s="211">
        <v>0</v>
      </c>
      <c r="F5" s="211">
        <v>0</v>
      </c>
      <c r="G5" s="211">
        <v>0</v>
      </c>
      <c r="H5" s="211">
        <v>677</v>
      </c>
      <c r="I5" s="211">
        <v>1916</v>
      </c>
      <c r="J5" s="211">
        <v>4661</v>
      </c>
      <c r="K5" s="211">
        <v>8076</v>
      </c>
      <c r="L5" s="211">
        <v>11887</v>
      </c>
      <c r="M5" s="211">
        <v>13455</v>
      </c>
      <c r="N5" s="211">
        <v>17433</v>
      </c>
      <c r="O5" s="211">
        <v>15896</v>
      </c>
      <c r="P5" s="211">
        <v>16192</v>
      </c>
      <c r="Q5" s="211">
        <v>16392</v>
      </c>
      <c r="R5" s="211">
        <v>15059</v>
      </c>
      <c r="S5" s="211">
        <v>14818</v>
      </c>
      <c r="T5" s="211">
        <v>14158</v>
      </c>
      <c r="U5" s="211">
        <v>13014</v>
      </c>
      <c r="V5" s="211">
        <v>12510</v>
      </c>
      <c r="W5" s="211">
        <v>10491</v>
      </c>
      <c r="X5" s="211">
        <v>12168</v>
      </c>
      <c r="Y5" s="211">
        <v>8947</v>
      </c>
      <c r="Z5" s="211">
        <v>8521</v>
      </c>
      <c r="AA5" s="211">
        <v>7019</v>
      </c>
      <c r="AB5" s="211">
        <v>6338</v>
      </c>
      <c r="AC5" s="211">
        <v>6083</v>
      </c>
      <c r="AD5" s="211">
        <v>5592</v>
      </c>
      <c r="AE5" s="211">
        <v>4418</v>
      </c>
      <c r="AF5" s="211">
        <v>4148</v>
      </c>
      <c r="AG5" s="211">
        <v>3203</v>
      </c>
      <c r="AH5" s="211">
        <v>3259</v>
      </c>
      <c r="AI5" s="211">
        <v>2081</v>
      </c>
      <c r="AJ5" s="211">
        <v>1843</v>
      </c>
      <c r="AK5" s="211">
        <v>1243</v>
      </c>
      <c r="AL5" s="211">
        <v>825</v>
      </c>
      <c r="AM5" s="211">
        <v>679</v>
      </c>
      <c r="AN5" s="211">
        <v>385</v>
      </c>
      <c r="AO5" s="211">
        <v>215</v>
      </c>
      <c r="AP5" s="211">
        <v>171</v>
      </c>
      <c r="AQ5" s="211">
        <v>152</v>
      </c>
      <c r="AR5" s="217">
        <v>320</v>
      </c>
      <c r="AS5" s="217">
        <v>1336</v>
      </c>
    </row>
    <row r="6" spans="2:47" s="106" customFormat="1" x14ac:dyDescent="0.3">
      <c r="B6" s="218">
        <v>1992</v>
      </c>
      <c r="C6" s="211">
        <f t="shared" si="0"/>
        <v>269896</v>
      </c>
      <c r="D6" s="211">
        <v>0</v>
      </c>
      <c r="E6" s="211">
        <v>0</v>
      </c>
      <c r="F6" s="211">
        <v>0</v>
      </c>
      <c r="G6" s="211">
        <v>0</v>
      </c>
      <c r="H6" s="211">
        <v>741</v>
      </c>
      <c r="I6" s="211">
        <v>2090</v>
      </c>
      <c r="J6" s="211">
        <v>4844</v>
      </c>
      <c r="K6" s="211">
        <v>8742</v>
      </c>
      <c r="L6" s="211">
        <v>12385</v>
      </c>
      <c r="M6" s="211">
        <v>13930</v>
      </c>
      <c r="N6" s="211">
        <v>16920</v>
      </c>
      <c r="O6" s="211">
        <v>16425</v>
      </c>
      <c r="P6" s="211">
        <v>17763</v>
      </c>
      <c r="Q6" s="211">
        <v>16190</v>
      </c>
      <c r="R6" s="211">
        <v>15251</v>
      </c>
      <c r="S6" s="211">
        <v>14664</v>
      </c>
      <c r="T6" s="211">
        <v>13781</v>
      </c>
      <c r="U6" s="211">
        <v>13258</v>
      </c>
      <c r="V6" s="211">
        <v>12630</v>
      </c>
      <c r="W6" s="211">
        <v>10975</v>
      </c>
      <c r="X6" s="211">
        <v>11279</v>
      </c>
      <c r="Y6" s="211">
        <v>8447</v>
      </c>
      <c r="Z6" s="211">
        <v>9812</v>
      </c>
      <c r="AA6" s="211">
        <v>7186</v>
      </c>
      <c r="AB6" s="211">
        <v>6284</v>
      </c>
      <c r="AC6" s="211">
        <v>5967</v>
      </c>
      <c r="AD6" s="211">
        <v>5288</v>
      </c>
      <c r="AE6" s="211">
        <v>4598</v>
      </c>
      <c r="AF6" s="211">
        <v>4278</v>
      </c>
      <c r="AG6" s="211">
        <v>3288</v>
      </c>
      <c r="AH6" s="211">
        <v>2947</v>
      </c>
      <c r="AI6" s="211">
        <v>2064</v>
      </c>
      <c r="AJ6" s="211">
        <v>2100</v>
      </c>
      <c r="AK6" s="211">
        <v>1223</v>
      </c>
      <c r="AL6" s="211">
        <v>857</v>
      </c>
      <c r="AM6" s="211">
        <v>637</v>
      </c>
      <c r="AN6" s="211">
        <v>353</v>
      </c>
      <c r="AO6" s="211">
        <v>204</v>
      </c>
      <c r="AP6" s="211">
        <v>182</v>
      </c>
      <c r="AQ6" s="211">
        <v>119</v>
      </c>
      <c r="AR6" s="217">
        <v>307</v>
      </c>
      <c r="AS6" s="217">
        <v>1887</v>
      </c>
    </row>
    <row r="7" spans="2:47" s="106" customFormat="1" x14ac:dyDescent="0.3">
      <c r="B7" s="218">
        <v>1993</v>
      </c>
      <c r="C7" s="211">
        <f t="shared" si="0"/>
        <v>279678</v>
      </c>
      <c r="D7" s="211">
        <v>0</v>
      </c>
      <c r="E7" s="211">
        <v>0</v>
      </c>
      <c r="F7" s="211">
        <v>0</v>
      </c>
      <c r="G7" s="211">
        <v>0</v>
      </c>
      <c r="H7" s="211">
        <v>792</v>
      </c>
      <c r="I7" s="211">
        <v>2312</v>
      </c>
      <c r="J7" s="211">
        <v>5198</v>
      </c>
      <c r="K7" s="211">
        <v>9142</v>
      </c>
      <c r="L7" s="211">
        <v>12709</v>
      </c>
      <c r="M7" s="211">
        <v>14752</v>
      </c>
      <c r="N7" s="211">
        <v>17498</v>
      </c>
      <c r="O7" s="211">
        <v>15944</v>
      </c>
      <c r="P7" s="211">
        <v>17935</v>
      </c>
      <c r="Q7" s="211">
        <v>18190</v>
      </c>
      <c r="R7" s="211">
        <v>15676</v>
      </c>
      <c r="S7" s="211">
        <v>15203</v>
      </c>
      <c r="T7" s="211">
        <v>13701</v>
      </c>
      <c r="U7" s="211">
        <v>13798</v>
      </c>
      <c r="V7" s="211">
        <v>13357</v>
      </c>
      <c r="W7" s="211">
        <v>11437</v>
      </c>
      <c r="X7" s="211">
        <v>12367</v>
      </c>
      <c r="Y7" s="211">
        <v>8422</v>
      </c>
      <c r="Z7" s="211">
        <v>9490</v>
      </c>
      <c r="AA7" s="211">
        <v>8376</v>
      </c>
      <c r="AB7" s="211">
        <v>6744</v>
      </c>
      <c r="AC7" s="211">
        <v>6078</v>
      </c>
      <c r="AD7" s="211">
        <v>5429</v>
      </c>
      <c r="AE7" s="211">
        <v>4601</v>
      </c>
      <c r="AF7" s="211">
        <v>4434</v>
      </c>
      <c r="AG7" s="211">
        <v>3527</v>
      </c>
      <c r="AH7" s="211">
        <v>3025</v>
      </c>
      <c r="AI7" s="211">
        <v>1847</v>
      </c>
      <c r="AJ7" s="211">
        <v>1997</v>
      </c>
      <c r="AK7" s="211">
        <v>1423</v>
      </c>
      <c r="AL7" s="211">
        <v>824</v>
      </c>
      <c r="AM7" s="211">
        <v>654</v>
      </c>
      <c r="AN7" s="211">
        <v>340</v>
      </c>
      <c r="AO7" s="211">
        <v>194</v>
      </c>
      <c r="AP7" s="211">
        <v>181</v>
      </c>
      <c r="AQ7" s="211">
        <v>106</v>
      </c>
      <c r="AR7" s="217">
        <v>307</v>
      </c>
      <c r="AS7" s="217">
        <v>1668</v>
      </c>
    </row>
    <row r="8" spans="2:47" s="106" customFormat="1" x14ac:dyDescent="0.3">
      <c r="B8" s="218">
        <v>1994</v>
      </c>
      <c r="C8" s="211">
        <f t="shared" si="0"/>
        <v>277625</v>
      </c>
      <c r="D8" s="211">
        <v>0</v>
      </c>
      <c r="E8" s="211">
        <v>0</v>
      </c>
      <c r="F8" s="211">
        <v>0</v>
      </c>
      <c r="G8" s="211">
        <v>0</v>
      </c>
      <c r="H8" s="211">
        <v>945</v>
      </c>
      <c r="I8" s="211">
        <v>2419</v>
      </c>
      <c r="J8" s="211">
        <v>5502</v>
      </c>
      <c r="K8" s="211">
        <v>9389</v>
      </c>
      <c r="L8" s="211">
        <v>13073</v>
      </c>
      <c r="M8" s="211">
        <v>14601</v>
      </c>
      <c r="N8" s="211">
        <v>17872</v>
      </c>
      <c r="O8" s="211">
        <v>15855</v>
      </c>
      <c r="P8" s="211">
        <v>17212</v>
      </c>
      <c r="Q8" s="211">
        <v>17602</v>
      </c>
      <c r="R8" s="211">
        <v>16855</v>
      </c>
      <c r="S8" s="211">
        <v>14436</v>
      </c>
      <c r="T8" s="211">
        <v>13708</v>
      </c>
      <c r="U8" s="211">
        <v>12774</v>
      </c>
      <c r="V8" s="211">
        <v>13058</v>
      </c>
      <c r="W8" s="211">
        <v>11396</v>
      </c>
      <c r="X8" s="211">
        <v>12032</v>
      </c>
      <c r="Y8" s="211">
        <v>8448</v>
      </c>
      <c r="Z8" s="211">
        <v>9129</v>
      </c>
      <c r="AA8" s="211">
        <v>7792</v>
      </c>
      <c r="AB8" s="211">
        <v>7499</v>
      </c>
      <c r="AC8" s="211">
        <v>5901</v>
      </c>
      <c r="AD8" s="211">
        <v>5266</v>
      </c>
      <c r="AE8" s="211">
        <v>4457</v>
      </c>
      <c r="AF8" s="211">
        <v>4275</v>
      </c>
      <c r="AG8" s="211">
        <v>3495</v>
      </c>
      <c r="AH8" s="211">
        <v>3109</v>
      </c>
      <c r="AI8" s="211">
        <v>1902</v>
      </c>
      <c r="AJ8" s="211">
        <v>1652</v>
      </c>
      <c r="AK8" s="211">
        <v>1286</v>
      </c>
      <c r="AL8" s="211">
        <v>921</v>
      </c>
      <c r="AM8" s="211">
        <v>573</v>
      </c>
      <c r="AN8" s="211">
        <v>319</v>
      </c>
      <c r="AO8" s="211">
        <v>196</v>
      </c>
      <c r="AP8" s="211">
        <v>155</v>
      </c>
      <c r="AQ8" s="211">
        <v>134</v>
      </c>
      <c r="AR8" s="217">
        <v>290</v>
      </c>
      <c r="AS8" s="217">
        <v>2097</v>
      </c>
    </row>
    <row r="9" spans="2:47" s="106" customFormat="1" x14ac:dyDescent="0.3">
      <c r="B9" s="218">
        <v>1995</v>
      </c>
      <c r="C9" s="211">
        <f t="shared" si="0"/>
        <v>271340</v>
      </c>
      <c r="D9" s="211">
        <v>0</v>
      </c>
      <c r="E9" s="211">
        <v>0</v>
      </c>
      <c r="F9" s="211">
        <v>0</v>
      </c>
      <c r="G9" s="211">
        <v>1</v>
      </c>
      <c r="H9" s="211">
        <v>886</v>
      </c>
      <c r="I9" s="211">
        <v>2617</v>
      </c>
      <c r="J9" s="211">
        <v>5479</v>
      </c>
      <c r="K9" s="211">
        <v>9450</v>
      </c>
      <c r="L9" s="211">
        <v>13076</v>
      </c>
      <c r="M9" s="211">
        <v>14874</v>
      </c>
      <c r="N9" s="211">
        <v>17093</v>
      </c>
      <c r="O9" s="211">
        <v>15622</v>
      </c>
      <c r="P9" s="211">
        <v>16868</v>
      </c>
      <c r="Q9" s="211">
        <v>16399</v>
      </c>
      <c r="R9" s="211">
        <v>15582</v>
      </c>
      <c r="S9" s="211">
        <v>15288</v>
      </c>
      <c r="T9" s="211">
        <v>13153</v>
      </c>
      <c r="U9" s="211">
        <v>12266</v>
      </c>
      <c r="V9" s="211">
        <v>12507</v>
      </c>
      <c r="W9" s="211">
        <v>11010</v>
      </c>
      <c r="X9" s="211">
        <v>11762</v>
      </c>
      <c r="Y9" s="211">
        <v>8166</v>
      </c>
      <c r="Z9" s="211">
        <v>8900</v>
      </c>
      <c r="AA9" s="211">
        <v>7221</v>
      </c>
      <c r="AB9" s="211">
        <v>6678</v>
      </c>
      <c r="AC9" s="211">
        <v>6468</v>
      </c>
      <c r="AD9" s="211">
        <v>4898</v>
      </c>
      <c r="AE9" s="211">
        <v>4239</v>
      </c>
      <c r="AF9" s="211">
        <v>4177</v>
      </c>
      <c r="AG9" s="211">
        <v>3218</v>
      </c>
      <c r="AH9" s="211">
        <v>3052</v>
      </c>
      <c r="AI9" s="211">
        <v>1801</v>
      </c>
      <c r="AJ9" s="211">
        <v>1742</v>
      </c>
      <c r="AK9" s="211">
        <v>1145</v>
      </c>
      <c r="AL9" s="211">
        <v>823</v>
      </c>
      <c r="AM9" s="211">
        <v>688</v>
      </c>
      <c r="AN9" s="211">
        <v>317</v>
      </c>
      <c r="AO9" s="211">
        <v>172</v>
      </c>
      <c r="AP9" s="211">
        <v>151</v>
      </c>
      <c r="AQ9" s="211">
        <v>120</v>
      </c>
      <c r="AR9" s="217">
        <v>210</v>
      </c>
      <c r="AS9" s="217">
        <v>3221</v>
      </c>
    </row>
    <row r="10" spans="2:47" s="106" customFormat="1" x14ac:dyDescent="0.3">
      <c r="B10" s="218">
        <v>1996</v>
      </c>
      <c r="C10" s="211">
        <f t="shared" si="0"/>
        <v>270578</v>
      </c>
      <c r="D10" s="211">
        <v>0</v>
      </c>
      <c r="E10" s="211">
        <v>0</v>
      </c>
      <c r="F10" s="211">
        <v>0</v>
      </c>
      <c r="G10" s="211">
        <v>0</v>
      </c>
      <c r="H10" s="211">
        <v>911</v>
      </c>
      <c r="I10" s="211">
        <v>2551</v>
      </c>
      <c r="J10" s="211">
        <v>5873</v>
      </c>
      <c r="K10" s="211">
        <v>9464</v>
      </c>
      <c r="L10" s="211">
        <v>13350</v>
      </c>
      <c r="M10" s="211">
        <v>15145</v>
      </c>
      <c r="N10" s="211">
        <v>17374</v>
      </c>
      <c r="O10" s="211">
        <v>15204</v>
      </c>
      <c r="P10" s="211">
        <v>16500</v>
      </c>
      <c r="Q10" s="211">
        <v>16225</v>
      </c>
      <c r="R10" s="211">
        <v>15302</v>
      </c>
      <c r="S10" s="211">
        <v>14793</v>
      </c>
      <c r="T10" s="211">
        <v>14088</v>
      </c>
      <c r="U10" s="211">
        <v>11909</v>
      </c>
      <c r="V10" s="211">
        <v>12242</v>
      </c>
      <c r="W10" s="211">
        <v>10826</v>
      </c>
      <c r="X10" s="211">
        <v>11564</v>
      </c>
      <c r="Y10" s="211">
        <v>8303</v>
      </c>
      <c r="Z10" s="211">
        <v>8748</v>
      </c>
      <c r="AA10" s="211">
        <v>7591</v>
      </c>
      <c r="AB10" s="211">
        <v>6539</v>
      </c>
      <c r="AC10" s="211">
        <v>6106</v>
      </c>
      <c r="AD10" s="211">
        <v>5616</v>
      </c>
      <c r="AE10" s="211">
        <v>4191</v>
      </c>
      <c r="AF10" s="211">
        <v>3921</v>
      </c>
      <c r="AG10" s="211">
        <v>3108</v>
      </c>
      <c r="AH10" s="211">
        <v>2898</v>
      </c>
      <c r="AI10" s="211">
        <v>1861</v>
      </c>
      <c r="AJ10" s="211">
        <v>1683</v>
      </c>
      <c r="AK10" s="211">
        <v>1232</v>
      </c>
      <c r="AL10" s="211">
        <v>792</v>
      </c>
      <c r="AM10" s="211">
        <v>561</v>
      </c>
      <c r="AN10" s="211">
        <v>360</v>
      </c>
      <c r="AO10" s="211">
        <v>188</v>
      </c>
      <c r="AP10" s="211">
        <v>152</v>
      </c>
      <c r="AQ10" s="211">
        <v>138</v>
      </c>
      <c r="AR10" s="217">
        <v>201</v>
      </c>
      <c r="AS10" s="217">
        <v>3068</v>
      </c>
    </row>
    <row r="11" spans="2:47" s="106" customFormat="1" x14ac:dyDescent="0.3">
      <c r="B11" s="218">
        <v>1997</v>
      </c>
      <c r="C11" s="211">
        <f t="shared" si="0"/>
        <v>271758</v>
      </c>
      <c r="D11" s="211">
        <v>0</v>
      </c>
      <c r="E11" s="211">
        <v>0</v>
      </c>
      <c r="F11" s="211">
        <v>0</v>
      </c>
      <c r="G11" s="211">
        <v>0</v>
      </c>
      <c r="H11" s="211">
        <v>794</v>
      </c>
      <c r="I11" s="211">
        <v>2267</v>
      </c>
      <c r="J11" s="211">
        <v>5377</v>
      </c>
      <c r="K11" s="211">
        <v>9761</v>
      </c>
      <c r="L11" s="211">
        <v>13518</v>
      </c>
      <c r="M11" s="211">
        <v>15416</v>
      </c>
      <c r="N11" s="211">
        <v>17813</v>
      </c>
      <c r="O11" s="211">
        <v>15763</v>
      </c>
      <c r="P11" s="211">
        <v>16412</v>
      </c>
      <c r="Q11" s="211">
        <v>16395</v>
      </c>
      <c r="R11" s="211">
        <v>15037</v>
      </c>
      <c r="S11" s="211">
        <v>14458</v>
      </c>
      <c r="T11" s="211">
        <v>13650</v>
      </c>
      <c r="U11" s="211">
        <v>13455</v>
      </c>
      <c r="V11" s="211">
        <v>11948</v>
      </c>
      <c r="W11" s="211">
        <v>10726</v>
      </c>
      <c r="X11" s="211">
        <v>11188</v>
      </c>
      <c r="Y11" s="211">
        <v>8508</v>
      </c>
      <c r="Z11" s="211">
        <v>8919</v>
      </c>
      <c r="AA11" s="211">
        <v>7599</v>
      </c>
      <c r="AB11" s="211">
        <v>6870</v>
      </c>
      <c r="AC11" s="211">
        <v>5877</v>
      </c>
      <c r="AD11" s="211">
        <v>5481</v>
      </c>
      <c r="AE11" s="211">
        <v>4918</v>
      </c>
      <c r="AF11" s="211">
        <v>4142</v>
      </c>
      <c r="AG11" s="211">
        <v>3250</v>
      </c>
      <c r="AH11" s="211">
        <v>3000</v>
      </c>
      <c r="AI11" s="211">
        <v>1815</v>
      </c>
      <c r="AJ11" s="211">
        <v>1709</v>
      </c>
      <c r="AK11" s="211">
        <v>1227</v>
      </c>
      <c r="AL11" s="211">
        <v>781</v>
      </c>
      <c r="AM11" s="211">
        <v>583</v>
      </c>
      <c r="AN11" s="211">
        <v>309</v>
      </c>
      <c r="AO11" s="211">
        <v>225</v>
      </c>
      <c r="AP11" s="211">
        <v>151</v>
      </c>
      <c r="AQ11" s="211">
        <v>106</v>
      </c>
      <c r="AR11" s="217">
        <v>157</v>
      </c>
      <c r="AS11" s="217">
        <v>2153</v>
      </c>
    </row>
    <row r="12" spans="2:47" s="106" customFormat="1" x14ac:dyDescent="0.3">
      <c r="B12" s="218">
        <v>1998</v>
      </c>
      <c r="C12" s="211">
        <f t="shared" si="0"/>
        <v>275955</v>
      </c>
      <c r="D12" s="211">
        <v>0</v>
      </c>
      <c r="E12" s="211">
        <v>0</v>
      </c>
      <c r="F12" s="211">
        <v>3</v>
      </c>
      <c r="G12" s="211">
        <v>14</v>
      </c>
      <c r="H12" s="211">
        <v>929</v>
      </c>
      <c r="I12" s="211">
        <v>2669</v>
      </c>
      <c r="J12" s="211">
        <v>5827</v>
      </c>
      <c r="K12" s="211">
        <v>10421</v>
      </c>
      <c r="L12" s="211">
        <v>14808</v>
      </c>
      <c r="M12" s="211">
        <v>15764</v>
      </c>
      <c r="N12" s="211">
        <v>18658</v>
      </c>
      <c r="O12" s="211">
        <v>16373</v>
      </c>
      <c r="P12" s="211">
        <v>17006</v>
      </c>
      <c r="Q12" s="211">
        <v>16149</v>
      </c>
      <c r="R12" s="211">
        <v>15345</v>
      </c>
      <c r="S12" s="211">
        <v>14277</v>
      </c>
      <c r="T12" s="211">
        <v>13350</v>
      </c>
      <c r="U12" s="211">
        <v>12926</v>
      </c>
      <c r="V12" s="211">
        <v>13043</v>
      </c>
      <c r="W12" s="211">
        <v>10456</v>
      </c>
      <c r="X12" s="211">
        <v>11181</v>
      </c>
      <c r="Y12" s="211">
        <v>7966</v>
      </c>
      <c r="Z12" s="211">
        <v>8751</v>
      </c>
      <c r="AA12" s="211">
        <v>7574</v>
      </c>
      <c r="AB12" s="211">
        <v>6664</v>
      </c>
      <c r="AC12" s="211">
        <v>6082</v>
      </c>
      <c r="AD12" s="211">
        <v>5095</v>
      </c>
      <c r="AE12" s="211">
        <v>4648</v>
      </c>
      <c r="AF12" s="211">
        <v>4542</v>
      </c>
      <c r="AG12" s="211">
        <v>3035</v>
      </c>
      <c r="AH12" s="211">
        <v>2829</v>
      </c>
      <c r="AI12" s="211">
        <v>1692</v>
      </c>
      <c r="AJ12" s="211">
        <v>1600</v>
      </c>
      <c r="AK12" s="211">
        <v>1069</v>
      </c>
      <c r="AL12" s="211">
        <v>751</v>
      </c>
      <c r="AM12" s="211">
        <v>526</v>
      </c>
      <c r="AN12" s="211">
        <v>282</v>
      </c>
      <c r="AO12" s="211">
        <v>184</v>
      </c>
      <c r="AP12" s="211">
        <v>157</v>
      </c>
      <c r="AQ12" s="211">
        <v>128</v>
      </c>
      <c r="AR12" s="217">
        <v>167</v>
      </c>
      <c r="AS12" s="217">
        <v>3014</v>
      </c>
    </row>
    <row r="13" spans="2:47" s="106" customFormat="1" x14ac:dyDescent="0.3">
      <c r="B13" s="218">
        <v>1999</v>
      </c>
      <c r="C13" s="211">
        <f t="shared" si="0"/>
        <v>305284</v>
      </c>
      <c r="D13" s="211">
        <v>0</v>
      </c>
      <c r="E13" s="211">
        <v>0</v>
      </c>
      <c r="F13" s="211">
        <v>10</v>
      </c>
      <c r="G13" s="211">
        <v>63</v>
      </c>
      <c r="H13" s="211">
        <v>721</v>
      </c>
      <c r="I13" s="211">
        <v>3267</v>
      </c>
      <c r="J13" s="211">
        <v>6538</v>
      </c>
      <c r="K13" s="211">
        <v>11193</v>
      </c>
      <c r="L13" s="211">
        <v>15645</v>
      </c>
      <c r="M13" s="211">
        <v>17907</v>
      </c>
      <c r="N13" s="211">
        <v>20442</v>
      </c>
      <c r="O13" s="211">
        <v>18008</v>
      </c>
      <c r="P13" s="211">
        <v>18726</v>
      </c>
      <c r="Q13" s="211">
        <v>17784</v>
      </c>
      <c r="R13" s="211">
        <v>16636</v>
      </c>
      <c r="S13" s="211">
        <v>15977</v>
      </c>
      <c r="T13" s="211">
        <v>14298</v>
      </c>
      <c r="U13" s="211">
        <v>13601</v>
      </c>
      <c r="V13" s="211">
        <v>14137</v>
      </c>
      <c r="W13" s="211">
        <v>12475</v>
      </c>
      <c r="X13" s="211">
        <v>12289</v>
      </c>
      <c r="Y13" s="211">
        <v>8931</v>
      </c>
      <c r="Z13" s="211">
        <v>9281</v>
      </c>
      <c r="AA13" s="211">
        <v>8437</v>
      </c>
      <c r="AB13" s="211">
        <v>7445</v>
      </c>
      <c r="AC13" s="211">
        <v>6657</v>
      </c>
      <c r="AD13" s="211">
        <v>5828</v>
      </c>
      <c r="AE13" s="211">
        <v>4692</v>
      </c>
      <c r="AF13" s="211">
        <v>4670</v>
      </c>
      <c r="AG13" s="211">
        <v>3878</v>
      </c>
      <c r="AH13" s="211">
        <v>3094</v>
      </c>
      <c r="AI13" s="211">
        <v>1904</v>
      </c>
      <c r="AJ13" s="211">
        <v>1777</v>
      </c>
      <c r="AK13" s="211">
        <v>1208</v>
      </c>
      <c r="AL13" s="211">
        <v>843</v>
      </c>
      <c r="AM13" s="211">
        <v>590</v>
      </c>
      <c r="AN13" s="211">
        <v>315</v>
      </c>
      <c r="AO13" s="211">
        <v>193</v>
      </c>
      <c r="AP13" s="211">
        <v>162</v>
      </c>
      <c r="AQ13" s="211">
        <v>228</v>
      </c>
      <c r="AR13" s="217">
        <v>54</v>
      </c>
      <c r="AS13" s="217">
        <v>5380</v>
      </c>
    </row>
    <row r="14" spans="2:47" s="106" customFormat="1" x14ac:dyDescent="0.3">
      <c r="B14" s="218">
        <v>2000</v>
      </c>
      <c r="C14" s="211">
        <f t="shared" si="0"/>
        <v>296149</v>
      </c>
      <c r="D14" s="211">
        <v>0</v>
      </c>
      <c r="E14" s="211">
        <v>0</v>
      </c>
      <c r="F14" s="211">
        <v>25</v>
      </c>
      <c r="G14" s="211">
        <v>85</v>
      </c>
      <c r="H14" s="211">
        <v>1002</v>
      </c>
      <c r="I14" s="211">
        <v>2866</v>
      </c>
      <c r="J14" s="211">
        <v>6103</v>
      </c>
      <c r="K14" s="211">
        <v>10486</v>
      </c>
      <c r="L14" s="211">
        <v>14909</v>
      </c>
      <c r="M14" s="211">
        <v>16738</v>
      </c>
      <c r="N14" s="211">
        <v>20064</v>
      </c>
      <c r="O14" s="211">
        <v>17308</v>
      </c>
      <c r="P14" s="211">
        <v>18163</v>
      </c>
      <c r="Q14" s="211">
        <v>17116</v>
      </c>
      <c r="R14" s="211">
        <v>15923</v>
      </c>
      <c r="S14" s="211">
        <v>15062</v>
      </c>
      <c r="T14" s="211">
        <v>14110</v>
      </c>
      <c r="U14" s="211">
        <v>13066</v>
      </c>
      <c r="V14" s="211">
        <v>13037</v>
      </c>
      <c r="W14" s="211">
        <v>11904</v>
      </c>
      <c r="X14" s="211">
        <v>12307</v>
      </c>
      <c r="Y14" s="211">
        <v>8545</v>
      </c>
      <c r="Z14" s="211">
        <v>9113</v>
      </c>
      <c r="AA14" s="211">
        <v>7738</v>
      </c>
      <c r="AB14" s="211">
        <v>6861</v>
      </c>
      <c r="AC14" s="211">
        <v>6549</v>
      </c>
      <c r="AD14" s="211">
        <v>5694</v>
      </c>
      <c r="AE14" s="211">
        <v>4735</v>
      </c>
      <c r="AF14" s="211">
        <v>4360</v>
      </c>
      <c r="AG14" s="211">
        <v>3594</v>
      </c>
      <c r="AH14" s="211">
        <v>3142</v>
      </c>
      <c r="AI14" s="211">
        <v>1726</v>
      </c>
      <c r="AJ14" s="211">
        <v>1592</v>
      </c>
      <c r="AK14" s="211">
        <v>1169</v>
      </c>
      <c r="AL14" s="211">
        <v>715</v>
      </c>
      <c r="AM14" s="211">
        <v>587</v>
      </c>
      <c r="AN14" s="211">
        <v>327</v>
      </c>
      <c r="AO14" s="211">
        <v>195</v>
      </c>
      <c r="AP14" s="211">
        <v>147</v>
      </c>
      <c r="AQ14" s="211">
        <v>250</v>
      </c>
      <c r="AR14" s="219" t="s">
        <v>0</v>
      </c>
      <c r="AS14" s="217">
        <v>8836</v>
      </c>
    </row>
    <row r="15" spans="2:47" s="106" customFormat="1" x14ac:dyDescent="0.3">
      <c r="B15" s="218">
        <v>2001</v>
      </c>
      <c r="C15" s="211">
        <f t="shared" si="0"/>
        <v>278170</v>
      </c>
      <c r="D15" s="211">
        <v>0</v>
      </c>
      <c r="E15" s="211">
        <v>0</v>
      </c>
      <c r="F15" s="211">
        <v>27</v>
      </c>
      <c r="G15" s="211">
        <v>150</v>
      </c>
      <c r="H15" s="211">
        <v>817</v>
      </c>
      <c r="I15" s="211">
        <v>2742</v>
      </c>
      <c r="J15" s="211">
        <v>6174</v>
      </c>
      <c r="K15" s="211">
        <v>9788</v>
      </c>
      <c r="L15" s="211">
        <v>13733</v>
      </c>
      <c r="M15" s="211">
        <v>15610</v>
      </c>
      <c r="N15" s="211">
        <v>18365</v>
      </c>
      <c r="O15" s="211">
        <v>17472</v>
      </c>
      <c r="P15" s="211">
        <v>17172</v>
      </c>
      <c r="Q15" s="211">
        <v>16508</v>
      </c>
      <c r="R15" s="211">
        <v>14898</v>
      </c>
      <c r="S15" s="211">
        <v>14072</v>
      </c>
      <c r="T15" s="211">
        <v>13251</v>
      </c>
      <c r="U15" s="211">
        <v>12217</v>
      </c>
      <c r="V15" s="211">
        <v>12101</v>
      </c>
      <c r="W15" s="211">
        <v>10495</v>
      </c>
      <c r="X15" s="211">
        <v>11388</v>
      </c>
      <c r="Y15" s="211">
        <v>8870</v>
      </c>
      <c r="Z15" s="211">
        <v>8431</v>
      </c>
      <c r="AA15" s="211">
        <v>7329</v>
      </c>
      <c r="AB15" s="211">
        <v>6461</v>
      </c>
      <c r="AC15" s="211">
        <v>5996</v>
      </c>
      <c r="AD15" s="211">
        <v>5450</v>
      </c>
      <c r="AE15" s="211">
        <v>4440</v>
      </c>
      <c r="AF15" s="211">
        <v>4228</v>
      </c>
      <c r="AG15" s="211">
        <v>3123</v>
      </c>
      <c r="AH15" s="211">
        <v>2946</v>
      </c>
      <c r="AI15" s="211">
        <v>1921</v>
      </c>
      <c r="AJ15" s="211">
        <v>1600</v>
      </c>
      <c r="AK15" s="211">
        <v>1028</v>
      </c>
      <c r="AL15" s="211">
        <v>670</v>
      </c>
      <c r="AM15" s="211">
        <v>522</v>
      </c>
      <c r="AN15" s="211">
        <v>302</v>
      </c>
      <c r="AO15" s="211">
        <v>148</v>
      </c>
      <c r="AP15" s="211">
        <v>115</v>
      </c>
      <c r="AQ15" s="211">
        <v>187</v>
      </c>
      <c r="AR15" s="219" t="s">
        <v>0</v>
      </c>
      <c r="AS15" s="217">
        <v>7423</v>
      </c>
    </row>
    <row r="16" spans="2:47" s="106" customFormat="1" x14ac:dyDescent="0.3">
      <c r="B16" s="218">
        <v>2002</v>
      </c>
      <c r="C16" s="211">
        <f t="shared" si="0"/>
        <v>275300</v>
      </c>
      <c r="D16" s="211">
        <v>0</v>
      </c>
      <c r="E16" s="211">
        <v>0</v>
      </c>
      <c r="F16" s="211">
        <v>26</v>
      </c>
      <c r="G16" s="211">
        <v>165</v>
      </c>
      <c r="H16" s="211">
        <v>949</v>
      </c>
      <c r="I16" s="211">
        <v>2872</v>
      </c>
      <c r="J16" s="211">
        <v>6276</v>
      </c>
      <c r="K16" s="211">
        <v>10529</v>
      </c>
      <c r="L16" s="211">
        <v>13673</v>
      </c>
      <c r="M16" s="211">
        <v>15674</v>
      </c>
      <c r="N16" s="211">
        <v>18102</v>
      </c>
      <c r="O16" s="211">
        <v>17076</v>
      </c>
      <c r="P16" s="211">
        <v>17705</v>
      </c>
      <c r="Q16" s="211">
        <v>16398</v>
      </c>
      <c r="R16" s="211">
        <v>15010</v>
      </c>
      <c r="S16" s="211">
        <v>13809</v>
      </c>
      <c r="T16" s="211">
        <v>12770</v>
      </c>
      <c r="U16" s="211">
        <v>12283</v>
      </c>
      <c r="V16" s="211">
        <v>11911</v>
      </c>
      <c r="W16" s="211">
        <v>10251</v>
      </c>
      <c r="X16" s="211">
        <v>10435</v>
      </c>
      <c r="Y16" s="211">
        <v>8239</v>
      </c>
      <c r="Z16" s="211">
        <v>8989</v>
      </c>
      <c r="AA16" s="211">
        <v>6982</v>
      </c>
      <c r="AB16" s="211">
        <v>6270</v>
      </c>
      <c r="AC16" s="211">
        <v>5707</v>
      </c>
      <c r="AD16" s="211">
        <v>5187</v>
      </c>
      <c r="AE16" s="211">
        <v>4523</v>
      </c>
      <c r="AF16" s="211">
        <v>4113</v>
      </c>
      <c r="AG16" s="211">
        <v>3182</v>
      </c>
      <c r="AH16" s="211">
        <v>2788</v>
      </c>
      <c r="AI16" s="211">
        <v>1858</v>
      </c>
      <c r="AJ16" s="211">
        <v>1750</v>
      </c>
      <c r="AK16" s="211">
        <v>969</v>
      </c>
      <c r="AL16" s="211">
        <v>601</v>
      </c>
      <c r="AM16" s="211">
        <v>459</v>
      </c>
      <c r="AN16" s="211">
        <v>237</v>
      </c>
      <c r="AO16" s="211">
        <v>163</v>
      </c>
      <c r="AP16" s="211">
        <v>125</v>
      </c>
      <c r="AQ16" s="211">
        <v>238</v>
      </c>
      <c r="AR16" s="219" t="s">
        <v>0</v>
      </c>
      <c r="AS16" s="217">
        <v>7006</v>
      </c>
    </row>
    <row r="17" spans="2:45" s="106" customFormat="1" x14ac:dyDescent="0.3">
      <c r="B17" s="218">
        <v>2003</v>
      </c>
      <c r="C17" s="211">
        <f t="shared" si="0"/>
        <v>262004</v>
      </c>
      <c r="D17" s="211">
        <v>0</v>
      </c>
      <c r="E17" s="211">
        <v>0</v>
      </c>
      <c r="F17" s="211">
        <v>45</v>
      </c>
      <c r="G17" s="211">
        <v>159</v>
      </c>
      <c r="H17" s="211">
        <v>925</v>
      </c>
      <c r="I17" s="211">
        <v>2818</v>
      </c>
      <c r="J17" s="211">
        <v>5976</v>
      </c>
      <c r="K17" s="211">
        <v>10269</v>
      </c>
      <c r="L17" s="211">
        <v>13838</v>
      </c>
      <c r="M17" s="211">
        <v>14727</v>
      </c>
      <c r="N17" s="211">
        <v>16571</v>
      </c>
      <c r="O17" s="211">
        <v>15996</v>
      </c>
      <c r="P17" s="211">
        <v>16544</v>
      </c>
      <c r="Q17" s="211">
        <v>16283</v>
      </c>
      <c r="R17" s="211">
        <v>14115</v>
      </c>
      <c r="S17" s="211">
        <v>13422</v>
      </c>
      <c r="T17" s="211">
        <v>12018</v>
      </c>
      <c r="U17" s="211">
        <v>11419</v>
      </c>
      <c r="V17" s="211">
        <v>10967</v>
      </c>
      <c r="W17" s="211">
        <v>9603</v>
      </c>
      <c r="X17" s="211">
        <v>9878</v>
      </c>
      <c r="Y17" s="211">
        <v>7372</v>
      </c>
      <c r="Z17" s="211">
        <v>8252</v>
      </c>
      <c r="AA17" s="211">
        <v>7304</v>
      </c>
      <c r="AB17" s="211">
        <v>5789</v>
      </c>
      <c r="AC17" s="211">
        <v>5297</v>
      </c>
      <c r="AD17" s="211">
        <v>4754</v>
      </c>
      <c r="AE17" s="211">
        <v>4327</v>
      </c>
      <c r="AF17" s="211">
        <v>3983</v>
      </c>
      <c r="AG17" s="211">
        <v>3060</v>
      </c>
      <c r="AH17" s="211">
        <v>2666</v>
      </c>
      <c r="AI17" s="211">
        <v>1616</v>
      </c>
      <c r="AJ17" s="211">
        <v>1511</v>
      </c>
      <c r="AK17" s="211">
        <v>1123</v>
      </c>
      <c r="AL17" s="211">
        <v>586</v>
      </c>
      <c r="AM17" s="211">
        <v>432</v>
      </c>
      <c r="AN17" s="211">
        <v>253</v>
      </c>
      <c r="AO17" s="211">
        <v>161</v>
      </c>
      <c r="AP17" s="211">
        <v>133</v>
      </c>
      <c r="AQ17" s="211">
        <v>214</v>
      </c>
      <c r="AR17" s="219" t="s">
        <v>0</v>
      </c>
      <c r="AS17" s="217">
        <v>7598</v>
      </c>
    </row>
    <row r="18" spans="2:45" s="106" customFormat="1" x14ac:dyDescent="0.3">
      <c r="B18" s="218">
        <v>2004</v>
      </c>
      <c r="C18" s="211">
        <f t="shared" si="0"/>
        <v>254362</v>
      </c>
      <c r="D18" s="211">
        <v>0</v>
      </c>
      <c r="E18" s="211">
        <v>0</v>
      </c>
      <c r="F18" s="211">
        <v>49</v>
      </c>
      <c r="G18" s="211">
        <v>157</v>
      </c>
      <c r="H18" s="211">
        <v>908</v>
      </c>
      <c r="I18" s="211">
        <v>2718</v>
      </c>
      <c r="J18" s="211">
        <v>5828</v>
      </c>
      <c r="K18" s="211">
        <v>9825</v>
      </c>
      <c r="L18" s="211">
        <v>13055</v>
      </c>
      <c r="M18" s="211">
        <v>14874</v>
      </c>
      <c r="N18" s="211">
        <v>15855</v>
      </c>
      <c r="O18" s="211">
        <v>14827</v>
      </c>
      <c r="P18" s="211">
        <v>15394</v>
      </c>
      <c r="Q18" s="211">
        <v>15531</v>
      </c>
      <c r="R18" s="211">
        <v>15075</v>
      </c>
      <c r="S18" s="211">
        <v>12798</v>
      </c>
      <c r="T18" s="211">
        <v>11944</v>
      </c>
      <c r="U18" s="211">
        <v>11229</v>
      </c>
      <c r="V18" s="211">
        <v>10714</v>
      </c>
      <c r="W18" s="211">
        <v>9505</v>
      </c>
      <c r="X18" s="211">
        <v>9641</v>
      </c>
      <c r="Y18" s="211">
        <v>7171</v>
      </c>
      <c r="Z18" s="211">
        <v>7428</v>
      </c>
      <c r="AA18" s="211">
        <v>6755</v>
      </c>
      <c r="AB18" s="211">
        <v>6075</v>
      </c>
      <c r="AC18" s="211">
        <v>5029</v>
      </c>
      <c r="AD18" s="211">
        <v>4520</v>
      </c>
      <c r="AE18" s="211">
        <v>3935</v>
      </c>
      <c r="AF18" s="211">
        <v>3687</v>
      </c>
      <c r="AG18" s="211">
        <v>3067</v>
      </c>
      <c r="AH18" s="211">
        <v>2725</v>
      </c>
      <c r="AI18" s="211">
        <v>1551</v>
      </c>
      <c r="AJ18" s="211">
        <v>1415</v>
      </c>
      <c r="AK18" s="211">
        <v>986</v>
      </c>
      <c r="AL18" s="211">
        <v>732</v>
      </c>
      <c r="AM18" s="211">
        <v>420</v>
      </c>
      <c r="AN18" s="211">
        <v>245</v>
      </c>
      <c r="AO18" s="211">
        <v>146</v>
      </c>
      <c r="AP18" s="211">
        <v>100</v>
      </c>
      <c r="AQ18" s="211">
        <v>145</v>
      </c>
      <c r="AR18" s="219" t="s">
        <v>0</v>
      </c>
      <c r="AS18" s="217">
        <v>8303</v>
      </c>
    </row>
    <row r="19" spans="2:45" s="106" customFormat="1" x14ac:dyDescent="0.3">
      <c r="B19" s="218">
        <v>2005</v>
      </c>
      <c r="C19" s="211">
        <f t="shared" si="0"/>
        <v>252725</v>
      </c>
      <c r="D19" s="211">
        <v>0</v>
      </c>
      <c r="E19" s="211">
        <v>0</v>
      </c>
      <c r="F19" s="211">
        <v>44</v>
      </c>
      <c r="G19" s="211">
        <v>166</v>
      </c>
      <c r="H19" s="211">
        <v>833</v>
      </c>
      <c r="I19" s="211">
        <v>2758</v>
      </c>
      <c r="J19" s="211">
        <v>5775</v>
      </c>
      <c r="K19" s="211">
        <v>10000</v>
      </c>
      <c r="L19" s="211">
        <v>13166</v>
      </c>
      <c r="M19" s="211">
        <v>14691</v>
      </c>
      <c r="N19" s="211">
        <v>16665</v>
      </c>
      <c r="O19" s="211">
        <v>14532</v>
      </c>
      <c r="P19" s="211">
        <v>14781</v>
      </c>
      <c r="Q19" s="211">
        <v>14854</v>
      </c>
      <c r="R19" s="211">
        <v>14470</v>
      </c>
      <c r="S19" s="211">
        <v>13812</v>
      </c>
      <c r="T19" s="211">
        <v>12004</v>
      </c>
      <c r="U19" s="211">
        <v>11351</v>
      </c>
      <c r="V19" s="211">
        <v>10952</v>
      </c>
      <c r="W19" s="211">
        <v>9589</v>
      </c>
      <c r="X19" s="211">
        <v>9521</v>
      </c>
      <c r="Y19" s="211">
        <v>7215</v>
      </c>
      <c r="Z19" s="211">
        <v>7316</v>
      </c>
      <c r="AA19" s="211">
        <v>6565</v>
      </c>
      <c r="AB19" s="211">
        <v>5974</v>
      </c>
      <c r="AC19" s="211">
        <v>5537</v>
      </c>
      <c r="AD19" s="211">
        <v>4491</v>
      </c>
      <c r="AE19" s="211">
        <v>3878</v>
      </c>
      <c r="AF19" s="211">
        <v>3626</v>
      </c>
      <c r="AG19" s="211">
        <v>3019</v>
      </c>
      <c r="AH19" s="211">
        <v>2495</v>
      </c>
      <c r="AI19" s="211">
        <v>1559</v>
      </c>
      <c r="AJ19" s="211">
        <v>1430</v>
      </c>
      <c r="AK19" s="211">
        <v>951</v>
      </c>
      <c r="AL19" s="211">
        <v>651</v>
      </c>
      <c r="AM19" s="211">
        <v>494</v>
      </c>
      <c r="AN19" s="211">
        <v>224</v>
      </c>
      <c r="AO19" s="211">
        <v>135</v>
      </c>
      <c r="AP19" s="211">
        <v>112</v>
      </c>
      <c r="AQ19" s="211">
        <v>188</v>
      </c>
      <c r="AR19" s="219" t="s">
        <v>0</v>
      </c>
      <c r="AS19" s="217">
        <v>6901</v>
      </c>
    </row>
    <row r="20" spans="2:45" s="106" customFormat="1" x14ac:dyDescent="0.3">
      <c r="B20" s="218">
        <v>2006</v>
      </c>
      <c r="C20" s="211">
        <f t="shared" si="0"/>
        <v>278591</v>
      </c>
      <c r="D20" s="211">
        <v>0</v>
      </c>
      <c r="E20" s="211">
        <v>0</v>
      </c>
      <c r="F20" s="211">
        <v>87</v>
      </c>
      <c r="G20" s="211">
        <v>215</v>
      </c>
      <c r="H20" s="211">
        <v>1054</v>
      </c>
      <c r="I20" s="211">
        <v>3233</v>
      </c>
      <c r="J20" s="211">
        <v>6772</v>
      </c>
      <c r="K20" s="211">
        <v>11087</v>
      </c>
      <c r="L20" s="211">
        <v>14620</v>
      </c>
      <c r="M20" s="211">
        <v>16122</v>
      </c>
      <c r="N20" s="211">
        <v>17976</v>
      </c>
      <c r="O20" s="211">
        <v>16966</v>
      </c>
      <c r="P20" s="211">
        <v>16159</v>
      </c>
      <c r="Q20" s="211">
        <v>16460</v>
      </c>
      <c r="R20" s="211">
        <v>15401</v>
      </c>
      <c r="S20" s="211">
        <v>14561</v>
      </c>
      <c r="T20" s="211">
        <v>14326</v>
      </c>
      <c r="U20" s="211">
        <v>12439</v>
      </c>
      <c r="V20" s="211">
        <v>11948</v>
      </c>
      <c r="W20" s="211">
        <v>10804</v>
      </c>
      <c r="X20" s="211">
        <v>10754</v>
      </c>
      <c r="Y20" s="211">
        <v>7994</v>
      </c>
      <c r="Z20" s="211">
        <v>8215</v>
      </c>
      <c r="AA20" s="211">
        <v>7180</v>
      </c>
      <c r="AB20" s="211">
        <v>6197</v>
      </c>
      <c r="AC20" s="211">
        <v>5795</v>
      </c>
      <c r="AD20" s="211">
        <v>5261</v>
      </c>
      <c r="AE20" s="211">
        <v>4098</v>
      </c>
      <c r="AF20" s="211">
        <v>3825</v>
      </c>
      <c r="AG20" s="211">
        <v>3028</v>
      </c>
      <c r="AH20" s="211">
        <v>2593</v>
      </c>
      <c r="AI20" s="211">
        <v>1593</v>
      </c>
      <c r="AJ20" s="211">
        <v>1473</v>
      </c>
      <c r="AK20" s="211">
        <v>965</v>
      </c>
      <c r="AL20" s="211">
        <v>571</v>
      </c>
      <c r="AM20" s="211">
        <v>473</v>
      </c>
      <c r="AN20" s="211">
        <v>292</v>
      </c>
      <c r="AO20" s="211">
        <v>141</v>
      </c>
      <c r="AP20" s="211">
        <v>103</v>
      </c>
      <c r="AQ20" s="211">
        <v>223</v>
      </c>
      <c r="AR20" s="219" t="s">
        <v>0</v>
      </c>
      <c r="AS20" s="217">
        <v>7587</v>
      </c>
    </row>
    <row r="21" spans="2:45" s="106" customFormat="1" x14ac:dyDescent="0.3">
      <c r="B21" s="218">
        <v>2007</v>
      </c>
      <c r="C21" s="211">
        <f t="shared" si="0"/>
        <v>283984</v>
      </c>
      <c r="D21" s="211">
        <v>0</v>
      </c>
      <c r="E21" s="211">
        <v>7</v>
      </c>
      <c r="F21" s="211">
        <v>76</v>
      </c>
      <c r="G21" s="211">
        <v>285</v>
      </c>
      <c r="H21" s="211">
        <v>1202</v>
      </c>
      <c r="I21" s="211">
        <v>3598</v>
      </c>
      <c r="J21" s="211">
        <v>7325</v>
      </c>
      <c r="K21" s="211">
        <v>11898</v>
      </c>
      <c r="L21" s="211">
        <v>14922</v>
      </c>
      <c r="M21" s="211">
        <v>16910</v>
      </c>
      <c r="N21" s="211">
        <v>18419</v>
      </c>
      <c r="O21" s="211">
        <v>16750</v>
      </c>
      <c r="P21" s="211">
        <v>17456</v>
      </c>
      <c r="Q21" s="211">
        <v>15969</v>
      </c>
      <c r="R21" s="211">
        <v>15553</v>
      </c>
      <c r="S21" s="211">
        <v>14359</v>
      </c>
      <c r="T21" s="211">
        <v>14043</v>
      </c>
      <c r="U21" s="211">
        <v>13396</v>
      </c>
      <c r="V21" s="211">
        <v>12394</v>
      </c>
      <c r="W21" s="211">
        <v>10913</v>
      </c>
      <c r="X21" s="211">
        <v>10892</v>
      </c>
      <c r="Y21" s="211">
        <v>8097</v>
      </c>
      <c r="Z21" s="211">
        <v>8277</v>
      </c>
      <c r="AA21" s="211">
        <v>7078</v>
      </c>
      <c r="AB21" s="211">
        <v>6248</v>
      </c>
      <c r="AC21" s="211">
        <v>5628</v>
      </c>
      <c r="AD21" s="211">
        <v>5166</v>
      </c>
      <c r="AE21" s="211">
        <v>4495</v>
      </c>
      <c r="AF21" s="211">
        <v>3672</v>
      </c>
      <c r="AG21" s="211">
        <v>3163</v>
      </c>
      <c r="AH21" s="211">
        <v>2580</v>
      </c>
      <c r="AI21" s="211">
        <v>1637</v>
      </c>
      <c r="AJ21" s="211">
        <v>1460</v>
      </c>
      <c r="AK21" s="211">
        <v>931</v>
      </c>
      <c r="AL21" s="211">
        <v>575</v>
      </c>
      <c r="AM21" s="211">
        <v>389</v>
      </c>
      <c r="AN21" s="211">
        <v>219</v>
      </c>
      <c r="AO21" s="211">
        <v>143</v>
      </c>
      <c r="AP21" s="211">
        <v>111</v>
      </c>
      <c r="AQ21" s="211">
        <v>225</v>
      </c>
      <c r="AR21" s="219" t="s">
        <v>0</v>
      </c>
      <c r="AS21" s="217">
        <v>7523</v>
      </c>
    </row>
    <row r="22" spans="2:45" s="106" customFormat="1" x14ac:dyDescent="0.3">
      <c r="B22" s="218">
        <v>2008</v>
      </c>
      <c r="C22" s="211">
        <f t="shared" si="0"/>
        <v>291055</v>
      </c>
      <c r="D22" s="211">
        <v>0</v>
      </c>
      <c r="E22" s="211">
        <v>12</v>
      </c>
      <c r="F22" s="211">
        <v>57</v>
      </c>
      <c r="G22" s="211">
        <v>294</v>
      </c>
      <c r="H22" s="211">
        <v>1396</v>
      </c>
      <c r="I22" s="211">
        <v>4207</v>
      </c>
      <c r="J22" s="211">
        <v>7961</v>
      </c>
      <c r="K22" s="211">
        <v>12531</v>
      </c>
      <c r="L22" s="211">
        <v>15536</v>
      </c>
      <c r="M22" s="211">
        <v>17181</v>
      </c>
      <c r="N22" s="211">
        <v>18696</v>
      </c>
      <c r="O22" s="211">
        <v>16897</v>
      </c>
      <c r="P22" s="211">
        <v>17367</v>
      </c>
      <c r="Q22" s="211">
        <v>16966</v>
      </c>
      <c r="R22" s="211">
        <v>15344</v>
      </c>
      <c r="S22" s="211">
        <v>14505</v>
      </c>
      <c r="T22" s="211">
        <v>13427</v>
      </c>
      <c r="U22" s="211">
        <v>13235</v>
      </c>
      <c r="V22" s="211">
        <v>13512</v>
      </c>
      <c r="W22" s="211">
        <v>11478</v>
      </c>
      <c r="X22" s="211">
        <v>11226</v>
      </c>
      <c r="Y22" s="211">
        <v>8626</v>
      </c>
      <c r="Z22" s="211">
        <v>8674</v>
      </c>
      <c r="AA22" s="211">
        <v>7506</v>
      </c>
      <c r="AB22" s="211">
        <v>6559</v>
      </c>
      <c r="AC22" s="211">
        <v>5792</v>
      </c>
      <c r="AD22" s="211">
        <v>4985</v>
      </c>
      <c r="AE22" s="211">
        <v>4423</v>
      </c>
      <c r="AF22" s="211">
        <v>4134</v>
      </c>
      <c r="AG22" s="211">
        <v>2953</v>
      </c>
      <c r="AH22" s="211">
        <v>2622</v>
      </c>
      <c r="AI22" s="211">
        <v>1602</v>
      </c>
      <c r="AJ22" s="211">
        <v>1422</v>
      </c>
      <c r="AK22" s="211">
        <v>946</v>
      </c>
      <c r="AL22" s="211">
        <v>614</v>
      </c>
      <c r="AM22" s="211">
        <v>399</v>
      </c>
      <c r="AN22" s="211">
        <v>190</v>
      </c>
      <c r="AO22" s="211">
        <v>138</v>
      </c>
      <c r="AP22" s="211">
        <v>128</v>
      </c>
      <c r="AQ22" s="211">
        <v>154</v>
      </c>
      <c r="AR22" s="219" t="s">
        <v>0</v>
      </c>
      <c r="AS22" s="217">
        <v>7360</v>
      </c>
    </row>
    <row r="23" spans="2:45" s="106" customFormat="1" x14ac:dyDescent="0.3">
      <c r="B23" s="218">
        <v>2009</v>
      </c>
      <c r="C23" s="211">
        <f t="shared" si="0"/>
        <v>298337</v>
      </c>
      <c r="D23" s="211">
        <v>0</v>
      </c>
      <c r="E23" s="211">
        <v>8</v>
      </c>
      <c r="F23" s="211">
        <v>72</v>
      </c>
      <c r="G23" s="211">
        <v>348</v>
      </c>
      <c r="H23" s="211">
        <v>1655</v>
      </c>
      <c r="I23" s="211">
        <v>4526</v>
      </c>
      <c r="J23" s="211">
        <v>8994</v>
      </c>
      <c r="K23" s="211">
        <v>13077</v>
      </c>
      <c r="L23" s="211">
        <v>16494</v>
      </c>
      <c r="M23" s="211">
        <v>17532</v>
      </c>
      <c r="N23" s="211">
        <v>18448</v>
      </c>
      <c r="O23" s="211">
        <v>17221</v>
      </c>
      <c r="P23" s="211">
        <v>17624</v>
      </c>
      <c r="Q23" s="211">
        <v>16991</v>
      </c>
      <c r="R23" s="211">
        <v>16569</v>
      </c>
      <c r="S23" s="211">
        <v>14414</v>
      </c>
      <c r="T23" s="211">
        <v>13703</v>
      </c>
      <c r="U23" s="211">
        <v>13325</v>
      </c>
      <c r="V23" s="211">
        <v>13461</v>
      </c>
      <c r="W23" s="211">
        <v>12662</v>
      </c>
      <c r="X23" s="211">
        <v>11864</v>
      </c>
      <c r="Y23" s="211">
        <v>9132</v>
      </c>
      <c r="Z23" s="211">
        <v>9136</v>
      </c>
      <c r="AA23" s="211">
        <v>7541</v>
      </c>
      <c r="AB23" s="211">
        <v>6678</v>
      </c>
      <c r="AC23" s="211">
        <v>6137</v>
      </c>
      <c r="AD23" s="211">
        <v>5017</v>
      </c>
      <c r="AE23" s="211">
        <v>4387</v>
      </c>
      <c r="AF23" s="211">
        <v>4198</v>
      </c>
      <c r="AG23" s="211">
        <v>3395</v>
      </c>
      <c r="AH23" s="211">
        <v>2635</v>
      </c>
      <c r="AI23" s="211">
        <v>1578</v>
      </c>
      <c r="AJ23" s="211">
        <v>1399</v>
      </c>
      <c r="AK23" s="211">
        <v>901</v>
      </c>
      <c r="AL23" s="211">
        <v>599</v>
      </c>
      <c r="AM23" s="211">
        <v>366</v>
      </c>
      <c r="AN23" s="211">
        <v>196</v>
      </c>
      <c r="AO23" s="211">
        <v>116</v>
      </c>
      <c r="AP23" s="211">
        <v>82</v>
      </c>
      <c r="AQ23" s="211">
        <v>141</v>
      </c>
      <c r="AR23" s="219" t="s">
        <v>0</v>
      </c>
      <c r="AS23" s="217">
        <v>5715</v>
      </c>
    </row>
    <row r="24" spans="2:45" s="106" customFormat="1" x14ac:dyDescent="0.3">
      <c r="B24" s="218">
        <v>2010</v>
      </c>
      <c r="C24" s="211">
        <f t="shared" si="0"/>
        <v>292375</v>
      </c>
      <c r="D24" s="211">
        <v>0</v>
      </c>
      <c r="E24" s="211">
        <v>7</v>
      </c>
      <c r="F24" s="211">
        <v>59</v>
      </c>
      <c r="G24" s="211">
        <v>375</v>
      </c>
      <c r="H24" s="211">
        <v>1682</v>
      </c>
      <c r="I24" s="211">
        <v>4743</v>
      </c>
      <c r="J24" s="211">
        <v>8944</v>
      </c>
      <c r="K24" s="211">
        <v>13032</v>
      </c>
      <c r="L24" s="211">
        <v>15548</v>
      </c>
      <c r="M24" s="211">
        <v>17015</v>
      </c>
      <c r="N24" s="211">
        <v>17934</v>
      </c>
      <c r="O24" s="211">
        <v>16666</v>
      </c>
      <c r="P24" s="211">
        <v>17139</v>
      </c>
      <c r="Q24" s="211">
        <v>16244</v>
      </c>
      <c r="R24" s="211">
        <v>15669</v>
      </c>
      <c r="S24" s="211">
        <v>14797</v>
      </c>
      <c r="T24" s="211">
        <v>13378</v>
      </c>
      <c r="U24" s="211">
        <v>13215</v>
      </c>
      <c r="V24" s="211">
        <v>13212</v>
      </c>
      <c r="W24" s="211">
        <v>12421</v>
      </c>
      <c r="X24" s="211">
        <v>12229</v>
      </c>
      <c r="Y24" s="211">
        <v>9398</v>
      </c>
      <c r="Z24" s="211">
        <v>9067</v>
      </c>
      <c r="AA24" s="211">
        <v>8086</v>
      </c>
      <c r="AB24" s="211">
        <v>6757</v>
      </c>
      <c r="AC24" s="211">
        <v>6181</v>
      </c>
      <c r="AD24" s="211">
        <v>5116</v>
      </c>
      <c r="AE24" s="211">
        <v>4357</v>
      </c>
      <c r="AF24" s="211">
        <v>3953</v>
      </c>
      <c r="AG24" s="211">
        <v>3355</v>
      </c>
      <c r="AH24" s="211">
        <v>2605</v>
      </c>
      <c r="AI24" s="211">
        <v>1567</v>
      </c>
      <c r="AJ24" s="211">
        <v>1381</v>
      </c>
      <c r="AK24" s="211">
        <v>790</v>
      </c>
      <c r="AL24" s="211">
        <v>514</v>
      </c>
      <c r="AM24" s="211">
        <v>349</v>
      </c>
      <c r="AN24" s="211">
        <v>185</v>
      </c>
      <c r="AO24" s="211">
        <v>95</v>
      </c>
      <c r="AP24" s="211">
        <v>94</v>
      </c>
      <c r="AQ24" s="211">
        <v>111</v>
      </c>
      <c r="AR24" s="219" t="s">
        <v>0</v>
      </c>
      <c r="AS24" s="217">
        <v>4105</v>
      </c>
    </row>
    <row r="25" spans="2:45" s="106" customFormat="1" x14ac:dyDescent="0.3">
      <c r="B25" s="218">
        <v>2011</v>
      </c>
      <c r="C25" s="211">
        <f t="shared" si="0"/>
        <v>301106</v>
      </c>
      <c r="D25" s="211">
        <v>0</v>
      </c>
      <c r="E25" s="211">
        <v>13</v>
      </c>
      <c r="F25" s="211">
        <v>40</v>
      </c>
      <c r="G25" s="211">
        <v>374</v>
      </c>
      <c r="H25" s="211">
        <v>1744</v>
      </c>
      <c r="I25" s="211">
        <v>4790</v>
      </c>
      <c r="J25" s="211">
        <v>9087</v>
      </c>
      <c r="K25" s="211">
        <v>13229</v>
      </c>
      <c r="L25" s="211">
        <v>16212</v>
      </c>
      <c r="M25" s="211">
        <v>17013</v>
      </c>
      <c r="N25" s="211">
        <v>18279</v>
      </c>
      <c r="O25" s="211">
        <v>17282</v>
      </c>
      <c r="P25" s="211">
        <v>17046</v>
      </c>
      <c r="Q25" s="211">
        <v>16771</v>
      </c>
      <c r="R25" s="211">
        <v>16059</v>
      </c>
      <c r="S25" s="211">
        <v>15148</v>
      </c>
      <c r="T25" s="211">
        <v>14795</v>
      </c>
      <c r="U25" s="211">
        <v>13230</v>
      </c>
      <c r="V25" s="211">
        <v>13340</v>
      </c>
      <c r="W25" s="211">
        <v>12600</v>
      </c>
      <c r="X25" s="211">
        <v>12373</v>
      </c>
      <c r="Y25" s="211">
        <v>10357</v>
      </c>
      <c r="Z25" s="211">
        <v>9622</v>
      </c>
      <c r="AA25" s="211">
        <v>8420</v>
      </c>
      <c r="AB25" s="211">
        <v>7069</v>
      </c>
      <c r="AC25" s="211">
        <v>6353</v>
      </c>
      <c r="AD25" s="211">
        <v>5449</v>
      </c>
      <c r="AE25" s="211">
        <v>4698</v>
      </c>
      <c r="AF25" s="211">
        <v>4176</v>
      </c>
      <c r="AG25" s="211">
        <v>3279</v>
      </c>
      <c r="AH25" s="211">
        <v>2592</v>
      </c>
      <c r="AI25" s="211">
        <v>1711</v>
      </c>
      <c r="AJ25" s="211">
        <v>1346</v>
      </c>
      <c r="AK25" s="211">
        <v>895</v>
      </c>
      <c r="AL25" s="211">
        <v>555</v>
      </c>
      <c r="AM25" s="211">
        <v>336</v>
      </c>
      <c r="AN25" s="211">
        <v>178</v>
      </c>
      <c r="AO25" s="211">
        <v>89</v>
      </c>
      <c r="AP25" s="211">
        <v>56</v>
      </c>
      <c r="AQ25" s="211">
        <v>90</v>
      </c>
      <c r="AR25" s="219" t="s">
        <v>0</v>
      </c>
      <c r="AS25" s="217">
        <v>4410</v>
      </c>
    </row>
    <row r="26" spans="2:45" s="106" customFormat="1" x14ac:dyDescent="0.3">
      <c r="B26" s="218">
        <v>2012</v>
      </c>
      <c r="C26" s="211">
        <f t="shared" si="0"/>
        <v>297309</v>
      </c>
      <c r="D26" s="211">
        <v>0</v>
      </c>
      <c r="E26" s="211">
        <v>11</v>
      </c>
      <c r="F26" s="211">
        <v>95</v>
      </c>
      <c r="G26" s="211">
        <v>416</v>
      </c>
      <c r="H26" s="211">
        <v>1872</v>
      </c>
      <c r="I26" s="211">
        <v>5030</v>
      </c>
      <c r="J26" s="211">
        <v>9244</v>
      </c>
      <c r="K26" s="211">
        <v>13446</v>
      </c>
      <c r="L26" s="211">
        <v>15739</v>
      </c>
      <c r="M26" s="211">
        <v>17646</v>
      </c>
      <c r="N26" s="211">
        <v>17382</v>
      </c>
      <c r="O26" s="211">
        <v>16916</v>
      </c>
      <c r="P26" s="211">
        <v>16665</v>
      </c>
      <c r="Q26" s="211">
        <v>16175</v>
      </c>
      <c r="R26" s="211">
        <v>15360</v>
      </c>
      <c r="S26" s="211">
        <v>14467</v>
      </c>
      <c r="T26" s="211">
        <v>14152</v>
      </c>
      <c r="U26" s="211">
        <v>13720</v>
      </c>
      <c r="V26" s="211">
        <v>12736</v>
      </c>
      <c r="W26" s="211">
        <v>12222</v>
      </c>
      <c r="X26" s="211">
        <v>11934</v>
      </c>
      <c r="Y26" s="211">
        <v>10548</v>
      </c>
      <c r="Z26" s="211">
        <v>9806</v>
      </c>
      <c r="AA26" s="211">
        <v>8558</v>
      </c>
      <c r="AB26" s="211">
        <v>7345</v>
      </c>
      <c r="AC26" s="211">
        <v>6363</v>
      </c>
      <c r="AD26" s="211">
        <v>5521</v>
      </c>
      <c r="AE26" s="211">
        <v>4808</v>
      </c>
      <c r="AF26" s="211">
        <v>4103</v>
      </c>
      <c r="AG26" s="211">
        <v>3307</v>
      </c>
      <c r="AH26" s="211">
        <v>2621</v>
      </c>
      <c r="AI26" s="211">
        <v>1731</v>
      </c>
      <c r="AJ26" s="211">
        <v>1303</v>
      </c>
      <c r="AK26" s="211">
        <v>839</v>
      </c>
      <c r="AL26" s="211">
        <v>494</v>
      </c>
      <c r="AM26" s="211">
        <v>285</v>
      </c>
      <c r="AN26" s="211">
        <v>164</v>
      </c>
      <c r="AO26" s="211">
        <v>89</v>
      </c>
      <c r="AP26" s="211">
        <v>68</v>
      </c>
      <c r="AQ26" s="211">
        <v>92</v>
      </c>
      <c r="AR26" s="219" t="s">
        <v>0</v>
      </c>
      <c r="AS26" s="217">
        <v>4036</v>
      </c>
    </row>
    <row r="27" spans="2:45" s="106" customFormat="1" x14ac:dyDescent="0.3">
      <c r="B27" s="218">
        <v>2013</v>
      </c>
      <c r="C27" s="211">
        <f t="shared" si="0"/>
        <v>277620</v>
      </c>
      <c r="D27" s="211">
        <v>0</v>
      </c>
      <c r="E27" s="211">
        <v>6</v>
      </c>
      <c r="F27" s="211">
        <v>60</v>
      </c>
      <c r="G27" s="211">
        <v>376</v>
      </c>
      <c r="H27" s="211">
        <v>1525</v>
      </c>
      <c r="I27" s="211">
        <v>4265</v>
      </c>
      <c r="J27" s="211">
        <v>8006</v>
      </c>
      <c r="K27" s="211">
        <v>11597</v>
      </c>
      <c r="L27" s="211">
        <v>13772</v>
      </c>
      <c r="M27" s="211">
        <v>16114</v>
      </c>
      <c r="N27" s="211">
        <v>16826</v>
      </c>
      <c r="O27" s="211">
        <v>16001</v>
      </c>
      <c r="P27" s="211">
        <v>15187</v>
      </c>
      <c r="Q27" s="211">
        <v>14403</v>
      </c>
      <c r="R27" s="211">
        <v>13990</v>
      </c>
      <c r="S27" s="211">
        <v>13661</v>
      </c>
      <c r="T27" s="211">
        <v>13201</v>
      </c>
      <c r="U27" s="211">
        <v>12910</v>
      </c>
      <c r="V27" s="211">
        <v>12549</v>
      </c>
      <c r="W27" s="211">
        <v>11357</v>
      </c>
      <c r="X27" s="211">
        <v>11111</v>
      </c>
      <c r="Y27" s="211">
        <v>10198</v>
      </c>
      <c r="Z27" s="211">
        <v>9568</v>
      </c>
      <c r="AA27" s="211">
        <v>8582</v>
      </c>
      <c r="AB27" s="211">
        <v>7321</v>
      </c>
      <c r="AC27" s="211">
        <v>6595</v>
      </c>
      <c r="AD27" s="211">
        <v>5584</v>
      </c>
      <c r="AE27" s="211">
        <v>4610</v>
      </c>
      <c r="AF27" s="211">
        <v>3985</v>
      </c>
      <c r="AG27" s="211">
        <v>3174</v>
      </c>
      <c r="AH27" s="211">
        <v>2603</v>
      </c>
      <c r="AI27" s="211">
        <v>1923</v>
      </c>
      <c r="AJ27" s="211">
        <v>1410</v>
      </c>
      <c r="AK27" s="211">
        <v>950</v>
      </c>
      <c r="AL27" s="211">
        <v>563</v>
      </c>
      <c r="AM27" s="211">
        <v>303</v>
      </c>
      <c r="AN27" s="211">
        <v>178</v>
      </c>
      <c r="AO27" s="211">
        <v>106</v>
      </c>
      <c r="AP27" s="211">
        <v>82</v>
      </c>
      <c r="AQ27" s="211">
        <v>80</v>
      </c>
      <c r="AR27" s="217">
        <v>0</v>
      </c>
      <c r="AS27" s="217">
        <v>2888</v>
      </c>
    </row>
    <row r="28" spans="2:45" s="106" customFormat="1" x14ac:dyDescent="0.3">
      <c r="B28" s="218">
        <v>2014</v>
      </c>
      <c r="C28" s="211">
        <f t="shared" si="0"/>
        <v>278460</v>
      </c>
      <c r="D28" s="211">
        <v>0</v>
      </c>
      <c r="E28" s="211">
        <v>13</v>
      </c>
      <c r="F28" s="211">
        <v>58</v>
      </c>
      <c r="G28" s="211">
        <v>383</v>
      </c>
      <c r="H28" s="211">
        <v>1705</v>
      </c>
      <c r="I28" s="211">
        <v>4324</v>
      </c>
      <c r="J28" s="211">
        <v>7765</v>
      </c>
      <c r="K28" s="211">
        <v>11712</v>
      </c>
      <c r="L28" s="211">
        <v>14287</v>
      </c>
      <c r="M28" s="211">
        <v>15881</v>
      </c>
      <c r="N28" s="211">
        <v>16210</v>
      </c>
      <c r="O28" s="211">
        <v>16130</v>
      </c>
      <c r="P28" s="211">
        <v>14983</v>
      </c>
      <c r="Q28" s="211">
        <v>14253</v>
      </c>
      <c r="R28" s="211">
        <v>13864</v>
      </c>
      <c r="S28" s="211">
        <v>13664</v>
      </c>
      <c r="T28" s="211">
        <v>13527</v>
      </c>
      <c r="U28" s="211">
        <v>12757</v>
      </c>
      <c r="V28" s="211">
        <v>12228</v>
      </c>
      <c r="W28" s="211">
        <v>12068</v>
      </c>
      <c r="X28" s="211">
        <v>11066</v>
      </c>
      <c r="Y28" s="211">
        <v>10296</v>
      </c>
      <c r="Z28" s="211">
        <v>9769</v>
      </c>
      <c r="AA28" s="211">
        <v>8776</v>
      </c>
      <c r="AB28" s="211">
        <v>7934</v>
      </c>
      <c r="AC28" s="211">
        <v>7231</v>
      </c>
      <c r="AD28" s="211">
        <v>6234</v>
      </c>
      <c r="AE28" s="211">
        <v>4993</v>
      </c>
      <c r="AF28" s="211">
        <v>4277</v>
      </c>
      <c r="AG28" s="211">
        <v>3408</v>
      </c>
      <c r="AH28" s="211">
        <v>2679</v>
      </c>
      <c r="AI28" s="211">
        <v>2030</v>
      </c>
      <c r="AJ28" s="211">
        <v>1435</v>
      </c>
      <c r="AK28" s="211">
        <v>940</v>
      </c>
      <c r="AL28" s="211">
        <v>618</v>
      </c>
      <c r="AM28" s="211">
        <v>335</v>
      </c>
      <c r="AN28" s="211">
        <v>176</v>
      </c>
      <c r="AO28" s="211">
        <v>85</v>
      </c>
      <c r="AP28" s="211">
        <v>70</v>
      </c>
      <c r="AQ28" s="211">
        <v>48</v>
      </c>
      <c r="AR28" s="217">
        <v>0</v>
      </c>
      <c r="AS28" s="217">
        <v>248</v>
      </c>
    </row>
    <row r="29" spans="2:45" s="106" customFormat="1" x14ac:dyDescent="0.3">
      <c r="B29" s="218">
        <v>2015</v>
      </c>
      <c r="C29" s="211">
        <f t="shared" si="0"/>
        <v>283313</v>
      </c>
      <c r="D29" s="211">
        <v>1</v>
      </c>
      <c r="E29" s="211">
        <v>12</v>
      </c>
      <c r="F29" s="211">
        <v>79</v>
      </c>
      <c r="G29" s="211">
        <v>443</v>
      </c>
      <c r="H29" s="211">
        <v>1901</v>
      </c>
      <c r="I29" s="211">
        <v>5215</v>
      </c>
      <c r="J29" s="211">
        <v>9199</v>
      </c>
      <c r="K29" s="211">
        <v>12077</v>
      </c>
      <c r="L29" s="211">
        <v>14907</v>
      </c>
      <c r="M29" s="211">
        <v>16351</v>
      </c>
      <c r="N29" s="211">
        <v>16129</v>
      </c>
      <c r="O29" s="211">
        <v>15545</v>
      </c>
      <c r="P29" s="211">
        <v>15280</v>
      </c>
      <c r="Q29" s="211">
        <v>14295</v>
      </c>
      <c r="R29" s="211">
        <v>13858</v>
      </c>
      <c r="S29" s="211">
        <v>13575</v>
      </c>
      <c r="T29" s="211">
        <v>13400</v>
      </c>
      <c r="U29" s="211">
        <v>12876</v>
      </c>
      <c r="V29" s="211">
        <v>12697</v>
      </c>
      <c r="W29" s="211">
        <v>11972</v>
      </c>
      <c r="X29" s="211">
        <v>11408</v>
      </c>
      <c r="Y29" s="211">
        <v>10133</v>
      </c>
      <c r="Z29" s="211">
        <v>9522</v>
      </c>
      <c r="AA29" s="211">
        <v>8655</v>
      </c>
      <c r="AB29" s="211">
        <v>7813</v>
      </c>
      <c r="AC29" s="211">
        <v>7048</v>
      </c>
      <c r="AD29" s="211">
        <v>6068</v>
      </c>
      <c r="AE29" s="211">
        <v>4969</v>
      </c>
      <c r="AF29" s="211">
        <v>4102</v>
      </c>
      <c r="AG29" s="211">
        <v>3124</v>
      </c>
      <c r="AH29" s="211">
        <v>2530</v>
      </c>
      <c r="AI29" s="211">
        <v>1875</v>
      </c>
      <c r="AJ29" s="211">
        <v>1277</v>
      </c>
      <c r="AK29" s="211">
        <v>771</v>
      </c>
      <c r="AL29" s="211">
        <v>493</v>
      </c>
      <c r="AM29" s="211">
        <v>247</v>
      </c>
      <c r="AN29" s="211">
        <v>140</v>
      </c>
      <c r="AO29" s="211">
        <v>65</v>
      </c>
      <c r="AP29" s="211">
        <v>58</v>
      </c>
      <c r="AQ29" s="211">
        <v>37</v>
      </c>
      <c r="AR29" s="217">
        <v>0</v>
      </c>
      <c r="AS29" s="217">
        <v>3166</v>
      </c>
    </row>
    <row r="30" spans="2:45" s="106" customFormat="1" x14ac:dyDescent="0.3">
      <c r="B30" s="218">
        <v>2016</v>
      </c>
      <c r="C30" s="211">
        <f t="shared" si="0"/>
        <v>277483</v>
      </c>
      <c r="D30" s="211">
        <v>0</v>
      </c>
      <c r="E30" s="211">
        <v>24</v>
      </c>
      <c r="F30" s="211">
        <v>72</v>
      </c>
      <c r="G30" s="211">
        <v>456</v>
      </c>
      <c r="H30" s="211">
        <v>1639</v>
      </c>
      <c r="I30" s="211">
        <v>4620</v>
      </c>
      <c r="J30" s="211">
        <v>8772</v>
      </c>
      <c r="K30" s="211">
        <v>11137</v>
      </c>
      <c r="L30" s="211">
        <v>13290</v>
      </c>
      <c r="M30" s="211">
        <v>15351</v>
      </c>
      <c r="N30" s="211">
        <v>15280</v>
      </c>
      <c r="O30" s="211">
        <v>14936</v>
      </c>
      <c r="P30" s="211">
        <v>14738</v>
      </c>
      <c r="Q30" s="211">
        <v>14287</v>
      </c>
      <c r="R30" s="211">
        <v>13700</v>
      </c>
      <c r="S30" s="211">
        <v>13239</v>
      </c>
      <c r="T30" s="211">
        <v>12895</v>
      </c>
      <c r="U30" s="211">
        <v>12736</v>
      </c>
      <c r="V30" s="211">
        <v>12378</v>
      </c>
      <c r="W30" s="211">
        <v>11925</v>
      </c>
      <c r="X30" s="211">
        <v>11250</v>
      </c>
      <c r="Y30" s="211">
        <v>10587</v>
      </c>
      <c r="Z30" s="211">
        <v>9268</v>
      </c>
      <c r="AA30" s="211">
        <v>8730</v>
      </c>
      <c r="AB30" s="211">
        <v>7707</v>
      </c>
      <c r="AC30" s="211">
        <v>7049</v>
      </c>
      <c r="AD30" s="211">
        <v>6168</v>
      </c>
      <c r="AE30" s="211">
        <v>5027</v>
      </c>
      <c r="AF30" s="211">
        <v>4060</v>
      </c>
      <c r="AG30" s="211">
        <v>3280</v>
      </c>
      <c r="AH30" s="211">
        <v>2571</v>
      </c>
      <c r="AI30" s="211">
        <v>1831</v>
      </c>
      <c r="AJ30" s="211">
        <v>1279</v>
      </c>
      <c r="AK30" s="211">
        <v>772</v>
      </c>
      <c r="AL30" s="211">
        <v>466</v>
      </c>
      <c r="AM30" s="211">
        <v>241</v>
      </c>
      <c r="AN30" s="211">
        <v>138</v>
      </c>
      <c r="AO30" s="211">
        <v>48</v>
      </c>
      <c r="AP30" s="211">
        <v>52</v>
      </c>
      <c r="AQ30" s="211">
        <v>33</v>
      </c>
      <c r="AR30" s="217">
        <v>0</v>
      </c>
      <c r="AS30" s="217">
        <v>5451</v>
      </c>
    </row>
    <row r="31" spans="2:45" s="106" customFormat="1" x14ac:dyDescent="0.3">
      <c r="B31" s="218">
        <v>2017</v>
      </c>
      <c r="C31" s="211">
        <f t="shared" si="0"/>
        <v>291397</v>
      </c>
      <c r="D31" s="211">
        <v>2</v>
      </c>
      <c r="E31" s="211">
        <v>9</v>
      </c>
      <c r="F31" s="211">
        <v>91</v>
      </c>
      <c r="G31" s="211">
        <v>415</v>
      </c>
      <c r="H31" s="211">
        <v>1781</v>
      </c>
      <c r="I31" s="211">
        <v>4623</v>
      </c>
      <c r="J31" s="211">
        <v>8710</v>
      </c>
      <c r="K31" s="211">
        <v>12164</v>
      </c>
      <c r="L31" s="211">
        <v>13949</v>
      </c>
      <c r="M31" s="211">
        <v>15269</v>
      </c>
      <c r="N31" s="211">
        <v>16430</v>
      </c>
      <c r="O31" s="211">
        <v>15938</v>
      </c>
      <c r="P31" s="211">
        <v>15894</v>
      </c>
      <c r="Q31" s="211">
        <v>15356</v>
      </c>
      <c r="R31" s="211">
        <v>14998</v>
      </c>
      <c r="S31" s="211">
        <v>14635</v>
      </c>
      <c r="T31" s="211">
        <v>14123</v>
      </c>
      <c r="U31" s="211">
        <v>13613</v>
      </c>
      <c r="V31" s="211">
        <v>13290</v>
      </c>
      <c r="W31" s="211">
        <v>12813</v>
      </c>
      <c r="X31" s="211">
        <v>12116</v>
      </c>
      <c r="Y31" s="211">
        <v>11100</v>
      </c>
      <c r="Z31" s="211">
        <v>10275</v>
      </c>
      <c r="AA31" s="211">
        <v>9031</v>
      </c>
      <c r="AB31" s="211">
        <v>8120</v>
      </c>
      <c r="AC31" s="211">
        <v>7371</v>
      </c>
      <c r="AD31" s="211">
        <v>6360</v>
      </c>
      <c r="AE31" s="211">
        <v>5376</v>
      </c>
      <c r="AF31" s="211">
        <v>4464</v>
      </c>
      <c r="AG31" s="211">
        <v>3615</v>
      </c>
      <c r="AH31" s="211">
        <v>2684</v>
      </c>
      <c r="AI31" s="211">
        <v>1882</v>
      </c>
      <c r="AJ31" s="211">
        <v>1274</v>
      </c>
      <c r="AK31" s="211">
        <v>809</v>
      </c>
      <c r="AL31" s="211">
        <v>428</v>
      </c>
      <c r="AM31" s="211">
        <v>253</v>
      </c>
      <c r="AN31" s="211">
        <v>145</v>
      </c>
      <c r="AO31" s="211">
        <v>53</v>
      </c>
      <c r="AP31" s="211">
        <v>33</v>
      </c>
      <c r="AQ31" s="211">
        <v>29</v>
      </c>
      <c r="AR31" s="217">
        <v>15</v>
      </c>
      <c r="AS31" s="217">
        <v>1861</v>
      </c>
    </row>
    <row r="32" spans="2:45" s="106" customFormat="1" x14ac:dyDescent="0.3">
      <c r="B32" s="218">
        <v>2018</v>
      </c>
      <c r="C32" s="211">
        <f t="shared" si="0"/>
        <v>293980</v>
      </c>
      <c r="D32" s="211">
        <v>6</v>
      </c>
      <c r="E32" s="211">
        <v>11</v>
      </c>
      <c r="F32" s="211">
        <v>61</v>
      </c>
      <c r="G32" s="211">
        <v>421</v>
      </c>
      <c r="H32" s="211">
        <v>1600</v>
      </c>
      <c r="I32" s="211">
        <v>4462</v>
      </c>
      <c r="J32" s="211">
        <v>8148</v>
      </c>
      <c r="K32" s="211">
        <v>11604</v>
      </c>
      <c r="L32" s="211">
        <v>14660</v>
      </c>
      <c r="M32" s="211">
        <v>15294</v>
      </c>
      <c r="N32" s="211">
        <v>15392</v>
      </c>
      <c r="O32" s="211">
        <v>15989</v>
      </c>
      <c r="P32" s="211">
        <v>15551</v>
      </c>
      <c r="Q32" s="211">
        <v>15493</v>
      </c>
      <c r="R32" s="211">
        <v>15241</v>
      </c>
      <c r="S32" s="211">
        <v>15020</v>
      </c>
      <c r="T32" s="211">
        <v>14380</v>
      </c>
      <c r="U32" s="211">
        <v>13885</v>
      </c>
      <c r="V32" s="211">
        <v>13197</v>
      </c>
      <c r="W32" s="211">
        <v>12857</v>
      </c>
      <c r="X32" s="211">
        <v>12126</v>
      </c>
      <c r="Y32" s="211">
        <v>10981</v>
      </c>
      <c r="Z32" s="211">
        <v>10184</v>
      </c>
      <c r="AA32" s="211">
        <v>9228</v>
      </c>
      <c r="AB32" s="211">
        <v>7921</v>
      </c>
      <c r="AC32" s="211">
        <v>7331</v>
      </c>
      <c r="AD32" s="211">
        <v>6444</v>
      </c>
      <c r="AE32" s="211">
        <v>5534</v>
      </c>
      <c r="AF32" s="211">
        <v>4514</v>
      </c>
      <c r="AG32" s="211">
        <v>3688</v>
      </c>
      <c r="AH32" s="211">
        <v>2778</v>
      </c>
      <c r="AI32" s="211">
        <v>1894</v>
      </c>
      <c r="AJ32" s="211">
        <v>1293</v>
      </c>
      <c r="AK32" s="211">
        <v>759</v>
      </c>
      <c r="AL32" s="211">
        <v>456</v>
      </c>
      <c r="AM32" s="211">
        <v>251</v>
      </c>
      <c r="AN32" s="211">
        <v>115</v>
      </c>
      <c r="AO32" s="211">
        <v>65</v>
      </c>
      <c r="AP32" s="211">
        <v>24</v>
      </c>
      <c r="AQ32" s="211">
        <v>22</v>
      </c>
      <c r="AR32" s="217">
        <v>35</v>
      </c>
      <c r="AS32" s="217">
        <v>5065</v>
      </c>
    </row>
    <row r="33" spans="1:45" s="106" customFormat="1" x14ac:dyDescent="0.3">
      <c r="B33" s="218">
        <v>2019</v>
      </c>
      <c r="C33" s="211">
        <f t="shared" si="0"/>
        <v>286213</v>
      </c>
      <c r="D33" s="211">
        <v>1</v>
      </c>
      <c r="E33" s="211">
        <v>6</v>
      </c>
      <c r="F33" s="211">
        <v>59</v>
      </c>
      <c r="G33" s="211">
        <v>362</v>
      </c>
      <c r="H33" s="211">
        <v>1391</v>
      </c>
      <c r="I33" s="211">
        <v>3813</v>
      </c>
      <c r="J33" s="211">
        <v>7466</v>
      </c>
      <c r="K33" s="211">
        <v>10493</v>
      </c>
      <c r="L33" s="211">
        <v>13009</v>
      </c>
      <c r="M33" s="211">
        <v>15211</v>
      </c>
      <c r="N33" s="211">
        <v>14738</v>
      </c>
      <c r="O33" s="211">
        <v>14556</v>
      </c>
      <c r="P33" s="211">
        <v>15112</v>
      </c>
      <c r="Q33" s="211">
        <v>14796</v>
      </c>
      <c r="R33" s="211">
        <v>14862</v>
      </c>
      <c r="S33" s="211">
        <v>14736</v>
      </c>
      <c r="T33" s="211">
        <v>14260</v>
      </c>
      <c r="U33" s="211">
        <v>13680</v>
      </c>
      <c r="V33" s="211">
        <v>13078</v>
      </c>
      <c r="W33" s="211">
        <v>12260</v>
      </c>
      <c r="X33" s="211">
        <v>11886</v>
      </c>
      <c r="Y33" s="211">
        <v>10968</v>
      </c>
      <c r="Z33" s="211">
        <v>10011</v>
      </c>
      <c r="AA33" s="211">
        <v>8998</v>
      </c>
      <c r="AB33" s="211">
        <v>8298</v>
      </c>
      <c r="AC33" s="211">
        <v>7107</v>
      </c>
      <c r="AD33" s="211">
        <v>6407</v>
      </c>
      <c r="AE33" s="211">
        <v>5438</v>
      </c>
      <c r="AF33" s="211">
        <v>4615</v>
      </c>
      <c r="AG33" s="211">
        <v>3929</v>
      </c>
      <c r="AH33" s="211">
        <v>2808</v>
      </c>
      <c r="AI33" s="211">
        <v>1937</v>
      </c>
      <c r="AJ33" s="211">
        <v>1320</v>
      </c>
      <c r="AK33" s="211">
        <v>775</v>
      </c>
      <c r="AL33" s="211">
        <v>444</v>
      </c>
      <c r="AM33" s="211">
        <v>242</v>
      </c>
      <c r="AN33" s="211">
        <v>114</v>
      </c>
      <c r="AO33" s="211">
        <v>51</v>
      </c>
      <c r="AP33" s="211">
        <v>19</v>
      </c>
      <c r="AQ33" s="211">
        <v>15</v>
      </c>
      <c r="AR33" s="217">
        <v>18</v>
      </c>
      <c r="AS33" s="217">
        <v>6924</v>
      </c>
    </row>
    <row r="34" spans="1:45" s="106" customFormat="1" x14ac:dyDescent="0.3">
      <c r="A34" s="115"/>
      <c r="B34" s="218">
        <v>2020</v>
      </c>
      <c r="C34" s="211">
        <f t="shared" si="0"/>
        <v>266919</v>
      </c>
      <c r="D34" s="211">
        <v>4</v>
      </c>
      <c r="E34" s="211">
        <v>10</v>
      </c>
      <c r="F34" s="211">
        <v>43</v>
      </c>
      <c r="G34" s="211">
        <v>342</v>
      </c>
      <c r="H34" s="211">
        <v>1254</v>
      </c>
      <c r="I34" s="211">
        <v>3302</v>
      </c>
      <c r="J34" s="211">
        <v>6348</v>
      </c>
      <c r="K34" s="211">
        <v>8876</v>
      </c>
      <c r="L34" s="211">
        <v>11452</v>
      </c>
      <c r="M34" s="211">
        <v>13641</v>
      </c>
      <c r="N34" s="211">
        <v>14608</v>
      </c>
      <c r="O34" s="211">
        <v>13822</v>
      </c>
      <c r="P34" s="211">
        <v>13341</v>
      </c>
      <c r="Q34" s="211">
        <v>13753</v>
      </c>
      <c r="R34" s="211">
        <v>13213</v>
      </c>
      <c r="S34" s="211">
        <v>13420</v>
      </c>
      <c r="T34" s="211">
        <v>13330</v>
      </c>
      <c r="U34" s="211">
        <v>13258</v>
      </c>
      <c r="V34" s="211">
        <v>12174</v>
      </c>
      <c r="W34" s="211">
        <v>11725</v>
      </c>
      <c r="X34" s="211">
        <v>11025</v>
      </c>
      <c r="Y34" s="211">
        <v>10665</v>
      </c>
      <c r="Z34" s="211">
        <v>9465</v>
      </c>
      <c r="AA34" s="211">
        <v>8646</v>
      </c>
      <c r="AB34" s="211">
        <v>7681</v>
      </c>
      <c r="AC34" s="211">
        <v>7011</v>
      </c>
      <c r="AD34" s="211">
        <v>5759</v>
      </c>
      <c r="AE34" s="211">
        <v>5095</v>
      </c>
      <c r="AF34" s="211">
        <v>4304</v>
      </c>
      <c r="AG34" s="211">
        <v>3459</v>
      </c>
      <c r="AH34" s="211">
        <v>2718</v>
      </c>
      <c r="AI34" s="211">
        <v>1888</v>
      </c>
      <c r="AJ34" s="211">
        <v>1257</v>
      </c>
      <c r="AK34" s="211">
        <v>759</v>
      </c>
      <c r="AL34" s="211">
        <v>401</v>
      </c>
      <c r="AM34" s="211">
        <v>215</v>
      </c>
      <c r="AN34" s="211">
        <v>112</v>
      </c>
      <c r="AO34" s="211">
        <v>46</v>
      </c>
      <c r="AP34" s="211">
        <v>23</v>
      </c>
      <c r="AQ34" s="211">
        <v>21</v>
      </c>
      <c r="AR34" s="217">
        <v>18</v>
      </c>
      <c r="AS34" s="217">
        <v>8435</v>
      </c>
    </row>
    <row r="35" spans="1:45" x14ac:dyDescent="0.3">
      <c r="B35" s="218">
        <v>2021</v>
      </c>
      <c r="C35" s="211">
        <v>251978</v>
      </c>
      <c r="D35" s="211">
        <v>1</v>
      </c>
      <c r="E35" s="211">
        <v>9</v>
      </c>
      <c r="F35" s="211">
        <v>71</v>
      </c>
      <c r="G35" s="211">
        <v>381</v>
      </c>
      <c r="H35" s="211">
        <v>1401</v>
      </c>
      <c r="I35" s="211">
        <v>3412</v>
      </c>
      <c r="J35" s="211">
        <v>5927</v>
      </c>
      <c r="K35" s="211">
        <v>8051</v>
      </c>
      <c r="L35" s="211">
        <v>10097</v>
      </c>
      <c r="M35" s="211">
        <v>12229</v>
      </c>
      <c r="N35" s="211">
        <v>13262</v>
      </c>
      <c r="O35" s="211">
        <v>13760</v>
      </c>
      <c r="P35" s="211">
        <v>12877</v>
      </c>
      <c r="Q35" s="211">
        <v>12469</v>
      </c>
      <c r="R35" s="211">
        <v>13140</v>
      </c>
      <c r="S35" s="211">
        <v>12854</v>
      </c>
      <c r="T35" s="211">
        <v>13104</v>
      </c>
      <c r="U35" s="211">
        <v>13074</v>
      </c>
      <c r="V35" s="211">
        <v>12336</v>
      </c>
      <c r="W35" s="211">
        <v>11664</v>
      </c>
      <c r="X35" s="211">
        <v>11063</v>
      </c>
      <c r="Y35" s="211">
        <v>10178</v>
      </c>
      <c r="Z35" s="211">
        <v>9475</v>
      </c>
      <c r="AA35" s="211">
        <v>8714</v>
      </c>
      <c r="AB35" s="211">
        <v>7607</v>
      </c>
      <c r="AC35" s="211">
        <v>6805</v>
      </c>
      <c r="AD35" s="211">
        <v>6220</v>
      </c>
      <c r="AE35" s="211">
        <v>4964</v>
      </c>
      <c r="AF35" s="211">
        <v>4385</v>
      </c>
      <c r="AG35" s="211">
        <v>3482</v>
      </c>
      <c r="AH35" s="211">
        <v>2722</v>
      </c>
      <c r="AI35" s="211">
        <v>2036</v>
      </c>
      <c r="AJ35" s="211">
        <v>1316</v>
      </c>
      <c r="AK35" s="211">
        <v>816</v>
      </c>
      <c r="AL35" s="211">
        <v>493</v>
      </c>
      <c r="AM35" s="211">
        <v>250</v>
      </c>
      <c r="AN35" s="211">
        <v>101</v>
      </c>
      <c r="AO35" s="211">
        <v>43</v>
      </c>
      <c r="AP35" s="211">
        <v>18</v>
      </c>
      <c r="AQ35" s="211">
        <v>18</v>
      </c>
      <c r="AR35" s="217">
        <v>18</v>
      </c>
      <c r="AS35" s="217">
        <v>1135</v>
      </c>
    </row>
    <row r="36" spans="1:45" x14ac:dyDescent="0.3">
      <c r="B36" s="218">
        <v>2022</v>
      </c>
      <c r="C36" s="217">
        <f>SUM(D36:AS36)</f>
        <v>251034</v>
      </c>
      <c r="D36" s="211">
        <v>1</v>
      </c>
      <c r="E36" s="211">
        <v>8</v>
      </c>
      <c r="F36" s="211">
        <v>78</v>
      </c>
      <c r="G36" s="211">
        <v>407</v>
      </c>
      <c r="H36" s="211">
        <v>1443</v>
      </c>
      <c r="I36" s="211">
        <v>3549</v>
      </c>
      <c r="J36" s="211">
        <v>5917</v>
      </c>
      <c r="K36" s="211">
        <v>7553</v>
      </c>
      <c r="L36" s="211">
        <v>9674</v>
      </c>
      <c r="M36" s="211">
        <v>11583</v>
      </c>
      <c r="N36" s="211">
        <v>12689</v>
      </c>
      <c r="O36" s="211">
        <v>13227</v>
      </c>
      <c r="P36" s="211">
        <v>13571</v>
      </c>
      <c r="Q36" s="211">
        <v>12709</v>
      </c>
      <c r="R36" s="211">
        <v>12372</v>
      </c>
      <c r="S36" s="211">
        <v>12914</v>
      </c>
      <c r="T36" s="211">
        <v>12767</v>
      </c>
      <c r="U36" s="211">
        <v>12551</v>
      </c>
      <c r="V36" s="211">
        <v>12296</v>
      </c>
      <c r="W36" s="211">
        <v>11894</v>
      </c>
      <c r="X36" s="211">
        <v>11111</v>
      </c>
      <c r="Y36" s="211">
        <v>10318</v>
      </c>
      <c r="Z36" s="211">
        <v>9369</v>
      </c>
      <c r="AA36" s="211">
        <v>8683</v>
      </c>
      <c r="AB36" s="211">
        <v>7928</v>
      </c>
      <c r="AC36" s="211">
        <v>6985</v>
      </c>
      <c r="AD36" s="211">
        <v>6258</v>
      </c>
      <c r="AE36" s="211">
        <v>5298</v>
      </c>
      <c r="AF36" s="211">
        <v>4304</v>
      </c>
      <c r="AG36" s="211">
        <v>3523</v>
      </c>
      <c r="AH36" s="211">
        <v>2881</v>
      </c>
      <c r="AI36" s="211">
        <v>2055</v>
      </c>
      <c r="AJ36" s="211">
        <v>1347</v>
      </c>
      <c r="AK36" s="211">
        <v>849</v>
      </c>
      <c r="AL36" s="211">
        <v>428</v>
      </c>
      <c r="AM36" s="211">
        <v>246</v>
      </c>
      <c r="AN36" s="211">
        <v>142</v>
      </c>
      <c r="AO36" s="211">
        <v>63</v>
      </c>
      <c r="AP36" s="211">
        <v>28</v>
      </c>
      <c r="AQ36" s="211">
        <v>13</v>
      </c>
      <c r="AR36" s="211">
        <v>30</v>
      </c>
      <c r="AS36" s="211">
        <v>1972</v>
      </c>
    </row>
    <row r="37" spans="1:45" x14ac:dyDescent="0.3">
      <c r="B37" s="220">
        <v>2023</v>
      </c>
      <c r="C37" s="217">
        <f>SUM(D37:AS37)</f>
        <v>239677</v>
      </c>
      <c r="D37" s="221">
        <v>0</v>
      </c>
      <c r="E37" s="221">
        <v>6</v>
      </c>
      <c r="F37" s="221">
        <v>83</v>
      </c>
      <c r="G37" s="221">
        <v>359</v>
      </c>
      <c r="H37" s="221">
        <v>1232</v>
      </c>
      <c r="I37" s="221">
        <v>3217</v>
      </c>
      <c r="J37" s="221">
        <v>5355</v>
      </c>
      <c r="K37" s="221">
        <v>7129</v>
      </c>
      <c r="L37" s="221">
        <v>8588</v>
      </c>
      <c r="M37" s="221">
        <v>10523</v>
      </c>
      <c r="N37" s="221">
        <v>11844</v>
      </c>
      <c r="O37" s="221">
        <v>12490</v>
      </c>
      <c r="P37" s="221">
        <v>12707</v>
      </c>
      <c r="Q37" s="221">
        <v>13247</v>
      </c>
      <c r="R37" s="221">
        <v>12136</v>
      </c>
      <c r="S37" s="221">
        <v>11876</v>
      </c>
      <c r="T37" s="221">
        <v>12365</v>
      </c>
      <c r="U37" s="221">
        <v>11986</v>
      </c>
      <c r="V37" s="221">
        <v>11829</v>
      </c>
      <c r="W37" s="221">
        <v>11481</v>
      </c>
      <c r="X37" s="221">
        <v>11029</v>
      </c>
      <c r="Y37" s="221">
        <v>9956</v>
      </c>
      <c r="Z37" s="221">
        <v>9140</v>
      </c>
      <c r="AA37" s="221">
        <v>8209</v>
      </c>
      <c r="AB37" s="221">
        <v>7617</v>
      </c>
      <c r="AC37" s="221">
        <v>6697</v>
      </c>
      <c r="AD37" s="221">
        <v>6025</v>
      </c>
      <c r="AE37" s="221">
        <v>5259</v>
      </c>
      <c r="AF37" s="221">
        <v>4303</v>
      </c>
      <c r="AG37" s="221">
        <v>3451</v>
      </c>
      <c r="AH37" s="221">
        <v>2886</v>
      </c>
      <c r="AI37" s="221">
        <v>1998</v>
      </c>
      <c r="AJ37" s="221">
        <v>1411</v>
      </c>
      <c r="AK37" s="221">
        <v>849</v>
      </c>
      <c r="AL37" s="221">
        <v>468</v>
      </c>
      <c r="AM37" s="221">
        <v>226</v>
      </c>
      <c r="AN37" s="221">
        <v>139</v>
      </c>
      <c r="AO37" s="221">
        <v>59</v>
      </c>
      <c r="AP37" s="221">
        <v>36</v>
      </c>
      <c r="AQ37" s="221">
        <v>6</v>
      </c>
      <c r="AR37" s="221">
        <v>31</v>
      </c>
      <c r="AS37" s="221">
        <v>1429</v>
      </c>
    </row>
    <row r="38" spans="1:45" x14ac:dyDescent="0.3">
      <c r="B38" s="220" t="s">
        <v>735</v>
      </c>
      <c r="C38" s="217">
        <f>SUM(D38:AS38)</f>
        <v>215714</v>
      </c>
      <c r="D38" s="221">
        <v>1</v>
      </c>
      <c r="E38" s="221">
        <v>11</v>
      </c>
      <c r="F38" s="221">
        <v>55</v>
      </c>
      <c r="G38" s="221">
        <v>312</v>
      </c>
      <c r="H38" s="221">
        <v>1242</v>
      </c>
      <c r="I38" s="221">
        <v>2790</v>
      </c>
      <c r="J38" s="221">
        <v>4839</v>
      </c>
      <c r="K38" s="221">
        <v>6472</v>
      </c>
      <c r="L38" s="221">
        <v>7602</v>
      </c>
      <c r="M38" s="221">
        <v>8877</v>
      </c>
      <c r="N38" s="221">
        <v>10039</v>
      </c>
      <c r="O38" s="221">
        <v>10738</v>
      </c>
      <c r="P38" s="221">
        <v>11397</v>
      </c>
      <c r="Q38" s="221">
        <v>11675</v>
      </c>
      <c r="R38" s="221">
        <v>11761</v>
      </c>
      <c r="S38" s="221">
        <v>11074</v>
      </c>
      <c r="T38" s="221">
        <v>10697</v>
      </c>
      <c r="U38" s="221">
        <v>11144</v>
      </c>
      <c r="V38" s="221">
        <v>10781</v>
      </c>
      <c r="W38" s="221">
        <v>10391</v>
      </c>
      <c r="X38" s="221">
        <v>9971</v>
      </c>
      <c r="Y38" s="221">
        <v>9538</v>
      </c>
      <c r="Z38" s="221">
        <v>8388</v>
      </c>
      <c r="AA38" s="221">
        <v>7668</v>
      </c>
      <c r="AB38" s="221">
        <v>6885</v>
      </c>
      <c r="AC38" s="221">
        <v>6153</v>
      </c>
      <c r="AD38" s="221">
        <v>5398</v>
      </c>
      <c r="AE38" s="221">
        <v>4625</v>
      </c>
      <c r="AF38" s="221">
        <v>3828</v>
      </c>
      <c r="AG38" s="221">
        <v>3133</v>
      </c>
      <c r="AH38" s="221">
        <v>2404</v>
      </c>
      <c r="AI38" s="221">
        <v>1738</v>
      </c>
      <c r="AJ38" s="221">
        <v>1205</v>
      </c>
      <c r="AK38" s="221">
        <v>751</v>
      </c>
      <c r="AL38" s="221">
        <v>448</v>
      </c>
      <c r="AM38" s="221">
        <v>224</v>
      </c>
      <c r="AN38" s="221">
        <v>95</v>
      </c>
      <c r="AO38" s="221">
        <v>47</v>
      </c>
      <c r="AP38" s="221">
        <v>18</v>
      </c>
      <c r="AQ38" s="221">
        <v>12</v>
      </c>
      <c r="AR38" s="221">
        <v>32</v>
      </c>
      <c r="AS38" s="221">
        <v>1255</v>
      </c>
    </row>
    <row r="39" spans="1:45" x14ac:dyDescent="0.3">
      <c r="B39" s="406"/>
      <c r="C39" s="402"/>
      <c r="D39" s="407"/>
      <c r="E39" s="407"/>
      <c r="F39" s="407"/>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7"/>
      <c r="AE39" s="407"/>
      <c r="AF39" s="407"/>
      <c r="AG39" s="407"/>
      <c r="AH39" s="407"/>
      <c r="AI39" s="407"/>
      <c r="AJ39" s="407"/>
      <c r="AK39" s="407"/>
      <c r="AL39" s="407"/>
      <c r="AM39" s="407"/>
      <c r="AN39" s="407"/>
      <c r="AO39" s="407"/>
      <c r="AP39" s="407"/>
      <c r="AQ39" s="407"/>
      <c r="AR39" s="407"/>
      <c r="AS39" s="407"/>
    </row>
    <row r="40" spans="1:45" x14ac:dyDescent="0.3">
      <c r="B40" s="408" t="s">
        <v>2080</v>
      </c>
      <c r="C40" s="402"/>
      <c r="D40" s="407"/>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7"/>
      <c r="AE40" s="407"/>
      <c r="AF40" s="407"/>
      <c r="AG40" s="407"/>
      <c r="AH40" s="407"/>
      <c r="AI40" s="407"/>
      <c r="AJ40" s="407"/>
      <c r="AK40" s="407"/>
      <c r="AL40" s="407"/>
      <c r="AM40" s="407"/>
      <c r="AN40" s="407"/>
      <c r="AO40" s="407"/>
      <c r="AP40" s="407"/>
      <c r="AQ40" s="407"/>
      <c r="AR40" s="407"/>
      <c r="AS40" s="407"/>
    </row>
    <row r="41" spans="1:45" x14ac:dyDescent="0.3">
      <c r="B41" s="509" t="s">
        <v>2079</v>
      </c>
      <c r="C41" s="509"/>
      <c r="D41" s="509"/>
      <c r="E41" s="509"/>
      <c r="F41" s="509"/>
      <c r="G41" s="509"/>
      <c r="H41" s="509"/>
      <c r="I41" s="509"/>
      <c r="J41" s="509"/>
      <c r="K41" s="509"/>
      <c r="L41" s="509"/>
      <c r="M41" s="509"/>
      <c r="N41" s="509"/>
      <c r="O41" s="509"/>
      <c r="P41" s="509"/>
      <c r="Q41" s="509"/>
      <c r="R41" s="509"/>
      <c r="S41" s="509"/>
      <c r="T41" s="509"/>
      <c r="U41" s="509"/>
      <c r="V41" s="509"/>
      <c r="W41" s="509"/>
      <c r="X41" s="509"/>
    </row>
    <row r="42" spans="1:45" x14ac:dyDescent="0.3">
      <c r="B42" s="14" t="s">
        <v>737</v>
      </c>
      <c r="C42" s="14"/>
      <c r="D42" s="14"/>
      <c r="E42" s="14"/>
      <c r="F42" s="14"/>
      <c r="G42" s="14"/>
      <c r="H42" s="14"/>
      <c r="I42" s="14"/>
      <c r="J42" s="14"/>
      <c r="K42" s="14"/>
      <c r="L42" s="14"/>
      <c r="M42" s="14"/>
      <c r="N42" s="14"/>
      <c r="O42" s="14"/>
      <c r="P42" s="14"/>
      <c r="Q42" s="14"/>
      <c r="R42" s="14"/>
      <c r="S42" s="14"/>
      <c r="T42" s="14"/>
      <c r="U42" s="14"/>
      <c r="V42" s="14"/>
      <c r="W42" s="14"/>
      <c r="X42" s="14"/>
    </row>
  </sheetData>
  <mergeCells count="2">
    <mergeCell ref="B41:X41"/>
    <mergeCell ref="B2:AS2"/>
  </mergeCells>
  <hyperlinks>
    <hyperlink ref="AU2" location="INDICE!A9" display="INDICE"/>
  </hyperlinks>
  <printOptions horizontalCentered="1"/>
  <pageMargins left="0.19685039370078741" right="0.19685039370078741" top="1.1811023622047245" bottom="0" header="0.19685039370078741" footer="0.19685039370078741"/>
  <pageSetup scale="92" firstPageNumber="32" orientation="landscape" useFirstPageNumber="1" r:id="rId1"/>
  <headerFooter scaleWithDoc="0">
    <oddHeader>&amp;C&amp;G</oddHeader>
    <oddFooter>&amp;C&amp;"Arial,Normal"&amp;8&amp;P</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Y43"/>
  <sheetViews>
    <sheetView showGridLines="0" zoomScaleNormal="100" workbookViewId="0"/>
  </sheetViews>
  <sheetFormatPr baseColWidth="10" defaultColWidth="11.42578125" defaultRowHeight="14.25" x14ac:dyDescent="0.3"/>
  <cols>
    <col min="1" max="1" width="3.7109375" style="110" customWidth="1"/>
    <col min="2" max="2" width="13.28515625" style="110" customWidth="1"/>
    <col min="3" max="3" width="11.85546875" style="110" bestFit="1" customWidth="1"/>
    <col min="4" max="4" width="7.7109375" style="110" bestFit="1" customWidth="1"/>
    <col min="5" max="5" width="12.28515625" style="110" bestFit="1" customWidth="1"/>
    <col min="6" max="6" width="8" style="110" bestFit="1" customWidth="1"/>
    <col min="7" max="7" width="9.42578125" style="110" bestFit="1" customWidth="1"/>
    <col min="8" max="8" width="10" style="110" bestFit="1" customWidth="1"/>
    <col min="9" max="9" width="15.7109375" style="110" bestFit="1" customWidth="1"/>
    <col min="10" max="11" width="10.28515625" style="110" bestFit="1" customWidth="1"/>
    <col min="12" max="12" width="8.85546875" style="110" bestFit="1" customWidth="1"/>
    <col min="13" max="16384" width="11.42578125" style="110"/>
  </cols>
  <sheetData>
    <row r="1" spans="2:15" ht="134.25" customHeight="1" x14ac:dyDescent="0.3">
      <c r="B1" s="58"/>
      <c r="C1" s="58"/>
      <c r="D1" s="58"/>
      <c r="E1" s="58"/>
      <c r="F1" s="58"/>
      <c r="G1" s="58"/>
      <c r="H1" s="58"/>
      <c r="I1" s="58"/>
      <c r="J1" s="58"/>
      <c r="K1" s="58"/>
      <c r="L1" s="58"/>
      <c r="M1" s="58"/>
    </row>
    <row r="2" spans="2:15" ht="45" customHeight="1" x14ac:dyDescent="0.3">
      <c r="B2" s="505" t="s">
        <v>2094</v>
      </c>
      <c r="C2" s="505"/>
      <c r="D2" s="505"/>
      <c r="E2" s="505"/>
      <c r="F2" s="505"/>
      <c r="G2" s="505"/>
      <c r="H2" s="505"/>
      <c r="I2" s="505"/>
      <c r="J2" s="505"/>
      <c r="K2" s="505"/>
      <c r="L2" s="505"/>
      <c r="M2" s="505"/>
      <c r="O2" s="252" t="s">
        <v>7</v>
      </c>
    </row>
    <row r="3" spans="2:15" s="53" customFormat="1" ht="15" customHeight="1" x14ac:dyDescent="0.25">
      <c r="B3" s="511" t="s">
        <v>47</v>
      </c>
      <c r="C3" s="513" t="s">
        <v>644</v>
      </c>
      <c r="D3" s="515" t="s">
        <v>46</v>
      </c>
      <c r="E3" s="516"/>
      <c r="F3" s="516"/>
      <c r="G3" s="516"/>
      <c r="H3" s="516"/>
      <c r="I3" s="516"/>
      <c r="J3" s="516"/>
      <c r="K3" s="516"/>
      <c r="L3" s="516"/>
      <c r="M3" s="517"/>
    </row>
    <row r="4" spans="2:15" s="116" customFormat="1" ht="54" x14ac:dyDescent="0.25">
      <c r="B4" s="512"/>
      <c r="C4" s="514"/>
      <c r="D4" s="215" t="s">
        <v>45</v>
      </c>
      <c r="E4" s="215" t="s">
        <v>44</v>
      </c>
      <c r="F4" s="215" t="s">
        <v>43</v>
      </c>
      <c r="G4" s="215" t="s">
        <v>122</v>
      </c>
      <c r="H4" s="215" t="s">
        <v>42</v>
      </c>
      <c r="I4" s="215" t="s">
        <v>41</v>
      </c>
      <c r="J4" s="215" t="s">
        <v>40</v>
      </c>
      <c r="K4" s="215" t="s">
        <v>39</v>
      </c>
      <c r="L4" s="215" t="s">
        <v>38</v>
      </c>
      <c r="M4" s="215" t="s">
        <v>9</v>
      </c>
    </row>
    <row r="5" spans="2:15" x14ac:dyDescent="0.3">
      <c r="B5" s="216">
        <v>1990</v>
      </c>
      <c r="C5" s="211">
        <f t="shared" ref="C5:C35" si="0">SUM(D5:M5)</f>
        <v>263629</v>
      </c>
      <c r="D5" s="211">
        <v>1546</v>
      </c>
      <c r="E5" s="211">
        <v>2552</v>
      </c>
      <c r="F5" s="211">
        <v>127114</v>
      </c>
      <c r="G5" s="211">
        <v>0</v>
      </c>
      <c r="H5" s="211">
        <v>69083</v>
      </c>
      <c r="I5" s="211">
        <v>0</v>
      </c>
      <c r="J5" s="211">
        <v>0</v>
      </c>
      <c r="K5" s="211">
        <v>20707</v>
      </c>
      <c r="L5" s="211">
        <v>0</v>
      </c>
      <c r="M5" s="211">
        <v>42627</v>
      </c>
    </row>
    <row r="6" spans="2:15" x14ac:dyDescent="0.3">
      <c r="B6" s="216">
        <v>1991</v>
      </c>
      <c r="C6" s="211">
        <f t="shared" si="0"/>
        <v>265581</v>
      </c>
      <c r="D6" s="211">
        <v>1244</v>
      </c>
      <c r="E6" s="211">
        <v>2213</v>
      </c>
      <c r="F6" s="211">
        <v>127269</v>
      </c>
      <c r="G6" s="211">
        <v>0</v>
      </c>
      <c r="H6" s="211">
        <v>73305</v>
      </c>
      <c r="I6" s="211">
        <v>0</v>
      </c>
      <c r="J6" s="211">
        <v>0</v>
      </c>
      <c r="K6" s="211">
        <v>20915</v>
      </c>
      <c r="L6" s="211">
        <v>0</v>
      </c>
      <c r="M6" s="211">
        <v>40635</v>
      </c>
    </row>
    <row r="7" spans="2:15" x14ac:dyDescent="0.3">
      <c r="B7" s="216">
        <v>1992</v>
      </c>
      <c r="C7" s="211">
        <f t="shared" si="0"/>
        <v>269896</v>
      </c>
      <c r="D7" s="211">
        <v>1202</v>
      </c>
      <c r="E7" s="211">
        <v>1989</v>
      </c>
      <c r="F7" s="211">
        <v>127698</v>
      </c>
      <c r="G7" s="211">
        <v>0</v>
      </c>
      <c r="H7" s="211">
        <v>75848</v>
      </c>
      <c r="I7" s="211">
        <v>0</v>
      </c>
      <c r="J7" s="211">
        <v>0</v>
      </c>
      <c r="K7" s="211">
        <v>22326</v>
      </c>
      <c r="L7" s="211">
        <v>0</v>
      </c>
      <c r="M7" s="211">
        <v>40833</v>
      </c>
    </row>
    <row r="8" spans="2:15" x14ac:dyDescent="0.3">
      <c r="B8" s="216">
        <v>1993</v>
      </c>
      <c r="C8" s="211">
        <f t="shared" si="0"/>
        <v>279678</v>
      </c>
      <c r="D8" s="211">
        <v>1220</v>
      </c>
      <c r="E8" s="211">
        <v>2090</v>
      </c>
      <c r="F8" s="211">
        <v>131263</v>
      </c>
      <c r="G8" s="211">
        <v>0</v>
      </c>
      <c r="H8" s="211">
        <v>80781</v>
      </c>
      <c r="I8" s="211">
        <v>0</v>
      </c>
      <c r="J8" s="211">
        <v>0</v>
      </c>
      <c r="K8" s="211">
        <v>23570</v>
      </c>
      <c r="L8" s="211">
        <v>0</v>
      </c>
      <c r="M8" s="211">
        <v>40754</v>
      </c>
    </row>
    <row r="9" spans="2:15" x14ac:dyDescent="0.3">
      <c r="B9" s="216">
        <v>1994</v>
      </c>
      <c r="C9" s="211">
        <f t="shared" si="0"/>
        <v>277625</v>
      </c>
      <c r="D9" s="211">
        <v>1391</v>
      </c>
      <c r="E9" s="211">
        <v>2183</v>
      </c>
      <c r="F9" s="211">
        <v>129407</v>
      </c>
      <c r="G9" s="211">
        <v>0</v>
      </c>
      <c r="H9" s="211">
        <v>83165</v>
      </c>
      <c r="I9" s="211">
        <v>0</v>
      </c>
      <c r="J9" s="211">
        <v>0</v>
      </c>
      <c r="K9" s="211">
        <v>23451</v>
      </c>
      <c r="L9" s="211">
        <v>0</v>
      </c>
      <c r="M9" s="211">
        <v>38028</v>
      </c>
    </row>
    <row r="10" spans="2:15" x14ac:dyDescent="0.3">
      <c r="B10" s="216">
        <v>1995</v>
      </c>
      <c r="C10" s="211">
        <f t="shared" si="0"/>
        <v>271340</v>
      </c>
      <c r="D10" s="211">
        <v>1187</v>
      </c>
      <c r="E10" s="211">
        <v>2284</v>
      </c>
      <c r="F10" s="211">
        <v>121506</v>
      </c>
      <c r="G10" s="211">
        <v>0</v>
      </c>
      <c r="H10" s="211">
        <v>80692</v>
      </c>
      <c r="I10" s="211">
        <v>0</v>
      </c>
      <c r="J10" s="211">
        <v>0</v>
      </c>
      <c r="K10" s="211">
        <v>22790</v>
      </c>
      <c r="L10" s="211">
        <v>0</v>
      </c>
      <c r="M10" s="211">
        <v>42881</v>
      </c>
    </row>
    <row r="11" spans="2:15" x14ac:dyDescent="0.3">
      <c r="B11" s="216">
        <v>1996</v>
      </c>
      <c r="C11" s="211">
        <f t="shared" si="0"/>
        <v>270578</v>
      </c>
      <c r="D11" s="211">
        <v>1054</v>
      </c>
      <c r="E11" s="211">
        <v>2160</v>
      </c>
      <c r="F11" s="211">
        <v>120684</v>
      </c>
      <c r="G11" s="211">
        <v>0</v>
      </c>
      <c r="H11" s="211">
        <v>85103</v>
      </c>
      <c r="I11" s="211">
        <v>0</v>
      </c>
      <c r="J11" s="211">
        <v>0</v>
      </c>
      <c r="K11" s="211">
        <v>23132</v>
      </c>
      <c r="L11" s="211">
        <v>0</v>
      </c>
      <c r="M11" s="211">
        <v>38445</v>
      </c>
    </row>
    <row r="12" spans="2:15" x14ac:dyDescent="0.3">
      <c r="B12" s="216">
        <v>1997</v>
      </c>
      <c r="C12" s="211">
        <f t="shared" si="0"/>
        <v>271758</v>
      </c>
      <c r="D12" s="211">
        <v>955</v>
      </c>
      <c r="E12" s="211">
        <v>2224</v>
      </c>
      <c r="F12" s="211">
        <v>121241</v>
      </c>
      <c r="G12" s="211">
        <v>0</v>
      </c>
      <c r="H12" s="211">
        <v>88018</v>
      </c>
      <c r="I12" s="211">
        <v>0</v>
      </c>
      <c r="J12" s="211">
        <v>0</v>
      </c>
      <c r="K12" s="211">
        <v>23768</v>
      </c>
      <c r="L12" s="211">
        <v>0</v>
      </c>
      <c r="M12" s="211">
        <v>35552</v>
      </c>
    </row>
    <row r="13" spans="2:15" x14ac:dyDescent="0.3">
      <c r="B13" s="216">
        <v>1998</v>
      </c>
      <c r="C13" s="211">
        <f t="shared" si="0"/>
        <v>275955</v>
      </c>
      <c r="D13" s="211">
        <v>1401</v>
      </c>
      <c r="E13" s="211">
        <v>2659</v>
      </c>
      <c r="F13" s="211">
        <v>121874</v>
      </c>
      <c r="G13" s="211">
        <v>0</v>
      </c>
      <c r="H13" s="211">
        <v>90523</v>
      </c>
      <c r="I13" s="211">
        <v>0</v>
      </c>
      <c r="J13" s="211">
        <v>0</v>
      </c>
      <c r="K13" s="211">
        <v>24246</v>
      </c>
      <c r="L13" s="211">
        <v>0</v>
      </c>
      <c r="M13" s="211">
        <v>35252</v>
      </c>
    </row>
    <row r="14" spans="2:15" x14ac:dyDescent="0.3">
      <c r="B14" s="216">
        <v>1999</v>
      </c>
      <c r="C14" s="211">
        <f t="shared" si="0"/>
        <v>305284</v>
      </c>
      <c r="D14" s="211">
        <v>2146</v>
      </c>
      <c r="E14" s="211">
        <v>2764</v>
      </c>
      <c r="F14" s="211">
        <v>133093</v>
      </c>
      <c r="G14" s="211">
        <v>0</v>
      </c>
      <c r="H14" s="211">
        <v>101666</v>
      </c>
      <c r="I14" s="211">
        <v>0</v>
      </c>
      <c r="J14" s="211">
        <v>0</v>
      </c>
      <c r="K14" s="211">
        <v>25488</v>
      </c>
      <c r="L14" s="211">
        <v>0</v>
      </c>
      <c r="M14" s="211">
        <v>40127</v>
      </c>
    </row>
    <row r="15" spans="2:15" x14ac:dyDescent="0.3">
      <c r="B15" s="216">
        <v>2000</v>
      </c>
      <c r="C15" s="211">
        <f t="shared" si="0"/>
        <v>296149</v>
      </c>
      <c r="D15" s="211">
        <v>2082</v>
      </c>
      <c r="E15" s="211">
        <v>2475</v>
      </c>
      <c r="F15" s="211">
        <v>124192</v>
      </c>
      <c r="G15" s="211">
        <v>0</v>
      </c>
      <c r="H15" s="211">
        <v>98277</v>
      </c>
      <c r="I15" s="211">
        <v>0</v>
      </c>
      <c r="J15" s="211">
        <v>0</v>
      </c>
      <c r="K15" s="211">
        <v>26774</v>
      </c>
      <c r="L15" s="211">
        <v>0</v>
      </c>
      <c r="M15" s="211">
        <v>42349</v>
      </c>
    </row>
    <row r="16" spans="2:15" x14ac:dyDescent="0.3">
      <c r="B16" s="216">
        <v>2001</v>
      </c>
      <c r="C16" s="211">
        <f t="shared" si="0"/>
        <v>278170</v>
      </c>
      <c r="D16" s="211">
        <v>1663</v>
      </c>
      <c r="E16" s="211">
        <v>1914</v>
      </c>
      <c r="F16" s="211">
        <v>114377</v>
      </c>
      <c r="G16" s="211">
        <v>0</v>
      </c>
      <c r="H16" s="211">
        <v>93361</v>
      </c>
      <c r="I16" s="211">
        <v>0</v>
      </c>
      <c r="J16" s="211">
        <v>0</v>
      </c>
      <c r="K16" s="211">
        <v>27048</v>
      </c>
      <c r="L16" s="211">
        <v>0</v>
      </c>
      <c r="M16" s="211">
        <v>39807</v>
      </c>
    </row>
    <row r="17" spans="2:13" x14ac:dyDescent="0.3">
      <c r="B17" s="216">
        <v>2002</v>
      </c>
      <c r="C17" s="211">
        <f t="shared" si="0"/>
        <v>275300</v>
      </c>
      <c r="D17" s="211">
        <v>2413</v>
      </c>
      <c r="E17" s="211">
        <v>1570</v>
      </c>
      <c r="F17" s="211">
        <v>112881</v>
      </c>
      <c r="G17" s="211">
        <v>0</v>
      </c>
      <c r="H17" s="211">
        <v>93742</v>
      </c>
      <c r="I17" s="211">
        <v>0</v>
      </c>
      <c r="J17" s="211">
        <v>0</v>
      </c>
      <c r="K17" s="211">
        <v>28047</v>
      </c>
      <c r="L17" s="211">
        <v>0</v>
      </c>
      <c r="M17" s="211">
        <v>36647</v>
      </c>
    </row>
    <row r="18" spans="2:13" x14ac:dyDescent="0.3">
      <c r="B18" s="216">
        <v>2003</v>
      </c>
      <c r="C18" s="211">
        <f t="shared" si="0"/>
        <v>262004</v>
      </c>
      <c r="D18" s="211">
        <v>3749</v>
      </c>
      <c r="E18" s="211">
        <v>1717</v>
      </c>
      <c r="F18" s="211">
        <v>111369</v>
      </c>
      <c r="G18" s="211">
        <v>0</v>
      </c>
      <c r="H18" s="211">
        <v>79084</v>
      </c>
      <c r="I18" s="211">
        <v>0</v>
      </c>
      <c r="J18" s="211">
        <v>0</v>
      </c>
      <c r="K18" s="211">
        <v>27544</v>
      </c>
      <c r="L18" s="211">
        <v>0</v>
      </c>
      <c r="M18" s="211">
        <v>38541</v>
      </c>
    </row>
    <row r="19" spans="2:13" x14ac:dyDescent="0.3">
      <c r="B19" s="216">
        <v>2004</v>
      </c>
      <c r="C19" s="211">
        <f t="shared" si="0"/>
        <v>254362</v>
      </c>
      <c r="D19" s="211">
        <v>1729</v>
      </c>
      <c r="E19" s="211">
        <v>24801</v>
      </c>
      <c r="F19" s="211">
        <v>97682</v>
      </c>
      <c r="G19" s="211">
        <v>0</v>
      </c>
      <c r="H19" s="211">
        <v>54214</v>
      </c>
      <c r="I19" s="211">
        <v>0</v>
      </c>
      <c r="J19" s="211">
        <v>0</v>
      </c>
      <c r="K19" s="211">
        <v>22304</v>
      </c>
      <c r="L19" s="211">
        <v>0</v>
      </c>
      <c r="M19" s="211">
        <v>53632</v>
      </c>
    </row>
    <row r="20" spans="2:13" x14ac:dyDescent="0.3">
      <c r="B20" s="216">
        <v>2005</v>
      </c>
      <c r="C20" s="211">
        <f t="shared" si="0"/>
        <v>252725</v>
      </c>
      <c r="D20" s="211">
        <v>1852</v>
      </c>
      <c r="E20" s="211">
        <v>80432</v>
      </c>
      <c r="F20" s="211">
        <v>72263</v>
      </c>
      <c r="G20" s="211">
        <v>0</v>
      </c>
      <c r="H20" s="211">
        <v>16928</v>
      </c>
      <c r="I20" s="211">
        <v>0</v>
      </c>
      <c r="J20" s="211">
        <v>0</v>
      </c>
      <c r="K20" s="211">
        <v>4375</v>
      </c>
      <c r="L20" s="211">
        <v>0</v>
      </c>
      <c r="M20" s="211">
        <v>76875</v>
      </c>
    </row>
    <row r="21" spans="2:13" x14ac:dyDescent="0.3">
      <c r="B21" s="216">
        <v>2006</v>
      </c>
      <c r="C21" s="211">
        <f t="shared" si="0"/>
        <v>278591</v>
      </c>
      <c r="D21" s="211">
        <v>2412</v>
      </c>
      <c r="E21" s="211">
        <v>98440</v>
      </c>
      <c r="F21" s="211">
        <v>78972</v>
      </c>
      <c r="G21" s="211">
        <v>0</v>
      </c>
      <c r="H21" s="211">
        <v>9229</v>
      </c>
      <c r="I21" s="211">
        <v>0</v>
      </c>
      <c r="J21" s="211">
        <v>0</v>
      </c>
      <c r="K21" s="211">
        <v>4719</v>
      </c>
      <c r="L21" s="211">
        <v>0</v>
      </c>
      <c r="M21" s="211">
        <v>84819</v>
      </c>
    </row>
    <row r="22" spans="2:13" x14ac:dyDescent="0.3">
      <c r="B22" s="216">
        <v>2007</v>
      </c>
      <c r="C22" s="211">
        <f t="shared" si="0"/>
        <v>283984</v>
      </c>
      <c r="D22" s="211">
        <v>3188</v>
      </c>
      <c r="E22" s="211">
        <v>96711</v>
      </c>
      <c r="F22" s="211">
        <v>77728</v>
      </c>
      <c r="G22" s="211">
        <v>0</v>
      </c>
      <c r="H22" s="211">
        <v>12634</v>
      </c>
      <c r="I22" s="211">
        <v>0</v>
      </c>
      <c r="J22" s="211">
        <v>0</v>
      </c>
      <c r="K22" s="211">
        <v>7936</v>
      </c>
      <c r="L22" s="211">
        <v>0</v>
      </c>
      <c r="M22" s="211">
        <v>85787</v>
      </c>
    </row>
    <row r="23" spans="2:13" x14ac:dyDescent="0.3">
      <c r="B23" s="216">
        <v>2008</v>
      </c>
      <c r="C23" s="211">
        <f t="shared" si="0"/>
        <v>291055</v>
      </c>
      <c r="D23" s="211">
        <v>2734</v>
      </c>
      <c r="E23" s="211">
        <v>86119</v>
      </c>
      <c r="F23" s="211">
        <v>78988</v>
      </c>
      <c r="G23" s="211">
        <v>0</v>
      </c>
      <c r="H23" s="211">
        <v>20414</v>
      </c>
      <c r="I23" s="211">
        <v>0</v>
      </c>
      <c r="J23" s="211">
        <v>0</v>
      </c>
      <c r="K23" s="211">
        <v>17422</v>
      </c>
      <c r="L23" s="211">
        <v>0</v>
      </c>
      <c r="M23" s="211">
        <v>85378</v>
      </c>
    </row>
    <row r="24" spans="2:13" x14ac:dyDescent="0.3">
      <c r="B24" s="216">
        <v>2009</v>
      </c>
      <c r="C24" s="211">
        <f t="shared" si="0"/>
        <v>298337</v>
      </c>
      <c r="D24" s="211">
        <v>3191</v>
      </c>
      <c r="E24" s="211">
        <v>64026</v>
      </c>
      <c r="F24" s="211">
        <v>94710</v>
      </c>
      <c r="G24" s="211">
        <v>5765</v>
      </c>
      <c r="H24" s="211">
        <v>38803</v>
      </c>
      <c r="I24" s="211">
        <v>4422</v>
      </c>
      <c r="J24" s="211">
        <v>1093</v>
      </c>
      <c r="K24" s="211">
        <v>21473</v>
      </c>
      <c r="L24" s="211">
        <v>91</v>
      </c>
      <c r="M24" s="211">
        <v>64763</v>
      </c>
    </row>
    <row r="25" spans="2:13" x14ac:dyDescent="0.3">
      <c r="B25" s="216">
        <v>2010</v>
      </c>
      <c r="C25" s="211">
        <f t="shared" si="0"/>
        <v>292375</v>
      </c>
      <c r="D25" s="211">
        <v>5325</v>
      </c>
      <c r="E25" s="211">
        <v>1392</v>
      </c>
      <c r="F25" s="211">
        <v>96115</v>
      </c>
      <c r="G25" s="211">
        <v>10901</v>
      </c>
      <c r="H25" s="211">
        <v>100105</v>
      </c>
      <c r="I25" s="211">
        <v>9521</v>
      </c>
      <c r="J25" s="211">
        <v>4458</v>
      </c>
      <c r="K25" s="211">
        <v>39077</v>
      </c>
      <c r="L25" s="211">
        <v>639</v>
      </c>
      <c r="M25" s="211">
        <v>24842</v>
      </c>
    </row>
    <row r="26" spans="2:13" x14ac:dyDescent="0.3">
      <c r="B26" s="216">
        <v>2011</v>
      </c>
      <c r="C26" s="211">
        <f t="shared" si="0"/>
        <v>301106</v>
      </c>
      <c r="D26" s="211">
        <v>4899</v>
      </c>
      <c r="E26" s="211">
        <v>1236</v>
      </c>
      <c r="F26" s="211">
        <v>98614</v>
      </c>
      <c r="G26" s="211">
        <v>8247</v>
      </c>
      <c r="H26" s="211">
        <v>112214</v>
      </c>
      <c r="I26" s="211">
        <v>4553</v>
      </c>
      <c r="J26" s="211">
        <v>4881</v>
      </c>
      <c r="K26" s="211">
        <v>42241</v>
      </c>
      <c r="L26" s="211">
        <v>782</v>
      </c>
      <c r="M26" s="211">
        <v>23439</v>
      </c>
    </row>
    <row r="27" spans="2:13" x14ac:dyDescent="0.3">
      <c r="B27" s="216">
        <v>2012</v>
      </c>
      <c r="C27" s="211">
        <f t="shared" si="0"/>
        <v>297309</v>
      </c>
      <c r="D27" s="211">
        <v>4323</v>
      </c>
      <c r="E27" s="211">
        <v>1194</v>
      </c>
      <c r="F27" s="211">
        <v>92969</v>
      </c>
      <c r="G27" s="211">
        <v>9942</v>
      </c>
      <c r="H27" s="211">
        <v>109488</v>
      </c>
      <c r="I27" s="211">
        <v>4515</v>
      </c>
      <c r="J27" s="211">
        <v>4846</v>
      </c>
      <c r="K27" s="211">
        <v>43856</v>
      </c>
      <c r="L27" s="211">
        <v>948</v>
      </c>
      <c r="M27" s="211">
        <v>25228</v>
      </c>
    </row>
    <row r="28" spans="2:13" x14ac:dyDescent="0.3">
      <c r="B28" s="216">
        <v>2013</v>
      </c>
      <c r="C28" s="211">
        <f t="shared" si="0"/>
        <v>277620</v>
      </c>
      <c r="D28" s="211">
        <v>2579</v>
      </c>
      <c r="E28" s="211">
        <v>1143</v>
      </c>
      <c r="F28" s="211">
        <v>80641</v>
      </c>
      <c r="G28" s="211">
        <v>13582</v>
      </c>
      <c r="H28" s="211">
        <v>104223</v>
      </c>
      <c r="I28" s="211">
        <v>4638</v>
      </c>
      <c r="J28" s="211">
        <v>6398</v>
      </c>
      <c r="K28" s="211">
        <v>44267</v>
      </c>
      <c r="L28" s="211">
        <v>906</v>
      </c>
      <c r="M28" s="211">
        <v>19243</v>
      </c>
    </row>
    <row r="29" spans="2:13" x14ac:dyDescent="0.3">
      <c r="B29" s="216">
        <v>2014</v>
      </c>
      <c r="C29" s="211">
        <f t="shared" si="0"/>
        <v>278460</v>
      </c>
      <c r="D29" s="211">
        <v>612</v>
      </c>
      <c r="E29" s="211">
        <v>898</v>
      </c>
      <c r="F29" s="211">
        <v>70842</v>
      </c>
      <c r="G29" s="211">
        <v>20518</v>
      </c>
      <c r="H29" s="211">
        <v>84939</v>
      </c>
      <c r="I29" s="211">
        <v>30504</v>
      </c>
      <c r="J29" s="211">
        <v>4157</v>
      </c>
      <c r="K29" s="211">
        <v>45439</v>
      </c>
      <c r="L29" s="211">
        <v>852</v>
      </c>
      <c r="M29" s="211">
        <v>19699</v>
      </c>
    </row>
    <row r="30" spans="2:13" x14ac:dyDescent="0.3">
      <c r="B30" s="216">
        <v>2015</v>
      </c>
      <c r="C30" s="211">
        <f t="shared" si="0"/>
        <v>283313</v>
      </c>
      <c r="D30" s="211">
        <v>1617</v>
      </c>
      <c r="E30" s="211">
        <v>908</v>
      </c>
      <c r="F30" s="211">
        <v>60914</v>
      </c>
      <c r="G30" s="211">
        <v>21136</v>
      </c>
      <c r="H30" s="211">
        <v>82117</v>
      </c>
      <c r="I30" s="211">
        <v>47407</v>
      </c>
      <c r="J30" s="211">
        <v>3464</v>
      </c>
      <c r="K30" s="211">
        <v>46708</v>
      </c>
      <c r="L30" s="211">
        <v>782</v>
      </c>
      <c r="M30" s="211">
        <v>18260</v>
      </c>
    </row>
    <row r="31" spans="2:13" x14ac:dyDescent="0.3">
      <c r="B31" s="216">
        <v>2016</v>
      </c>
      <c r="C31" s="211">
        <f t="shared" si="0"/>
        <v>277483</v>
      </c>
      <c r="D31" s="211">
        <v>7967</v>
      </c>
      <c r="E31" s="211">
        <v>598</v>
      </c>
      <c r="F31" s="211">
        <v>56853</v>
      </c>
      <c r="G31" s="211">
        <v>27525</v>
      </c>
      <c r="H31" s="211">
        <v>96020</v>
      </c>
      <c r="I31" s="211">
        <v>32928</v>
      </c>
      <c r="J31" s="211">
        <v>3688</v>
      </c>
      <c r="K31" s="211">
        <v>47942</v>
      </c>
      <c r="L31" s="211">
        <v>959</v>
      </c>
      <c r="M31" s="211">
        <v>3003</v>
      </c>
    </row>
    <row r="32" spans="2:13" x14ac:dyDescent="0.3">
      <c r="B32" s="216">
        <v>2017</v>
      </c>
      <c r="C32" s="211">
        <f t="shared" si="0"/>
        <v>291397</v>
      </c>
      <c r="D32" s="211">
        <v>1618</v>
      </c>
      <c r="E32" s="211">
        <v>707</v>
      </c>
      <c r="F32" s="211">
        <v>47838</v>
      </c>
      <c r="G32" s="211">
        <v>44577</v>
      </c>
      <c r="H32" s="211">
        <v>85461</v>
      </c>
      <c r="I32" s="211">
        <v>52282</v>
      </c>
      <c r="J32" s="211">
        <v>7998</v>
      </c>
      <c r="K32" s="211">
        <v>48051</v>
      </c>
      <c r="L32" s="211">
        <v>716</v>
      </c>
      <c r="M32" s="211">
        <v>2149</v>
      </c>
    </row>
    <row r="33" spans="2:25" x14ac:dyDescent="0.3">
      <c r="B33" s="216">
        <v>2018</v>
      </c>
      <c r="C33" s="211">
        <f t="shared" si="0"/>
        <v>293980</v>
      </c>
      <c r="D33" s="211">
        <v>1888</v>
      </c>
      <c r="E33" s="211">
        <v>358</v>
      </c>
      <c r="F33" s="211">
        <v>3300</v>
      </c>
      <c r="G33" s="211">
        <v>34754</v>
      </c>
      <c r="H33" s="211">
        <v>41377</v>
      </c>
      <c r="I33" s="211">
        <v>145812</v>
      </c>
      <c r="J33" s="211">
        <v>11174</v>
      </c>
      <c r="K33" s="211">
        <v>48930</v>
      </c>
      <c r="L33" s="211">
        <v>654</v>
      </c>
      <c r="M33" s="211">
        <v>5733</v>
      </c>
    </row>
    <row r="34" spans="2:25" x14ac:dyDescent="0.3">
      <c r="B34" s="216">
        <v>2019</v>
      </c>
      <c r="C34" s="211">
        <f t="shared" si="0"/>
        <v>286213</v>
      </c>
      <c r="D34" s="211">
        <v>8537</v>
      </c>
      <c r="E34" s="211">
        <v>211</v>
      </c>
      <c r="F34" s="211">
        <v>30824</v>
      </c>
      <c r="G34" s="211">
        <v>46028</v>
      </c>
      <c r="H34" s="211">
        <v>69257</v>
      </c>
      <c r="I34" s="211">
        <v>69526</v>
      </c>
      <c r="J34" s="211">
        <v>12516</v>
      </c>
      <c r="K34" s="211">
        <v>48179</v>
      </c>
      <c r="L34" s="211">
        <v>1094</v>
      </c>
      <c r="M34" s="211">
        <v>41</v>
      </c>
    </row>
    <row r="35" spans="2:25" x14ac:dyDescent="0.3">
      <c r="B35" s="216">
        <v>2020</v>
      </c>
      <c r="C35" s="211">
        <f t="shared" si="0"/>
        <v>266919</v>
      </c>
      <c r="D35" s="211">
        <v>9845</v>
      </c>
      <c r="E35" s="211">
        <v>242</v>
      </c>
      <c r="F35" s="211">
        <v>25460</v>
      </c>
      <c r="G35" s="211">
        <v>132114</v>
      </c>
      <c r="H35" s="211">
        <v>12471</v>
      </c>
      <c r="I35" s="211">
        <v>28144</v>
      </c>
      <c r="J35" s="211">
        <v>13036</v>
      </c>
      <c r="K35" s="211">
        <v>44708</v>
      </c>
      <c r="L35" s="211">
        <v>866</v>
      </c>
      <c r="M35" s="211">
        <v>33</v>
      </c>
    </row>
    <row r="36" spans="2:25" x14ac:dyDescent="0.3">
      <c r="B36" s="216">
        <v>2021</v>
      </c>
      <c r="C36" s="211">
        <v>251978</v>
      </c>
      <c r="D36" s="211">
        <v>984</v>
      </c>
      <c r="E36" s="211">
        <v>219</v>
      </c>
      <c r="F36" s="211">
        <v>22370</v>
      </c>
      <c r="G36" s="211">
        <v>131076</v>
      </c>
      <c r="H36" s="211">
        <v>11054</v>
      </c>
      <c r="I36" s="211">
        <v>30418</v>
      </c>
      <c r="J36" s="211">
        <v>12589</v>
      </c>
      <c r="K36" s="211">
        <v>40782</v>
      </c>
      <c r="L36" s="211">
        <v>830</v>
      </c>
      <c r="M36" s="211">
        <v>1656</v>
      </c>
    </row>
    <row r="37" spans="2:25" ht="12.75" customHeight="1" x14ac:dyDescent="0.3">
      <c r="B37" s="216">
        <v>2022</v>
      </c>
      <c r="C37" s="211">
        <f>SUM(D37:M37)</f>
        <v>251034</v>
      </c>
      <c r="D37" s="211">
        <v>690</v>
      </c>
      <c r="E37" s="211">
        <v>193</v>
      </c>
      <c r="F37" s="211">
        <v>19137</v>
      </c>
      <c r="G37" s="211">
        <v>128681</v>
      </c>
      <c r="H37" s="211">
        <v>9180</v>
      </c>
      <c r="I37" s="211">
        <v>30110</v>
      </c>
      <c r="J37" s="211">
        <v>14526</v>
      </c>
      <c r="K37" s="211">
        <v>41209</v>
      </c>
      <c r="L37" s="211">
        <v>1065</v>
      </c>
      <c r="M37" s="211">
        <v>6243</v>
      </c>
    </row>
    <row r="38" spans="2:25" ht="12.75" customHeight="1" x14ac:dyDescent="0.3">
      <c r="B38" s="216">
        <v>2023</v>
      </c>
      <c r="C38" s="211">
        <f>SUM(D38:M38)</f>
        <v>239677</v>
      </c>
      <c r="D38" s="329">
        <v>1563</v>
      </c>
      <c r="E38" s="329">
        <v>165</v>
      </c>
      <c r="F38" s="329">
        <v>15479</v>
      </c>
      <c r="G38" s="329">
        <v>120246</v>
      </c>
      <c r="H38" s="329">
        <v>8887</v>
      </c>
      <c r="I38" s="329">
        <v>35251</v>
      </c>
      <c r="J38" s="329">
        <v>14602</v>
      </c>
      <c r="K38" s="329">
        <v>40665</v>
      </c>
      <c r="L38" s="329">
        <v>1284</v>
      </c>
      <c r="M38" s="329">
        <v>1535</v>
      </c>
    </row>
    <row r="39" spans="2:25" ht="12.75" customHeight="1" x14ac:dyDescent="0.3">
      <c r="B39" s="216" t="s">
        <v>735</v>
      </c>
      <c r="C39" s="211">
        <f>SUM(D39:M39)</f>
        <v>215714</v>
      </c>
      <c r="D39" s="329">
        <v>788</v>
      </c>
      <c r="E39" s="329">
        <v>106</v>
      </c>
      <c r="F39" s="329">
        <v>11348</v>
      </c>
      <c r="G39" s="329">
        <v>106923</v>
      </c>
      <c r="H39" s="329">
        <v>6652</v>
      </c>
      <c r="I39" s="329">
        <v>33313</v>
      </c>
      <c r="J39" s="329">
        <v>14275</v>
      </c>
      <c r="K39" s="329">
        <v>38612</v>
      </c>
      <c r="L39" s="329">
        <v>1632</v>
      </c>
      <c r="M39" s="329">
        <v>2065</v>
      </c>
    </row>
    <row r="40" spans="2:25" ht="12.75" customHeight="1" x14ac:dyDescent="0.3">
      <c r="B40" s="115"/>
      <c r="C40" s="399"/>
      <c r="D40" s="409"/>
      <c r="E40" s="409"/>
      <c r="F40" s="409"/>
      <c r="G40" s="409"/>
      <c r="H40" s="409"/>
      <c r="I40" s="409"/>
      <c r="J40" s="409"/>
      <c r="K40" s="409"/>
      <c r="L40" s="409"/>
      <c r="M40" s="409"/>
    </row>
    <row r="41" spans="2:25" ht="22.9" customHeight="1" x14ac:dyDescent="0.3">
      <c r="B41" s="518" t="s">
        <v>2081</v>
      </c>
      <c r="C41" s="518"/>
      <c r="D41" s="518"/>
      <c r="E41" s="518"/>
      <c r="F41" s="518"/>
      <c r="G41" s="518"/>
      <c r="H41" s="518"/>
      <c r="I41" s="518"/>
      <c r="J41" s="518"/>
      <c r="K41" s="518"/>
      <c r="L41" s="518"/>
      <c r="M41" s="518"/>
    </row>
    <row r="42" spans="2:25" ht="63" customHeight="1" x14ac:dyDescent="0.3">
      <c r="B42" s="510" t="s">
        <v>2213</v>
      </c>
      <c r="C42" s="510"/>
      <c r="D42" s="510"/>
      <c r="E42" s="510"/>
      <c r="F42" s="510"/>
      <c r="G42" s="510"/>
      <c r="H42" s="510"/>
      <c r="I42" s="510"/>
      <c r="J42" s="510"/>
      <c r="K42" s="510"/>
      <c r="L42" s="510"/>
      <c r="M42" s="510"/>
      <c r="N42" s="117"/>
      <c r="O42" s="117"/>
      <c r="P42" s="117"/>
      <c r="Q42" s="117"/>
      <c r="R42" s="117"/>
      <c r="S42" s="117"/>
      <c r="T42" s="117"/>
      <c r="U42" s="117"/>
      <c r="V42" s="117"/>
      <c r="W42" s="117"/>
      <c r="X42" s="117"/>
      <c r="Y42" s="117"/>
    </row>
    <row r="43" spans="2:25" ht="16.5" x14ac:dyDescent="0.3">
      <c r="B43" s="24"/>
      <c r="C43" s="27"/>
      <c r="D43" s="27"/>
      <c r="E43" s="27"/>
      <c r="F43" s="27"/>
      <c r="G43" s="27"/>
      <c r="H43" s="27"/>
      <c r="I43" s="27"/>
      <c r="J43" s="27"/>
      <c r="K43" s="27"/>
      <c r="L43" s="27"/>
      <c r="M43" s="27"/>
      <c r="N43" s="27"/>
      <c r="O43" s="27"/>
      <c r="P43" s="27"/>
      <c r="Q43" s="27"/>
      <c r="R43" s="27"/>
      <c r="S43" s="27"/>
      <c r="T43" s="27"/>
      <c r="U43" s="27"/>
      <c r="V43" s="27"/>
      <c r="W43" s="27"/>
      <c r="X43" s="27"/>
      <c r="Y43" s="27"/>
    </row>
  </sheetData>
  <mergeCells count="6">
    <mergeCell ref="B42:M42"/>
    <mergeCell ref="B2:M2"/>
    <mergeCell ref="B3:B4"/>
    <mergeCell ref="C3:C4"/>
    <mergeCell ref="D3:M3"/>
    <mergeCell ref="B41:M41"/>
  </mergeCells>
  <hyperlinks>
    <hyperlink ref="O2" location="INDICE!A10" display="INDICE"/>
  </hyperlinks>
  <printOptions horizontalCentered="1"/>
  <pageMargins left="0.19685039370078741" right="0.19685039370078741" top="1.1811023622047245" bottom="0" header="0.19685039370078741" footer="0.19685039370078741"/>
  <pageSetup scale="93" firstPageNumber="34" orientation="landscape" useFirstPageNumber="1" r:id="rId1"/>
  <headerFooter scaleWithDoc="0">
    <oddHeader>&amp;C&amp;G</oddHeader>
    <oddFooter>&amp;C&amp;"Arial,Normal"&amp;8&amp;P</oddFooter>
  </headerFooter>
  <colBreaks count="1" manualBreakCount="1">
    <brk id="13"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N45"/>
  <sheetViews>
    <sheetView showGridLines="0" zoomScaleNormal="100" workbookViewId="0"/>
  </sheetViews>
  <sheetFormatPr baseColWidth="10" defaultColWidth="11.42578125" defaultRowHeight="14.25" x14ac:dyDescent="0.3"/>
  <cols>
    <col min="1" max="1" width="3.7109375" style="110" customWidth="1"/>
    <col min="2" max="2" width="13.5703125" style="110" customWidth="1"/>
    <col min="3" max="3" width="14.7109375" style="110" customWidth="1"/>
    <col min="4" max="6" width="11.42578125" style="110"/>
    <col min="7" max="7" width="12.5703125" style="110" customWidth="1"/>
    <col min="8" max="8" width="12" style="110" bestFit="1" customWidth="1"/>
    <col min="9" max="16384" width="11.42578125" style="110"/>
  </cols>
  <sheetData>
    <row r="1" spans="2:10" ht="125.25" customHeight="1" x14ac:dyDescent="0.3">
      <c r="B1" s="520"/>
      <c r="C1" s="520"/>
      <c r="D1" s="520"/>
      <c r="E1" s="520"/>
      <c r="F1" s="520"/>
      <c r="G1" s="520"/>
      <c r="H1" s="520"/>
      <c r="I1" s="58"/>
      <c r="J1" s="58"/>
    </row>
    <row r="2" spans="2:10" ht="41.25" customHeight="1" x14ac:dyDescent="0.3">
      <c r="B2" s="505" t="s">
        <v>2095</v>
      </c>
      <c r="C2" s="505"/>
      <c r="D2" s="505"/>
      <c r="E2" s="505"/>
      <c r="F2" s="505"/>
      <c r="G2" s="505"/>
      <c r="H2" s="505"/>
      <c r="I2" s="113"/>
      <c r="J2" s="480" t="s">
        <v>7</v>
      </c>
    </row>
    <row r="3" spans="2:10" ht="15" customHeight="1" x14ac:dyDescent="0.3">
      <c r="B3" s="521" t="s">
        <v>36</v>
      </c>
      <c r="C3" s="521" t="s">
        <v>644</v>
      </c>
      <c r="D3" s="521" t="s">
        <v>52</v>
      </c>
      <c r="E3" s="521"/>
      <c r="F3" s="521"/>
      <c r="G3" s="521"/>
      <c r="H3" s="521"/>
    </row>
    <row r="4" spans="2:10" ht="30.75" customHeight="1" x14ac:dyDescent="0.3">
      <c r="B4" s="521"/>
      <c r="C4" s="521"/>
      <c r="D4" s="215" t="s">
        <v>51</v>
      </c>
      <c r="E4" s="215" t="s">
        <v>50</v>
      </c>
      <c r="F4" s="215" t="s">
        <v>49</v>
      </c>
      <c r="G4" s="215" t="s">
        <v>48</v>
      </c>
      <c r="H4" s="215" t="s">
        <v>9</v>
      </c>
    </row>
    <row r="5" spans="2:10" x14ac:dyDescent="0.3">
      <c r="B5" s="225">
        <v>1990</v>
      </c>
      <c r="C5" s="211">
        <f t="shared" ref="C5:C36" si="0">SUM(D5:H5)</f>
        <v>263629</v>
      </c>
      <c r="D5" s="211">
        <v>260674</v>
      </c>
      <c r="E5" s="211">
        <v>2916</v>
      </c>
      <c r="F5" s="211">
        <v>38</v>
      </c>
      <c r="G5" s="211">
        <v>0</v>
      </c>
      <c r="H5" s="211">
        <v>1</v>
      </c>
    </row>
    <row r="6" spans="2:10" x14ac:dyDescent="0.3">
      <c r="B6" s="225">
        <v>1991</v>
      </c>
      <c r="C6" s="211">
        <f t="shared" si="0"/>
        <v>265581</v>
      </c>
      <c r="D6" s="211">
        <v>262929</v>
      </c>
      <c r="E6" s="211">
        <v>2592</v>
      </c>
      <c r="F6" s="211">
        <v>56</v>
      </c>
      <c r="G6" s="211">
        <v>4</v>
      </c>
      <c r="H6" s="211">
        <v>0</v>
      </c>
    </row>
    <row r="7" spans="2:10" x14ac:dyDescent="0.3">
      <c r="B7" s="225">
        <v>1992</v>
      </c>
      <c r="C7" s="211">
        <f t="shared" si="0"/>
        <v>269896</v>
      </c>
      <c r="D7" s="211">
        <v>267154</v>
      </c>
      <c r="E7" s="211">
        <v>2683</v>
      </c>
      <c r="F7" s="211">
        <v>54</v>
      </c>
      <c r="G7" s="211">
        <v>5</v>
      </c>
      <c r="H7" s="211">
        <v>0</v>
      </c>
    </row>
    <row r="8" spans="2:10" x14ac:dyDescent="0.3">
      <c r="B8" s="225">
        <v>1993</v>
      </c>
      <c r="C8" s="211">
        <f t="shared" si="0"/>
        <v>279678</v>
      </c>
      <c r="D8" s="211">
        <v>276811</v>
      </c>
      <c r="E8" s="211">
        <v>2772</v>
      </c>
      <c r="F8" s="211">
        <v>62</v>
      </c>
      <c r="G8" s="211">
        <v>33</v>
      </c>
      <c r="H8" s="211">
        <v>0</v>
      </c>
    </row>
    <row r="9" spans="2:10" x14ac:dyDescent="0.3">
      <c r="B9" s="225">
        <v>1994</v>
      </c>
      <c r="C9" s="211">
        <f t="shared" si="0"/>
        <v>277625</v>
      </c>
      <c r="D9" s="211">
        <v>275098</v>
      </c>
      <c r="E9" s="211">
        <v>2412</v>
      </c>
      <c r="F9" s="211">
        <v>74</v>
      </c>
      <c r="G9" s="211">
        <v>41</v>
      </c>
      <c r="H9" s="211">
        <v>0</v>
      </c>
    </row>
    <row r="10" spans="2:10" x14ac:dyDescent="0.3">
      <c r="B10" s="225">
        <v>1995</v>
      </c>
      <c r="C10" s="211">
        <f t="shared" si="0"/>
        <v>271340</v>
      </c>
      <c r="D10" s="211">
        <v>268767</v>
      </c>
      <c r="E10" s="211">
        <v>2448</v>
      </c>
      <c r="F10" s="211">
        <v>60</v>
      </c>
      <c r="G10" s="211">
        <v>65</v>
      </c>
      <c r="H10" s="211">
        <v>0</v>
      </c>
    </row>
    <row r="11" spans="2:10" x14ac:dyDescent="0.3">
      <c r="B11" s="225">
        <v>1996</v>
      </c>
      <c r="C11" s="211">
        <f t="shared" si="0"/>
        <v>270578</v>
      </c>
      <c r="D11" s="211">
        <v>267979</v>
      </c>
      <c r="E11" s="211">
        <v>2493</v>
      </c>
      <c r="F11" s="211">
        <v>71</v>
      </c>
      <c r="G11" s="211">
        <v>35</v>
      </c>
      <c r="H11" s="211">
        <v>0</v>
      </c>
    </row>
    <row r="12" spans="2:10" x14ac:dyDescent="0.3">
      <c r="B12" s="225">
        <v>1997</v>
      </c>
      <c r="C12" s="211">
        <f t="shared" si="0"/>
        <v>271758</v>
      </c>
      <c r="D12" s="211">
        <v>269280</v>
      </c>
      <c r="E12" s="211">
        <v>2371</v>
      </c>
      <c r="F12" s="211">
        <v>55</v>
      </c>
      <c r="G12" s="211">
        <v>52</v>
      </c>
      <c r="H12" s="211">
        <v>0</v>
      </c>
    </row>
    <row r="13" spans="2:10" x14ac:dyDescent="0.3">
      <c r="B13" s="225">
        <v>1998</v>
      </c>
      <c r="C13" s="211">
        <f t="shared" si="0"/>
        <v>275955</v>
      </c>
      <c r="D13" s="211">
        <v>273631</v>
      </c>
      <c r="E13" s="211">
        <v>2221</v>
      </c>
      <c r="F13" s="211">
        <v>66</v>
      </c>
      <c r="G13" s="211">
        <v>37</v>
      </c>
      <c r="H13" s="211">
        <v>0</v>
      </c>
    </row>
    <row r="14" spans="2:10" x14ac:dyDescent="0.3">
      <c r="B14" s="225">
        <v>1999</v>
      </c>
      <c r="C14" s="211">
        <f t="shared" si="0"/>
        <v>305284</v>
      </c>
      <c r="D14" s="211">
        <v>302532</v>
      </c>
      <c r="E14" s="211">
        <v>2637</v>
      </c>
      <c r="F14" s="211">
        <v>66</v>
      </c>
      <c r="G14" s="211">
        <v>49</v>
      </c>
      <c r="H14" s="211">
        <v>0</v>
      </c>
    </row>
    <row r="15" spans="2:10" x14ac:dyDescent="0.3">
      <c r="B15" s="225">
        <v>2000</v>
      </c>
      <c r="C15" s="211">
        <f t="shared" si="0"/>
        <v>296149</v>
      </c>
      <c r="D15" s="211">
        <v>293534</v>
      </c>
      <c r="E15" s="211">
        <v>2445</v>
      </c>
      <c r="F15" s="211">
        <v>91</v>
      </c>
      <c r="G15" s="211">
        <v>79</v>
      </c>
      <c r="H15" s="211">
        <v>0</v>
      </c>
    </row>
    <row r="16" spans="2:10" x14ac:dyDescent="0.3">
      <c r="B16" s="225">
        <v>2001</v>
      </c>
      <c r="C16" s="211">
        <f t="shared" si="0"/>
        <v>278170</v>
      </c>
      <c r="D16" s="211">
        <v>275591</v>
      </c>
      <c r="E16" s="211">
        <v>2428</v>
      </c>
      <c r="F16" s="211">
        <v>76</v>
      </c>
      <c r="G16" s="211">
        <v>75</v>
      </c>
      <c r="H16" s="211">
        <v>0</v>
      </c>
    </row>
    <row r="17" spans="2:8" x14ac:dyDescent="0.3">
      <c r="B17" s="225">
        <v>2002</v>
      </c>
      <c r="C17" s="211">
        <f t="shared" si="0"/>
        <v>275300</v>
      </c>
      <c r="D17" s="211">
        <v>272743</v>
      </c>
      <c r="E17" s="211">
        <v>2372</v>
      </c>
      <c r="F17" s="211">
        <v>76</v>
      </c>
      <c r="G17" s="211">
        <v>109</v>
      </c>
      <c r="H17" s="211">
        <v>0</v>
      </c>
    </row>
    <row r="18" spans="2:8" x14ac:dyDescent="0.3">
      <c r="B18" s="225">
        <v>2003</v>
      </c>
      <c r="C18" s="211">
        <f t="shared" si="0"/>
        <v>262004</v>
      </c>
      <c r="D18" s="211">
        <v>259673</v>
      </c>
      <c r="E18" s="211">
        <v>2226</v>
      </c>
      <c r="F18" s="211">
        <v>75</v>
      </c>
      <c r="G18" s="211">
        <v>30</v>
      </c>
      <c r="H18" s="211">
        <v>0</v>
      </c>
    </row>
    <row r="19" spans="2:8" x14ac:dyDescent="0.3">
      <c r="B19" s="225">
        <v>2004</v>
      </c>
      <c r="C19" s="211">
        <f t="shared" si="0"/>
        <v>254362</v>
      </c>
      <c r="D19" s="211">
        <v>252150</v>
      </c>
      <c r="E19" s="211">
        <v>2104</v>
      </c>
      <c r="F19" s="211">
        <v>52</v>
      </c>
      <c r="G19" s="211">
        <v>55</v>
      </c>
      <c r="H19" s="211">
        <v>1</v>
      </c>
    </row>
    <row r="20" spans="2:8" x14ac:dyDescent="0.3">
      <c r="B20" s="225">
        <v>2005</v>
      </c>
      <c r="C20" s="211">
        <f t="shared" si="0"/>
        <v>252725</v>
      </c>
      <c r="D20" s="211">
        <v>250608</v>
      </c>
      <c r="E20" s="211">
        <v>1975</v>
      </c>
      <c r="F20" s="211">
        <v>68</v>
      </c>
      <c r="G20" s="211">
        <v>65</v>
      </c>
      <c r="H20" s="211">
        <v>9</v>
      </c>
    </row>
    <row r="21" spans="2:8" x14ac:dyDescent="0.3">
      <c r="B21" s="225">
        <v>2006</v>
      </c>
      <c r="C21" s="211">
        <f t="shared" si="0"/>
        <v>278591</v>
      </c>
      <c r="D21" s="211">
        <v>276317</v>
      </c>
      <c r="E21" s="211">
        <v>2064</v>
      </c>
      <c r="F21" s="211">
        <v>79</v>
      </c>
      <c r="G21" s="211">
        <v>98</v>
      </c>
      <c r="H21" s="211">
        <v>33</v>
      </c>
    </row>
    <row r="22" spans="2:8" x14ac:dyDescent="0.3">
      <c r="B22" s="225">
        <v>2007</v>
      </c>
      <c r="C22" s="211">
        <f t="shared" si="0"/>
        <v>283984</v>
      </c>
      <c r="D22" s="211">
        <v>281780</v>
      </c>
      <c r="E22" s="211">
        <v>2033</v>
      </c>
      <c r="F22" s="211">
        <v>87</v>
      </c>
      <c r="G22" s="211">
        <v>80</v>
      </c>
      <c r="H22" s="211">
        <v>4</v>
      </c>
    </row>
    <row r="23" spans="2:8" x14ac:dyDescent="0.3">
      <c r="B23" s="225">
        <v>2008</v>
      </c>
      <c r="C23" s="211">
        <f t="shared" si="0"/>
        <v>291055</v>
      </c>
      <c r="D23" s="211">
        <v>288381</v>
      </c>
      <c r="E23" s="211">
        <v>2576</v>
      </c>
      <c r="F23" s="211">
        <v>68</v>
      </c>
      <c r="G23" s="211">
        <v>30</v>
      </c>
      <c r="H23" s="211">
        <v>0</v>
      </c>
    </row>
    <row r="24" spans="2:8" x14ac:dyDescent="0.3">
      <c r="B24" s="225">
        <v>2009</v>
      </c>
      <c r="C24" s="211">
        <f t="shared" si="0"/>
        <v>298337</v>
      </c>
      <c r="D24" s="211">
        <v>295468</v>
      </c>
      <c r="E24" s="211">
        <v>2747</v>
      </c>
      <c r="F24" s="211">
        <v>67</v>
      </c>
      <c r="G24" s="211">
        <v>55</v>
      </c>
      <c r="H24" s="211">
        <v>0</v>
      </c>
    </row>
    <row r="25" spans="2:8" x14ac:dyDescent="0.3">
      <c r="B25" s="225">
        <v>2010</v>
      </c>
      <c r="C25" s="211">
        <f t="shared" si="0"/>
        <v>292375</v>
      </c>
      <c r="D25" s="211">
        <v>289350</v>
      </c>
      <c r="E25" s="211">
        <v>2772</v>
      </c>
      <c r="F25" s="211">
        <v>93</v>
      </c>
      <c r="G25" s="211">
        <v>160</v>
      </c>
      <c r="H25" s="211">
        <v>0</v>
      </c>
    </row>
    <row r="26" spans="2:8" x14ac:dyDescent="0.3">
      <c r="B26" s="225">
        <v>2011</v>
      </c>
      <c r="C26" s="211">
        <f t="shared" si="0"/>
        <v>301106</v>
      </c>
      <c r="D26" s="211">
        <v>297633</v>
      </c>
      <c r="E26" s="211">
        <v>2902</v>
      </c>
      <c r="F26" s="211">
        <v>176</v>
      </c>
      <c r="G26" s="211">
        <v>395</v>
      </c>
      <c r="H26" s="211">
        <v>0</v>
      </c>
    </row>
    <row r="27" spans="2:8" x14ac:dyDescent="0.3">
      <c r="B27" s="225">
        <v>2012</v>
      </c>
      <c r="C27" s="211">
        <f t="shared" si="0"/>
        <v>297309</v>
      </c>
      <c r="D27" s="211">
        <v>293211</v>
      </c>
      <c r="E27" s="211">
        <v>3780</v>
      </c>
      <c r="F27" s="211">
        <v>217</v>
      </c>
      <c r="G27" s="211">
        <v>101</v>
      </c>
      <c r="H27" s="211">
        <v>0</v>
      </c>
    </row>
    <row r="28" spans="2:8" x14ac:dyDescent="0.3">
      <c r="B28" s="225">
        <v>2013</v>
      </c>
      <c r="C28" s="211">
        <f t="shared" si="0"/>
        <v>277620</v>
      </c>
      <c r="D28" s="211">
        <v>273853</v>
      </c>
      <c r="E28" s="211">
        <v>3657</v>
      </c>
      <c r="F28" s="211">
        <v>106</v>
      </c>
      <c r="G28" s="211">
        <v>4</v>
      </c>
      <c r="H28" s="211">
        <v>0</v>
      </c>
    </row>
    <row r="29" spans="2:8" x14ac:dyDescent="0.3">
      <c r="B29" s="225">
        <v>2014</v>
      </c>
      <c r="C29" s="211">
        <f t="shared" si="0"/>
        <v>278460</v>
      </c>
      <c r="D29" s="211">
        <v>274497</v>
      </c>
      <c r="E29" s="211">
        <v>3839</v>
      </c>
      <c r="F29" s="211">
        <v>114</v>
      </c>
      <c r="G29" s="211">
        <v>10</v>
      </c>
      <c r="H29" s="211">
        <v>0</v>
      </c>
    </row>
    <row r="30" spans="2:8" x14ac:dyDescent="0.3">
      <c r="B30" s="225">
        <v>2015</v>
      </c>
      <c r="C30" s="211">
        <f t="shared" si="0"/>
        <v>283313</v>
      </c>
      <c r="D30" s="211">
        <v>276276</v>
      </c>
      <c r="E30" s="211">
        <v>3886</v>
      </c>
      <c r="F30" s="211">
        <v>77</v>
      </c>
      <c r="G30" s="211">
        <v>19</v>
      </c>
      <c r="H30" s="211">
        <v>3055</v>
      </c>
    </row>
    <row r="31" spans="2:8" ht="14.25" customHeight="1" x14ac:dyDescent="0.3">
      <c r="B31" s="225">
        <v>2016</v>
      </c>
      <c r="C31" s="211">
        <f t="shared" si="0"/>
        <v>277483</v>
      </c>
      <c r="D31" s="211">
        <v>268269</v>
      </c>
      <c r="E31" s="211">
        <v>3730</v>
      </c>
      <c r="F31" s="211">
        <v>91</v>
      </c>
      <c r="G31" s="211">
        <v>0</v>
      </c>
      <c r="H31" s="211">
        <v>5393</v>
      </c>
    </row>
    <row r="32" spans="2:8" x14ac:dyDescent="0.3">
      <c r="B32" s="225">
        <v>2017</v>
      </c>
      <c r="C32" s="211">
        <f t="shared" si="0"/>
        <v>291397</v>
      </c>
      <c r="D32" s="211">
        <v>285528</v>
      </c>
      <c r="E32" s="211">
        <v>3986</v>
      </c>
      <c r="F32" s="211">
        <v>40</v>
      </c>
      <c r="G32" s="211">
        <v>0</v>
      </c>
      <c r="H32" s="211">
        <v>1843</v>
      </c>
    </row>
    <row r="33" spans="2:14" x14ac:dyDescent="0.3">
      <c r="B33" s="225">
        <v>2018</v>
      </c>
      <c r="C33" s="211">
        <f t="shared" si="0"/>
        <v>293980</v>
      </c>
      <c r="D33" s="211">
        <v>284740</v>
      </c>
      <c r="E33" s="211">
        <v>4107</v>
      </c>
      <c r="F33" s="211">
        <v>73</v>
      </c>
      <c r="G33" s="211">
        <v>4</v>
      </c>
      <c r="H33" s="211">
        <v>5056</v>
      </c>
    </row>
    <row r="34" spans="2:14" x14ac:dyDescent="0.3">
      <c r="B34" s="225">
        <v>2019</v>
      </c>
      <c r="C34" s="211">
        <f t="shared" si="0"/>
        <v>286213</v>
      </c>
      <c r="D34" s="211">
        <v>274941</v>
      </c>
      <c r="E34" s="211">
        <v>4289</v>
      </c>
      <c r="F34" s="211">
        <v>62</v>
      </c>
      <c r="G34" s="211">
        <v>5</v>
      </c>
      <c r="H34" s="211">
        <v>6916</v>
      </c>
    </row>
    <row r="35" spans="2:14" x14ac:dyDescent="0.3">
      <c r="B35" s="225">
        <v>2020</v>
      </c>
      <c r="C35" s="211">
        <f t="shared" si="0"/>
        <v>266919</v>
      </c>
      <c r="D35" s="211">
        <v>254812</v>
      </c>
      <c r="E35" s="211">
        <v>3711</v>
      </c>
      <c r="F35" s="211">
        <v>45</v>
      </c>
      <c r="G35" s="211">
        <v>11</v>
      </c>
      <c r="H35" s="211">
        <v>8340</v>
      </c>
    </row>
    <row r="36" spans="2:14" x14ac:dyDescent="0.3">
      <c r="B36" s="225">
        <v>2021</v>
      </c>
      <c r="C36" s="211">
        <f t="shared" si="0"/>
        <v>251978</v>
      </c>
      <c r="D36" s="211">
        <f>240618+867</f>
        <v>241485</v>
      </c>
      <c r="E36" s="211">
        <f>3532+5</f>
        <v>3537</v>
      </c>
      <c r="F36" s="211">
        <v>56</v>
      </c>
      <c r="G36" s="211">
        <v>11</v>
      </c>
      <c r="H36" s="211">
        <v>6889</v>
      </c>
    </row>
    <row r="37" spans="2:14" x14ac:dyDescent="0.3">
      <c r="B37" s="225">
        <v>2022</v>
      </c>
      <c r="C37" s="211">
        <f>SUM(D37:H37)</f>
        <v>251034</v>
      </c>
      <c r="D37" s="211">
        <v>240047</v>
      </c>
      <c r="E37" s="211">
        <v>3711</v>
      </c>
      <c r="F37" s="211">
        <v>73</v>
      </c>
      <c r="G37" s="211">
        <v>8</v>
      </c>
      <c r="H37" s="211">
        <v>7195</v>
      </c>
    </row>
    <row r="38" spans="2:14" x14ac:dyDescent="0.3">
      <c r="B38" s="225">
        <v>2023</v>
      </c>
      <c r="C38" s="211">
        <f>SUM(D38:H38)</f>
        <v>239677</v>
      </c>
      <c r="D38" s="211">
        <v>229509</v>
      </c>
      <c r="E38" s="211">
        <v>3417</v>
      </c>
      <c r="F38" s="211">
        <v>58</v>
      </c>
      <c r="G38" s="211">
        <v>0</v>
      </c>
      <c r="H38" s="211">
        <v>6693</v>
      </c>
    </row>
    <row r="39" spans="2:14" x14ac:dyDescent="0.3">
      <c r="B39" s="226" t="s">
        <v>735</v>
      </c>
      <c r="C39" s="211">
        <f>SUM(D39:H39)</f>
        <v>215714</v>
      </c>
      <c r="D39" s="226">
        <v>207378</v>
      </c>
      <c r="E39" s="226">
        <v>3215</v>
      </c>
      <c r="F39" s="226">
        <v>48</v>
      </c>
      <c r="G39" s="226">
        <v>5</v>
      </c>
      <c r="H39" s="226">
        <v>5068</v>
      </c>
    </row>
    <row r="40" spans="2:14" x14ac:dyDescent="0.3">
      <c r="B40" s="399"/>
      <c r="C40" s="399"/>
      <c r="D40" s="399"/>
      <c r="E40" s="399"/>
      <c r="F40" s="399"/>
      <c r="G40" s="399"/>
      <c r="H40" s="399"/>
    </row>
    <row r="41" spans="2:14" ht="11.65" customHeight="1" x14ac:dyDescent="0.3">
      <c r="B41" s="519" t="s">
        <v>2080</v>
      </c>
      <c r="C41" s="519"/>
      <c r="D41" s="519"/>
      <c r="E41" s="519"/>
      <c r="F41" s="519"/>
      <c r="G41" s="519"/>
      <c r="H41" s="519"/>
      <c r="I41" s="458"/>
      <c r="J41" s="458"/>
    </row>
    <row r="42" spans="2:14" ht="39" customHeight="1" x14ac:dyDescent="0.3">
      <c r="B42" s="519" t="s">
        <v>2082</v>
      </c>
      <c r="C42" s="519"/>
      <c r="D42" s="519"/>
      <c r="E42" s="519"/>
      <c r="F42" s="519"/>
      <c r="G42" s="519"/>
      <c r="H42" s="519"/>
      <c r="I42" s="458"/>
      <c r="J42" s="458"/>
      <c r="K42" s="117"/>
      <c r="L42" s="117"/>
      <c r="M42" s="117"/>
      <c r="N42" s="117"/>
    </row>
    <row r="43" spans="2:14" ht="36.4" customHeight="1" x14ac:dyDescent="0.3">
      <c r="B43" s="509" t="s">
        <v>2123</v>
      </c>
      <c r="C43" s="519"/>
      <c r="D43" s="519"/>
      <c r="E43" s="519"/>
      <c r="F43" s="519"/>
      <c r="G43" s="519"/>
      <c r="H43" s="519"/>
      <c r="I43" s="24"/>
      <c r="J43" s="24"/>
      <c r="K43" s="27"/>
      <c r="L43" s="27"/>
      <c r="M43" s="27"/>
      <c r="N43" s="27"/>
    </row>
    <row r="44" spans="2:14" x14ac:dyDescent="0.3">
      <c r="D44" s="118"/>
    </row>
    <row r="45" spans="2:14" x14ac:dyDescent="0.3">
      <c r="D45" s="118"/>
    </row>
  </sheetData>
  <mergeCells count="8">
    <mergeCell ref="B42:H42"/>
    <mergeCell ref="B43:H43"/>
    <mergeCell ref="B41:H41"/>
    <mergeCell ref="B1:H1"/>
    <mergeCell ref="B2:H2"/>
    <mergeCell ref="B3:B4"/>
    <mergeCell ref="C3:C4"/>
    <mergeCell ref="D3:H3"/>
  </mergeCells>
  <hyperlinks>
    <hyperlink ref="J2" location="INDICE!A11" display="INDICE"/>
  </hyperlinks>
  <printOptions horizontalCentered="1"/>
  <pageMargins left="0.19685039370078741" right="0.19685039370078741" top="1.1811023622047245" bottom="0" header="0.19685039370078741" footer="0.19685039370078741"/>
  <pageSetup scale="93" firstPageNumber="35" orientation="landscape" useFirstPageNumber="1" r:id="rId1"/>
  <headerFooter scaleWithDoc="0">
    <oddHeader>&amp;C&amp;G</oddHeader>
    <oddFooter>&amp;C&amp;"Arial,Normal"&amp;8&amp;P</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P50"/>
  <sheetViews>
    <sheetView showGridLines="0" zoomScaleNormal="100" workbookViewId="0"/>
  </sheetViews>
  <sheetFormatPr baseColWidth="10" defaultColWidth="11.42578125" defaultRowHeight="16.5" x14ac:dyDescent="0.3"/>
  <cols>
    <col min="1" max="1" width="3.7109375" style="27" customWidth="1"/>
    <col min="2" max="2" width="10.42578125" style="27" customWidth="1"/>
    <col min="3" max="3" width="9" style="27" customWidth="1"/>
    <col min="4" max="12" width="8" style="27" customWidth="1"/>
    <col min="13" max="13" width="11.42578125" style="27" customWidth="1"/>
    <col min="14" max="14" width="9.5703125" style="27" customWidth="1"/>
    <col min="15" max="23" width="8" style="27" customWidth="1"/>
    <col min="24" max="24" width="11" style="27" customWidth="1"/>
    <col min="25" max="25" width="11.5703125" style="27" customWidth="1"/>
    <col min="26" max="46" width="8.5703125" style="27" customWidth="1"/>
    <col min="47" max="47" width="8.28515625" style="27" customWidth="1"/>
    <col min="48" max="56" width="8.5703125" style="27" customWidth="1"/>
    <col min="57" max="57" width="12.28515625" style="27" customWidth="1"/>
    <col min="58" max="58" width="11.42578125" style="27"/>
    <col min="59" max="59" width="13.7109375" style="27" bestFit="1" customWidth="1"/>
    <col min="60" max="67" width="12.7109375" style="27" bestFit="1" customWidth="1"/>
    <col min="68" max="68" width="13.7109375" style="27" bestFit="1" customWidth="1"/>
    <col min="69" max="16384" width="11.42578125" style="27"/>
  </cols>
  <sheetData>
    <row r="1" spans="2:68" ht="121.15" customHeight="1" x14ac:dyDescent="0.3"/>
    <row r="2" spans="2:68" ht="17.25" customHeight="1" x14ac:dyDescent="0.3">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row>
    <row r="3" spans="2:68" ht="51" customHeight="1" x14ac:dyDescent="0.3">
      <c r="B3" s="523" t="s">
        <v>2142</v>
      </c>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470" t="s">
        <v>7</v>
      </c>
    </row>
    <row r="4" spans="2:68" s="114" customFormat="1" ht="58.5" customHeight="1" x14ac:dyDescent="0.25">
      <c r="B4" s="521" t="s">
        <v>6</v>
      </c>
      <c r="C4" s="521" t="s">
        <v>645</v>
      </c>
      <c r="D4" s="521"/>
      <c r="E4" s="521"/>
      <c r="F4" s="521"/>
      <c r="G4" s="521"/>
      <c r="H4" s="521"/>
      <c r="I4" s="521"/>
      <c r="J4" s="521"/>
      <c r="K4" s="521"/>
      <c r="L4" s="521"/>
      <c r="M4" s="521"/>
      <c r="N4" s="521" t="s">
        <v>646</v>
      </c>
      <c r="O4" s="521"/>
      <c r="P4" s="521"/>
      <c r="Q4" s="521"/>
      <c r="R4" s="521"/>
      <c r="S4" s="521"/>
      <c r="T4" s="521"/>
      <c r="U4" s="521"/>
      <c r="V4" s="521"/>
      <c r="W4" s="521"/>
      <c r="X4" s="521"/>
      <c r="Y4" s="521" t="s">
        <v>647</v>
      </c>
      <c r="Z4" s="521"/>
      <c r="AA4" s="521"/>
      <c r="AB4" s="521"/>
      <c r="AC4" s="521"/>
      <c r="AD4" s="521"/>
      <c r="AE4" s="521"/>
      <c r="AF4" s="521"/>
      <c r="AG4" s="521"/>
      <c r="AH4" s="521"/>
      <c r="AI4" s="521"/>
      <c r="AJ4" s="521" t="s">
        <v>648</v>
      </c>
      <c r="AK4" s="521"/>
      <c r="AL4" s="521"/>
      <c r="AM4" s="521"/>
      <c r="AN4" s="521"/>
      <c r="AO4" s="521"/>
      <c r="AP4" s="521"/>
      <c r="AQ4" s="521"/>
      <c r="AR4" s="521"/>
      <c r="AS4" s="521"/>
      <c r="AT4" s="521"/>
      <c r="AU4" s="521" t="s">
        <v>649</v>
      </c>
      <c r="AV4" s="521"/>
      <c r="AW4" s="521"/>
      <c r="AX4" s="521"/>
      <c r="AY4" s="521"/>
      <c r="AZ4" s="521"/>
      <c r="BA4" s="521"/>
      <c r="BB4" s="521"/>
      <c r="BC4" s="521"/>
      <c r="BD4" s="521"/>
      <c r="BE4" s="521"/>
    </row>
    <row r="5" spans="2:68" s="114" customFormat="1" ht="40.5" x14ac:dyDescent="0.25">
      <c r="B5" s="521"/>
      <c r="C5" s="215" t="s">
        <v>62</v>
      </c>
      <c r="D5" s="215" t="s">
        <v>60</v>
      </c>
      <c r="E5" s="215" t="s">
        <v>59</v>
      </c>
      <c r="F5" s="215" t="s">
        <v>58</v>
      </c>
      <c r="G5" s="215" t="s">
        <v>57</v>
      </c>
      <c r="H5" s="215" t="s">
        <v>56</v>
      </c>
      <c r="I5" s="215" t="s">
        <v>55</v>
      </c>
      <c r="J5" s="215" t="s">
        <v>54</v>
      </c>
      <c r="K5" s="215" t="s">
        <v>53</v>
      </c>
      <c r="L5" s="215" t="s">
        <v>111</v>
      </c>
      <c r="M5" s="215" t="s">
        <v>9</v>
      </c>
      <c r="N5" s="215" t="s">
        <v>62</v>
      </c>
      <c r="O5" s="215" t="s">
        <v>60</v>
      </c>
      <c r="P5" s="215" t="s">
        <v>59</v>
      </c>
      <c r="Q5" s="215" t="s">
        <v>58</v>
      </c>
      <c r="R5" s="215" t="s">
        <v>57</v>
      </c>
      <c r="S5" s="215" t="s">
        <v>56</v>
      </c>
      <c r="T5" s="215" t="s">
        <v>55</v>
      </c>
      <c r="U5" s="215" t="s">
        <v>54</v>
      </c>
      <c r="V5" s="215" t="s">
        <v>53</v>
      </c>
      <c r="W5" s="215" t="s">
        <v>111</v>
      </c>
      <c r="X5" s="215" t="s">
        <v>9</v>
      </c>
      <c r="Y5" s="215" t="s">
        <v>3</v>
      </c>
      <c r="Z5" s="215" t="s">
        <v>60</v>
      </c>
      <c r="AA5" s="215" t="s">
        <v>59</v>
      </c>
      <c r="AB5" s="215" t="s">
        <v>58</v>
      </c>
      <c r="AC5" s="215" t="s">
        <v>57</v>
      </c>
      <c r="AD5" s="215" t="s">
        <v>56</v>
      </c>
      <c r="AE5" s="215" t="s">
        <v>55</v>
      </c>
      <c r="AF5" s="215" t="s">
        <v>54</v>
      </c>
      <c r="AG5" s="215" t="s">
        <v>53</v>
      </c>
      <c r="AH5" s="215" t="s">
        <v>111</v>
      </c>
      <c r="AI5" s="215" t="s">
        <v>9</v>
      </c>
      <c r="AJ5" s="215" t="s">
        <v>61</v>
      </c>
      <c r="AK5" s="215" t="s">
        <v>60</v>
      </c>
      <c r="AL5" s="215" t="s">
        <v>59</v>
      </c>
      <c r="AM5" s="215" t="s">
        <v>58</v>
      </c>
      <c r="AN5" s="215" t="s">
        <v>57</v>
      </c>
      <c r="AO5" s="215" t="s">
        <v>56</v>
      </c>
      <c r="AP5" s="215" t="s">
        <v>55</v>
      </c>
      <c r="AQ5" s="215" t="s">
        <v>54</v>
      </c>
      <c r="AR5" s="215" t="s">
        <v>53</v>
      </c>
      <c r="AS5" s="215" t="s">
        <v>111</v>
      </c>
      <c r="AT5" s="215" t="s">
        <v>9</v>
      </c>
      <c r="AU5" s="215" t="s">
        <v>61</v>
      </c>
      <c r="AV5" s="215" t="s">
        <v>60</v>
      </c>
      <c r="AW5" s="215" t="s">
        <v>59</v>
      </c>
      <c r="AX5" s="215" t="s">
        <v>58</v>
      </c>
      <c r="AY5" s="215" t="s">
        <v>57</v>
      </c>
      <c r="AZ5" s="215" t="s">
        <v>56</v>
      </c>
      <c r="BA5" s="215" t="s">
        <v>55</v>
      </c>
      <c r="BB5" s="215" t="s">
        <v>54</v>
      </c>
      <c r="BC5" s="215" t="s">
        <v>53</v>
      </c>
      <c r="BD5" s="215" t="s">
        <v>111</v>
      </c>
      <c r="BE5" s="215" t="s">
        <v>9</v>
      </c>
    </row>
    <row r="6" spans="2:68" x14ac:dyDescent="0.3">
      <c r="B6" s="225">
        <v>1990</v>
      </c>
      <c r="C6" s="227">
        <f t="shared" ref="C6:C37" si="0">+SUM(D6:M6)</f>
        <v>153361</v>
      </c>
      <c r="D6" s="227">
        <v>354</v>
      </c>
      <c r="E6" s="227">
        <v>23116</v>
      </c>
      <c r="F6" s="227">
        <v>47992</v>
      </c>
      <c r="G6" s="227">
        <v>40529</v>
      </c>
      <c r="H6" s="227">
        <v>24742</v>
      </c>
      <c r="I6" s="227">
        <v>11869</v>
      </c>
      <c r="J6" s="227">
        <v>3656</v>
      </c>
      <c r="K6" s="227">
        <v>613</v>
      </c>
      <c r="L6" s="227">
        <v>100</v>
      </c>
      <c r="M6" s="227">
        <v>390</v>
      </c>
      <c r="N6" s="227">
        <f t="shared" ref="N6:N37" si="1">+SUM(O6:X6)</f>
        <v>110268</v>
      </c>
      <c r="O6" s="227">
        <v>280</v>
      </c>
      <c r="P6" s="227">
        <v>16468</v>
      </c>
      <c r="Q6" s="227">
        <v>31401</v>
      </c>
      <c r="R6" s="227">
        <v>24657</v>
      </c>
      <c r="S6" s="227">
        <v>17571</v>
      </c>
      <c r="T6" s="227">
        <v>12069</v>
      </c>
      <c r="U6" s="227">
        <v>5788</v>
      </c>
      <c r="V6" s="227">
        <v>1282</v>
      </c>
      <c r="W6" s="227">
        <v>270</v>
      </c>
      <c r="X6" s="227">
        <v>482</v>
      </c>
      <c r="Y6" s="227">
        <f t="shared" ref="Y6:Y38" si="2">SUM(Z6:AI6)</f>
        <v>263629</v>
      </c>
      <c r="Z6" s="227">
        <f t="shared" ref="Z6:Z25" si="3">+O6+D6</f>
        <v>634</v>
      </c>
      <c r="AA6" s="227">
        <f t="shared" ref="AA6:AA25" si="4">+P6+E6</f>
        <v>39584</v>
      </c>
      <c r="AB6" s="227">
        <f t="shared" ref="AB6:AB25" si="5">+Q6+F6</f>
        <v>79393</v>
      </c>
      <c r="AC6" s="227">
        <f t="shared" ref="AC6:AC25" si="6">+R6+G6</f>
        <v>65186</v>
      </c>
      <c r="AD6" s="227">
        <f t="shared" ref="AD6:AD25" si="7">+S6+H6</f>
        <v>42313</v>
      </c>
      <c r="AE6" s="227">
        <f t="shared" ref="AE6:AE25" si="8">+T6+I6</f>
        <v>23938</v>
      </c>
      <c r="AF6" s="227">
        <f t="shared" ref="AF6:AF25" si="9">+U6+J6</f>
        <v>9444</v>
      </c>
      <c r="AG6" s="227">
        <f t="shared" ref="AG6:AG25" si="10">+V6+K6</f>
        <v>1895</v>
      </c>
      <c r="AH6" s="227">
        <f t="shared" ref="AH6:AH25" si="11">+W6+L6</f>
        <v>370</v>
      </c>
      <c r="AI6" s="227">
        <f t="shared" ref="AI6:AI25" si="12">+X6+M6</f>
        <v>872</v>
      </c>
      <c r="AJ6" s="227">
        <f t="shared" ref="AJ6:AJ15" si="13">+C6/Y6*100</f>
        <v>58.173038626251284</v>
      </c>
      <c r="AK6" s="227">
        <f t="shared" ref="AK6:AK15" si="14">+D6/Z6*100</f>
        <v>55.835962145110408</v>
      </c>
      <c r="AL6" s="227">
        <f t="shared" ref="AL6:AL15" si="15">+E6/AA6*100</f>
        <v>58.397332255456746</v>
      </c>
      <c r="AM6" s="227">
        <f t="shared" ref="AM6:AM15" si="16">+F6/AB6*100</f>
        <v>60.448654163465285</v>
      </c>
      <c r="AN6" s="227">
        <f t="shared" ref="AN6:AN15" si="17">+G6/AC6*100</f>
        <v>62.174393274629523</v>
      </c>
      <c r="AO6" s="227">
        <f t="shared" ref="AO6:AO15" si="18">+H6/AD6*100</f>
        <v>58.473755110722472</v>
      </c>
      <c r="AP6" s="227">
        <f t="shared" ref="AP6:AP15" si="19">+I6/AE6*100</f>
        <v>49.582254156571146</v>
      </c>
      <c r="AQ6" s="227">
        <f t="shared" ref="AQ6:AQ15" si="20">+J6/AF6*100</f>
        <v>38.71240999576451</v>
      </c>
      <c r="AR6" s="227">
        <f t="shared" ref="AR6:AR15" si="21">+K6/AG6*100</f>
        <v>32.348284960422163</v>
      </c>
      <c r="AS6" s="227">
        <f t="shared" ref="AS6:AS15" si="22">+L6/AH6*100</f>
        <v>27.027027027027028</v>
      </c>
      <c r="AT6" s="227">
        <f t="shared" ref="AT6:AT15" si="23">+M6/AI6*100</f>
        <v>44.724770642201833</v>
      </c>
      <c r="AU6" s="227">
        <f t="shared" ref="AU6:AU15" si="24">+N6/Y6*100</f>
        <v>41.826961373748716</v>
      </c>
      <c r="AV6" s="227">
        <f t="shared" ref="AV6:AV15" si="25">+O6/Z6*100</f>
        <v>44.164037854889585</v>
      </c>
      <c r="AW6" s="227">
        <f t="shared" ref="AW6:AW15" si="26">+P6/AA6*100</f>
        <v>41.602667744543247</v>
      </c>
      <c r="AX6" s="227">
        <f t="shared" ref="AX6:AX15" si="27">+Q6/AB6*100</f>
        <v>39.551345836534708</v>
      </c>
      <c r="AY6" s="227">
        <f t="shared" ref="AY6:AY15" si="28">+R6/AC6*100</f>
        <v>37.825606725370484</v>
      </c>
      <c r="AZ6" s="227">
        <f t="shared" ref="AZ6:AZ15" si="29">+S6/AD6*100</f>
        <v>41.526244889277528</v>
      </c>
      <c r="BA6" s="227">
        <f t="shared" ref="BA6:BA15" si="30">+T6/AE6*100</f>
        <v>50.417745843428861</v>
      </c>
      <c r="BB6" s="227">
        <f t="shared" ref="BB6:BB15" si="31">+U6/AF6*100</f>
        <v>61.28759000423549</v>
      </c>
      <c r="BC6" s="227">
        <f t="shared" ref="BC6:BC15" si="32">+V6/AG6*100</f>
        <v>67.651715039577837</v>
      </c>
      <c r="BD6" s="227">
        <f t="shared" ref="BD6:BD15" si="33">+W6/AH6*100</f>
        <v>72.972972972972968</v>
      </c>
      <c r="BE6" s="227">
        <f t="shared" ref="BE6:BE15" si="34">+X6/AI6*100</f>
        <v>55.27522935779816</v>
      </c>
      <c r="BG6" s="200"/>
      <c r="BH6" s="200"/>
      <c r="BI6" s="200"/>
      <c r="BJ6" s="200"/>
      <c r="BK6" s="200"/>
      <c r="BL6" s="200"/>
      <c r="BM6" s="200"/>
      <c r="BN6" s="200"/>
      <c r="BO6" s="200"/>
      <c r="BP6" s="200"/>
    </row>
    <row r="7" spans="2:68" x14ac:dyDescent="0.3">
      <c r="B7" s="225">
        <v>1991</v>
      </c>
      <c r="C7" s="227">
        <f t="shared" si="0"/>
        <v>156562</v>
      </c>
      <c r="D7" s="227">
        <v>386</v>
      </c>
      <c r="E7" s="227">
        <v>23644</v>
      </c>
      <c r="F7" s="227">
        <v>49411</v>
      </c>
      <c r="G7" s="227">
        <v>41140</v>
      </c>
      <c r="H7" s="227">
        <v>25319</v>
      </c>
      <c r="I7" s="227">
        <v>11802</v>
      </c>
      <c r="J7" s="227">
        <v>3626</v>
      </c>
      <c r="K7" s="227">
        <v>500</v>
      </c>
      <c r="L7" s="227">
        <v>92</v>
      </c>
      <c r="M7" s="227">
        <v>642</v>
      </c>
      <c r="N7" s="227">
        <f t="shared" si="1"/>
        <v>109019</v>
      </c>
      <c r="O7" s="227">
        <v>291</v>
      </c>
      <c r="P7" s="227">
        <v>16351</v>
      </c>
      <c r="Q7" s="227">
        <v>31561</v>
      </c>
      <c r="R7" s="227">
        <v>23851</v>
      </c>
      <c r="S7" s="227">
        <v>17674</v>
      </c>
      <c r="T7" s="227">
        <v>11642</v>
      </c>
      <c r="U7" s="227">
        <v>5625</v>
      </c>
      <c r="V7" s="227">
        <v>1102</v>
      </c>
      <c r="W7" s="227">
        <v>228</v>
      </c>
      <c r="X7" s="227">
        <v>694</v>
      </c>
      <c r="Y7" s="227">
        <f t="shared" si="2"/>
        <v>265581</v>
      </c>
      <c r="Z7" s="227">
        <f t="shared" si="3"/>
        <v>677</v>
      </c>
      <c r="AA7" s="227">
        <f t="shared" si="4"/>
        <v>39995</v>
      </c>
      <c r="AB7" s="227">
        <f t="shared" si="5"/>
        <v>80972</v>
      </c>
      <c r="AC7" s="227">
        <f t="shared" si="6"/>
        <v>64991</v>
      </c>
      <c r="AD7" s="227">
        <f t="shared" si="7"/>
        <v>42993</v>
      </c>
      <c r="AE7" s="227">
        <f t="shared" si="8"/>
        <v>23444</v>
      </c>
      <c r="AF7" s="227">
        <f t="shared" si="9"/>
        <v>9251</v>
      </c>
      <c r="AG7" s="227">
        <f t="shared" si="10"/>
        <v>1602</v>
      </c>
      <c r="AH7" s="227">
        <f t="shared" si="11"/>
        <v>320</v>
      </c>
      <c r="AI7" s="227">
        <f t="shared" si="12"/>
        <v>1336</v>
      </c>
      <c r="AJ7" s="227">
        <f t="shared" si="13"/>
        <v>58.950753254186104</v>
      </c>
      <c r="AK7" s="227">
        <f t="shared" si="14"/>
        <v>57.016248153618911</v>
      </c>
      <c r="AL7" s="227">
        <f t="shared" si="15"/>
        <v>59.117389673709212</v>
      </c>
      <c r="AM7" s="227">
        <f t="shared" si="16"/>
        <v>61.022328706219433</v>
      </c>
      <c r="AN7" s="227">
        <f t="shared" si="17"/>
        <v>63.301072456186233</v>
      </c>
      <c r="AO7" s="227">
        <f t="shared" si="18"/>
        <v>58.890982252924893</v>
      </c>
      <c r="AP7" s="227">
        <f t="shared" si="19"/>
        <v>50.341238696468182</v>
      </c>
      <c r="AQ7" s="227">
        <f t="shared" si="20"/>
        <v>39.19576262025727</v>
      </c>
      <c r="AR7" s="227">
        <f t="shared" si="21"/>
        <v>31.210986267166042</v>
      </c>
      <c r="AS7" s="227">
        <f t="shared" si="22"/>
        <v>28.749999999999996</v>
      </c>
      <c r="AT7" s="227">
        <f t="shared" si="23"/>
        <v>48.053892215568858</v>
      </c>
      <c r="AU7" s="227">
        <f t="shared" si="24"/>
        <v>41.049246745813896</v>
      </c>
      <c r="AV7" s="227">
        <f t="shared" si="25"/>
        <v>42.983751846381089</v>
      </c>
      <c r="AW7" s="227">
        <f t="shared" si="26"/>
        <v>40.882610326290788</v>
      </c>
      <c r="AX7" s="227">
        <f t="shared" si="27"/>
        <v>38.977671293780567</v>
      </c>
      <c r="AY7" s="227">
        <f t="shared" si="28"/>
        <v>36.69892754381376</v>
      </c>
      <c r="AZ7" s="227">
        <f t="shared" si="29"/>
        <v>41.109017747075107</v>
      </c>
      <c r="BA7" s="227">
        <f t="shared" si="30"/>
        <v>49.658761303531826</v>
      </c>
      <c r="BB7" s="227">
        <f t="shared" si="31"/>
        <v>60.80423737974273</v>
      </c>
      <c r="BC7" s="227">
        <f t="shared" si="32"/>
        <v>68.789013732833965</v>
      </c>
      <c r="BD7" s="227">
        <f t="shared" si="33"/>
        <v>71.25</v>
      </c>
      <c r="BE7" s="227">
        <f t="shared" si="34"/>
        <v>51.946107784431142</v>
      </c>
      <c r="BG7" s="200"/>
      <c r="BH7" s="200"/>
      <c r="BI7" s="200"/>
      <c r="BJ7" s="200"/>
      <c r="BK7" s="200"/>
      <c r="BL7" s="200"/>
      <c r="BM7" s="200"/>
      <c r="BN7" s="200"/>
      <c r="BO7" s="200"/>
      <c r="BP7" s="200"/>
    </row>
    <row r="8" spans="2:68" x14ac:dyDescent="0.3">
      <c r="B8" s="225">
        <v>1992</v>
      </c>
      <c r="C8" s="227">
        <f t="shared" si="0"/>
        <v>162935</v>
      </c>
      <c r="D8" s="227">
        <v>444</v>
      </c>
      <c r="E8" s="227">
        <v>25411</v>
      </c>
      <c r="F8" s="227">
        <v>51394</v>
      </c>
      <c r="G8" s="227">
        <v>41994</v>
      </c>
      <c r="H8" s="227">
        <v>26172</v>
      </c>
      <c r="I8" s="227">
        <v>12385</v>
      </c>
      <c r="J8" s="227">
        <v>3777</v>
      </c>
      <c r="K8" s="227">
        <v>471</v>
      </c>
      <c r="L8" s="227">
        <v>79</v>
      </c>
      <c r="M8" s="227">
        <v>808</v>
      </c>
      <c r="N8" s="227">
        <f t="shared" si="1"/>
        <v>106961</v>
      </c>
      <c r="O8" s="227">
        <v>297</v>
      </c>
      <c r="P8" s="227">
        <v>16580</v>
      </c>
      <c r="Q8" s="227">
        <v>31155</v>
      </c>
      <c r="R8" s="227">
        <v>23314</v>
      </c>
      <c r="S8" s="227">
        <v>16836</v>
      </c>
      <c r="T8" s="227">
        <v>11034</v>
      </c>
      <c r="U8" s="227">
        <v>5414</v>
      </c>
      <c r="V8" s="227">
        <v>1024</v>
      </c>
      <c r="W8" s="227">
        <v>228</v>
      </c>
      <c r="X8" s="227">
        <v>1079</v>
      </c>
      <c r="Y8" s="227">
        <f t="shared" si="2"/>
        <v>269896</v>
      </c>
      <c r="Z8" s="227">
        <f t="shared" si="3"/>
        <v>741</v>
      </c>
      <c r="AA8" s="227">
        <f t="shared" si="4"/>
        <v>41991</v>
      </c>
      <c r="AB8" s="227">
        <f t="shared" si="5"/>
        <v>82549</v>
      </c>
      <c r="AC8" s="227">
        <f t="shared" si="6"/>
        <v>65308</v>
      </c>
      <c r="AD8" s="227">
        <f t="shared" si="7"/>
        <v>43008</v>
      </c>
      <c r="AE8" s="227">
        <f t="shared" si="8"/>
        <v>23419</v>
      </c>
      <c r="AF8" s="227">
        <f t="shared" si="9"/>
        <v>9191</v>
      </c>
      <c r="AG8" s="227">
        <f t="shared" si="10"/>
        <v>1495</v>
      </c>
      <c r="AH8" s="227">
        <f t="shared" si="11"/>
        <v>307</v>
      </c>
      <c r="AI8" s="227">
        <f t="shared" si="12"/>
        <v>1887</v>
      </c>
      <c r="AJ8" s="227">
        <f t="shared" si="13"/>
        <v>60.369549752497257</v>
      </c>
      <c r="AK8" s="227">
        <f t="shared" si="14"/>
        <v>59.91902834008097</v>
      </c>
      <c r="AL8" s="227">
        <f t="shared" si="15"/>
        <v>60.515348527065328</v>
      </c>
      <c r="AM8" s="227">
        <f t="shared" si="16"/>
        <v>62.258779633914408</v>
      </c>
      <c r="AN8" s="227">
        <f t="shared" si="17"/>
        <v>64.301463832914806</v>
      </c>
      <c r="AO8" s="227">
        <f t="shared" si="18"/>
        <v>60.853794642857139</v>
      </c>
      <c r="AP8" s="227">
        <f t="shared" si="19"/>
        <v>52.884410094367816</v>
      </c>
      <c r="AQ8" s="227">
        <f t="shared" si="20"/>
        <v>41.094549015341094</v>
      </c>
      <c r="AR8" s="227">
        <f t="shared" si="21"/>
        <v>31.505016722408026</v>
      </c>
      <c r="AS8" s="227">
        <f t="shared" si="22"/>
        <v>25.732899022801302</v>
      </c>
      <c r="AT8" s="227">
        <f t="shared" si="23"/>
        <v>42.819289878113409</v>
      </c>
      <c r="AU8" s="227">
        <f t="shared" si="24"/>
        <v>39.630450247502743</v>
      </c>
      <c r="AV8" s="227">
        <f t="shared" si="25"/>
        <v>40.08097165991903</v>
      </c>
      <c r="AW8" s="227">
        <f t="shared" si="26"/>
        <v>39.484651472934679</v>
      </c>
      <c r="AX8" s="227">
        <f t="shared" si="27"/>
        <v>37.741220366085599</v>
      </c>
      <c r="AY8" s="227">
        <f t="shared" si="28"/>
        <v>35.698536167085201</v>
      </c>
      <c r="AZ8" s="227">
        <f t="shared" si="29"/>
        <v>39.146205357142854</v>
      </c>
      <c r="BA8" s="227">
        <f t="shared" si="30"/>
        <v>47.115589905632177</v>
      </c>
      <c r="BB8" s="227">
        <f t="shared" si="31"/>
        <v>58.905450984658906</v>
      </c>
      <c r="BC8" s="227">
        <f t="shared" si="32"/>
        <v>68.49498327759197</v>
      </c>
      <c r="BD8" s="227">
        <f t="shared" si="33"/>
        <v>74.267100977198695</v>
      </c>
      <c r="BE8" s="227">
        <f t="shared" si="34"/>
        <v>57.180710121886591</v>
      </c>
      <c r="BG8" s="200"/>
      <c r="BH8" s="200"/>
      <c r="BI8" s="200"/>
      <c r="BJ8" s="200"/>
      <c r="BK8" s="200"/>
      <c r="BL8" s="200"/>
      <c r="BM8" s="200"/>
      <c r="BN8" s="200"/>
      <c r="BO8" s="200"/>
      <c r="BP8" s="200"/>
    </row>
    <row r="9" spans="2:68" x14ac:dyDescent="0.3">
      <c r="B9" s="225">
        <v>1993</v>
      </c>
      <c r="C9" s="227">
        <f t="shared" si="0"/>
        <v>173499</v>
      </c>
      <c r="D9" s="227">
        <v>492</v>
      </c>
      <c r="E9" s="227">
        <v>27274</v>
      </c>
      <c r="F9" s="227">
        <v>54327</v>
      </c>
      <c r="G9" s="227">
        <v>44450</v>
      </c>
      <c r="H9" s="227">
        <v>28550</v>
      </c>
      <c r="I9" s="227">
        <v>13028</v>
      </c>
      <c r="J9" s="227">
        <v>3899</v>
      </c>
      <c r="K9" s="227">
        <v>524</v>
      </c>
      <c r="L9" s="227">
        <v>95</v>
      </c>
      <c r="M9" s="227">
        <v>860</v>
      </c>
      <c r="N9" s="227">
        <f t="shared" si="1"/>
        <v>106179</v>
      </c>
      <c r="O9" s="227">
        <v>300</v>
      </c>
      <c r="P9" s="227">
        <v>16839</v>
      </c>
      <c r="Q9" s="227">
        <v>30916</v>
      </c>
      <c r="R9" s="227">
        <v>23046</v>
      </c>
      <c r="S9" s="227">
        <v>16849</v>
      </c>
      <c r="T9" s="227">
        <v>11041</v>
      </c>
      <c r="U9" s="227">
        <v>5217</v>
      </c>
      <c r="V9" s="227">
        <v>951</v>
      </c>
      <c r="W9" s="227">
        <v>212</v>
      </c>
      <c r="X9" s="227">
        <v>808</v>
      </c>
      <c r="Y9" s="227">
        <f t="shared" si="2"/>
        <v>279678</v>
      </c>
      <c r="Z9" s="227">
        <f t="shared" si="3"/>
        <v>792</v>
      </c>
      <c r="AA9" s="227">
        <f t="shared" si="4"/>
        <v>44113</v>
      </c>
      <c r="AB9" s="227">
        <f t="shared" si="5"/>
        <v>85243</v>
      </c>
      <c r="AC9" s="227">
        <f t="shared" si="6"/>
        <v>67496</v>
      </c>
      <c r="AD9" s="227">
        <f t="shared" si="7"/>
        <v>45399</v>
      </c>
      <c r="AE9" s="227">
        <f t="shared" si="8"/>
        <v>24069</v>
      </c>
      <c r="AF9" s="227">
        <f t="shared" si="9"/>
        <v>9116</v>
      </c>
      <c r="AG9" s="227">
        <f t="shared" si="10"/>
        <v>1475</v>
      </c>
      <c r="AH9" s="227">
        <f t="shared" si="11"/>
        <v>307</v>
      </c>
      <c r="AI9" s="227">
        <f t="shared" si="12"/>
        <v>1668</v>
      </c>
      <c r="AJ9" s="227">
        <f t="shared" si="13"/>
        <v>62.035269130929137</v>
      </c>
      <c r="AK9" s="227">
        <f t="shared" si="14"/>
        <v>62.121212121212125</v>
      </c>
      <c r="AL9" s="227">
        <f t="shared" si="15"/>
        <v>61.827579171672753</v>
      </c>
      <c r="AM9" s="227">
        <f t="shared" si="16"/>
        <v>63.731919336485113</v>
      </c>
      <c r="AN9" s="227">
        <f t="shared" si="17"/>
        <v>65.855754415076447</v>
      </c>
      <c r="AO9" s="227">
        <f t="shared" si="18"/>
        <v>62.886847727923524</v>
      </c>
      <c r="AP9" s="227">
        <f t="shared" si="19"/>
        <v>54.127716149403795</v>
      </c>
      <c r="AQ9" s="227">
        <f t="shared" si="20"/>
        <v>42.770952172005266</v>
      </c>
      <c r="AR9" s="227">
        <f t="shared" si="21"/>
        <v>35.525423728813557</v>
      </c>
      <c r="AS9" s="227">
        <f t="shared" si="22"/>
        <v>30.944625407166125</v>
      </c>
      <c r="AT9" s="227">
        <f t="shared" si="23"/>
        <v>51.558752997601921</v>
      </c>
      <c r="AU9" s="227">
        <f t="shared" si="24"/>
        <v>37.964730869070863</v>
      </c>
      <c r="AV9" s="227">
        <f t="shared" si="25"/>
        <v>37.878787878787875</v>
      </c>
      <c r="AW9" s="227">
        <f t="shared" si="26"/>
        <v>38.172420828327255</v>
      </c>
      <c r="AX9" s="227">
        <f t="shared" si="27"/>
        <v>36.268080663514887</v>
      </c>
      <c r="AY9" s="227">
        <f t="shared" si="28"/>
        <v>34.144245584923553</v>
      </c>
      <c r="AZ9" s="227">
        <f t="shared" si="29"/>
        <v>37.113152272076476</v>
      </c>
      <c r="BA9" s="227">
        <f t="shared" si="30"/>
        <v>45.872283850596205</v>
      </c>
      <c r="BB9" s="227">
        <f t="shared" si="31"/>
        <v>57.229047827994741</v>
      </c>
      <c r="BC9" s="227">
        <f t="shared" si="32"/>
        <v>64.47457627118645</v>
      </c>
      <c r="BD9" s="227">
        <f t="shared" si="33"/>
        <v>69.055374592833871</v>
      </c>
      <c r="BE9" s="227">
        <f t="shared" si="34"/>
        <v>48.441247002398079</v>
      </c>
      <c r="BG9" s="200"/>
      <c r="BH9" s="200"/>
      <c r="BI9" s="200"/>
      <c r="BJ9" s="200"/>
      <c r="BK9" s="200"/>
      <c r="BL9" s="200"/>
      <c r="BM9" s="200"/>
      <c r="BN9" s="200"/>
      <c r="BO9" s="200"/>
      <c r="BP9" s="200"/>
    </row>
    <row r="10" spans="2:68" x14ac:dyDescent="0.3">
      <c r="B10" s="225">
        <v>1994</v>
      </c>
      <c r="C10" s="227">
        <f t="shared" si="0"/>
        <v>175183</v>
      </c>
      <c r="D10" s="227">
        <v>620</v>
      </c>
      <c r="E10" s="227">
        <v>28552</v>
      </c>
      <c r="F10" s="227">
        <v>55118</v>
      </c>
      <c r="G10" s="227">
        <v>43329</v>
      </c>
      <c r="H10" s="227">
        <v>28956</v>
      </c>
      <c r="I10" s="227">
        <v>13066</v>
      </c>
      <c r="J10" s="227">
        <v>3941</v>
      </c>
      <c r="K10" s="227">
        <v>504</v>
      </c>
      <c r="L10" s="227">
        <v>90</v>
      </c>
      <c r="M10" s="227">
        <v>1007</v>
      </c>
      <c r="N10" s="227">
        <f t="shared" si="1"/>
        <v>102442</v>
      </c>
      <c r="O10" s="227">
        <v>325</v>
      </c>
      <c r="P10" s="227">
        <v>16432</v>
      </c>
      <c r="Q10" s="227">
        <v>30278</v>
      </c>
      <c r="R10" s="227">
        <v>22043</v>
      </c>
      <c r="S10" s="227">
        <v>15944</v>
      </c>
      <c r="T10" s="227">
        <v>10328</v>
      </c>
      <c r="U10" s="227">
        <v>4929</v>
      </c>
      <c r="V10" s="227">
        <v>873</v>
      </c>
      <c r="W10" s="227">
        <v>200</v>
      </c>
      <c r="X10" s="227">
        <v>1090</v>
      </c>
      <c r="Y10" s="227">
        <f t="shared" si="2"/>
        <v>277625</v>
      </c>
      <c r="Z10" s="227">
        <f t="shared" si="3"/>
        <v>945</v>
      </c>
      <c r="AA10" s="227">
        <f t="shared" si="4"/>
        <v>44984</v>
      </c>
      <c r="AB10" s="227">
        <f t="shared" si="5"/>
        <v>85396</v>
      </c>
      <c r="AC10" s="227">
        <f t="shared" si="6"/>
        <v>65372</v>
      </c>
      <c r="AD10" s="227">
        <f t="shared" si="7"/>
        <v>44900</v>
      </c>
      <c r="AE10" s="227">
        <f t="shared" si="8"/>
        <v>23394</v>
      </c>
      <c r="AF10" s="227">
        <f t="shared" si="9"/>
        <v>8870</v>
      </c>
      <c r="AG10" s="227">
        <f t="shared" si="10"/>
        <v>1377</v>
      </c>
      <c r="AH10" s="227">
        <f t="shared" si="11"/>
        <v>290</v>
      </c>
      <c r="AI10" s="227">
        <f t="shared" si="12"/>
        <v>2097</v>
      </c>
      <c r="AJ10" s="227">
        <f t="shared" si="13"/>
        <v>63.100585321927063</v>
      </c>
      <c r="AK10" s="227">
        <f t="shared" si="14"/>
        <v>65.608465608465607</v>
      </c>
      <c r="AL10" s="227">
        <f t="shared" si="15"/>
        <v>63.471456517873023</v>
      </c>
      <c r="AM10" s="227">
        <f t="shared" si="16"/>
        <v>64.544006745046616</v>
      </c>
      <c r="AN10" s="227">
        <f t="shared" si="17"/>
        <v>66.280670623508527</v>
      </c>
      <c r="AO10" s="227">
        <f t="shared" si="18"/>
        <v>64.489977728285069</v>
      </c>
      <c r="AP10" s="227">
        <f t="shared" si="19"/>
        <v>55.85192784474652</v>
      </c>
      <c r="AQ10" s="227">
        <f t="shared" si="20"/>
        <v>44.430665163472376</v>
      </c>
      <c r="AR10" s="227">
        <f t="shared" si="21"/>
        <v>36.601307189542482</v>
      </c>
      <c r="AS10" s="227">
        <f t="shared" si="22"/>
        <v>31.03448275862069</v>
      </c>
      <c r="AT10" s="227">
        <f t="shared" si="23"/>
        <v>48.020982355746305</v>
      </c>
      <c r="AU10" s="227">
        <f t="shared" si="24"/>
        <v>36.899414678072937</v>
      </c>
      <c r="AV10" s="227">
        <f t="shared" si="25"/>
        <v>34.391534391534393</v>
      </c>
      <c r="AW10" s="227">
        <f t="shared" si="26"/>
        <v>36.528543482126977</v>
      </c>
      <c r="AX10" s="227">
        <f t="shared" si="27"/>
        <v>35.455993254953391</v>
      </c>
      <c r="AY10" s="227">
        <f t="shared" si="28"/>
        <v>33.719329376491466</v>
      </c>
      <c r="AZ10" s="227">
        <f t="shared" si="29"/>
        <v>35.510022271714917</v>
      </c>
      <c r="BA10" s="227">
        <f t="shared" si="30"/>
        <v>44.14807215525348</v>
      </c>
      <c r="BB10" s="227">
        <f t="shared" si="31"/>
        <v>55.569334836527617</v>
      </c>
      <c r="BC10" s="227">
        <f t="shared" si="32"/>
        <v>63.398692810457511</v>
      </c>
      <c r="BD10" s="227">
        <f t="shared" si="33"/>
        <v>68.965517241379317</v>
      </c>
      <c r="BE10" s="227">
        <f t="shared" si="34"/>
        <v>51.979017644253702</v>
      </c>
      <c r="BG10" s="200"/>
      <c r="BH10" s="200"/>
      <c r="BI10" s="200"/>
      <c r="BJ10" s="200"/>
      <c r="BK10" s="200"/>
      <c r="BL10" s="200"/>
      <c r="BM10" s="200"/>
      <c r="BN10" s="200"/>
      <c r="BO10" s="200"/>
      <c r="BP10" s="200"/>
    </row>
    <row r="11" spans="2:68" x14ac:dyDescent="0.3">
      <c r="B11" s="225">
        <v>1995</v>
      </c>
      <c r="C11" s="227">
        <f t="shared" si="0"/>
        <v>176187</v>
      </c>
      <c r="D11" s="227">
        <v>561</v>
      </c>
      <c r="E11" s="227">
        <v>29816</v>
      </c>
      <c r="F11" s="227">
        <v>54171</v>
      </c>
      <c r="G11" s="227">
        <v>43618</v>
      </c>
      <c r="H11" s="227">
        <v>28444</v>
      </c>
      <c r="I11" s="227">
        <v>13304</v>
      </c>
      <c r="J11" s="227">
        <v>4023</v>
      </c>
      <c r="K11" s="227">
        <v>518</v>
      </c>
      <c r="L11" s="227">
        <v>82</v>
      </c>
      <c r="M11" s="227">
        <v>1650</v>
      </c>
      <c r="N11" s="227">
        <f t="shared" si="1"/>
        <v>95153</v>
      </c>
      <c r="O11" s="227">
        <v>326</v>
      </c>
      <c r="P11" s="227">
        <v>15680</v>
      </c>
      <c r="Q11" s="227">
        <v>27393</v>
      </c>
      <c r="R11" s="227">
        <v>20606</v>
      </c>
      <c r="S11" s="227">
        <v>14283</v>
      </c>
      <c r="T11" s="227">
        <v>9696</v>
      </c>
      <c r="U11" s="227">
        <v>4540</v>
      </c>
      <c r="V11" s="227">
        <v>930</v>
      </c>
      <c r="W11" s="227">
        <v>128</v>
      </c>
      <c r="X11" s="227">
        <v>1571</v>
      </c>
      <c r="Y11" s="227">
        <f t="shared" si="2"/>
        <v>271340</v>
      </c>
      <c r="Z11" s="227">
        <f t="shared" si="3"/>
        <v>887</v>
      </c>
      <c r="AA11" s="227">
        <f t="shared" si="4"/>
        <v>45496</v>
      </c>
      <c r="AB11" s="227">
        <f t="shared" si="5"/>
        <v>81564</v>
      </c>
      <c r="AC11" s="227">
        <f t="shared" si="6"/>
        <v>64224</v>
      </c>
      <c r="AD11" s="227">
        <f t="shared" si="7"/>
        <v>42727</v>
      </c>
      <c r="AE11" s="227">
        <f t="shared" si="8"/>
        <v>23000</v>
      </c>
      <c r="AF11" s="227">
        <f t="shared" si="9"/>
        <v>8563</v>
      </c>
      <c r="AG11" s="227">
        <f t="shared" si="10"/>
        <v>1448</v>
      </c>
      <c r="AH11" s="227">
        <f t="shared" si="11"/>
        <v>210</v>
      </c>
      <c r="AI11" s="227">
        <f t="shared" si="12"/>
        <v>3221</v>
      </c>
      <c r="AJ11" s="227">
        <f t="shared" si="13"/>
        <v>64.932188398319454</v>
      </c>
      <c r="AK11" s="227">
        <f t="shared" si="14"/>
        <v>63.246899661781285</v>
      </c>
      <c r="AL11" s="227">
        <f t="shared" si="15"/>
        <v>65.53543168630209</v>
      </c>
      <c r="AM11" s="227">
        <f t="shared" si="16"/>
        <v>66.415330292776218</v>
      </c>
      <c r="AN11" s="227">
        <f t="shared" si="17"/>
        <v>67.915421026407572</v>
      </c>
      <c r="AO11" s="227">
        <f t="shared" si="18"/>
        <v>66.571488754183534</v>
      </c>
      <c r="AP11" s="227">
        <f t="shared" si="19"/>
        <v>57.84347826086956</v>
      </c>
      <c r="AQ11" s="227">
        <f t="shared" si="20"/>
        <v>46.981198178208572</v>
      </c>
      <c r="AR11" s="227">
        <f t="shared" si="21"/>
        <v>35.773480662983424</v>
      </c>
      <c r="AS11" s="227">
        <f t="shared" si="22"/>
        <v>39.047619047619051</v>
      </c>
      <c r="AT11" s="227">
        <f t="shared" si="23"/>
        <v>51.22632722756908</v>
      </c>
      <c r="AU11" s="227">
        <f t="shared" si="24"/>
        <v>35.067811601680546</v>
      </c>
      <c r="AV11" s="227">
        <f t="shared" si="25"/>
        <v>36.753100338218715</v>
      </c>
      <c r="AW11" s="227">
        <f t="shared" si="26"/>
        <v>34.46456831369791</v>
      </c>
      <c r="AX11" s="227">
        <f t="shared" si="27"/>
        <v>33.584669707223775</v>
      </c>
      <c r="AY11" s="227">
        <f t="shared" si="28"/>
        <v>32.084578973592428</v>
      </c>
      <c r="AZ11" s="227">
        <f t="shared" si="29"/>
        <v>33.428511245816459</v>
      </c>
      <c r="BA11" s="227">
        <f t="shared" si="30"/>
        <v>42.15652173913044</v>
      </c>
      <c r="BB11" s="227">
        <f t="shared" si="31"/>
        <v>53.018801821791428</v>
      </c>
      <c r="BC11" s="227">
        <f t="shared" si="32"/>
        <v>64.226519337016569</v>
      </c>
      <c r="BD11" s="227">
        <f t="shared" si="33"/>
        <v>60.952380952380956</v>
      </c>
      <c r="BE11" s="227">
        <f t="shared" si="34"/>
        <v>48.77367277243092</v>
      </c>
      <c r="BG11" s="200"/>
      <c r="BH11" s="200"/>
      <c r="BI11" s="200"/>
      <c r="BJ11" s="200"/>
      <c r="BK11" s="200"/>
      <c r="BL11" s="200"/>
      <c r="BM11" s="200"/>
      <c r="BN11" s="200"/>
      <c r="BO11" s="200"/>
      <c r="BP11" s="200"/>
    </row>
    <row r="12" spans="2:68" x14ac:dyDescent="0.3">
      <c r="B12" s="225">
        <v>1996</v>
      </c>
      <c r="C12" s="227">
        <f t="shared" si="0"/>
        <v>182882</v>
      </c>
      <c r="D12" s="227">
        <v>603</v>
      </c>
      <c r="E12" s="227">
        <v>31526</v>
      </c>
      <c r="F12" s="227">
        <v>55426</v>
      </c>
      <c r="G12" s="227">
        <v>44969</v>
      </c>
      <c r="H12" s="227">
        <v>29456</v>
      </c>
      <c r="I12" s="227">
        <v>14116</v>
      </c>
      <c r="J12" s="227">
        <v>4253</v>
      </c>
      <c r="K12" s="227">
        <v>538</v>
      </c>
      <c r="L12" s="227">
        <v>61</v>
      </c>
      <c r="M12" s="227">
        <v>1934</v>
      </c>
      <c r="N12" s="227">
        <f t="shared" si="1"/>
        <v>87696</v>
      </c>
      <c r="O12" s="227">
        <v>308</v>
      </c>
      <c r="P12" s="227">
        <v>14857</v>
      </c>
      <c r="Q12" s="227">
        <v>25179</v>
      </c>
      <c r="R12" s="227">
        <v>18889</v>
      </c>
      <c r="S12" s="227">
        <v>13289</v>
      </c>
      <c r="T12" s="227">
        <v>8826</v>
      </c>
      <c r="U12" s="227">
        <v>4213</v>
      </c>
      <c r="V12" s="227">
        <v>861</v>
      </c>
      <c r="W12" s="227">
        <v>140</v>
      </c>
      <c r="X12" s="227">
        <v>1134</v>
      </c>
      <c r="Y12" s="227">
        <f t="shared" si="2"/>
        <v>270578</v>
      </c>
      <c r="Z12" s="227">
        <f t="shared" si="3"/>
        <v>911</v>
      </c>
      <c r="AA12" s="227">
        <f t="shared" si="4"/>
        <v>46383</v>
      </c>
      <c r="AB12" s="227">
        <f t="shared" si="5"/>
        <v>80605</v>
      </c>
      <c r="AC12" s="227">
        <f t="shared" si="6"/>
        <v>63858</v>
      </c>
      <c r="AD12" s="227">
        <f t="shared" si="7"/>
        <v>42745</v>
      </c>
      <c r="AE12" s="227">
        <f t="shared" si="8"/>
        <v>22942</v>
      </c>
      <c r="AF12" s="227">
        <f t="shared" si="9"/>
        <v>8466</v>
      </c>
      <c r="AG12" s="227">
        <f t="shared" si="10"/>
        <v>1399</v>
      </c>
      <c r="AH12" s="227">
        <f t="shared" si="11"/>
        <v>201</v>
      </c>
      <c r="AI12" s="227">
        <f t="shared" si="12"/>
        <v>3068</v>
      </c>
      <c r="AJ12" s="227">
        <f t="shared" si="13"/>
        <v>67.589382728824958</v>
      </c>
      <c r="AK12" s="227">
        <f t="shared" si="14"/>
        <v>66.190998902305154</v>
      </c>
      <c r="AL12" s="227">
        <f t="shared" si="15"/>
        <v>67.96886790418904</v>
      </c>
      <c r="AM12" s="227">
        <f t="shared" si="16"/>
        <v>68.762483716891012</v>
      </c>
      <c r="AN12" s="227">
        <f t="shared" si="17"/>
        <v>70.420307557392974</v>
      </c>
      <c r="AO12" s="227">
        <f t="shared" si="18"/>
        <v>68.910983740788396</v>
      </c>
      <c r="AP12" s="227">
        <f t="shared" si="19"/>
        <v>61.529073315316886</v>
      </c>
      <c r="AQ12" s="227">
        <f t="shared" si="20"/>
        <v>50.236239073942833</v>
      </c>
      <c r="AR12" s="227">
        <f t="shared" si="21"/>
        <v>38.45604002859185</v>
      </c>
      <c r="AS12" s="227">
        <f t="shared" si="22"/>
        <v>30.348258706467661</v>
      </c>
      <c r="AT12" s="227">
        <f t="shared" si="23"/>
        <v>63.037809647979138</v>
      </c>
      <c r="AU12" s="227">
        <f t="shared" si="24"/>
        <v>32.410617271175042</v>
      </c>
      <c r="AV12" s="227">
        <f t="shared" si="25"/>
        <v>33.809001097694839</v>
      </c>
      <c r="AW12" s="227">
        <f t="shared" si="26"/>
        <v>32.031132095810968</v>
      </c>
      <c r="AX12" s="227">
        <f t="shared" si="27"/>
        <v>31.237516283108992</v>
      </c>
      <c r="AY12" s="227">
        <f t="shared" si="28"/>
        <v>29.579692442607037</v>
      </c>
      <c r="AZ12" s="227">
        <f t="shared" si="29"/>
        <v>31.089016259211604</v>
      </c>
      <c r="BA12" s="227">
        <f t="shared" si="30"/>
        <v>38.470926684683114</v>
      </c>
      <c r="BB12" s="227">
        <f t="shared" si="31"/>
        <v>49.763760926057174</v>
      </c>
      <c r="BC12" s="227">
        <f t="shared" si="32"/>
        <v>61.54395997140815</v>
      </c>
      <c r="BD12" s="227">
        <f t="shared" si="33"/>
        <v>69.651741293532339</v>
      </c>
      <c r="BE12" s="227">
        <f t="shared" si="34"/>
        <v>36.962190352020862</v>
      </c>
      <c r="BG12" s="200"/>
      <c r="BH12" s="200"/>
      <c r="BI12" s="200"/>
      <c r="BJ12" s="200"/>
      <c r="BK12" s="200"/>
      <c r="BL12" s="200"/>
      <c r="BM12" s="200"/>
      <c r="BN12" s="200"/>
      <c r="BO12" s="200"/>
      <c r="BP12" s="200"/>
    </row>
    <row r="13" spans="2:68" x14ac:dyDescent="0.3">
      <c r="B13" s="225">
        <v>1997</v>
      </c>
      <c r="C13" s="227">
        <f t="shared" si="0"/>
        <v>183988</v>
      </c>
      <c r="D13" s="227">
        <v>526</v>
      </c>
      <c r="E13" s="227">
        <v>31231</v>
      </c>
      <c r="F13" s="227">
        <v>55944</v>
      </c>
      <c r="G13" s="227">
        <v>45388</v>
      </c>
      <c r="H13" s="227">
        <v>29907</v>
      </c>
      <c r="I13" s="227">
        <v>14760</v>
      </c>
      <c r="J13" s="227">
        <v>4364</v>
      </c>
      <c r="K13" s="227">
        <v>541</v>
      </c>
      <c r="L13" s="227">
        <v>43</v>
      </c>
      <c r="M13" s="227">
        <v>1284</v>
      </c>
      <c r="N13" s="227">
        <f t="shared" si="1"/>
        <v>87770</v>
      </c>
      <c r="O13" s="227">
        <v>268</v>
      </c>
      <c r="P13" s="227">
        <v>15108</v>
      </c>
      <c r="Q13" s="227">
        <v>25476</v>
      </c>
      <c r="R13" s="227">
        <v>18849</v>
      </c>
      <c r="S13" s="227">
        <v>13177</v>
      </c>
      <c r="T13" s="227">
        <v>8908</v>
      </c>
      <c r="U13" s="227">
        <v>4168</v>
      </c>
      <c r="V13" s="227">
        <v>833</v>
      </c>
      <c r="W13" s="227">
        <v>114</v>
      </c>
      <c r="X13" s="227">
        <v>869</v>
      </c>
      <c r="Y13" s="227">
        <f t="shared" si="2"/>
        <v>271758</v>
      </c>
      <c r="Z13" s="227">
        <f t="shared" si="3"/>
        <v>794</v>
      </c>
      <c r="AA13" s="227">
        <f t="shared" si="4"/>
        <v>46339</v>
      </c>
      <c r="AB13" s="227">
        <f t="shared" si="5"/>
        <v>81420</v>
      </c>
      <c r="AC13" s="227">
        <f t="shared" si="6"/>
        <v>64237</v>
      </c>
      <c r="AD13" s="227">
        <f t="shared" si="7"/>
        <v>43084</v>
      </c>
      <c r="AE13" s="227">
        <f t="shared" si="8"/>
        <v>23668</v>
      </c>
      <c r="AF13" s="227">
        <f t="shared" si="9"/>
        <v>8532</v>
      </c>
      <c r="AG13" s="227">
        <f t="shared" si="10"/>
        <v>1374</v>
      </c>
      <c r="AH13" s="227">
        <f t="shared" si="11"/>
        <v>157</v>
      </c>
      <c r="AI13" s="227">
        <f t="shared" si="12"/>
        <v>2153</v>
      </c>
      <c r="AJ13" s="227">
        <f t="shared" si="13"/>
        <v>67.702882711824486</v>
      </c>
      <c r="AK13" s="227">
        <f t="shared" si="14"/>
        <v>66.246851385390428</v>
      </c>
      <c r="AL13" s="227">
        <f t="shared" si="15"/>
        <v>67.39679319795421</v>
      </c>
      <c r="AM13" s="227">
        <f t="shared" si="16"/>
        <v>68.710390567428149</v>
      </c>
      <c r="AN13" s="227">
        <f t="shared" si="17"/>
        <v>70.657097934212359</v>
      </c>
      <c r="AO13" s="227">
        <f t="shared" si="18"/>
        <v>69.415560300807726</v>
      </c>
      <c r="AP13" s="227">
        <f t="shared" si="19"/>
        <v>62.362683792462391</v>
      </c>
      <c r="AQ13" s="227">
        <f t="shared" si="20"/>
        <v>51.148616971401786</v>
      </c>
      <c r="AR13" s="227">
        <f t="shared" si="21"/>
        <v>39.374090247452692</v>
      </c>
      <c r="AS13" s="227">
        <f t="shared" si="22"/>
        <v>27.388535031847134</v>
      </c>
      <c r="AT13" s="227">
        <f t="shared" si="23"/>
        <v>59.637714816535073</v>
      </c>
      <c r="AU13" s="227">
        <f t="shared" si="24"/>
        <v>32.297117288175507</v>
      </c>
      <c r="AV13" s="227">
        <f t="shared" si="25"/>
        <v>33.753148614609572</v>
      </c>
      <c r="AW13" s="227">
        <f t="shared" si="26"/>
        <v>32.60320680204579</v>
      </c>
      <c r="AX13" s="227">
        <f t="shared" si="27"/>
        <v>31.289609432571851</v>
      </c>
      <c r="AY13" s="227">
        <f t="shared" si="28"/>
        <v>29.34290206578763</v>
      </c>
      <c r="AZ13" s="227">
        <f t="shared" si="29"/>
        <v>30.584439699192274</v>
      </c>
      <c r="BA13" s="227">
        <f t="shared" si="30"/>
        <v>37.637316207537602</v>
      </c>
      <c r="BB13" s="227">
        <f t="shared" si="31"/>
        <v>48.851383028598214</v>
      </c>
      <c r="BC13" s="227">
        <f t="shared" si="32"/>
        <v>60.625909752547301</v>
      </c>
      <c r="BD13" s="227">
        <f t="shared" si="33"/>
        <v>72.611464968152859</v>
      </c>
      <c r="BE13" s="227">
        <f t="shared" si="34"/>
        <v>40.362285183464927</v>
      </c>
      <c r="BG13" s="200"/>
      <c r="BH13" s="200"/>
      <c r="BI13" s="200"/>
      <c r="BJ13" s="200"/>
      <c r="BK13" s="200"/>
      <c r="BL13" s="200"/>
      <c r="BM13" s="200"/>
      <c r="BN13" s="200"/>
      <c r="BO13" s="200"/>
      <c r="BP13" s="200"/>
    </row>
    <row r="14" spans="2:68" x14ac:dyDescent="0.3">
      <c r="B14" s="225">
        <v>1998</v>
      </c>
      <c r="C14" s="227">
        <f t="shared" si="0"/>
        <v>189975</v>
      </c>
      <c r="D14" s="227">
        <v>603</v>
      </c>
      <c r="E14" s="227">
        <v>34179</v>
      </c>
      <c r="F14" s="227">
        <v>58147</v>
      </c>
      <c r="G14" s="227">
        <v>45699</v>
      </c>
      <c r="H14" s="227">
        <v>29879</v>
      </c>
      <c r="I14" s="227">
        <v>14765</v>
      </c>
      <c r="J14" s="227">
        <v>4090</v>
      </c>
      <c r="K14" s="227">
        <v>523</v>
      </c>
      <c r="L14" s="227">
        <v>50</v>
      </c>
      <c r="M14" s="227">
        <v>2040</v>
      </c>
      <c r="N14" s="227">
        <f t="shared" si="1"/>
        <v>85980</v>
      </c>
      <c r="O14" s="227">
        <v>343</v>
      </c>
      <c r="P14" s="227">
        <v>15310</v>
      </c>
      <c r="Q14" s="227">
        <v>25384</v>
      </c>
      <c r="R14" s="227">
        <v>18353</v>
      </c>
      <c r="S14" s="227">
        <v>12257</v>
      </c>
      <c r="T14" s="227">
        <v>8637</v>
      </c>
      <c r="U14" s="227">
        <v>3851</v>
      </c>
      <c r="V14" s="227">
        <v>754</v>
      </c>
      <c r="W14" s="227">
        <v>117</v>
      </c>
      <c r="X14" s="227">
        <v>974</v>
      </c>
      <c r="Y14" s="227">
        <f t="shared" si="2"/>
        <v>275955</v>
      </c>
      <c r="Z14" s="227">
        <f t="shared" si="3"/>
        <v>946</v>
      </c>
      <c r="AA14" s="227">
        <f t="shared" si="4"/>
        <v>49489</v>
      </c>
      <c r="AB14" s="227">
        <f t="shared" si="5"/>
        <v>83531</v>
      </c>
      <c r="AC14" s="227">
        <f t="shared" si="6"/>
        <v>64052</v>
      </c>
      <c r="AD14" s="227">
        <f t="shared" si="7"/>
        <v>42136</v>
      </c>
      <c r="AE14" s="227">
        <f t="shared" si="8"/>
        <v>23402</v>
      </c>
      <c r="AF14" s="227">
        <f t="shared" si="9"/>
        <v>7941</v>
      </c>
      <c r="AG14" s="227">
        <f t="shared" si="10"/>
        <v>1277</v>
      </c>
      <c r="AH14" s="227">
        <f t="shared" si="11"/>
        <v>167</v>
      </c>
      <c r="AI14" s="227">
        <f t="shared" si="12"/>
        <v>3014</v>
      </c>
      <c r="AJ14" s="227">
        <f t="shared" si="13"/>
        <v>68.842746099907586</v>
      </c>
      <c r="AK14" s="227">
        <f t="shared" si="14"/>
        <v>63.742071881606762</v>
      </c>
      <c r="AL14" s="227">
        <f t="shared" si="15"/>
        <v>69.063832366788574</v>
      </c>
      <c r="AM14" s="227">
        <f t="shared" si="16"/>
        <v>69.611282039003484</v>
      </c>
      <c r="AN14" s="227">
        <f t="shared" si="17"/>
        <v>71.346718291388243</v>
      </c>
      <c r="AO14" s="227">
        <f t="shared" si="18"/>
        <v>70.910860072147329</v>
      </c>
      <c r="AP14" s="227">
        <f t="shared" si="19"/>
        <v>63.092898042902313</v>
      </c>
      <c r="AQ14" s="227">
        <f t="shared" si="20"/>
        <v>51.504848255887168</v>
      </c>
      <c r="AR14" s="227">
        <f t="shared" si="21"/>
        <v>40.955364134690683</v>
      </c>
      <c r="AS14" s="227">
        <f t="shared" si="22"/>
        <v>29.940119760479039</v>
      </c>
      <c r="AT14" s="227">
        <f t="shared" si="23"/>
        <v>67.684140676841409</v>
      </c>
      <c r="AU14" s="227">
        <f t="shared" si="24"/>
        <v>31.157253900092407</v>
      </c>
      <c r="AV14" s="227">
        <f t="shared" si="25"/>
        <v>36.257928118393238</v>
      </c>
      <c r="AW14" s="227">
        <f t="shared" si="26"/>
        <v>30.936167633211419</v>
      </c>
      <c r="AX14" s="227">
        <f t="shared" si="27"/>
        <v>30.388717960996516</v>
      </c>
      <c r="AY14" s="227">
        <f t="shared" si="28"/>
        <v>28.653281708611754</v>
      </c>
      <c r="AZ14" s="227">
        <f t="shared" si="29"/>
        <v>29.089139927852671</v>
      </c>
      <c r="BA14" s="227">
        <f t="shared" si="30"/>
        <v>36.90710195709768</v>
      </c>
      <c r="BB14" s="227">
        <f t="shared" si="31"/>
        <v>48.495151744112832</v>
      </c>
      <c r="BC14" s="227">
        <f t="shared" si="32"/>
        <v>59.044635865309317</v>
      </c>
      <c r="BD14" s="227">
        <f t="shared" si="33"/>
        <v>70.05988023952095</v>
      </c>
      <c r="BE14" s="227">
        <f t="shared" si="34"/>
        <v>32.315859323158591</v>
      </c>
      <c r="BG14" s="200"/>
      <c r="BH14" s="200"/>
      <c r="BI14" s="200"/>
      <c r="BJ14" s="200"/>
      <c r="BK14" s="200"/>
      <c r="BL14" s="200"/>
      <c r="BM14" s="200"/>
      <c r="BN14" s="200"/>
      <c r="BO14" s="200"/>
      <c r="BP14" s="200"/>
    </row>
    <row r="15" spans="2:68" x14ac:dyDescent="0.3">
      <c r="B15" s="225">
        <v>1999</v>
      </c>
      <c r="C15" s="227">
        <f t="shared" si="0"/>
        <v>213977</v>
      </c>
      <c r="D15" s="227">
        <v>479</v>
      </c>
      <c r="E15" s="227">
        <v>37644</v>
      </c>
      <c r="F15" s="227">
        <v>65067</v>
      </c>
      <c r="G15" s="227">
        <v>51202</v>
      </c>
      <c r="H15" s="227">
        <v>33262</v>
      </c>
      <c r="I15" s="227">
        <v>17058</v>
      </c>
      <c r="J15" s="227">
        <v>4753</v>
      </c>
      <c r="K15" s="227">
        <v>584</v>
      </c>
      <c r="L15" s="227">
        <v>25</v>
      </c>
      <c r="M15" s="227">
        <v>3903</v>
      </c>
      <c r="N15" s="227">
        <f t="shared" si="1"/>
        <v>91307</v>
      </c>
      <c r="O15" s="227">
        <v>315</v>
      </c>
      <c r="P15" s="227">
        <v>16906</v>
      </c>
      <c r="Q15" s="227">
        <v>26529</v>
      </c>
      <c r="R15" s="227">
        <v>19286</v>
      </c>
      <c r="S15" s="227">
        <v>13121</v>
      </c>
      <c r="T15" s="227">
        <v>8667</v>
      </c>
      <c r="U15" s="227">
        <v>4073</v>
      </c>
      <c r="V15" s="227">
        <v>904</v>
      </c>
      <c r="W15" s="227">
        <v>29</v>
      </c>
      <c r="X15" s="227">
        <v>1477</v>
      </c>
      <c r="Y15" s="227">
        <f t="shared" si="2"/>
        <v>305284</v>
      </c>
      <c r="Z15" s="227">
        <f t="shared" si="3"/>
        <v>794</v>
      </c>
      <c r="AA15" s="227">
        <f t="shared" si="4"/>
        <v>54550</v>
      </c>
      <c r="AB15" s="227">
        <f t="shared" si="5"/>
        <v>91596</v>
      </c>
      <c r="AC15" s="227">
        <f t="shared" si="6"/>
        <v>70488</v>
      </c>
      <c r="AD15" s="227">
        <f t="shared" si="7"/>
        <v>46383</v>
      </c>
      <c r="AE15" s="227">
        <f t="shared" si="8"/>
        <v>25725</v>
      </c>
      <c r="AF15" s="227">
        <f t="shared" si="9"/>
        <v>8826</v>
      </c>
      <c r="AG15" s="227">
        <f t="shared" si="10"/>
        <v>1488</v>
      </c>
      <c r="AH15" s="227">
        <f t="shared" si="11"/>
        <v>54</v>
      </c>
      <c r="AI15" s="227">
        <f t="shared" si="12"/>
        <v>5380</v>
      </c>
      <c r="AJ15" s="227">
        <f t="shared" si="13"/>
        <v>70.091128260898046</v>
      </c>
      <c r="AK15" s="227">
        <f t="shared" si="14"/>
        <v>60.327455919395469</v>
      </c>
      <c r="AL15" s="227">
        <f t="shared" si="15"/>
        <v>69.008249312557297</v>
      </c>
      <c r="AM15" s="227">
        <f t="shared" si="16"/>
        <v>71.036944844753052</v>
      </c>
      <c r="AN15" s="227">
        <f t="shared" si="17"/>
        <v>72.63931449324707</v>
      </c>
      <c r="AO15" s="227">
        <f t="shared" si="18"/>
        <v>71.711618480908953</v>
      </c>
      <c r="AP15" s="227">
        <f t="shared" si="19"/>
        <v>66.309037900874628</v>
      </c>
      <c r="AQ15" s="227">
        <f t="shared" si="20"/>
        <v>53.852254702016765</v>
      </c>
      <c r="AR15" s="227">
        <f t="shared" si="21"/>
        <v>39.247311827956985</v>
      </c>
      <c r="AS15" s="227">
        <f t="shared" si="22"/>
        <v>46.296296296296298</v>
      </c>
      <c r="AT15" s="227">
        <f t="shared" si="23"/>
        <v>72.54646840148699</v>
      </c>
      <c r="AU15" s="227">
        <f t="shared" si="24"/>
        <v>29.908871739101951</v>
      </c>
      <c r="AV15" s="227">
        <f t="shared" si="25"/>
        <v>39.672544080604531</v>
      </c>
      <c r="AW15" s="227">
        <f t="shared" si="26"/>
        <v>30.991750687442714</v>
      </c>
      <c r="AX15" s="227">
        <f t="shared" si="27"/>
        <v>28.963055155246952</v>
      </c>
      <c r="AY15" s="227">
        <f t="shared" si="28"/>
        <v>27.360685506752922</v>
      </c>
      <c r="AZ15" s="227">
        <f t="shared" si="29"/>
        <v>28.288381519091043</v>
      </c>
      <c r="BA15" s="227">
        <f t="shared" si="30"/>
        <v>33.690962099125365</v>
      </c>
      <c r="BB15" s="227">
        <f t="shared" si="31"/>
        <v>46.147745297983235</v>
      </c>
      <c r="BC15" s="227">
        <f t="shared" si="32"/>
        <v>60.752688172043015</v>
      </c>
      <c r="BD15" s="227">
        <f t="shared" si="33"/>
        <v>53.703703703703709</v>
      </c>
      <c r="BE15" s="227">
        <f t="shared" si="34"/>
        <v>27.45353159851301</v>
      </c>
      <c r="BG15" s="200"/>
      <c r="BH15" s="200"/>
      <c r="BI15" s="200"/>
      <c r="BJ15" s="200"/>
      <c r="BK15" s="200"/>
      <c r="BL15" s="200"/>
      <c r="BM15" s="200"/>
      <c r="BN15" s="200"/>
      <c r="BO15" s="200"/>
      <c r="BP15" s="200"/>
    </row>
    <row r="16" spans="2:68" x14ac:dyDescent="0.3">
      <c r="B16" s="225">
        <v>2000</v>
      </c>
      <c r="C16" s="227">
        <f t="shared" si="0"/>
        <v>210062</v>
      </c>
      <c r="D16" s="227">
        <v>754</v>
      </c>
      <c r="E16" s="227">
        <v>35373</v>
      </c>
      <c r="F16" s="227">
        <v>63146</v>
      </c>
      <c r="G16" s="227">
        <v>49159</v>
      </c>
      <c r="H16" s="227">
        <v>32466</v>
      </c>
      <c r="I16" s="227">
        <v>16805</v>
      </c>
      <c r="J16" s="227">
        <v>4673</v>
      </c>
      <c r="K16" s="227">
        <v>609</v>
      </c>
      <c r="L16" s="227">
        <v>0</v>
      </c>
      <c r="M16" s="227">
        <v>7077</v>
      </c>
      <c r="N16" s="227">
        <f t="shared" si="1"/>
        <v>86087</v>
      </c>
      <c r="O16" s="227">
        <v>358</v>
      </c>
      <c r="P16" s="227">
        <v>15729</v>
      </c>
      <c r="Q16" s="227">
        <v>25428</v>
      </c>
      <c r="R16" s="227">
        <v>18020</v>
      </c>
      <c r="S16" s="227">
        <v>12098</v>
      </c>
      <c r="T16" s="227">
        <v>8127</v>
      </c>
      <c r="U16" s="227">
        <v>3671</v>
      </c>
      <c r="V16" s="227">
        <v>897</v>
      </c>
      <c r="W16" s="227">
        <v>0</v>
      </c>
      <c r="X16" s="227">
        <v>1759</v>
      </c>
      <c r="Y16" s="227">
        <f t="shared" si="2"/>
        <v>296149</v>
      </c>
      <c r="Z16" s="227">
        <f t="shared" si="3"/>
        <v>1112</v>
      </c>
      <c r="AA16" s="227">
        <f t="shared" si="4"/>
        <v>51102</v>
      </c>
      <c r="AB16" s="227">
        <f t="shared" si="5"/>
        <v>88574</v>
      </c>
      <c r="AC16" s="227">
        <f t="shared" si="6"/>
        <v>67179</v>
      </c>
      <c r="AD16" s="227">
        <f t="shared" si="7"/>
        <v>44564</v>
      </c>
      <c r="AE16" s="227">
        <f t="shared" si="8"/>
        <v>24932</v>
      </c>
      <c r="AF16" s="227">
        <f t="shared" si="9"/>
        <v>8344</v>
      </c>
      <c r="AG16" s="227">
        <f t="shared" si="10"/>
        <v>1506</v>
      </c>
      <c r="AH16" s="227">
        <f t="shared" si="11"/>
        <v>0</v>
      </c>
      <c r="AI16" s="227">
        <f t="shared" si="12"/>
        <v>8836</v>
      </c>
      <c r="AJ16" s="227">
        <f t="shared" ref="AJ16:AJ38" si="35">+C16/Y16*100</f>
        <v>70.931186666171413</v>
      </c>
      <c r="AK16" s="227">
        <f t="shared" ref="AK16:AK38" si="36">+D16/Z16*100</f>
        <v>67.805755395683448</v>
      </c>
      <c r="AL16" s="227">
        <f t="shared" ref="AL16:AL38" si="37">+E16/AA16*100</f>
        <v>69.22038276388399</v>
      </c>
      <c r="AM16" s="227">
        <f t="shared" ref="AM16:AM38" si="38">+F16/AB16*100</f>
        <v>71.291801205771449</v>
      </c>
      <c r="AN16" s="227">
        <f t="shared" ref="AN16:AN38" si="39">+G16/AC16*100</f>
        <v>73.176141353696849</v>
      </c>
      <c r="AO16" s="227">
        <f t="shared" ref="AO16:AO38" si="40">+H16/AD16*100</f>
        <v>72.852526703168479</v>
      </c>
      <c r="AP16" s="227">
        <f t="shared" ref="AP16:AP38" si="41">+I16/AE16*100</f>
        <v>67.403337076849041</v>
      </c>
      <c r="AQ16" s="227">
        <f t="shared" ref="AQ16:AQ38" si="42">+J16/AF16*100</f>
        <v>56.004314477468839</v>
      </c>
      <c r="AR16" s="227">
        <f t="shared" ref="AR16:AR38" si="43">+K16/AG16*100</f>
        <v>40.438247011952186</v>
      </c>
      <c r="AS16" s="227">
        <v>0</v>
      </c>
      <c r="AT16" s="227">
        <f t="shared" ref="AT16:AT38" si="44">+M16/AI16*100</f>
        <v>80.092802172928927</v>
      </c>
      <c r="AU16" s="227">
        <f t="shared" ref="AU16:AU38" si="45">+N16/Y16*100</f>
        <v>29.068813333828579</v>
      </c>
      <c r="AV16" s="227">
        <f t="shared" ref="AV16:AV38" si="46">+O16/Z16*100</f>
        <v>32.194244604316545</v>
      </c>
      <c r="AW16" s="227">
        <f t="shared" ref="AW16:AW38" si="47">+P16/AA16*100</f>
        <v>30.779617236116003</v>
      </c>
      <c r="AX16" s="227">
        <f t="shared" ref="AX16:AX38" si="48">+Q16/AB16*100</f>
        <v>28.708198794228558</v>
      </c>
      <c r="AY16" s="227">
        <f t="shared" ref="AY16:AY38" si="49">+R16/AC16*100</f>
        <v>26.823858646303162</v>
      </c>
      <c r="AZ16" s="227">
        <f t="shared" ref="AZ16:AZ38" si="50">+S16/AD16*100</f>
        <v>27.147473296831524</v>
      </c>
      <c r="BA16" s="227">
        <f t="shared" ref="BA16:BA38" si="51">+T16/AE16*100</f>
        <v>32.596662923150973</v>
      </c>
      <c r="BB16" s="227">
        <f t="shared" ref="BB16:BB38" si="52">+U16/AF16*100</f>
        <v>43.995685522531161</v>
      </c>
      <c r="BC16" s="227">
        <f t="shared" ref="BC16:BC38" si="53">+V16/AG16*100</f>
        <v>59.561752988047814</v>
      </c>
      <c r="BD16" s="227">
        <v>0</v>
      </c>
      <c r="BE16" s="227">
        <f t="shared" ref="BE16:BE38" si="54">+X16/AI16*100</f>
        <v>19.907197827071073</v>
      </c>
      <c r="BG16" s="200"/>
      <c r="BH16" s="200"/>
      <c r="BI16" s="200"/>
      <c r="BJ16" s="200"/>
      <c r="BK16" s="200"/>
      <c r="BL16" s="200"/>
      <c r="BM16" s="200"/>
      <c r="BN16" s="200"/>
      <c r="BO16" s="200"/>
      <c r="BP16" s="200"/>
    </row>
    <row r="17" spans="2:68" x14ac:dyDescent="0.3">
      <c r="B17" s="225">
        <v>2001</v>
      </c>
      <c r="C17" s="227">
        <f t="shared" si="0"/>
        <v>198573</v>
      </c>
      <c r="D17" s="227">
        <v>699</v>
      </c>
      <c r="E17" s="227">
        <v>33927</v>
      </c>
      <c r="F17" s="227">
        <v>60594</v>
      </c>
      <c r="G17" s="227">
        <v>45835</v>
      </c>
      <c r="H17" s="227">
        <v>31109</v>
      </c>
      <c r="I17" s="227">
        <v>15929</v>
      </c>
      <c r="J17" s="227">
        <v>4620</v>
      </c>
      <c r="K17" s="227">
        <v>529</v>
      </c>
      <c r="L17" s="227">
        <v>0</v>
      </c>
      <c r="M17" s="227">
        <v>5331</v>
      </c>
      <c r="N17" s="227">
        <f t="shared" si="1"/>
        <v>79597</v>
      </c>
      <c r="O17" s="227">
        <v>295</v>
      </c>
      <c r="P17" s="227">
        <v>14120</v>
      </c>
      <c r="Q17" s="227">
        <v>23821</v>
      </c>
      <c r="R17" s="227">
        <v>16301</v>
      </c>
      <c r="S17" s="227">
        <v>11370</v>
      </c>
      <c r="T17" s="227">
        <v>7308</v>
      </c>
      <c r="U17" s="227">
        <v>3545</v>
      </c>
      <c r="V17" s="227">
        <v>745</v>
      </c>
      <c r="W17" s="227">
        <v>0</v>
      </c>
      <c r="X17" s="227">
        <v>2092</v>
      </c>
      <c r="Y17" s="227">
        <f t="shared" si="2"/>
        <v>278170</v>
      </c>
      <c r="Z17" s="227">
        <f t="shared" si="3"/>
        <v>994</v>
      </c>
      <c r="AA17" s="227">
        <f t="shared" si="4"/>
        <v>48047</v>
      </c>
      <c r="AB17" s="227">
        <f t="shared" si="5"/>
        <v>84415</v>
      </c>
      <c r="AC17" s="227">
        <f t="shared" si="6"/>
        <v>62136</v>
      </c>
      <c r="AD17" s="227">
        <f t="shared" si="7"/>
        <v>42479</v>
      </c>
      <c r="AE17" s="227">
        <f t="shared" si="8"/>
        <v>23237</v>
      </c>
      <c r="AF17" s="227">
        <f t="shared" si="9"/>
        <v>8165</v>
      </c>
      <c r="AG17" s="227">
        <f t="shared" si="10"/>
        <v>1274</v>
      </c>
      <c r="AH17" s="227">
        <f t="shared" si="11"/>
        <v>0</v>
      </c>
      <c r="AI17" s="227">
        <f t="shared" si="12"/>
        <v>7423</v>
      </c>
      <c r="AJ17" s="227">
        <f t="shared" si="35"/>
        <v>71.385483697019808</v>
      </c>
      <c r="AK17" s="227">
        <f t="shared" si="36"/>
        <v>70.321931589537229</v>
      </c>
      <c r="AL17" s="227">
        <f t="shared" si="37"/>
        <v>70.612108976627056</v>
      </c>
      <c r="AM17" s="227">
        <f t="shared" si="38"/>
        <v>71.781081561333878</v>
      </c>
      <c r="AN17" s="227">
        <f t="shared" si="39"/>
        <v>73.765610917986351</v>
      </c>
      <c r="AO17" s="227">
        <f t="shared" si="40"/>
        <v>73.233833188163572</v>
      </c>
      <c r="AP17" s="227">
        <f t="shared" si="41"/>
        <v>68.550157077075355</v>
      </c>
      <c r="AQ17" s="227">
        <f t="shared" si="42"/>
        <v>56.582976117575015</v>
      </c>
      <c r="AR17" s="227">
        <f t="shared" si="43"/>
        <v>41.522762951334379</v>
      </c>
      <c r="AS17" s="227">
        <v>0</v>
      </c>
      <c r="AT17" s="227">
        <f t="shared" si="44"/>
        <v>71.817324531860436</v>
      </c>
      <c r="AU17" s="227">
        <f t="shared" si="45"/>
        <v>28.614516302980192</v>
      </c>
      <c r="AV17" s="227">
        <f t="shared" si="46"/>
        <v>29.678068410462778</v>
      </c>
      <c r="AW17" s="227">
        <f t="shared" si="47"/>
        <v>29.387891023372948</v>
      </c>
      <c r="AX17" s="227">
        <f t="shared" si="48"/>
        <v>28.218918438666112</v>
      </c>
      <c r="AY17" s="227">
        <f t="shared" si="49"/>
        <v>26.234389082013649</v>
      </c>
      <c r="AZ17" s="227">
        <f t="shared" si="50"/>
        <v>26.766166811836438</v>
      </c>
      <c r="BA17" s="227">
        <f t="shared" si="51"/>
        <v>31.449842922924649</v>
      </c>
      <c r="BB17" s="227">
        <f t="shared" si="52"/>
        <v>43.417023882424985</v>
      </c>
      <c r="BC17" s="227">
        <f t="shared" si="53"/>
        <v>58.477237048665621</v>
      </c>
      <c r="BD17" s="227">
        <v>0</v>
      </c>
      <c r="BE17" s="227">
        <f t="shared" si="54"/>
        <v>28.182675468139568</v>
      </c>
      <c r="BG17" s="200"/>
      <c r="BH17" s="200"/>
      <c r="BI17" s="200"/>
      <c r="BJ17" s="200"/>
      <c r="BK17" s="200"/>
      <c r="BL17" s="200"/>
      <c r="BM17" s="200"/>
      <c r="BN17" s="200"/>
      <c r="BO17" s="200"/>
      <c r="BP17" s="200"/>
    </row>
    <row r="18" spans="2:68" x14ac:dyDescent="0.3">
      <c r="B18" s="225">
        <v>2002</v>
      </c>
      <c r="C18" s="227">
        <f t="shared" si="0"/>
        <v>202899</v>
      </c>
      <c r="D18" s="227">
        <v>842</v>
      </c>
      <c r="E18" s="227">
        <v>35820</v>
      </c>
      <c r="F18" s="227">
        <v>62192</v>
      </c>
      <c r="G18" s="227">
        <v>46237</v>
      </c>
      <c r="H18" s="227">
        <v>30880</v>
      </c>
      <c r="I18" s="227">
        <v>16005</v>
      </c>
      <c r="J18" s="227">
        <v>4766</v>
      </c>
      <c r="K18" s="227">
        <v>527</v>
      </c>
      <c r="L18" s="227">
        <v>0</v>
      </c>
      <c r="M18" s="227">
        <v>5630</v>
      </c>
      <c r="N18" s="227">
        <f t="shared" si="1"/>
        <v>72401</v>
      </c>
      <c r="O18" s="227">
        <v>298</v>
      </c>
      <c r="P18" s="227">
        <v>13204</v>
      </c>
      <c r="Q18" s="227">
        <v>22099</v>
      </c>
      <c r="R18" s="227">
        <v>14787</v>
      </c>
      <c r="S18" s="227">
        <v>10035</v>
      </c>
      <c r="T18" s="227">
        <v>6707</v>
      </c>
      <c r="U18" s="227">
        <v>3200</v>
      </c>
      <c r="V18" s="227">
        <v>695</v>
      </c>
      <c r="W18" s="227">
        <v>0</v>
      </c>
      <c r="X18" s="227">
        <v>1376</v>
      </c>
      <c r="Y18" s="227">
        <f t="shared" si="2"/>
        <v>275300</v>
      </c>
      <c r="Z18" s="227">
        <f t="shared" si="3"/>
        <v>1140</v>
      </c>
      <c r="AA18" s="227">
        <f t="shared" si="4"/>
        <v>49024</v>
      </c>
      <c r="AB18" s="227">
        <f t="shared" si="5"/>
        <v>84291</v>
      </c>
      <c r="AC18" s="227">
        <f t="shared" si="6"/>
        <v>61024</v>
      </c>
      <c r="AD18" s="227">
        <f t="shared" si="7"/>
        <v>40915</v>
      </c>
      <c r="AE18" s="227">
        <f t="shared" si="8"/>
        <v>22712</v>
      </c>
      <c r="AF18" s="227">
        <f t="shared" si="9"/>
        <v>7966</v>
      </c>
      <c r="AG18" s="227">
        <f t="shared" si="10"/>
        <v>1222</v>
      </c>
      <c r="AH18" s="227">
        <f t="shared" si="11"/>
        <v>0</v>
      </c>
      <c r="AI18" s="227">
        <f t="shared" si="12"/>
        <v>7006</v>
      </c>
      <c r="AJ18" s="227">
        <f t="shared" si="35"/>
        <v>73.701053396294952</v>
      </c>
      <c r="AK18" s="227">
        <f t="shared" si="36"/>
        <v>73.859649122807014</v>
      </c>
      <c r="AL18" s="227">
        <f t="shared" si="37"/>
        <v>73.066253263707566</v>
      </c>
      <c r="AM18" s="227">
        <f t="shared" si="38"/>
        <v>73.782491606458578</v>
      </c>
      <c r="AN18" s="227">
        <f t="shared" si="39"/>
        <v>75.768550078657583</v>
      </c>
      <c r="AO18" s="227">
        <f t="shared" si="40"/>
        <v>75.473542710497384</v>
      </c>
      <c r="AP18" s="227">
        <f t="shared" si="41"/>
        <v>70.469355406833387</v>
      </c>
      <c r="AQ18" s="227">
        <f t="shared" si="42"/>
        <v>59.829274416269143</v>
      </c>
      <c r="AR18" s="227">
        <f t="shared" si="43"/>
        <v>43.126022913256953</v>
      </c>
      <c r="AS18" s="227">
        <v>0</v>
      </c>
      <c r="AT18" s="227">
        <f t="shared" si="44"/>
        <v>80.359691692834716</v>
      </c>
      <c r="AU18" s="227">
        <f t="shared" si="45"/>
        <v>26.298946603705048</v>
      </c>
      <c r="AV18" s="227">
        <f t="shared" si="46"/>
        <v>26.140350877192979</v>
      </c>
      <c r="AW18" s="227">
        <f t="shared" si="47"/>
        <v>26.933746736292431</v>
      </c>
      <c r="AX18" s="227">
        <f t="shared" si="48"/>
        <v>26.217508393541422</v>
      </c>
      <c r="AY18" s="227">
        <f t="shared" si="49"/>
        <v>24.231449921342424</v>
      </c>
      <c r="AZ18" s="227">
        <f t="shared" si="50"/>
        <v>24.526457289502627</v>
      </c>
      <c r="BA18" s="227">
        <f t="shared" si="51"/>
        <v>29.53064459316661</v>
      </c>
      <c r="BB18" s="227">
        <f t="shared" si="52"/>
        <v>40.170725583730857</v>
      </c>
      <c r="BC18" s="227">
        <f t="shared" si="53"/>
        <v>56.873977086743047</v>
      </c>
      <c r="BD18" s="227">
        <v>0</v>
      </c>
      <c r="BE18" s="227">
        <f t="shared" si="54"/>
        <v>19.640308307165284</v>
      </c>
      <c r="BG18" s="200"/>
      <c r="BH18" s="200"/>
      <c r="BI18" s="200"/>
      <c r="BJ18" s="200"/>
      <c r="BK18" s="200"/>
      <c r="BL18" s="200"/>
      <c r="BM18" s="200"/>
      <c r="BN18" s="200"/>
      <c r="BO18" s="200"/>
      <c r="BP18" s="200"/>
    </row>
    <row r="19" spans="2:68" x14ac:dyDescent="0.3">
      <c r="B19" s="225">
        <v>2003</v>
      </c>
      <c r="C19" s="227">
        <f t="shared" si="0"/>
        <v>196769</v>
      </c>
      <c r="D19" s="227">
        <v>798</v>
      </c>
      <c r="E19" s="227">
        <v>35437</v>
      </c>
      <c r="F19" s="227">
        <v>59886</v>
      </c>
      <c r="G19" s="227">
        <v>44438</v>
      </c>
      <c r="H19" s="227">
        <v>29679</v>
      </c>
      <c r="I19" s="227">
        <v>15538</v>
      </c>
      <c r="J19" s="227">
        <v>4524</v>
      </c>
      <c r="K19" s="227">
        <v>518</v>
      </c>
      <c r="L19" s="227">
        <v>0</v>
      </c>
      <c r="M19" s="227">
        <v>5951</v>
      </c>
      <c r="N19" s="227">
        <f t="shared" si="1"/>
        <v>65235</v>
      </c>
      <c r="O19" s="227">
        <v>331</v>
      </c>
      <c r="P19" s="227">
        <v>12191</v>
      </c>
      <c r="Q19" s="227">
        <v>19623</v>
      </c>
      <c r="R19" s="227">
        <v>12991</v>
      </c>
      <c r="S19" s="227">
        <v>8916</v>
      </c>
      <c r="T19" s="227">
        <v>5883</v>
      </c>
      <c r="U19" s="227">
        <v>2978</v>
      </c>
      <c r="V19" s="227">
        <v>675</v>
      </c>
      <c r="W19" s="227">
        <v>0</v>
      </c>
      <c r="X19" s="227">
        <v>1647</v>
      </c>
      <c r="Y19" s="227">
        <f t="shared" si="2"/>
        <v>262004</v>
      </c>
      <c r="Z19" s="227">
        <f t="shared" si="3"/>
        <v>1129</v>
      </c>
      <c r="AA19" s="227">
        <f t="shared" si="4"/>
        <v>47628</v>
      </c>
      <c r="AB19" s="227">
        <f t="shared" si="5"/>
        <v>79509</v>
      </c>
      <c r="AC19" s="227">
        <f t="shared" si="6"/>
        <v>57429</v>
      </c>
      <c r="AD19" s="227">
        <f t="shared" si="7"/>
        <v>38595</v>
      </c>
      <c r="AE19" s="227">
        <f t="shared" si="8"/>
        <v>21421</v>
      </c>
      <c r="AF19" s="227">
        <f t="shared" si="9"/>
        <v>7502</v>
      </c>
      <c r="AG19" s="227">
        <f t="shared" si="10"/>
        <v>1193</v>
      </c>
      <c r="AH19" s="227">
        <f t="shared" si="11"/>
        <v>0</v>
      </c>
      <c r="AI19" s="227">
        <f t="shared" si="12"/>
        <v>7598</v>
      </c>
      <c r="AJ19" s="227">
        <f t="shared" si="35"/>
        <v>75.101525167554698</v>
      </c>
      <c r="AK19" s="227">
        <f t="shared" si="36"/>
        <v>70.682019486271045</v>
      </c>
      <c r="AL19" s="227">
        <f t="shared" si="37"/>
        <v>74.4037121021248</v>
      </c>
      <c r="AM19" s="227">
        <f t="shared" si="38"/>
        <v>75.319775119797754</v>
      </c>
      <c r="AN19" s="227">
        <f t="shared" si="39"/>
        <v>77.379024534642767</v>
      </c>
      <c r="AO19" s="227">
        <f t="shared" si="40"/>
        <v>76.898561989895057</v>
      </c>
      <c r="AP19" s="227">
        <f t="shared" si="41"/>
        <v>72.536296157975826</v>
      </c>
      <c r="AQ19" s="227">
        <f t="shared" si="42"/>
        <v>60.303918954945345</v>
      </c>
      <c r="AR19" s="227">
        <f t="shared" si="43"/>
        <v>43.419949706621964</v>
      </c>
      <c r="AS19" s="227">
        <v>0</v>
      </c>
      <c r="AT19" s="227">
        <f t="shared" si="44"/>
        <v>78.323242958673333</v>
      </c>
      <c r="AU19" s="227">
        <f t="shared" si="45"/>
        <v>24.898474832445306</v>
      </c>
      <c r="AV19" s="227">
        <f t="shared" si="46"/>
        <v>29.317980513728966</v>
      </c>
      <c r="AW19" s="227">
        <f t="shared" si="47"/>
        <v>25.596287897875197</v>
      </c>
      <c r="AX19" s="227">
        <f t="shared" si="48"/>
        <v>24.680224880202243</v>
      </c>
      <c r="AY19" s="227">
        <f t="shared" si="49"/>
        <v>22.620975465357223</v>
      </c>
      <c r="AZ19" s="227">
        <f t="shared" si="50"/>
        <v>23.101438010104935</v>
      </c>
      <c r="BA19" s="227">
        <f t="shared" si="51"/>
        <v>27.463703842024184</v>
      </c>
      <c r="BB19" s="227">
        <f t="shared" si="52"/>
        <v>39.696081045054655</v>
      </c>
      <c r="BC19" s="227">
        <f t="shared" si="53"/>
        <v>56.580050293378036</v>
      </c>
      <c r="BD19" s="227">
        <v>0</v>
      </c>
      <c r="BE19" s="227">
        <f t="shared" si="54"/>
        <v>21.676757041326663</v>
      </c>
      <c r="BG19" s="200"/>
      <c r="BH19" s="200"/>
      <c r="BI19" s="200"/>
      <c r="BJ19" s="200"/>
      <c r="BK19" s="200"/>
      <c r="BL19" s="200"/>
      <c r="BM19" s="200"/>
      <c r="BN19" s="200"/>
      <c r="BO19" s="200"/>
      <c r="BP19" s="200"/>
    </row>
    <row r="20" spans="2:68" x14ac:dyDescent="0.3">
      <c r="B20" s="225">
        <v>2004</v>
      </c>
      <c r="C20" s="227">
        <f t="shared" si="0"/>
        <v>194373</v>
      </c>
      <c r="D20" s="227">
        <v>831</v>
      </c>
      <c r="E20" s="227">
        <v>35443</v>
      </c>
      <c r="F20" s="227">
        <v>58464</v>
      </c>
      <c r="G20" s="227">
        <v>44378</v>
      </c>
      <c r="H20" s="227">
        <v>28909</v>
      </c>
      <c r="I20" s="227">
        <v>14965</v>
      </c>
      <c r="J20" s="227">
        <v>4639</v>
      </c>
      <c r="K20" s="227">
        <v>536</v>
      </c>
      <c r="L20" s="227">
        <v>0</v>
      </c>
      <c r="M20" s="227">
        <v>6208</v>
      </c>
      <c r="N20" s="227">
        <f t="shared" si="1"/>
        <v>59989</v>
      </c>
      <c r="O20" s="227">
        <v>283</v>
      </c>
      <c r="P20" s="227">
        <v>10857</v>
      </c>
      <c r="Q20" s="227">
        <v>18218</v>
      </c>
      <c r="R20" s="227">
        <v>11812</v>
      </c>
      <c r="S20" s="227">
        <v>8161</v>
      </c>
      <c r="T20" s="227">
        <v>5273</v>
      </c>
      <c r="U20" s="227">
        <v>2770</v>
      </c>
      <c r="V20" s="227">
        <v>520</v>
      </c>
      <c r="W20" s="227">
        <v>0</v>
      </c>
      <c r="X20" s="227">
        <v>2095</v>
      </c>
      <c r="Y20" s="227">
        <f t="shared" si="2"/>
        <v>254362</v>
      </c>
      <c r="Z20" s="227">
        <f t="shared" si="3"/>
        <v>1114</v>
      </c>
      <c r="AA20" s="227">
        <f t="shared" si="4"/>
        <v>46300</v>
      </c>
      <c r="AB20" s="227">
        <f t="shared" si="5"/>
        <v>76682</v>
      </c>
      <c r="AC20" s="227">
        <f t="shared" si="6"/>
        <v>56190</v>
      </c>
      <c r="AD20" s="227">
        <f t="shared" si="7"/>
        <v>37070</v>
      </c>
      <c r="AE20" s="227">
        <f t="shared" si="8"/>
        <v>20238</v>
      </c>
      <c r="AF20" s="227">
        <f t="shared" si="9"/>
        <v>7409</v>
      </c>
      <c r="AG20" s="227">
        <f t="shared" si="10"/>
        <v>1056</v>
      </c>
      <c r="AH20" s="227">
        <f t="shared" si="11"/>
        <v>0</v>
      </c>
      <c r="AI20" s="227">
        <f t="shared" si="12"/>
        <v>8303</v>
      </c>
      <c r="AJ20" s="227">
        <f t="shared" si="35"/>
        <v>76.415895456082268</v>
      </c>
      <c r="AK20" s="227">
        <f t="shared" si="36"/>
        <v>74.596050269299823</v>
      </c>
      <c r="AL20" s="227">
        <f t="shared" si="37"/>
        <v>76.550755939524834</v>
      </c>
      <c r="AM20" s="227">
        <f t="shared" si="38"/>
        <v>76.242142875772672</v>
      </c>
      <c r="AN20" s="227">
        <f t="shared" si="39"/>
        <v>78.978465919202705</v>
      </c>
      <c r="AO20" s="227">
        <f t="shared" si="40"/>
        <v>77.9848934448341</v>
      </c>
      <c r="AP20" s="227">
        <f t="shared" si="41"/>
        <v>73.945053859076978</v>
      </c>
      <c r="AQ20" s="227">
        <f t="shared" si="42"/>
        <v>62.613038196787699</v>
      </c>
      <c r="AR20" s="227">
        <f t="shared" si="43"/>
        <v>50.757575757575758</v>
      </c>
      <c r="AS20" s="227">
        <v>0</v>
      </c>
      <c r="AT20" s="227">
        <f t="shared" si="44"/>
        <v>74.768156088160907</v>
      </c>
      <c r="AU20" s="227">
        <f t="shared" si="45"/>
        <v>23.584104543917725</v>
      </c>
      <c r="AV20" s="227">
        <f t="shared" si="46"/>
        <v>25.40394973070018</v>
      </c>
      <c r="AW20" s="227">
        <f t="shared" si="47"/>
        <v>23.449244060475159</v>
      </c>
      <c r="AX20" s="227">
        <f t="shared" si="48"/>
        <v>23.757857124227328</v>
      </c>
      <c r="AY20" s="227">
        <f t="shared" si="49"/>
        <v>21.021534080797295</v>
      </c>
      <c r="AZ20" s="227">
        <f t="shared" si="50"/>
        <v>22.015106555165904</v>
      </c>
      <c r="BA20" s="227">
        <f t="shared" si="51"/>
        <v>26.054946140923018</v>
      </c>
      <c r="BB20" s="227">
        <f t="shared" si="52"/>
        <v>37.386961803212309</v>
      </c>
      <c r="BC20" s="227">
        <f t="shared" si="53"/>
        <v>49.242424242424242</v>
      </c>
      <c r="BD20" s="227">
        <v>0</v>
      </c>
      <c r="BE20" s="227">
        <f t="shared" si="54"/>
        <v>25.231843911839096</v>
      </c>
      <c r="BG20" s="200"/>
      <c r="BH20" s="200"/>
      <c r="BI20" s="200"/>
      <c r="BJ20" s="200"/>
      <c r="BK20" s="200"/>
      <c r="BL20" s="200"/>
      <c r="BM20" s="200"/>
      <c r="BN20" s="200"/>
      <c r="BO20" s="200"/>
      <c r="BP20" s="200"/>
    </row>
    <row r="21" spans="2:68" x14ac:dyDescent="0.3">
      <c r="B21" s="225">
        <v>2005</v>
      </c>
      <c r="C21" s="227">
        <f t="shared" si="0"/>
        <v>198513</v>
      </c>
      <c r="D21" s="227">
        <v>810</v>
      </c>
      <c r="E21" s="227">
        <v>36187</v>
      </c>
      <c r="F21" s="227">
        <v>59143</v>
      </c>
      <c r="G21" s="227">
        <v>46344</v>
      </c>
      <c r="H21" s="227">
        <v>29319</v>
      </c>
      <c r="I21" s="227">
        <v>15650</v>
      </c>
      <c r="J21" s="227">
        <v>4642</v>
      </c>
      <c r="K21" s="227">
        <v>580</v>
      </c>
      <c r="L21" s="227">
        <v>0</v>
      </c>
      <c r="M21" s="227">
        <v>5838</v>
      </c>
      <c r="N21" s="227">
        <f t="shared" si="1"/>
        <v>54212</v>
      </c>
      <c r="O21" s="227">
        <v>233</v>
      </c>
      <c r="P21" s="227">
        <v>10203</v>
      </c>
      <c r="Q21" s="227">
        <v>16159</v>
      </c>
      <c r="R21" s="227">
        <v>11364</v>
      </c>
      <c r="S21" s="227">
        <v>7272</v>
      </c>
      <c r="T21" s="227">
        <v>4901</v>
      </c>
      <c r="U21" s="227">
        <v>2444</v>
      </c>
      <c r="V21" s="227">
        <v>573</v>
      </c>
      <c r="W21" s="227">
        <v>0</v>
      </c>
      <c r="X21" s="227">
        <v>1063</v>
      </c>
      <c r="Y21" s="227">
        <f t="shared" si="2"/>
        <v>252725</v>
      </c>
      <c r="Z21" s="227">
        <f t="shared" si="3"/>
        <v>1043</v>
      </c>
      <c r="AA21" s="227">
        <f t="shared" si="4"/>
        <v>46390</v>
      </c>
      <c r="AB21" s="227">
        <f t="shared" si="5"/>
        <v>75302</v>
      </c>
      <c r="AC21" s="227">
        <f t="shared" si="6"/>
        <v>57708</v>
      </c>
      <c r="AD21" s="227">
        <f t="shared" si="7"/>
        <v>36591</v>
      </c>
      <c r="AE21" s="227">
        <f t="shared" si="8"/>
        <v>20551</v>
      </c>
      <c r="AF21" s="227">
        <f t="shared" si="9"/>
        <v>7086</v>
      </c>
      <c r="AG21" s="227">
        <f t="shared" si="10"/>
        <v>1153</v>
      </c>
      <c r="AH21" s="227">
        <f t="shared" si="11"/>
        <v>0</v>
      </c>
      <c r="AI21" s="227">
        <f t="shared" si="12"/>
        <v>6901</v>
      </c>
      <c r="AJ21" s="227">
        <f t="shared" si="35"/>
        <v>78.549015728558714</v>
      </c>
      <c r="AK21" s="227">
        <f t="shared" si="36"/>
        <v>77.660594439117929</v>
      </c>
      <c r="AL21" s="227">
        <f t="shared" si="37"/>
        <v>78.006035783574049</v>
      </c>
      <c r="AM21" s="227">
        <f t="shared" si="38"/>
        <v>78.541074606252153</v>
      </c>
      <c r="AN21" s="227">
        <f t="shared" si="39"/>
        <v>80.307756290289049</v>
      </c>
      <c r="AO21" s="227">
        <f t="shared" si="40"/>
        <v>80.126260555874396</v>
      </c>
      <c r="AP21" s="227">
        <f t="shared" si="41"/>
        <v>76.152012067539289</v>
      </c>
      <c r="AQ21" s="227">
        <f t="shared" si="42"/>
        <v>65.509455263900648</v>
      </c>
      <c r="AR21" s="227">
        <f t="shared" si="43"/>
        <v>50.303555941023411</v>
      </c>
      <c r="AS21" s="227">
        <v>0</v>
      </c>
      <c r="AT21" s="227">
        <f t="shared" si="44"/>
        <v>84.596435299231999</v>
      </c>
      <c r="AU21" s="227">
        <f t="shared" si="45"/>
        <v>21.450984271441289</v>
      </c>
      <c r="AV21" s="227">
        <f t="shared" si="46"/>
        <v>22.339405560882071</v>
      </c>
      <c r="AW21" s="227">
        <f t="shared" si="47"/>
        <v>21.993964216425955</v>
      </c>
      <c r="AX21" s="227">
        <f t="shared" si="48"/>
        <v>21.45892539374784</v>
      </c>
      <c r="AY21" s="227">
        <f t="shared" si="49"/>
        <v>19.692243709710958</v>
      </c>
      <c r="AZ21" s="227">
        <f t="shared" si="50"/>
        <v>19.873739444125604</v>
      </c>
      <c r="BA21" s="227">
        <f t="shared" si="51"/>
        <v>23.847987932460708</v>
      </c>
      <c r="BB21" s="227">
        <f t="shared" si="52"/>
        <v>34.490544736099352</v>
      </c>
      <c r="BC21" s="227">
        <f t="shared" si="53"/>
        <v>49.696444058976589</v>
      </c>
      <c r="BD21" s="227">
        <v>0</v>
      </c>
      <c r="BE21" s="227">
        <f t="shared" si="54"/>
        <v>15.403564700768005</v>
      </c>
      <c r="BG21" s="200"/>
      <c r="BH21" s="200"/>
      <c r="BI21" s="200"/>
      <c r="BJ21" s="200"/>
      <c r="BK21" s="200"/>
      <c r="BL21" s="200"/>
      <c r="BM21" s="200"/>
      <c r="BN21" s="200"/>
      <c r="BO21" s="200"/>
      <c r="BP21" s="200"/>
    </row>
    <row r="22" spans="2:68" x14ac:dyDescent="0.3">
      <c r="B22" s="225">
        <v>2006</v>
      </c>
      <c r="C22" s="227">
        <f t="shared" si="0"/>
        <v>224407</v>
      </c>
      <c r="D22" s="227">
        <v>1087</v>
      </c>
      <c r="E22" s="227">
        <v>41274</v>
      </c>
      <c r="F22" s="227">
        <v>66611</v>
      </c>
      <c r="G22" s="227">
        <v>52716</v>
      </c>
      <c r="H22" s="227">
        <v>33205</v>
      </c>
      <c r="I22" s="227">
        <v>17203</v>
      </c>
      <c r="J22" s="227">
        <v>4881</v>
      </c>
      <c r="K22" s="227">
        <v>642</v>
      </c>
      <c r="L22" s="227">
        <v>0</v>
      </c>
      <c r="M22" s="227">
        <v>6788</v>
      </c>
      <c r="N22" s="227">
        <f t="shared" si="1"/>
        <v>54184</v>
      </c>
      <c r="O22" s="227">
        <v>269</v>
      </c>
      <c r="P22" s="227">
        <v>10560</v>
      </c>
      <c r="Q22" s="227">
        <v>16351</v>
      </c>
      <c r="R22" s="227">
        <v>11362</v>
      </c>
      <c r="S22" s="227">
        <v>7135</v>
      </c>
      <c r="T22" s="227">
        <v>4804</v>
      </c>
      <c r="U22" s="227">
        <v>2314</v>
      </c>
      <c r="V22" s="227">
        <v>590</v>
      </c>
      <c r="W22" s="227">
        <v>0</v>
      </c>
      <c r="X22" s="227">
        <v>799</v>
      </c>
      <c r="Y22" s="227">
        <f t="shared" si="2"/>
        <v>278591</v>
      </c>
      <c r="Z22" s="227">
        <f t="shared" si="3"/>
        <v>1356</v>
      </c>
      <c r="AA22" s="227">
        <f t="shared" si="4"/>
        <v>51834</v>
      </c>
      <c r="AB22" s="227">
        <f t="shared" si="5"/>
        <v>82962</v>
      </c>
      <c r="AC22" s="227">
        <f t="shared" si="6"/>
        <v>64078</v>
      </c>
      <c r="AD22" s="227">
        <f t="shared" si="7"/>
        <v>40340</v>
      </c>
      <c r="AE22" s="227">
        <f t="shared" si="8"/>
        <v>22007</v>
      </c>
      <c r="AF22" s="227">
        <f t="shared" si="9"/>
        <v>7195</v>
      </c>
      <c r="AG22" s="227">
        <f t="shared" si="10"/>
        <v>1232</v>
      </c>
      <c r="AH22" s="227">
        <f t="shared" si="11"/>
        <v>0</v>
      </c>
      <c r="AI22" s="227">
        <f t="shared" si="12"/>
        <v>7587</v>
      </c>
      <c r="AJ22" s="227">
        <f t="shared" si="35"/>
        <v>80.5506997713494</v>
      </c>
      <c r="AK22" s="227">
        <f t="shared" si="36"/>
        <v>80.162241887905608</v>
      </c>
      <c r="AL22" s="227">
        <f t="shared" si="37"/>
        <v>79.627271674962387</v>
      </c>
      <c r="AM22" s="227">
        <f t="shared" si="38"/>
        <v>80.290976591692583</v>
      </c>
      <c r="AN22" s="227">
        <f t="shared" si="39"/>
        <v>82.268485283560651</v>
      </c>
      <c r="AO22" s="227">
        <f t="shared" si="40"/>
        <v>82.312840852751606</v>
      </c>
      <c r="AP22" s="227">
        <f t="shared" si="41"/>
        <v>78.170582087517602</v>
      </c>
      <c r="AQ22" s="227">
        <f t="shared" si="42"/>
        <v>67.838776928422519</v>
      </c>
      <c r="AR22" s="227">
        <f t="shared" si="43"/>
        <v>52.110389610389603</v>
      </c>
      <c r="AS22" s="227">
        <v>0</v>
      </c>
      <c r="AT22" s="227">
        <f t="shared" si="44"/>
        <v>89.468828258863837</v>
      </c>
      <c r="AU22" s="227">
        <f t="shared" si="45"/>
        <v>19.4493002286506</v>
      </c>
      <c r="AV22" s="227">
        <f t="shared" si="46"/>
        <v>19.837758112094395</v>
      </c>
      <c r="AW22" s="227">
        <f t="shared" si="47"/>
        <v>20.37272832503762</v>
      </c>
      <c r="AX22" s="227">
        <f t="shared" si="48"/>
        <v>19.70902340830742</v>
      </c>
      <c r="AY22" s="227">
        <f t="shared" si="49"/>
        <v>17.731514716439339</v>
      </c>
      <c r="AZ22" s="227">
        <f t="shared" si="50"/>
        <v>17.687159147248387</v>
      </c>
      <c r="BA22" s="227">
        <f t="shared" si="51"/>
        <v>21.829417912482391</v>
      </c>
      <c r="BB22" s="227">
        <f t="shared" si="52"/>
        <v>32.161223071577481</v>
      </c>
      <c r="BC22" s="227">
        <f t="shared" si="53"/>
        <v>47.88961038961039</v>
      </c>
      <c r="BD22" s="227">
        <v>0</v>
      </c>
      <c r="BE22" s="227">
        <f t="shared" si="54"/>
        <v>10.531171741136154</v>
      </c>
      <c r="BG22" s="200"/>
      <c r="BH22" s="200"/>
      <c r="BI22" s="200"/>
      <c r="BJ22" s="200"/>
      <c r="BK22" s="200"/>
      <c r="BL22" s="200"/>
      <c r="BM22" s="200"/>
      <c r="BN22" s="200"/>
      <c r="BO22" s="200"/>
      <c r="BP22" s="200"/>
    </row>
    <row r="23" spans="2:68" x14ac:dyDescent="0.3">
      <c r="B23" s="225">
        <v>2007</v>
      </c>
      <c r="C23" s="227">
        <f t="shared" si="0"/>
        <v>232872</v>
      </c>
      <c r="D23" s="227">
        <v>1272</v>
      </c>
      <c r="E23" s="227">
        <v>44548</v>
      </c>
      <c r="F23" s="227">
        <v>68782</v>
      </c>
      <c r="G23" s="227">
        <v>54468</v>
      </c>
      <c r="H23" s="227">
        <v>33692</v>
      </c>
      <c r="I23" s="227">
        <v>17643</v>
      </c>
      <c r="J23" s="227">
        <v>5040</v>
      </c>
      <c r="K23" s="227">
        <v>595</v>
      </c>
      <c r="L23" s="227">
        <v>0</v>
      </c>
      <c r="M23" s="227">
        <v>6832</v>
      </c>
      <c r="N23" s="227">
        <f t="shared" si="1"/>
        <v>51112</v>
      </c>
      <c r="O23" s="227">
        <v>298</v>
      </c>
      <c r="P23" s="227">
        <v>10105</v>
      </c>
      <c r="Q23" s="227">
        <v>15365</v>
      </c>
      <c r="R23" s="227">
        <v>10637</v>
      </c>
      <c r="S23" s="227">
        <v>6900</v>
      </c>
      <c r="T23" s="227">
        <v>4481</v>
      </c>
      <c r="U23" s="227">
        <v>2143</v>
      </c>
      <c r="V23" s="227">
        <v>492</v>
      </c>
      <c r="W23" s="227">
        <v>0</v>
      </c>
      <c r="X23" s="227">
        <v>691</v>
      </c>
      <c r="Y23" s="227">
        <f t="shared" si="2"/>
        <v>283984</v>
      </c>
      <c r="Z23" s="227">
        <f t="shared" si="3"/>
        <v>1570</v>
      </c>
      <c r="AA23" s="227">
        <f t="shared" si="4"/>
        <v>54653</v>
      </c>
      <c r="AB23" s="227">
        <f t="shared" si="5"/>
        <v>84147</v>
      </c>
      <c r="AC23" s="227">
        <f t="shared" si="6"/>
        <v>65105</v>
      </c>
      <c r="AD23" s="227">
        <f t="shared" si="7"/>
        <v>40592</v>
      </c>
      <c r="AE23" s="227">
        <f t="shared" si="8"/>
        <v>22124</v>
      </c>
      <c r="AF23" s="227">
        <f t="shared" si="9"/>
        <v>7183</v>
      </c>
      <c r="AG23" s="227">
        <f t="shared" si="10"/>
        <v>1087</v>
      </c>
      <c r="AH23" s="227">
        <f t="shared" si="11"/>
        <v>0</v>
      </c>
      <c r="AI23" s="227">
        <f t="shared" si="12"/>
        <v>7523</v>
      </c>
      <c r="AJ23" s="227">
        <f t="shared" si="35"/>
        <v>82.001802918474283</v>
      </c>
      <c r="AK23" s="227">
        <f t="shared" si="36"/>
        <v>81.019108280254784</v>
      </c>
      <c r="AL23" s="227">
        <f t="shared" si="37"/>
        <v>81.510621557828472</v>
      </c>
      <c r="AM23" s="227">
        <f t="shared" si="38"/>
        <v>81.74028782963147</v>
      </c>
      <c r="AN23" s="227">
        <f t="shared" si="39"/>
        <v>83.661777129252741</v>
      </c>
      <c r="AO23" s="227">
        <f t="shared" si="40"/>
        <v>83.001576665352786</v>
      </c>
      <c r="AP23" s="227">
        <f t="shared" si="41"/>
        <v>79.745977219309353</v>
      </c>
      <c r="AQ23" s="227">
        <f t="shared" si="42"/>
        <v>70.165668940554085</v>
      </c>
      <c r="AR23" s="227">
        <f t="shared" si="43"/>
        <v>54.737810487580496</v>
      </c>
      <c r="AS23" s="227">
        <v>0</v>
      </c>
      <c r="AT23" s="227">
        <f t="shared" si="44"/>
        <v>90.814834507510298</v>
      </c>
      <c r="AU23" s="227">
        <f t="shared" si="45"/>
        <v>17.998197081525717</v>
      </c>
      <c r="AV23" s="227">
        <f t="shared" si="46"/>
        <v>18.980891719745223</v>
      </c>
      <c r="AW23" s="227">
        <f t="shared" si="47"/>
        <v>18.489378442171521</v>
      </c>
      <c r="AX23" s="227">
        <f t="shared" si="48"/>
        <v>18.259712170368523</v>
      </c>
      <c r="AY23" s="227">
        <f t="shared" si="49"/>
        <v>16.338222870747256</v>
      </c>
      <c r="AZ23" s="227">
        <f t="shared" si="50"/>
        <v>16.998423334647221</v>
      </c>
      <c r="BA23" s="227">
        <f t="shared" si="51"/>
        <v>20.254022780690654</v>
      </c>
      <c r="BB23" s="227">
        <f t="shared" si="52"/>
        <v>29.834331059445912</v>
      </c>
      <c r="BC23" s="227">
        <f t="shared" si="53"/>
        <v>45.262189512419504</v>
      </c>
      <c r="BD23" s="227">
        <v>0</v>
      </c>
      <c r="BE23" s="227">
        <f t="shared" si="54"/>
        <v>9.1851654924896984</v>
      </c>
      <c r="BG23" s="200"/>
      <c r="BH23" s="200"/>
      <c r="BI23" s="200"/>
      <c r="BJ23" s="200"/>
      <c r="BK23" s="200"/>
      <c r="BL23" s="200"/>
      <c r="BM23" s="200"/>
      <c r="BN23" s="200"/>
      <c r="BO23" s="200"/>
      <c r="BP23" s="200"/>
    </row>
    <row r="24" spans="2:68" x14ac:dyDescent="0.3">
      <c r="B24" s="225">
        <v>2008</v>
      </c>
      <c r="C24" s="227">
        <f t="shared" si="0"/>
        <v>244367</v>
      </c>
      <c r="D24" s="227">
        <v>1500</v>
      </c>
      <c r="E24" s="227">
        <v>47665</v>
      </c>
      <c r="F24" s="227">
        <v>71430</v>
      </c>
      <c r="G24" s="227">
        <v>56672</v>
      </c>
      <c r="H24" s="227">
        <v>36563</v>
      </c>
      <c r="I24" s="227">
        <v>18363</v>
      </c>
      <c r="J24" s="227">
        <v>5221</v>
      </c>
      <c r="K24" s="227">
        <v>544</v>
      </c>
      <c r="L24" s="227">
        <v>0</v>
      </c>
      <c r="M24" s="227">
        <v>6409</v>
      </c>
      <c r="N24" s="227">
        <f t="shared" si="1"/>
        <v>46688</v>
      </c>
      <c r="O24" s="227">
        <v>259</v>
      </c>
      <c r="P24" s="227">
        <v>9751</v>
      </c>
      <c r="Q24" s="227">
        <v>13840</v>
      </c>
      <c r="R24" s="227">
        <v>9485</v>
      </c>
      <c r="S24" s="227">
        <v>6028</v>
      </c>
      <c r="T24" s="227">
        <v>3924</v>
      </c>
      <c r="U24" s="227">
        <v>1985</v>
      </c>
      <c r="V24" s="227">
        <v>465</v>
      </c>
      <c r="W24" s="227">
        <v>0</v>
      </c>
      <c r="X24" s="227">
        <v>951</v>
      </c>
      <c r="Y24" s="227">
        <f t="shared" si="2"/>
        <v>291055</v>
      </c>
      <c r="Z24" s="227">
        <f t="shared" si="3"/>
        <v>1759</v>
      </c>
      <c r="AA24" s="227">
        <f t="shared" si="4"/>
        <v>57416</v>
      </c>
      <c r="AB24" s="227">
        <f t="shared" si="5"/>
        <v>85270</v>
      </c>
      <c r="AC24" s="227">
        <f t="shared" si="6"/>
        <v>66157</v>
      </c>
      <c r="AD24" s="227">
        <f t="shared" si="7"/>
        <v>42591</v>
      </c>
      <c r="AE24" s="227">
        <f t="shared" si="8"/>
        <v>22287</v>
      </c>
      <c r="AF24" s="227">
        <f t="shared" si="9"/>
        <v>7206</v>
      </c>
      <c r="AG24" s="227">
        <f t="shared" si="10"/>
        <v>1009</v>
      </c>
      <c r="AH24" s="227">
        <f t="shared" si="11"/>
        <v>0</v>
      </c>
      <c r="AI24" s="227">
        <f t="shared" si="12"/>
        <v>7360</v>
      </c>
      <c r="AJ24" s="227">
        <f t="shared" si="35"/>
        <v>83.959045541220732</v>
      </c>
      <c r="AK24" s="227">
        <f t="shared" si="36"/>
        <v>85.275724843661166</v>
      </c>
      <c r="AL24" s="227">
        <f t="shared" si="37"/>
        <v>83.016929079002367</v>
      </c>
      <c r="AM24" s="227">
        <f t="shared" si="38"/>
        <v>83.769203705875455</v>
      </c>
      <c r="AN24" s="227">
        <f t="shared" si="39"/>
        <v>85.662892815575077</v>
      </c>
      <c r="AO24" s="227">
        <f t="shared" si="40"/>
        <v>85.84677514028786</v>
      </c>
      <c r="AP24" s="227">
        <f t="shared" si="41"/>
        <v>82.393323462107958</v>
      </c>
      <c r="AQ24" s="227">
        <f t="shared" si="42"/>
        <v>72.453510963086316</v>
      </c>
      <c r="AR24" s="227">
        <f t="shared" si="43"/>
        <v>53.914767096134788</v>
      </c>
      <c r="AS24" s="227">
        <v>0</v>
      </c>
      <c r="AT24" s="227">
        <f t="shared" si="44"/>
        <v>87.078804347826093</v>
      </c>
      <c r="AU24" s="227">
        <f t="shared" si="45"/>
        <v>16.040954458779268</v>
      </c>
      <c r="AV24" s="227">
        <f t="shared" si="46"/>
        <v>14.724275156338829</v>
      </c>
      <c r="AW24" s="227">
        <f t="shared" si="47"/>
        <v>16.98307092099763</v>
      </c>
      <c r="AX24" s="227">
        <f t="shared" si="48"/>
        <v>16.230796294124545</v>
      </c>
      <c r="AY24" s="227">
        <f t="shared" si="49"/>
        <v>14.33710718442493</v>
      </c>
      <c r="AZ24" s="227">
        <f t="shared" si="50"/>
        <v>14.153224859712147</v>
      </c>
      <c r="BA24" s="227">
        <f t="shared" si="51"/>
        <v>17.606676537892042</v>
      </c>
      <c r="BB24" s="227">
        <f t="shared" si="52"/>
        <v>27.546489036913684</v>
      </c>
      <c r="BC24" s="227">
        <f t="shared" si="53"/>
        <v>46.085232903865212</v>
      </c>
      <c r="BD24" s="227">
        <v>0</v>
      </c>
      <c r="BE24" s="227">
        <f t="shared" si="54"/>
        <v>12.921195652173914</v>
      </c>
      <c r="BG24" s="200"/>
      <c r="BH24" s="200"/>
      <c r="BI24" s="200"/>
      <c r="BJ24" s="200"/>
      <c r="BK24" s="200"/>
      <c r="BL24" s="200"/>
      <c r="BM24" s="200"/>
      <c r="BN24" s="200"/>
      <c r="BO24" s="200"/>
      <c r="BP24" s="200"/>
    </row>
    <row r="25" spans="2:68" x14ac:dyDescent="0.3">
      <c r="B25" s="225">
        <v>2009</v>
      </c>
      <c r="C25" s="227">
        <f t="shared" si="0"/>
        <v>255498</v>
      </c>
      <c r="D25" s="227">
        <v>1788</v>
      </c>
      <c r="E25" s="227">
        <v>51487</v>
      </c>
      <c r="F25" s="227">
        <v>74279</v>
      </c>
      <c r="G25" s="227">
        <v>58904</v>
      </c>
      <c r="H25" s="227">
        <v>38747</v>
      </c>
      <c r="I25" s="227">
        <v>19446</v>
      </c>
      <c r="J25" s="227">
        <v>5444</v>
      </c>
      <c r="K25" s="227">
        <v>542</v>
      </c>
      <c r="L25" s="227">
        <v>0</v>
      </c>
      <c r="M25" s="227">
        <v>4861</v>
      </c>
      <c r="N25" s="227">
        <f t="shared" si="1"/>
        <v>42839</v>
      </c>
      <c r="O25" s="227">
        <v>295</v>
      </c>
      <c r="P25" s="227">
        <v>9136</v>
      </c>
      <c r="Q25" s="227">
        <v>12574</v>
      </c>
      <c r="R25" s="227">
        <v>8661</v>
      </c>
      <c r="S25" s="227">
        <v>5604</v>
      </c>
      <c r="T25" s="227">
        <v>3688</v>
      </c>
      <c r="U25" s="227">
        <v>1668</v>
      </c>
      <c r="V25" s="227">
        <v>359</v>
      </c>
      <c r="W25" s="227">
        <v>0</v>
      </c>
      <c r="X25" s="227">
        <v>854</v>
      </c>
      <c r="Y25" s="227">
        <f t="shared" si="2"/>
        <v>298337</v>
      </c>
      <c r="Z25" s="227">
        <f t="shared" si="3"/>
        <v>2083</v>
      </c>
      <c r="AA25" s="227">
        <f t="shared" si="4"/>
        <v>60623</v>
      </c>
      <c r="AB25" s="227">
        <f t="shared" si="5"/>
        <v>86853</v>
      </c>
      <c r="AC25" s="227">
        <f t="shared" si="6"/>
        <v>67565</v>
      </c>
      <c r="AD25" s="227">
        <f t="shared" si="7"/>
        <v>44351</v>
      </c>
      <c r="AE25" s="227">
        <f t="shared" si="8"/>
        <v>23134</v>
      </c>
      <c r="AF25" s="227">
        <f t="shared" si="9"/>
        <v>7112</v>
      </c>
      <c r="AG25" s="227">
        <f t="shared" si="10"/>
        <v>901</v>
      </c>
      <c r="AH25" s="227">
        <f t="shared" si="11"/>
        <v>0</v>
      </c>
      <c r="AI25" s="227">
        <f t="shared" si="12"/>
        <v>5715</v>
      </c>
      <c r="AJ25" s="227">
        <f t="shared" si="35"/>
        <v>85.640735141802722</v>
      </c>
      <c r="AK25" s="227">
        <f t="shared" si="36"/>
        <v>85.837734037445983</v>
      </c>
      <c r="AL25" s="227">
        <f t="shared" si="37"/>
        <v>84.929812117513166</v>
      </c>
      <c r="AM25" s="227">
        <f t="shared" si="38"/>
        <v>85.522664732363879</v>
      </c>
      <c r="AN25" s="227">
        <f t="shared" si="39"/>
        <v>87.181232886849699</v>
      </c>
      <c r="AO25" s="227">
        <f t="shared" si="40"/>
        <v>87.364433721900298</v>
      </c>
      <c r="AP25" s="227">
        <f t="shared" si="41"/>
        <v>84.058096308463732</v>
      </c>
      <c r="AQ25" s="227">
        <f t="shared" si="42"/>
        <v>76.546681664791905</v>
      </c>
      <c r="AR25" s="227">
        <f t="shared" si="43"/>
        <v>60.155382907880131</v>
      </c>
      <c r="AS25" s="227">
        <v>0</v>
      </c>
      <c r="AT25" s="227">
        <f t="shared" si="44"/>
        <v>85.056867891513562</v>
      </c>
      <c r="AU25" s="227">
        <f t="shared" si="45"/>
        <v>14.359264858197275</v>
      </c>
      <c r="AV25" s="227">
        <f t="shared" si="46"/>
        <v>14.162265962554008</v>
      </c>
      <c r="AW25" s="227">
        <f t="shared" si="47"/>
        <v>15.070187882486847</v>
      </c>
      <c r="AX25" s="227">
        <f t="shared" si="48"/>
        <v>14.477335267636121</v>
      </c>
      <c r="AY25" s="227">
        <f t="shared" si="49"/>
        <v>12.818767113150301</v>
      </c>
      <c r="AZ25" s="227">
        <f t="shared" si="50"/>
        <v>12.635566278099706</v>
      </c>
      <c r="BA25" s="227">
        <f t="shared" si="51"/>
        <v>15.941903691536266</v>
      </c>
      <c r="BB25" s="227">
        <f t="shared" si="52"/>
        <v>23.453318335208099</v>
      </c>
      <c r="BC25" s="227">
        <f t="shared" si="53"/>
        <v>39.844617092119869</v>
      </c>
      <c r="BD25" s="227">
        <v>0</v>
      </c>
      <c r="BE25" s="227">
        <f t="shared" si="54"/>
        <v>14.94313210848644</v>
      </c>
      <c r="BG25" s="200"/>
      <c r="BH25" s="200"/>
      <c r="BI25" s="200"/>
      <c r="BJ25" s="200"/>
      <c r="BK25" s="200"/>
      <c r="BL25" s="200"/>
      <c r="BM25" s="200"/>
      <c r="BN25" s="200"/>
      <c r="BO25" s="200"/>
      <c r="BP25" s="200"/>
    </row>
    <row r="26" spans="2:68" x14ac:dyDescent="0.3">
      <c r="B26" s="225">
        <v>2010</v>
      </c>
      <c r="C26" s="227">
        <f t="shared" si="0"/>
        <v>259015</v>
      </c>
      <c r="D26" s="227">
        <v>1859</v>
      </c>
      <c r="E26" s="227">
        <v>52088</v>
      </c>
      <c r="F26" s="227">
        <v>74086</v>
      </c>
      <c r="G26" s="227">
        <v>60278</v>
      </c>
      <c r="H26" s="227">
        <v>41022</v>
      </c>
      <c r="I26" s="227">
        <v>20052</v>
      </c>
      <c r="J26" s="227">
        <v>5527</v>
      </c>
      <c r="K26" s="227">
        <v>558</v>
      </c>
      <c r="L26" s="227">
        <v>0</v>
      </c>
      <c r="M26" s="227">
        <v>3545</v>
      </c>
      <c r="N26" s="227">
        <f t="shared" si="1"/>
        <v>33360</v>
      </c>
      <c r="O26" s="227">
        <f t="shared" ref="O26:O38" si="55">+Z26-D26</f>
        <v>264</v>
      </c>
      <c r="P26" s="227">
        <f t="shared" ref="P26:P38" si="56">+AA26-E26</f>
        <v>7194</v>
      </c>
      <c r="Q26" s="227">
        <f t="shared" ref="Q26:Q38" si="57">+AB26-F26</f>
        <v>9566</v>
      </c>
      <c r="R26" s="227">
        <f t="shared" ref="R26:R38" si="58">+AC26-G26</f>
        <v>6745</v>
      </c>
      <c r="S26" s="227">
        <f t="shared" ref="S26:S38" si="59">+AD26-H26</f>
        <v>4515</v>
      </c>
      <c r="T26" s="227">
        <f t="shared" ref="T26:T38" si="60">+AE26-I26</f>
        <v>2910</v>
      </c>
      <c r="U26" s="227">
        <f t="shared" ref="U26:U38" si="61">+AF26-J26</f>
        <v>1330</v>
      </c>
      <c r="V26" s="227">
        <f t="shared" ref="V26:V38" si="62">+AG26-K26</f>
        <v>276</v>
      </c>
      <c r="W26" s="227">
        <f t="shared" ref="W26:W38" si="63">+AH26-L26</f>
        <v>0</v>
      </c>
      <c r="X26" s="227">
        <f t="shared" ref="X26:X38" si="64">+AI26-M26</f>
        <v>560</v>
      </c>
      <c r="Y26" s="227">
        <f t="shared" si="2"/>
        <v>292375</v>
      </c>
      <c r="Z26" s="227">
        <v>2123</v>
      </c>
      <c r="AA26" s="227">
        <v>59282</v>
      </c>
      <c r="AB26" s="227">
        <v>83652</v>
      </c>
      <c r="AC26" s="227">
        <v>67023</v>
      </c>
      <c r="AD26" s="227">
        <v>45537</v>
      </c>
      <c r="AE26" s="227">
        <v>22962</v>
      </c>
      <c r="AF26" s="227">
        <v>6857</v>
      </c>
      <c r="AG26" s="227">
        <v>834</v>
      </c>
      <c r="AH26" s="227">
        <v>0</v>
      </c>
      <c r="AI26" s="227">
        <v>4105</v>
      </c>
      <c r="AJ26" s="227">
        <f t="shared" si="35"/>
        <v>88.589995724668654</v>
      </c>
      <c r="AK26" s="227">
        <f t="shared" si="36"/>
        <v>87.564766839378237</v>
      </c>
      <c r="AL26" s="227">
        <f t="shared" si="37"/>
        <v>87.864781889949725</v>
      </c>
      <c r="AM26" s="227">
        <f t="shared" si="38"/>
        <v>88.564529240185536</v>
      </c>
      <c r="AN26" s="227">
        <f t="shared" si="39"/>
        <v>89.936290527132485</v>
      </c>
      <c r="AO26" s="227">
        <f t="shared" si="40"/>
        <v>90.084985835694056</v>
      </c>
      <c r="AP26" s="227">
        <f t="shared" si="41"/>
        <v>87.326887901750723</v>
      </c>
      <c r="AQ26" s="227">
        <f t="shared" si="42"/>
        <v>80.603762578387048</v>
      </c>
      <c r="AR26" s="227">
        <f t="shared" si="43"/>
        <v>66.906474820143885</v>
      </c>
      <c r="AS26" s="227">
        <v>0</v>
      </c>
      <c r="AT26" s="227">
        <f t="shared" si="44"/>
        <v>86.358099878197322</v>
      </c>
      <c r="AU26" s="227">
        <f t="shared" si="45"/>
        <v>11.410004275331339</v>
      </c>
      <c r="AV26" s="227">
        <f t="shared" si="46"/>
        <v>12.435233160621761</v>
      </c>
      <c r="AW26" s="227">
        <f t="shared" si="47"/>
        <v>12.135218110050268</v>
      </c>
      <c r="AX26" s="227">
        <f t="shared" si="48"/>
        <v>11.43547075981447</v>
      </c>
      <c r="AY26" s="227">
        <f t="shared" si="49"/>
        <v>10.063709472867522</v>
      </c>
      <c r="AZ26" s="227">
        <f t="shared" si="50"/>
        <v>9.9150141643059495</v>
      </c>
      <c r="BA26" s="227">
        <f t="shared" si="51"/>
        <v>12.67311209824928</v>
      </c>
      <c r="BB26" s="227">
        <f t="shared" si="52"/>
        <v>19.396237421612948</v>
      </c>
      <c r="BC26" s="227">
        <f t="shared" si="53"/>
        <v>33.093525179856115</v>
      </c>
      <c r="BD26" s="227">
        <v>0</v>
      </c>
      <c r="BE26" s="227">
        <f t="shared" si="54"/>
        <v>13.64190012180268</v>
      </c>
      <c r="BG26" s="200"/>
      <c r="BH26" s="200"/>
      <c r="BI26" s="200"/>
      <c r="BJ26" s="200"/>
      <c r="BK26" s="200"/>
      <c r="BL26" s="200"/>
      <c r="BM26" s="200"/>
      <c r="BN26" s="200"/>
      <c r="BO26" s="200"/>
      <c r="BP26" s="200"/>
    </row>
    <row r="27" spans="2:68" x14ac:dyDescent="0.3">
      <c r="B27" s="225">
        <v>2011</v>
      </c>
      <c r="C27" s="227">
        <f t="shared" si="0"/>
        <v>272493</v>
      </c>
      <c r="D27" s="227">
        <v>1991</v>
      </c>
      <c r="E27" s="227">
        <v>54412</v>
      </c>
      <c r="F27" s="227">
        <v>77125</v>
      </c>
      <c r="G27" s="227">
        <v>63318</v>
      </c>
      <c r="H27" s="227">
        <v>43837</v>
      </c>
      <c r="I27" s="227">
        <v>21528</v>
      </c>
      <c r="J27" s="227">
        <v>5947</v>
      </c>
      <c r="K27" s="227">
        <v>506</v>
      </c>
      <c r="L27" s="227">
        <v>0</v>
      </c>
      <c r="M27" s="227">
        <v>3829</v>
      </c>
      <c r="N27" s="227">
        <f t="shared" si="1"/>
        <v>28613</v>
      </c>
      <c r="O27" s="227">
        <f t="shared" si="55"/>
        <v>180</v>
      </c>
      <c r="P27" s="227">
        <f t="shared" si="56"/>
        <v>5919</v>
      </c>
      <c r="Q27" s="227">
        <f t="shared" si="57"/>
        <v>8312</v>
      </c>
      <c r="R27" s="227">
        <f t="shared" si="58"/>
        <v>5795</v>
      </c>
      <c r="S27" s="227">
        <f t="shared" si="59"/>
        <v>4004</v>
      </c>
      <c r="T27" s="227">
        <f t="shared" si="60"/>
        <v>2427</v>
      </c>
      <c r="U27" s="227">
        <f t="shared" si="61"/>
        <v>1152</v>
      </c>
      <c r="V27" s="227">
        <f t="shared" si="62"/>
        <v>243</v>
      </c>
      <c r="W27" s="227">
        <f t="shared" si="63"/>
        <v>0</v>
      </c>
      <c r="X27" s="227">
        <f t="shared" si="64"/>
        <v>581</v>
      </c>
      <c r="Y27" s="227">
        <f t="shared" si="2"/>
        <v>301106</v>
      </c>
      <c r="Z27" s="227">
        <v>2171</v>
      </c>
      <c r="AA27" s="227">
        <v>60331</v>
      </c>
      <c r="AB27" s="227">
        <v>85437</v>
      </c>
      <c r="AC27" s="227">
        <v>69113</v>
      </c>
      <c r="AD27" s="227">
        <v>47841</v>
      </c>
      <c r="AE27" s="227">
        <v>23955</v>
      </c>
      <c r="AF27" s="227">
        <v>7099</v>
      </c>
      <c r="AG27" s="227">
        <v>749</v>
      </c>
      <c r="AH27" s="227">
        <v>0</v>
      </c>
      <c r="AI27" s="227">
        <v>4410</v>
      </c>
      <c r="AJ27" s="227">
        <f t="shared" si="35"/>
        <v>90.497366375960624</v>
      </c>
      <c r="AK27" s="227">
        <f t="shared" si="36"/>
        <v>91.708889912482732</v>
      </c>
      <c r="AL27" s="227">
        <f t="shared" si="37"/>
        <v>90.189123336261616</v>
      </c>
      <c r="AM27" s="227">
        <f t="shared" si="38"/>
        <v>90.271193979189349</v>
      </c>
      <c r="AN27" s="227">
        <f t="shared" si="39"/>
        <v>91.615180935569285</v>
      </c>
      <c r="AO27" s="227">
        <f t="shared" si="40"/>
        <v>91.630609728057522</v>
      </c>
      <c r="AP27" s="227">
        <f t="shared" si="41"/>
        <v>89.868503443957408</v>
      </c>
      <c r="AQ27" s="227">
        <f t="shared" si="42"/>
        <v>83.772362304549944</v>
      </c>
      <c r="AR27" s="227">
        <f t="shared" si="43"/>
        <v>67.556742323097467</v>
      </c>
      <c r="AS27" s="227">
        <v>0</v>
      </c>
      <c r="AT27" s="227">
        <f t="shared" si="44"/>
        <v>86.825396825396822</v>
      </c>
      <c r="AU27" s="227">
        <f t="shared" si="45"/>
        <v>9.5026336240393743</v>
      </c>
      <c r="AV27" s="227">
        <f t="shared" si="46"/>
        <v>8.2911100875172732</v>
      </c>
      <c r="AW27" s="227">
        <f t="shared" si="47"/>
        <v>9.8108766637383766</v>
      </c>
      <c r="AX27" s="227">
        <f t="shared" si="48"/>
        <v>9.728806020810655</v>
      </c>
      <c r="AY27" s="227">
        <f t="shared" si="49"/>
        <v>8.3848190644307152</v>
      </c>
      <c r="AZ27" s="227">
        <f t="shared" si="50"/>
        <v>8.3693902719424749</v>
      </c>
      <c r="BA27" s="227">
        <f t="shared" si="51"/>
        <v>10.131496556042579</v>
      </c>
      <c r="BB27" s="227">
        <f t="shared" si="52"/>
        <v>16.227637695450063</v>
      </c>
      <c r="BC27" s="227">
        <f t="shared" si="53"/>
        <v>32.44325767690254</v>
      </c>
      <c r="BD27" s="227">
        <v>0</v>
      </c>
      <c r="BE27" s="227">
        <f t="shared" si="54"/>
        <v>13.174603174603176</v>
      </c>
      <c r="BG27" s="200"/>
      <c r="BH27" s="200"/>
      <c r="BI27" s="200"/>
      <c r="BJ27" s="200"/>
      <c r="BK27" s="200"/>
      <c r="BL27" s="200"/>
      <c r="BM27" s="200"/>
      <c r="BN27" s="200"/>
      <c r="BO27" s="200"/>
      <c r="BP27" s="200"/>
    </row>
    <row r="28" spans="2:68" x14ac:dyDescent="0.3">
      <c r="B28" s="225">
        <v>2012</v>
      </c>
      <c r="C28" s="227">
        <f t="shared" si="0"/>
        <v>273880</v>
      </c>
      <c r="D28" s="227">
        <v>2157</v>
      </c>
      <c r="E28" s="227">
        <v>56075</v>
      </c>
      <c r="F28" s="227">
        <v>76033</v>
      </c>
      <c r="G28" s="227">
        <v>62436</v>
      </c>
      <c r="H28" s="227">
        <v>45019</v>
      </c>
      <c r="I28" s="227">
        <v>21991</v>
      </c>
      <c r="J28" s="227">
        <v>6077</v>
      </c>
      <c r="K28" s="227">
        <v>497</v>
      </c>
      <c r="L28" s="227">
        <v>0</v>
      </c>
      <c r="M28" s="227">
        <v>3595</v>
      </c>
      <c r="N28" s="227">
        <f t="shared" si="1"/>
        <v>23429</v>
      </c>
      <c r="O28" s="227">
        <f t="shared" si="55"/>
        <v>237</v>
      </c>
      <c r="P28" s="227">
        <f t="shared" si="56"/>
        <v>5030</v>
      </c>
      <c r="Q28" s="227">
        <f t="shared" si="57"/>
        <v>6465</v>
      </c>
      <c r="R28" s="227">
        <f t="shared" si="58"/>
        <v>4861</v>
      </c>
      <c r="S28" s="227">
        <f t="shared" si="59"/>
        <v>3172</v>
      </c>
      <c r="T28" s="227">
        <f t="shared" si="60"/>
        <v>2111</v>
      </c>
      <c r="U28" s="227">
        <f t="shared" si="61"/>
        <v>911</v>
      </c>
      <c r="V28" s="227">
        <f t="shared" si="62"/>
        <v>201</v>
      </c>
      <c r="W28" s="227">
        <f t="shared" si="63"/>
        <v>0</v>
      </c>
      <c r="X28" s="227">
        <f t="shared" si="64"/>
        <v>441</v>
      </c>
      <c r="Y28" s="227">
        <f t="shared" si="2"/>
        <v>297309</v>
      </c>
      <c r="Z28" s="227">
        <v>2394</v>
      </c>
      <c r="AA28" s="227">
        <v>61105</v>
      </c>
      <c r="AB28" s="227">
        <v>82498</v>
      </c>
      <c r="AC28" s="227">
        <v>67297</v>
      </c>
      <c r="AD28" s="227">
        <v>48191</v>
      </c>
      <c r="AE28" s="227">
        <v>24102</v>
      </c>
      <c r="AF28" s="227">
        <v>6988</v>
      </c>
      <c r="AG28" s="227">
        <v>698</v>
      </c>
      <c r="AH28" s="227">
        <v>0</v>
      </c>
      <c r="AI28" s="227">
        <v>4036</v>
      </c>
      <c r="AJ28" s="227">
        <f t="shared" si="35"/>
        <v>92.119646563003471</v>
      </c>
      <c r="AK28" s="227">
        <f t="shared" si="36"/>
        <v>90.100250626566407</v>
      </c>
      <c r="AL28" s="227">
        <f t="shared" si="37"/>
        <v>91.768267735864498</v>
      </c>
      <c r="AM28" s="227">
        <f t="shared" si="38"/>
        <v>92.163446386579068</v>
      </c>
      <c r="AN28" s="227">
        <f t="shared" si="39"/>
        <v>92.776795399497743</v>
      </c>
      <c r="AO28" s="227">
        <f t="shared" si="40"/>
        <v>93.417858106285394</v>
      </c>
      <c r="AP28" s="227">
        <f t="shared" si="41"/>
        <v>91.241390755953873</v>
      </c>
      <c r="AQ28" s="227">
        <f t="shared" si="42"/>
        <v>86.96336576989124</v>
      </c>
      <c r="AR28" s="227">
        <f t="shared" si="43"/>
        <v>71.203438395415475</v>
      </c>
      <c r="AS28" s="227">
        <v>0</v>
      </c>
      <c r="AT28" s="227">
        <f t="shared" si="44"/>
        <v>89.073339940535178</v>
      </c>
      <c r="AU28" s="227">
        <f t="shared" si="45"/>
        <v>7.8803534369965265</v>
      </c>
      <c r="AV28" s="227">
        <f t="shared" si="46"/>
        <v>9.8997493734335826</v>
      </c>
      <c r="AW28" s="227">
        <f t="shared" si="47"/>
        <v>8.2317322641355055</v>
      </c>
      <c r="AX28" s="227">
        <f t="shared" si="48"/>
        <v>7.8365536134209313</v>
      </c>
      <c r="AY28" s="227">
        <f t="shared" si="49"/>
        <v>7.2232046005022514</v>
      </c>
      <c r="AZ28" s="227">
        <f t="shared" si="50"/>
        <v>6.5821418937145939</v>
      </c>
      <c r="BA28" s="227">
        <f t="shared" si="51"/>
        <v>8.7586092440461361</v>
      </c>
      <c r="BB28" s="227">
        <f t="shared" si="52"/>
        <v>13.036634230108756</v>
      </c>
      <c r="BC28" s="227">
        <f t="shared" si="53"/>
        <v>28.796561604584525</v>
      </c>
      <c r="BD28" s="227">
        <v>0</v>
      </c>
      <c r="BE28" s="227">
        <f t="shared" si="54"/>
        <v>10.926660059464817</v>
      </c>
      <c r="BG28" s="200"/>
      <c r="BH28" s="200"/>
      <c r="BI28" s="200"/>
      <c r="BJ28" s="200"/>
      <c r="BK28" s="200"/>
      <c r="BL28" s="200"/>
      <c r="BM28" s="200"/>
      <c r="BN28" s="200"/>
      <c r="BO28" s="200"/>
      <c r="BP28" s="200"/>
    </row>
    <row r="29" spans="2:68" x14ac:dyDescent="0.3">
      <c r="B29" s="225">
        <v>2013</v>
      </c>
      <c r="C29" s="227">
        <f t="shared" si="0"/>
        <v>259841</v>
      </c>
      <c r="D29" s="227">
        <v>1836</v>
      </c>
      <c r="E29" s="227">
        <v>50288</v>
      </c>
      <c r="F29" s="227">
        <v>71445</v>
      </c>
      <c r="G29" s="227">
        <v>60032</v>
      </c>
      <c r="H29" s="227">
        <v>44155</v>
      </c>
      <c r="I29" s="227">
        <v>22264</v>
      </c>
      <c r="J29" s="227">
        <v>6656</v>
      </c>
      <c r="K29" s="227">
        <v>573</v>
      </c>
      <c r="L29" s="227">
        <v>0</v>
      </c>
      <c r="M29" s="227">
        <v>2592</v>
      </c>
      <c r="N29" s="227">
        <f t="shared" si="1"/>
        <v>17779</v>
      </c>
      <c r="O29" s="227">
        <f t="shared" si="55"/>
        <v>131</v>
      </c>
      <c r="P29" s="227">
        <f t="shared" si="56"/>
        <v>3466</v>
      </c>
      <c r="Q29" s="227">
        <f t="shared" si="57"/>
        <v>4962</v>
      </c>
      <c r="R29" s="227">
        <f t="shared" si="58"/>
        <v>3646</v>
      </c>
      <c r="S29" s="227">
        <f t="shared" si="59"/>
        <v>2625</v>
      </c>
      <c r="T29" s="227">
        <f t="shared" si="60"/>
        <v>1684</v>
      </c>
      <c r="U29" s="227">
        <f t="shared" si="61"/>
        <v>793</v>
      </c>
      <c r="V29" s="227">
        <f t="shared" si="62"/>
        <v>176</v>
      </c>
      <c r="W29" s="227">
        <f t="shared" si="63"/>
        <v>0</v>
      </c>
      <c r="X29" s="227">
        <f t="shared" si="64"/>
        <v>296</v>
      </c>
      <c r="Y29" s="227">
        <f t="shared" si="2"/>
        <v>277620</v>
      </c>
      <c r="Z29" s="227">
        <v>1967</v>
      </c>
      <c r="AA29" s="227">
        <v>53754</v>
      </c>
      <c r="AB29" s="227">
        <v>76407</v>
      </c>
      <c r="AC29" s="227">
        <v>63678</v>
      </c>
      <c r="AD29" s="227">
        <v>46780</v>
      </c>
      <c r="AE29" s="227">
        <v>23948</v>
      </c>
      <c r="AF29" s="227">
        <v>7449</v>
      </c>
      <c r="AG29" s="227">
        <v>749</v>
      </c>
      <c r="AH29" s="227">
        <v>0</v>
      </c>
      <c r="AI29" s="227">
        <v>2888</v>
      </c>
      <c r="AJ29" s="227">
        <f t="shared" si="35"/>
        <v>93.595922483970895</v>
      </c>
      <c r="AK29" s="227">
        <f t="shared" si="36"/>
        <v>93.340111845449925</v>
      </c>
      <c r="AL29" s="227">
        <f t="shared" si="37"/>
        <v>93.552107750120911</v>
      </c>
      <c r="AM29" s="227">
        <f t="shared" si="38"/>
        <v>93.505830617613569</v>
      </c>
      <c r="AN29" s="227">
        <f t="shared" si="39"/>
        <v>94.27431766073056</v>
      </c>
      <c r="AO29" s="227">
        <f t="shared" si="40"/>
        <v>94.388627618640442</v>
      </c>
      <c r="AP29" s="227">
        <f t="shared" si="41"/>
        <v>92.968097544680134</v>
      </c>
      <c r="AQ29" s="227">
        <f t="shared" si="42"/>
        <v>89.354275741710296</v>
      </c>
      <c r="AR29" s="227">
        <f t="shared" si="43"/>
        <v>76.502002670226972</v>
      </c>
      <c r="AS29" s="227">
        <v>0</v>
      </c>
      <c r="AT29" s="227">
        <f t="shared" si="44"/>
        <v>89.750692520775615</v>
      </c>
      <c r="AU29" s="227">
        <f t="shared" si="45"/>
        <v>6.4040775160291039</v>
      </c>
      <c r="AV29" s="227">
        <f t="shared" si="46"/>
        <v>6.6598881545500772</v>
      </c>
      <c r="AW29" s="227">
        <f t="shared" si="47"/>
        <v>6.4478922498790796</v>
      </c>
      <c r="AX29" s="227">
        <f t="shared" si="48"/>
        <v>6.4941693823864304</v>
      </c>
      <c r="AY29" s="227">
        <f t="shared" si="49"/>
        <v>5.7256823392694489</v>
      </c>
      <c r="AZ29" s="227">
        <f t="shared" si="50"/>
        <v>5.6113723813595557</v>
      </c>
      <c r="BA29" s="227">
        <f t="shared" si="51"/>
        <v>7.0319024553198588</v>
      </c>
      <c r="BB29" s="227">
        <f t="shared" si="52"/>
        <v>10.645724258289704</v>
      </c>
      <c r="BC29" s="227">
        <f t="shared" si="53"/>
        <v>23.497997329773028</v>
      </c>
      <c r="BD29" s="227">
        <v>0</v>
      </c>
      <c r="BE29" s="227">
        <f t="shared" si="54"/>
        <v>10.249307479224377</v>
      </c>
      <c r="BG29" s="200"/>
      <c r="BH29" s="200"/>
      <c r="BI29" s="200"/>
      <c r="BJ29" s="200"/>
      <c r="BK29" s="200"/>
      <c r="BL29" s="200"/>
      <c r="BM29" s="200"/>
      <c r="BN29" s="200"/>
      <c r="BO29" s="200"/>
      <c r="BP29" s="200"/>
    </row>
    <row r="30" spans="2:68" x14ac:dyDescent="0.3">
      <c r="B30" s="225">
        <v>2014</v>
      </c>
      <c r="C30" s="227">
        <f t="shared" si="0"/>
        <v>264469</v>
      </c>
      <c r="D30" s="227">
        <v>2038</v>
      </c>
      <c r="E30" s="227">
        <v>50904</v>
      </c>
      <c r="F30" s="227">
        <v>71494</v>
      </c>
      <c r="G30" s="227">
        <v>61554</v>
      </c>
      <c r="H30" s="227">
        <v>45788</v>
      </c>
      <c r="I30" s="227">
        <v>24865</v>
      </c>
      <c r="J30" s="227">
        <v>7087</v>
      </c>
      <c r="K30" s="227">
        <v>601</v>
      </c>
      <c r="L30" s="227">
        <v>0</v>
      </c>
      <c r="M30" s="227">
        <v>138</v>
      </c>
      <c r="N30" s="227">
        <f t="shared" si="1"/>
        <v>13991</v>
      </c>
      <c r="O30" s="227">
        <f t="shared" si="55"/>
        <v>121</v>
      </c>
      <c r="P30" s="227">
        <f t="shared" si="56"/>
        <v>3065</v>
      </c>
      <c r="Q30" s="227">
        <f t="shared" si="57"/>
        <v>3946</v>
      </c>
      <c r="R30" s="227">
        <f t="shared" si="58"/>
        <v>2690</v>
      </c>
      <c r="S30" s="227">
        <f t="shared" si="59"/>
        <v>2053</v>
      </c>
      <c r="T30" s="227">
        <f t="shared" si="60"/>
        <v>1278</v>
      </c>
      <c r="U30" s="227">
        <f t="shared" si="61"/>
        <v>615</v>
      </c>
      <c r="V30" s="227">
        <f t="shared" si="62"/>
        <v>113</v>
      </c>
      <c r="W30" s="227">
        <f t="shared" si="63"/>
        <v>0</v>
      </c>
      <c r="X30" s="227">
        <f t="shared" si="64"/>
        <v>110</v>
      </c>
      <c r="Y30" s="227">
        <f t="shared" si="2"/>
        <v>278460</v>
      </c>
      <c r="Z30" s="227">
        <v>2159</v>
      </c>
      <c r="AA30" s="227">
        <v>53969</v>
      </c>
      <c r="AB30" s="227">
        <v>75440</v>
      </c>
      <c r="AC30" s="227">
        <v>64244</v>
      </c>
      <c r="AD30" s="227">
        <v>47841</v>
      </c>
      <c r="AE30" s="227">
        <v>26143</v>
      </c>
      <c r="AF30" s="227">
        <v>7702</v>
      </c>
      <c r="AG30" s="227">
        <v>714</v>
      </c>
      <c r="AH30" s="227">
        <v>0</v>
      </c>
      <c r="AI30" s="227">
        <v>248</v>
      </c>
      <c r="AJ30" s="227">
        <f t="shared" si="35"/>
        <v>94.975579975579976</v>
      </c>
      <c r="AK30" s="227">
        <f t="shared" si="36"/>
        <v>94.395553496989351</v>
      </c>
      <c r="AL30" s="227">
        <f t="shared" si="37"/>
        <v>94.320813800515111</v>
      </c>
      <c r="AM30" s="227">
        <f t="shared" si="38"/>
        <v>94.769353128313895</v>
      </c>
      <c r="AN30" s="227">
        <f t="shared" si="39"/>
        <v>95.812838553016618</v>
      </c>
      <c r="AO30" s="227">
        <f t="shared" si="40"/>
        <v>95.708701741184342</v>
      </c>
      <c r="AP30" s="227">
        <f t="shared" si="41"/>
        <v>95.111502122939214</v>
      </c>
      <c r="AQ30" s="227">
        <f t="shared" si="42"/>
        <v>92.015061023110874</v>
      </c>
      <c r="AR30" s="227">
        <f t="shared" si="43"/>
        <v>84.173669467787121</v>
      </c>
      <c r="AS30" s="227">
        <v>0</v>
      </c>
      <c r="AT30" s="227">
        <f t="shared" si="44"/>
        <v>55.645161290322577</v>
      </c>
      <c r="AU30" s="227">
        <f t="shared" si="45"/>
        <v>5.0244200244200243</v>
      </c>
      <c r="AV30" s="227">
        <f t="shared" si="46"/>
        <v>5.6044465030106529</v>
      </c>
      <c r="AW30" s="227">
        <f t="shared" si="47"/>
        <v>5.6791861994848896</v>
      </c>
      <c r="AX30" s="227">
        <f t="shared" si="48"/>
        <v>5.2306468716861083</v>
      </c>
      <c r="AY30" s="227">
        <f t="shared" si="49"/>
        <v>4.1871614469833753</v>
      </c>
      <c r="AZ30" s="227">
        <f t="shared" si="50"/>
        <v>4.2912982588156598</v>
      </c>
      <c r="BA30" s="227">
        <f t="shared" si="51"/>
        <v>4.8884978770607805</v>
      </c>
      <c r="BB30" s="227">
        <f t="shared" si="52"/>
        <v>7.9849389768891195</v>
      </c>
      <c r="BC30" s="227">
        <f t="shared" si="53"/>
        <v>15.826330532212884</v>
      </c>
      <c r="BD30" s="227">
        <v>0</v>
      </c>
      <c r="BE30" s="227">
        <f t="shared" si="54"/>
        <v>44.354838709677416</v>
      </c>
      <c r="BG30" s="200"/>
      <c r="BH30" s="200"/>
      <c r="BI30" s="200"/>
      <c r="BJ30" s="200"/>
      <c r="BK30" s="200"/>
      <c r="BL30" s="200"/>
      <c r="BM30" s="200"/>
      <c r="BN30" s="200"/>
      <c r="BO30" s="200"/>
      <c r="BP30" s="200"/>
    </row>
    <row r="31" spans="2:68" x14ac:dyDescent="0.3">
      <c r="B31" s="225">
        <v>2015</v>
      </c>
      <c r="C31" s="227">
        <f t="shared" si="0"/>
        <v>267538</v>
      </c>
      <c r="D31" s="227">
        <v>2306</v>
      </c>
      <c r="E31" s="227">
        <v>54918</v>
      </c>
      <c r="F31" s="227">
        <v>71649</v>
      </c>
      <c r="G31" s="227">
        <v>62008</v>
      </c>
      <c r="H31" s="227">
        <v>45673</v>
      </c>
      <c r="I31" s="227">
        <v>24102</v>
      </c>
      <c r="J31" s="227">
        <v>6397</v>
      </c>
      <c r="K31" s="227">
        <v>437</v>
      </c>
      <c r="L31" s="227">
        <v>0</v>
      </c>
      <c r="M31" s="227">
        <v>48</v>
      </c>
      <c r="N31" s="227">
        <f t="shared" si="1"/>
        <v>15775</v>
      </c>
      <c r="O31" s="227">
        <f t="shared" si="55"/>
        <v>130</v>
      </c>
      <c r="P31" s="227">
        <f t="shared" si="56"/>
        <v>2831</v>
      </c>
      <c r="Q31" s="227">
        <f t="shared" si="57"/>
        <v>3458</v>
      </c>
      <c r="R31" s="227">
        <f t="shared" si="58"/>
        <v>2512</v>
      </c>
      <c r="S31" s="227">
        <f t="shared" si="59"/>
        <v>1858</v>
      </c>
      <c r="T31" s="227">
        <f t="shared" si="60"/>
        <v>1209</v>
      </c>
      <c r="U31" s="227">
        <f t="shared" si="61"/>
        <v>549</v>
      </c>
      <c r="V31" s="227">
        <f t="shared" si="62"/>
        <v>110</v>
      </c>
      <c r="W31" s="227">
        <f t="shared" si="63"/>
        <v>0</v>
      </c>
      <c r="X31" s="227">
        <f t="shared" si="64"/>
        <v>3118</v>
      </c>
      <c r="Y31" s="227">
        <f t="shared" si="2"/>
        <v>283313</v>
      </c>
      <c r="Z31" s="227">
        <v>2436</v>
      </c>
      <c r="AA31" s="227">
        <v>57749</v>
      </c>
      <c r="AB31" s="227">
        <v>75107</v>
      </c>
      <c r="AC31" s="227">
        <v>64520</v>
      </c>
      <c r="AD31" s="227">
        <v>47531</v>
      </c>
      <c r="AE31" s="227">
        <v>25311</v>
      </c>
      <c r="AF31" s="227">
        <v>6946</v>
      </c>
      <c r="AG31" s="227">
        <v>547</v>
      </c>
      <c r="AH31" s="227">
        <v>0</v>
      </c>
      <c r="AI31" s="227">
        <v>3166</v>
      </c>
      <c r="AJ31" s="227">
        <f t="shared" si="35"/>
        <v>94.431953351946433</v>
      </c>
      <c r="AK31" s="227">
        <f t="shared" si="36"/>
        <v>94.663382594417072</v>
      </c>
      <c r="AL31" s="227">
        <f t="shared" si="37"/>
        <v>95.097750610400183</v>
      </c>
      <c r="AM31" s="227">
        <f t="shared" si="38"/>
        <v>95.395901846698706</v>
      </c>
      <c r="AN31" s="227">
        <f t="shared" si="39"/>
        <v>96.106633601983887</v>
      </c>
      <c r="AO31" s="227">
        <f t="shared" si="40"/>
        <v>96.09097220761187</v>
      </c>
      <c r="AP31" s="227">
        <f t="shared" si="41"/>
        <v>95.223420647149453</v>
      </c>
      <c r="AQ31" s="227">
        <f t="shared" si="42"/>
        <v>92.09617045781745</v>
      </c>
      <c r="AR31" s="227">
        <f t="shared" si="43"/>
        <v>79.890310786106028</v>
      </c>
      <c r="AS31" s="227">
        <v>0</v>
      </c>
      <c r="AT31" s="227">
        <f t="shared" si="44"/>
        <v>1.5161086544535691</v>
      </c>
      <c r="AU31" s="227">
        <f t="shared" si="45"/>
        <v>5.5680466480535662</v>
      </c>
      <c r="AV31" s="227">
        <f t="shared" si="46"/>
        <v>5.3366174055829223</v>
      </c>
      <c r="AW31" s="227">
        <f t="shared" si="47"/>
        <v>4.9022493895998203</v>
      </c>
      <c r="AX31" s="227">
        <f t="shared" si="48"/>
        <v>4.6040981533012904</v>
      </c>
      <c r="AY31" s="227">
        <f t="shared" si="49"/>
        <v>3.8933663980161191</v>
      </c>
      <c r="AZ31" s="227">
        <f t="shared" si="50"/>
        <v>3.9090277923881258</v>
      </c>
      <c r="BA31" s="227">
        <f t="shared" si="51"/>
        <v>4.7765793528505389</v>
      </c>
      <c r="BB31" s="227">
        <f t="shared" si="52"/>
        <v>7.9038295421825513</v>
      </c>
      <c r="BC31" s="227">
        <f t="shared" si="53"/>
        <v>20.109689213893965</v>
      </c>
      <c r="BD31" s="227">
        <v>0</v>
      </c>
      <c r="BE31" s="227">
        <f t="shared" si="54"/>
        <v>98.483891345546425</v>
      </c>
      <c r="BG31" s="200"/>
      <c r="BH31" s="200"/>
      <c r="BI31" s="200"/>
      <c r="BJ31" s="200"/>
      <c r="BK31" s="200"/>
      <c r="BL31" s="200"/>
      <c r="BM31" s="200"/>
      <c r="BN31" s="200"/>
      <c r="BO31" s="200"/>
      <c r="BP31" s="200"/>
    </row>
    <row r="32" spans="2:68" x14ac:dyDescent="0.3">
      <c r="B32" s="225">
        <v>2016</v>
      </c>
      <c r="C32" s="227">
        <f t="shared" si="0"/>
        <v>261469</v>
      </c>
      <c r="D32" s="227">
        <v>2096</v>
      </c>
      <c r="E32" s="227">
        <v>50814</v>
      </c>
      <c r="F32" s="227">
        <v>70033</v>
      </c>
      <c r="G32" s="227">
        <v>61114</v>
      </c>
      <c r="H32" s="227">
        <v>45977</v>
      </c>
      <c r="I32" s="227">
        <v>24557</v>
      </c>
      <c r="J32" s="227">
        <v>6438</v>
      </c>
      <c r="K32" s="227">
        <v>424</v>
      </c>
      <c r="L32" s="227">
        <v>0</v>
      </c>
      <c r="M32" s="227">
        <v>16</v>
      </c>
      <c r="N32" s="227">
        <f t="shared" si="1"/>
        <v>16014</v>
      </c>
      <c r="O32" s="227">
        <f t="shared" si="55"/>
        <v>95</v>
      </c>
      <c r="P32" s="227">
        <f t="shared" si="56"/>
        <v>2356</v>
      </c>
      <c r="Q32" s="227">
        <f t="shared" si="57"/>
        <v>2908</v>
      </c>
      <c r="R32" s="227">
        <f t="shared" si="58"/>
        <v>2059</v>
      </c>
      <c r="S32" s="227">
        <f t="shared" si="59"/>
        <v>1565</v>
      </c>
      <c r="T32" s="227">
        <f t="shared" si="60"/>
        <v>1027</v>
      </c>
      <c r="U32" s="227">
        <f t="shared" si="61"/>
        <v>481</v>
      </c>
      <c r="V32" s="227">
        <f t="shared" si="62"/>
        <v>88</v>
      </c>
      <c r="W32" s="227">
        <f t="shared" si="63"/>
        <v>0</v>
      </c>
      <c r="X32" s="227">
        <f t="shared" si="64"/>
        <v>5435</v>
      </c>
      <c r="Y32" s="227">
        <f t="shared" si="2"/>
        <v>277483</v>
      </c>
      <c r="Z32" s="227">
        <v>2191</v>
      </c>
      <c r="AA32" s="227">
        <v>53170</v>
      </c>
      <c r="AB32" s="227">
        <v>72941</v>
      </c>
      <c r="AC32" s="227">
        <v>63173</v>
      </c>
      <c r="AD32" s="227">
        <v>47542</v>
      </c>
      <c r="AE32" s="227">
        <v>25584</v>
      </c>
      <c r="AF32" s="227">
        <v>6919</v>
      </c>
      <c r="AG32" s="227">
        <v>512</v>
      </c>
      <c r="AH32" s="227">
        <v>0</v>
      </c>
      <c r="AI32" s="227">
        <v>5451</v>
      </c>
      <c r="AJ32" s="227">
        <f t="shared" si="35"/>
        <v>94.228835640381575</v>
      </c>
      <c r="AK32" s="227">
        <f t="shared" si="36"/>
        <v>95.664080328617075</v>
      </c>
      <c r="AL32" s="227">
        <f t="shared" si="37"/>
        <v>95.568929847658453</v>
      </c>
      <c r="AM32" s="227">
        <f t="shared" si="38"/>
        <v>96.013216161006838</v>
      </c>
      <c r="AN32" s="227">
        <f t="shared" si="39"/>
        <v>96.740696183496112</v>
      </c>
      <c r="AO32" s="227">
        <f t="shared" si="40"/>
        <v>96.708173825249261</v>
      </c>
      <c r="AP32" s="227">
        <f t="shared" si="41"/>
        <v>95.985772357723576</v>
      </c>
      <c r="AQ32" s="227">
        <f t="shared" si="42"/>
        <v>93.048128342245988</v>
      </c>
      <c r="AR32" s="227">
        <f t="shared" si="43"/>
        <v>82.8125</v>
      </c>
      <c r="AS32" s="227">
        <v>0</v>
      </c>
      <c r="AT32" s="227">
        <f t="shared" si="44"/>
        <v>0.2935241240139424</v>
      </c>
      <c r="AU32" s="227">
        <f t="shared" si="45"/>
        <v>5.7711643596184272</v>
      </c>
      <c r="AV32" s="227">
        <f t="shared" si="46"/>
        <v>4.3359196713829302</v>
      </c>
      <c r="AW32" s="227">
        <f t="shared" si="47"/>
        <v>4.4310701523415457</v>
      </c>
      <c r="AX32" s="227">
        <f t="shared" si="48"/>
        <v>3.9867838389931589</v>
      </c>
      <c r="AY32" s="227">
        <f t="shared" si="49"/>
        <v>3.2593038165038863</v>
      </c>
      <c r="AZ32" s="227">
        <f t="shared" si="50"/>
        <v>3.2918261747507471</v>
      </c>
      <c r="BA32" s="227">
        <f t="shared" si="51"/>
        <v>4.0142276422764231</v>
      </c>
      <c r="BB32" s="227">
        <f t="shared" si="52"/>
        <v>6.9518716577540109</v>
      </c>
      <c r="BC32" s="227">
        <f t="shared" si="53"/>
        <v>17.1875</v>
      </c>
      <c r="BD32" s="227">
        <v>0</v>
      </c>
      <c r="BE32" s="227">
        <f t="shared" si="54"/>
        <v>99.706475875986058</v>
      </c>
      <c r="BG32" s="200"/>
      <c r="BH32" s="200"/>
      <c r="BI32" s="200"/>
      <c r="BJ32" s="200"/>
      <c r="BK32" s="200"/>
      <c r="BL32" s="200"/>
      <c r="BM32" s="200"/>
      <c r="BN32" s="200"/>
      <c r="BO32" s="200"/>
      <c r="BP32" s="200"/>
    </row>
    <row r="33" spans="2:68" x14ac:dyDescent="0.3">
      <c r="B33" s="225">
        <v>2017</v>
      </c>
      <c r="C33" s="227">
        <f t="shared" si="0"/>
        <v>278855</v>
      </c>
      <c r="D33" s="227">
        <v>2187</v>
      </c>
      <c r="E33" s="227">
        <v>52520</v>
      </c>
      <c r="F33" s="227">
        <v>75605</v>
      </c>
      <c r="G33" s="227">
        <v>66285</v>
      </c>
      <c r="H33" s="227">
        <v>49029</v>
      </c>
      <c r="I33" s="227">
        <v>26140</v>
      </c>
      <c r="J33" s="227">
        <v>6651</v>
      </c>
      <c r="K33" s="227">
        <v>425</v>
      </c>
      <c r="L33" s="227">
        <v>12</v>
      </c>
      <c r="M33" s="227">
        <v>1</v>
      </c>
      <c r="N33" s="227">
        <f t="shared" si="1"/>
        <v>12542</v>
      </c>
      <c r="O33" s="227">
        <f t="shared" si="55"/>
        <v>111</v>
      </c>
      <c r="P33" s="227">
        <f t="shared" si="56"/>
        <v>2195</v>
      </c>
      <c r="Q33" s="227">
        <f t="shared" si="57"/>
        <v>3011</v>
      </c>
      <c r="R33" s="227">
        <f t="shared" si="58"/>
        <v>2189</v>
      </c>
      <c r="S33" s="227">
        <f t="shared" si="59"/>
        <v>1613</v>
      </c>
      <c r="T33" s="227">
        <f t="shared" si="60"/>
        <v>1046</v>
      </c>
      <c r="U33" s="227">
        <f t="shared" si="61"/>
        <v>426</v>
      </c>
      <c r="V33" s="227">
        <f t="shared" si="62"/>
        <v>88</v>
      </c>
      <c r="W33" s="227">
        <f t="shared" si="63"/>
        <v>3</v>
      </c>
      <c r="X33" s="227">
        <f t="shared" si="64"/>
        <v>1860</v>
      </c>
      <c r="Y33" s="227">
        <f t="shared" si="2"/>
        <v>291397</v>
      </c>
      <c r="Z33" s="227">
        <v>2298</v>
      </c>
      <c r="AA33" s="227">
        <v>54715</v>
      </c>
      <c r="AB33" s="227">
        <v>78616</v>
      </c>
      <c r="AC33" s="227">
        <v>68474</v>
      </c>
      <c r="AD33" s="227">
        <v>50642</v>
      </c>
      <c r="AE33" s="227">
        <v>27186</v>
      </c>
      <c r="AF33" s="227">
        <v>7077</v>
      </c>
      <c r="AG33" s="227">
        <v>513</v>
      </c>
      <c r="AH33" s="227">
        <v>15</v>
      </c>
      <c r="AI33" s="227">
        <v>1861</v>
      </c>
      <c r="AJ33" s="227">
        <f t="shared" si="35"/>
        <v>95.695906272199096</v>
      </c>
      <c r="AK33" s="227">
        <f t="shared" si="36"/>
        <v>95.16971279373368</v>
      </c>
      <c r="AL33" s="227">
        <f t="shared" si="37"/>
        <v>95.98830302476469</v>
      </c>
      <c r="AM33" s="227">
        <f t="shared" si="38"/>
        <v>96.16999084155897</v>
      </c>
      <c r="AN33" s="227">
        <f t="shared" si="39"/>
        <v>96.803166165259796</v>
      </c>
      <c r="AO33" s="227">
        <f t="shared" si="40"/>
        <v>96.814896726037674</v>
      </c>
      <c r="AP33" s="227">
        <f t="shared" si="41"/>
        <v>96.15243139851394</v>
      </c>
      <c r="AQ33" s="227">
        <f t="shared" si="42"/>
        <v>93.980500211954222</v>
      </c>
      <c r="AR33" s="227">
        <f t="shared" si="43"/>
        <v>82.846003898635473</v>
      </c>
      <c r="AS33" s="227">
        <f t="shared" ref="AS33:AS38" si="65">+L33/AH33*100</f>
        <v>80</v>
      </c>
      <c r="AT33" s="227">
        <f t="shared" si="44"/>
        <v>5.3734551316496508E-2</v>
      </c>
      <c r="AU33" s="227">
        <f t="shared" si="45"/>
        <v>4.3040937278009039</v>
      </c>
      <c r="AV33" s="227">
        <f t="shared" si="46"/>
        <v>4.830287206266318</v>
      </c>
      <c r="AW33" s="227">
        <f t="shared" si="47"/>
        <v>4.0116969752353109</v>
      </c>
      <c r="AX33" s="227">
        <f t="shared" si="48"/>
        <v>3.8300091584410301</v>
      </c>
      <c r="AY33" s="227">
        <f t="shared" si="49"/>
        <v>3.1968338347401932</v>
      </c>
      <c r="AZ33" s="227">
        <f t="shared" si="50"/>
        <v>3.1851032739623237</v>
      </c>
      <c r="BA33" s="227">
        <f t="shared" si="51"/>
        <v>3.8475686014860586</v>
      </c>
      <c r="BB33" s="227">
        <f t="shared" si="52"/>
        <v>6.0194997880457821</v>
      </c>
      <c r="BC33" s="227">
        <f t="shared" si="53"/>
        <v>17.15399610136452</v>
      </c>
      <c r="BD33" s="227">
        <f t="shared" ref="BD33:BD38" si="66">+W33/AH33*100</f>
        <v>20</v>
      </c>
      <c r="BE33" s="227">
        <f t="shared" si="54"/>
        <v>99.946265448683505</v>
      </c>
      <c r="BG33" s="200"/>
      <c r="BH33" s="200"/>
      <c r="BI33" s="200"/>
      <c r="BJ33" s="200"/>
      <c r="BK33" s="200"/>
      <c r="BL33" s="200"/>
      <c r="BM33" s="200"/>
      <c r="BN33" s="200"/>
      <c r="BO33" s="200"/>
      <c r="BP33" s="200"/>
    </row>
    <row r="34" spans="2:68" x14ac:dyDescent="0.3">
      <c r="B34" s="225">
        <v>2018</v>
      </c>
      <c r="C34" s="227">
        <f t="shared" si="0"/>
        <v>282197</v>
      </c>
      <c r="D34" s="227">
        <v>2037</v>
      </c>
      <c r="E34" s="227">
        <v>52845</v>
      </c>
      <c r="F34" s="227">
        <v>75846</v>
      </c>
      <c r="G34" s="227">
        <v>67914</v>
      </c>
      <c r="H34" s="227">
        <v>49393</v>
      </c>
      <c r="I34" s="227">
        <v>26793</v>
      </c>
      <c r="J34" s="227">
        <v>6921</v>
      </c>
      <c r="K34" s="227">
        <v>419</v>
      </c>
      <c r="L34" s="227">
        <v>29</v>
      </c>
      <c r="M34" s="227">
        <v>0</v>
      </c>
      <c r="N34" s="227">
        <f t="shared" si="1"/>
        <v>11783</v>
      </c>
      <c r="O34" s="227">
        <f t="shared" si="55"/>
        <v>62</v>
      </c>
      <c r="P34" s="227">
        <f t="shared" si="56"/>
        <v>1323</v>
      </c>
      <c r="Q34" s="227">
        <f t="shared" si="57"/>
        <v>1820</v>
      </c>
      <c r="R34" s="227">
        <f t="shared" si="58"/>
        <v>1425</v>
      </c>
      <c r="S34" s="227">
        <f t="shared" si="59"/>
        <v>1047</v>
      </c>
      <c r="T34" s="227">
        <f t="shared" si="60"/>
        <v>718</v>
      </c>
      <c r="U34" s="227">
        <f t="shared" si="61"/>
        <v>259</v>
      </c>
      <c r="V34" s="227">
        <f t="shared" si="62"/>
        <v>58</v>
      </c>
      <c r="W34" s="227">
        <f t="shared" si="63"/>
        <v>6</v>
      </c>
      <c r="X34" s="227">
        <f t="shared" si="64"/>
        <v>5065</v>
      </c>
      <c r="Y34" s="227">
        <f t="shared" si="2"/>
        <v>293980</v>
      </c>
      <c r="Z34" s="227">
        <v>2099</v>
      </c>
      <c r="AA34" s="227">
        <v>54168</v>
      </c>
      <c r="AB34" s="227">
        <v>77666</v>
      </c>
      <c r="AC34" s="227">
        <v>69339</v>
      </c>
      <c r="AD34" s="227">
        <v>50440</v>
      </c>
      <c r="AE34" s="227">
        <v>27511</v>
      </c>
      <c r="AF34" s="227">
        <v>7180</v>
      </c>
      <c r="AG34" s="227">
        <v>477</v>
      </c>
      <c r="AH34" s="227">
        <v>35</v>
      </c>
      <c r="AI34" s="227">
        <v>5065</v>
      </c>
      <c r="AJ34" s="227">
        <f t="shared" si="35"/>
        <v>95.991904211170834</v>
      </c>
      <c r="AK34" s="227">
        <f t="shared" si="36"/>
        <v>97.046212482134351</v>
      </c>
      <c r="AL34" s="227">
        <f t="shared" si="37"/>
        <v>97.557598582188746</v>
      </c>
      <c r="AM34" s="227">
        <f t="shared" si="38"/>
        <v>97.656632245770354</v>
      </c>
      <c r="AN34" s="227">
        <f t="shared" si="39"/>
        <v>97.944879505040447</v>
      </c>
      <c r="AO34" s="227">
        <f t="shared" si="40"/>
        <v>97.924266455194285</v>
      </c>
      <c r="AP34" s="227">
        <f t="shared" si="41"/>
        <v>97.390134855148844</v>
      </c>
      <c r="AQ34" s="227">
        <f t="shared" si="42"/>
        <v>96.392757660167121</v>
      </c>
      <c r="AR34" s="227">
        <f t="shared" si="43"/>
        <v>87.84067085953879</v>
      </c>
      <c r="AS34" s="227">
        <f t="shared" si="65"/>
        <v>82.857142857142861</v>
      </c>
      <c r="AT34" s="227">
        <f t="shared" si="44"/>
        <v>0</v>
      </c>
      <c r="AU34" s="227">
        <f t="shared" si="45"/>
        <v>4.0080957888291717</v>
      </c>
      <c r="AV34" s="227">
        <f t="shared" si="46"/>
        <v>2.9537875178656505</v>
      </c>
      <c r="AW34" s="227">
        <f t="shared" si="47"/>
        <v>2.4424014178112539</v>
      </c>
      <c r="AX34" s="227">
        <f t="shared" si="48"/>
        <v>2.34336775422965</v>
      </c>
      <c r="AY34" s="227">
        <f t="shared" si="49"/>
        <v>2.0551204949595463</v>
      </c>
      <c r="AZ34" s="227">
        <f t="shared" si="50"/>
        <v>2.0757335448057095</v>
      </c>
      <c r="BA34" s="227">
        <f t="shared" si="51"/>
        <v>2.6098651448511507</v>
      </c>
      <c r="BB34" s="227">
        <f t="shared" si="52"/>
        <v>3.6072423398328688</v>
      </c>
      <c r="BC34" s="227">
        <f t="shared" si="53"/>
        <v>12.159329140461216</v>
      </c>
      <c r="BD34" s="227">
        <f t="shared" si="66"/>
        <v>17.142857142857142</v>
      </c>
      <c r="BE34" s="227">
        <f t="shared" si="54"/>
        <v>100</v>
      </c>
      <c r="BG34" s="200"/>
      <c r="BH34" s="200"/>
      <c r="BI34" s="200"/>
      <c r="BJ34" s="200"/>
      <c r="BK34" s="200"/>
      <c r="BL34" s="200"/>
      <c r="BM34" s="200"/>
      <c r="BN34" s="200"/>
      <c r="BO34" s="200"/>
      <c r="BP34" s="200"/>
    </row>
    <row r="35" spans="2:68" x14ac:dyDescent="0.3">
      <c r="B35" s="225">
        <v>2019</v>
      </c>
      <c r="C35" s="227">
        <f t="shared" si="0"/>
        <v>278130</v>
      </c>
      <c r="D35" s="227">
        <v>1810</v>
      </c>
      <c r="E35" s="227">
        <v>49738</v>
      </c>
      <c r="F35" s="227">
        <v>73753</v>
      </c>
      <c r="G35" s="227">
        <v>67765</v>
      </c>
      <c r="H35" s="227">
        <v>50002</v>
      </c>
      <c r="I35" s="227">
        <v>27369</v>
      </c>
      <c r="J35" s="227">
        <v>7237</v>
      </c>
      <c r="K35" s="227">
        <v>433</v>
      </c>
      <c r="L35" s="227">
        <v>17</v>
      </c>
      <c r="M35" s="227">
        <v>6</v>
      </c>
      <c r="N35" s="227">
        <f t="shared" si="1"/>
        <v>8083</v>
      </c>
      <c r="O35" s="227">
        <f t="shared" si="55"/>
        <v>9</v>
      </c>
      <c r="P35" s="227">
        <f t="shared" si="56"/>
        <v>254</v>
      </c>
      <c r="Q35" s="227">
        <f t="shared" si="57"/>
        <v>311</v>
      </c>
      <c r="R35" s="227">
        <f t="shared" si="58"/>
        <v>249</v>
      </c>
      <c r="S35" s="227">
        <f t="shared" si="59"/>
        <v>159</v>
      </c>
      <c r="T35" s="227">
        <f t="shared" si="60"/>
        <v>127</v>
      </c>
      <c r="U35" s="227">
        <f t="shared" si="61"/>
        <v>47</v>
      </c>
      <c r="V35" s="227">
        <f t="shared" si="62"/>
        <v>8</v>
      </c>
      <c r="W35" s="227">
        <f t="shared" si="63"/>
        <v>1</v>
      </c>
      <c r="X35" s="227">
        <f t="shared" si="64"/>
        <v>6918</v>
      </c>
      <c r="Y35" s="227">
        <f t="shared" si="2"/>
        <v>286213</v>
      </c>
      <c r="Z35" s="227">
        <v>1819</v>
      </c>
      <c r="AA35" s="227">
        <v>49992</v>
      </c>
      <c r="AB35" s="227">
        <v>74064</v>
      </c>
      <c r="AC35" s="227">
        <v>68014</v>
      </c>
      <c r="AD35" s="227">
        <v>50161</v>
      </c>
      <c r="AE35" s="227">
        <v>27496</v>
      </c>
      <c r="AF35" s="227">
        <v>7284</v>
      </c>
      <c r="AG35" s="227">
        <v>441</v>
      </c>
      <c r="AH35" s="227">
        <v>18</v>
      </c>
      <c r="AI35" s="227">
        <v>6924</v>
      </c>
      <c r="AJ35" s="227">
        <f t="shared" si="35"/>
        <v>97.175879502328684</v>
      </c>
      <c r="AK35" s="227">
        <f t="shared" si="36"/>
        <v>99.505222649807592</v>
      </c>
      <c r="AL35" s="227">
        <f t="shared" si="37"/>
        <v>99.491918706993118</v>
      </c>
      <c r="AM35" s="227">
        <f t="shared" si="38"/>
        <v>99.580092892633402</v>
      </c>
      <c r="AN35" s="227">
        <f t="shared" si="39"/>
        <v>99.633898903166994</v>
      </c>
      <c r="AO35" s="227">
        <f t="shared" si="40"/>
        <v>99.683020673431557</v>
      </c>
      <c r="AP35" s="227">
        <f t="shared" si="41"/>
        <v>99.538114634855972</v>
      </c>
      <c r="AQ35" s="227">
        <f t="shared" si="42"/>
        <v>99.354750137287212</v>
      </c>
      <c r="AR35" s="227">
        <f t="shared" si="43"/>
        <v>98.185941043083901</v>
      </c>
      <c r="AS35" s="227">
        <f t="shared" si="65"/>
        <v>94.444444444444443</v>
      </c>
      <c r="AT35" s="227">
        <f t="shared" si="44"/>
        <v>8.6655112651646438E-2</v>
      </c>
      <c r="AU35" s="227">
        <f t="shared" si="45"/>
        <v>2.8241204976713146</v>
      </c>
      <c r="AV35" s="227">
        <f t="shared" si="46"/>
        <v>0.49477735019241342</v>
      </c>
      <c r="AW35" s="227">
        <f t="shared" si="47"/>
        <v>0.5080812930068811</v>
      </c>
      <c r="AX35" s="227">
        <f t="shared" si="48"/>
        <v>0.41990710736660192</v>
      </c>
      <c r="AY35" s="227">
        <f t="shared" si="49"/>
        <v>0.36610109683300496</v>
      </c>
      <c r="AZ35" s="227">
        <f t="shared" si="50"/>
        <v>0.31697932656844957</v>
      </c>
      <c r="BA35" s="227">
        <f t="shared" si="51"/>
        <v>0.4618853651440209</v>
      </c>
      <c r="BB35" s="227">
        <f t="shared" si="52"/>
        <v>0.64524986271279516</v>
      </c>
      <c r="BC35" s="227">
        <f t="shared" si="53"/>
        <v>1.8140589569160999</v>
      </c>
      <c r="BD35" s="227">
        <f t="shared" si="66"/>
        <v>5.5555555555555554</v>
      </c>
      <c r="BE35" s="227">
        <f t="shared" si="54"/>
        <v>99.913344887348359</v>
      </c>
      <c r="BG35" s="200"/>
      <c r="BH35" s="200"/>
      <c r="BI35" s="200"/>
      <c r="BJ35" s="200"/>
      <c r="BK35" s="200"/>
      <c r="BL35" s="200"/>
      <c r="BM35" s="200"/>
      <c r="BN35" s="200"/>
      <c r="BO35" s="200"/>
      <c r="BP35" s="200"/>
    </row>
    <row r="36" spans="2:68" x14ac:dyDescent="0.3">
      <c r="B36" s="225">
        <v>2020</v>
      </c>
      <c r="C36" s="227">
        <f t="shared" si="0"/>
        <v>256914</v>
      </c>
      <c r="D36" s="227">
        <v>1638</v>
      </c>
      <c r="E36" s="227">
        <v>43275</v>
      </c>
      <c r="F36" s="227">
        <v>68299</v>
      </c>
      <c r="G36" s="227">
        <v>63545</v>
      </c>
      <c r="H36" s="227">
        <v>47218</v>
      </c>
      <c r="I36" s="227">
        <v>25463</v>
      </c>
      <c r="J36" s="227">
        <v>6953</v>
      </c>
      <c r="K36" s="227">
        <v>414</v>
      </c>
      <c r="L36" s="227">
        <v>17</v>
      </c>
      <c r="M36" s="227">
        <v>92</v>
      </c>
      <c r="N36" s="227">
        <f t="shared" si="1"/>
        <v>10005</v>
      </c>
      <c r="O36" s="227">
        <f t="shared" si="55"/>
        <v>15</v>
      </c>
      <c r="P36" s="227">
        <f t="shared" si="56"/>
        <v>344</v>
      </c>
      <c r="Q36" s="227">
        <f t="shared" si="57"/>
        <v>438</v>
      </c>
      <c r="R36" s="227">
        <f t="shared" si="58"/>
        <v>362</v>
      </c>
      <c r="S36" s="227">
        <f t="shared" si="59"/>
        <v>264</v>
      </c>
      <c r="T36" s="227">
        <f t="shared" si="60"/>
        <v>165</v>
      </c>
      <c r="U36" s="227">
        <f t="shared" si="61"/>
        <v>70</v>
      </c>
      <c r="V36" s="227">
        <f t="shared" si="62"/>
        <v>3</v>
      </c>
      <c r="W36" s="227">
        <f t="shared" si="63"/>
        <v>1</v>
      </c>
      <c r="X36" s="227">
        <f t="shared" si="64"/>
        <v>8343</v>
      </c>
      <c r="Y36" s="227">
        <f t="shared" si="2"/>
        <v>266919</v>
      </c>
      <c r="Z36" s="227">
        <v>1653</v>
      </c>
      <c r="AA36" s="227">
        <v>43619</v>
      </c>
      <c r="AB36" s="227">
        <v>68737</v>
      </c>
      <c r="AC36" s="227">
        <v>63907</v>
      </c>
      <c r="AD36" s="227">
        <v>47482</v>
      </c>
      <c r="AE36" s="227">
        <v>25628</v>
      </c>
      <c r="AF36" s="227">
        <v>7023</v>
      </c>
      <c r="AG36" s="227">
        <v>417</v>
      </c>
      <c r="AH36" s="227">
        <v>18</v>
      </c>
      <c r="AI36" s="227">
        <v>8435</v>
      </c>
      <c r="AJ36" s="227">
        <f t="shared" si="35"/>
        <v>96.251671855506729</v>
      </c>
      <c r="AK36" s="227">
        <f t="shared" si="36"/>
        <v>99.092558983666052</v>
      </c>
      <c r="AL36" s="227">
        <f t="shared" si="37"/>
        <v>99.211352850821882</v>
      </c>
      <c r="AM36" s="227">
        <f t="shared" si="38"/>
        <v>99.362788600026192</v>
      </c>
      <c r="AN36" s="227">
        <f t="shared" si="39"/>
        <v>99.433551880075726</v>
      </c>
      <c r="AO36" s="227">
        <f t="shared" si="40"/>
        <v>99.4439998315151</v>
      </c>
      <c r="AP36" s="227">
        <f t="shared" si="41"/>
        <v>99.356172935851419</v>
      </c>
      <c r="AQ36" s="227">
        <f t="shared" si="42"/>
        <v>99.003274953723476</v>
      </c>
      <c r="AR36" s="227">
        <f t="shared" si="43"/>
        <v>99.280575539568346</v>
      </c>
      <c r="AS36" s="227">
        <f t="shared" si="65"/>
        <v>94.444444444444443</v>
      </c>
      <c r="AT36" s="227">
        <f t="shared" si="44"/>
        <v>1.0906935388263188</v>
      </c>
      <c r="AU36" s="227">
        <f t="shared" si="45"/>
        <v>3.7483281444932728</v>
      </c>
      <c r="AV36" s="227">
        <f t="shared" si="46"/>
        <v>0.90744101633393837</v>
      </c>
      <c r="AW36" s="227">
        <f t="shared" si="47"/>
        <v>0.78864714917811041</v>
      </c>
      <c r="AX36" s="227">
        <f t="shared" si="48"/>
        <v>0.63721139997381326</v>
      </c>
      <c r="AY36" s="227">
        <f t="shared" si="49"/>
        <v>0.56644811992426491</v>
      </c>
      <c r="AZ36" s="227">
        <f t="shared" si="50"/>
        <v>0.55600016848489953</v>
      </c>
      <c r="BA36" s="227">
        <f t="shared" si="51"/>
        <v>0.64382706414858748</v>
      </c>
      <c r="BB36" s="227">
        <f t="shared" si="52"/>
        <v>0.99672504627652003</v>
      </c>
      <c r="BC36" s="227">
        <f t="shared" si="53"/>
        <v>0.71942446043165476</v>
      </c>
      <c r="BD36" s="227">
        <f t="shared" si="66"/>
        <v>5.5555555555555554</v>
      </c>
      <c r="BE36" s="227">
        <f t="shared" si="54"/>
        <v>98.909306461173685</v>
      </c>
      <c r="BG36" s="200"/>
      <c r="BH36" s="200"/>
      <c r="BI36" s="200"/>
      <c r="BJ36" s="200"/>
      <c r="BK36" s="200"/>
      <c r="BL36" s="200"/>
      <c r="BM36" s="200"/>
      <c r="BN36" s="200"/>
      <c r="BO36" s="200"/>
      <c r="BP36" s="200"/>
    </row>
    <row r="37" spans="2:68" x14ac:dyDescent="0.3">
      <c r="B37" s="225">
        <v>2021</v>
      </c>
      <c r="C37" s="227">
        <f t="shared" si="0"/>
        <v>243647</v>
      </c>
      <c r="D37" s="227">
        <v>1824</v>
      </c>
      <c r="E37" s="227">
        <v>38526</v>
      </c>
      <c r="F37" s="227">
        <v>63658</v>
      </c>
      <c r="G37" s="227">
        <v>61427</v>
      </c>
      <c r="H37" s="227">
        <v>45841</v>
      </c>
      <c r="I37" s="227">
        <v>24958</v>
      </c>
      <c r="J37" s="227">
        <v>7013</v>
      </c>
      <c r="K37" s="227">
        <v>384</v>
      </c>
      <c r="L37" s="227">
        <v>12</v>
      </c>
      <c r="M37" s="227">
        <v>4</v>
      </c>
      <c r="N37" s="227">
        <f t="shared" si="1"/>
        <v>8331</v>
      </c>
      <c r="O37" s="227">
        <f t="shared" si="55"/>
        <v>39</v>
      </c>
      <c r="P37" s="227">
        <f t="shared" si="56"/>
        <v>1190</v>
      </c>
      <c r="Q37" s="227">
        <f t="shared" si="57"/>
        <v>1850</v>
      </c>
      <c r="R37" s="227">
        <f t="shared" si="58"/>
        <v>1605</v>
      </c>
      <c r="S37" s="227">
        <f t="shared" si="59"/>
        <v>1196</v>
      </c>
      <c r="T37" s="227">
        <f t="shared" si="60"/>
        <v>898</v>
      </c>
      <c r="U37" s="227">
        <f t="shared" si="61"/>
        <v>370</v>
      </c>
      <c r="V37" s="227">
        <f t="shared" si="62"/>
        <v>46</v>
      </c>
      <c r="W37" s="227">
        <f t="shared" si="63"/>
        <v>6</v>
      </c>
      <c r="X37" s="227">
        <f t="shared" si="64"/>
        <v>1131</v>
      </c>
      <c r="Y37" s="227">
        <f t="shared" si="2"/>
        <v>251978</v>
      </c>
      <c r="Z37" s="227">
        <v>1863</v>
      </c>
      <c r="AA37" s="227">
        <v>39716</v>
      </c>
      <c r="AB37" s="227">
        <v>65508</v>
      </c>
      <c r="AC37" s="227">
        <v>63032</v>
      </c>
      <c r="AD37" s="227">
        <v>47037</v>
      </c>
      <c r="AE37" s="227">
        <v>25856</v>
      </c>
      <c r="AF37" s="227">
        <v>7383</v>
      </c>
      <c r="AG37" s="227">
        <v>430</v>
      </c>
      <c r="AH37" s="227">
        <v>18</v>
      </c>
      <c r="AI37" s="227">
        <v>1135</v>
      </c>
      <c r="AJ37" s="227">
        <f t="shared" si="35"/>
        <v>96.693758978958471</v>
      </c>
      <c r="AK37" s="227">
        <f t="shared" si="36"/>
        <v>97.90660225442835</v>
      </c>
      <c r="AL37" s="227">
        <f t="shared" si="37"/>
        <v>97.003726457850732</v>
      </c>
      <c r="AM37" s="227">
        <f t="shared" si="38"/>
        <v>97.175917445197541</v>
      </c>
      <c r="AN37" s="227">
        <f t="shared" si="39"/>
        <v>97.4536743241528</v>
      </c>
      <c r="AO37" s="227">
        <f t="shared" si="40"/>
        <v>97.457320832536084</v>
      </c>
      <c r="AP37" s="227">
        <f t="shared" si="41"/>
        <v>96.526918316831683</v>
      </c>
      <c r="AQ37" s="227">
        <f t="shared" si="42"/>
        <v>94.988487064878782</v>
      </c>
      <c r="AR37" s="227">
        <f t="shared" si="43"/>
        <v>89.302325581395351</v>
      </c>
      <c r="AS37" s="227">
        <f t="shared" si="65"/>
        <v>66.666666666666657</v>
      </c>
      <c r="AT37" s="227">
        <f t="shared" si="44"/>
        <v>0.3524229074889868</v>
      </c>
      <c r="AU37" s="227">
        <f t="shared" si="45"/>
        <v>3.3062410210415192</v>
      </c>
      <c r="AV37" s="227">
        <f t="shared" si="46"/>
        <v>2.0933977455716586</v>
      </c>
      <c r="AW37" s="227">
        <f t="shared" si="47"/>
        <v>2.9962735421492597</v>
      </c>
      <c r="AX37" s="227">
        <f t="shared" si="48"/>
        <v>2.8240825548024668</v>
      </c>
      <c r="AY37" s="227">
        <f t="shared" si="49"/>
        <v>2.5463256758471884</v>
      </c>
      <c r="AZ37" s="227">
        <f t="shared" si="50"/>
        <v>2.5426791674639113</v>
      </c>
      <c r="BA37" s="227">
        <f t="shared" si="51"/>
        <v>3.4730816831683171</v>
      </c>
      <c r="BB37" s="227">
        <f t="shared" si="52"/>
        <v>5.0115129351212238</v>
      </c>
      <c r="BC37" s="227">
        <f t="shared" si="53"/>
        <v>10.697674418604651</v>
      </c>
      <c r="BD37" s="227">
        <f t="shared" si="66"/>
        <v>33.333333333333329</v>
      </c>
      <c r="BE37" s="227">
        <f t="shared" si="54"/>
        <v>99.647577092511014</v>
      </c>
      <c r="BG37" s="200"/>
      <c r="BH37" s="200"/>
      <c r="BI37" s="200"/>
      <c r="BJ37" s="200"/>
      <c r="BK37" s="200"/>
      <c r="BL37" s="200"/>
      <c r="BM37" s="200"/>
      <c r="BN37" s="200"/>
      <c r="BO37" s="200"/>
      <c r="BP37" s="200"/>
    </row>
    <row r="38" spans="2:68" x14ac:dyDescent="0.3">
      <c r="B38" s="225">
        <v>2022</v>
      </c>
      <c r="C38" s="227">
        <v>242392</v>
      </c>
      <c r="D38" s="227">
        <v>1882</v>
      </c>
      <c r="E38" s="227">
        <v>37053</v>
      </c>
      <c r="F38" s="227">
        <v>62793</v>
      </c>
      <c r="G38" s="227">
        <v>60910</v>
      </c>
      <c r="H38" s="227">
        <v>46388</v>
      </c>
      <c r="I38" s="227">
        <v>25639</v>
      </c>
      <c r="J38" s="227">
        <v>7251</v>
      </c>
      <c r="K38" s="227">
        <v>450</v>
      </c>
      <c r="L38" s="227">
        <v>23</v>
      </c>
      <c r="M38" s="227">
        <v>3</v>
      </c>
      <c r="N38" s="227">
        <v>8642</v>
      </c>
      <c r="O38" s="227">
        <f t="shared" si="55"/>
        <v>55</v>
      </c>
      <c r="P38" s="227">
        <f t="shared" si="56"/>
        <v>1223</v>
      </c>
      <c r="Q38" s="227">
        <f t="shared" si="57"/>
        <v>1775</v>
      </c>
      <c r="R38" s="227">
        <f t="shared" si="58"/>
        <v>1512</v>
      </c>
      <c r="S38" s="227">
        <f t="shared" si="59"/>
        <v>1021</v>
      </c>
      <c r="T38" s="227">
        <f t="shared" si="60"/>
        <v>729</v>
      </c>
      <c r="U38" s="227">
        <f t="shared" si="61"/>
        <v>309</v>
      </c>
      <c r="V38" s="227">
        <f t="shared" si="62"/>
        <v>42</v>
      </c>
      <c r="W38" s="227">
        <f t="shared" si="63"/>
        <v>7</v>
      </c>
      <c r="X38" s="227">
        <f t="shared" si="64"/>
        <v>1969</v>
      </c>
      <c r="Y38" s="227">
        <f t="shared" si="2"/>
        <v>251034</v>
      </c>
      <c r="Z38" s="227">
        <v>1937</v>
      </c>
      <c r="AA38" s="227">
        <v>38276</v>
      </c>
      <c r="AB38" s="227">
        <v>64568</v>
      </c>
      <c r="AC38" s="227">
        <v>62422</v>
      </c>
      <c r="AD38" s="227">
        <v>47409</v>
      </c>
      <c r="AE38" s="227">
        <v>26368</v>
      </c>
      <c r="AF38" s="227">
        <v>7560</v>
      </c>
      <c r="AG38" s="227">
        <v>492</v>
      </c>
      <c r="AH38" s="227">
        <v>30</v>
      </c>
      <c r="AI38" s="227">
        <v>1972</v>
      </c>
      <c r="AJ38" s="227">
        <f t="shared" si="35"/>
        <v>96.557438434634363</v>
      </c>
      <c r="AK38" s="227">
        <f t="shared" si="36"/>
        <v>97.160557563242122</v>
      </c>
      <c r="AL38" s="227">
        <f t="shared" si="37"/>
        <v>96.804786289058427</v>
      </c>
      <c r="AM38" s="227">
        <f t="shared" si="38"/>
        <v>97.250960227976705</v>
      </c>
      <c r="AN38" s="227">
        <f t="shared" si="39"/>
        <v>97.577777065778093</v>
      </c>
      <c r="AO38" s="227">
        <f t="shared" si="40"/>
        <v>97.846400472484135</v>
      </c>
      <c r="AP38" s="227">
        <f t="shared" si="41"/>
        <v>97.235285194174764</v>
      </c>
      <c r="AQ38" s="227">
        <f t="shared" si="42"/>
        <v>95.912698412698418</v>
      </c>
      <c r="AR38" s="227">
        <f t="shared" si="43"/>
        <v>91.463414634146346</v>
      </c>
      <c r="AS38" s="227">
        <f t="shared" si="65"/>
        <v>76.666666666666671</v>
      </c>
      <c r="AT38" s="227">
        <f t="shared" si="44"/>
        <v>0.15212981744421905</v>
      </c>
      <c r="AU38" s="227">
        <f t="shared" si="45"/>
        <v>3.4425615653656476</v>
      </c>
      <c r="AV38" s="227">
        <f t="shared" si="46"/>
        <v>2.839442436757873</v>
      </c>
      <c r="AW38" s="227">
        <f t="shared" si="47"/>
        <v>3.1952137109415824</v>
      </c>
      <c r="AX38" s="227">
        <f t="shared" si="48"/>
        <v>2.7490397720232931</v>
      </c>
      <c r="AY38" s="227">
        <f t="shared" si="49"/>
        <v>2.4222229342219088</v>
      </c>
      <c r="AZ38" s="227">
        <f t="shared" si="50"/>
        <v>2.1535995275158726</v>
      </c>
      <c r="BA38" s="227">
        <f t="shared" si="51"/>
        <v>2.7647148058252426</v>
      </c>
      <c r="BB38" s="227">
        <f t="shared" si="52"/>
        <v>4.087301587301587</v>
      </c>
      <c r="BC38" s="227">
        <f t="shared" si="53"/>
        <v>8.536585365853659</v>
      </c>
      <c r="BD38" s="227">
        <f t="shared" si="66"/>
        <v>23.333333333333332</v>
      </c>
      <c r="BE38" s="227">
        <f t="shared" si="54"/>
        <v>99.847870182555781</v>
      </c>
      <c r="BG38" s="200"/>
      <c r="BH38" s="200"/>
      <c r="BI38" s="200"/>
      <c r="BJ38" s="200"/>
      <c r="BK38" s="200"/>
      <c r="BL38" s="200"/>
      <c r="BM38" s="200"/>
      <c r="BN38" s="200"/>
      <c r="BO38" s="200"/>
      <c r="BP38" s="200"/>
    </row>
    <row r="39" spans="2:68" x14ac:dyDescent="0.3">
      <c r="B39" s="225">
        <v>2023</v>
      </c>
      <c r="C39" s="227">
        <v>231752</v>
      </c>
      <c r="D39" s="228">
        <v>1620</v>
      </c>
      <c r="E39" s="228">
        <v>33655</v>
      </c>
      <c r="F39" s="228">
        <v>60732</v>
      </c>
      <c r="G39" s="228">
        <v>58143</v>
      </c>
      <c r="H39" s="228">
        <v>44898</v>
      </c>
      <c r="I39" s="228">
        <v>24974</v>
      </c>
      <c r="J39" s="228">
        <v>7272</v>
      </c>
      <c r="K39" s="228">
        <v>434</v>
      </c>
      <c r="L39" s="228">
        <v>23</v>
      </c>
      <c r="M39" s="228">
        <v>1</v>
      </c>
      <c r="N39" s="227">
        <v>7925</v>
      </c>
      <c r="O39" s="227">
        <v>60</v>
      </c>
      <c r="P39" s="227">
        <v>1157</v>
      </c>
      <c r="Q39" s="227">
        <v>1692</v>
      </c>
      <c r="R39" s="227">
        <v>1394</v>
      </c>
      <c r="S39" s="227">
        <v>1053</v>
      </c>
      <c r="T39" s="227">
        <v>761</v>
      </c>
      <c r="U39" s="227">
        <v>340</v>
      </c>
      <c r="V39" s="227">
        <v>32</v>
      </c>
      <c r="W39" s="227">
        <v>8</v>
      </c>
      <c r="X39" s="227">
        <v>1428</v>
      </c>
      <c r="Y39" s="227">
        <v>239677</v>
      </c>
      <c r="Z39" s="228">
        <v>1680</v>
      </c>
      <c r="AA39" s="228">
        <v>34812</v>
      </c>
      <c r="AB39" s="228">
        <v>62424</v>
      </c>
      <c r="AC39" s="228">
        <v>59537</v>
      </c>
      <c r="AD39" s="228">
        <v>45951</v>
      </c>
      <c r="AE39" s="228">
        <v>25735</v>
      </c>
      <c r="AF39" s="228">
        <v>7612</v>
      </c>
      <c r="AG39" s="228">
        <v>466</v>
      </c>
      <c r="AH39" s="228">
        <v>31</v>
      </c>
      <c r="AI39" s="228">
        <v>1429</v>
      </c>
      <c r="AJ39" s="398">
        <f t="shared" ref="AJ39:AT40" si="67">+C39/Y39*100</f>
        <v>96.693466623831242</v>
      </c>
      <c r="AK39" s="227">
        <f t="shared" si="67"/>
        <v>96.428571428571431</v>
      </c>
      <c r="AL39" s="227">
        <f t="shared" si="67"/>
        <v>96.676433413765366</v>
      </c>
      <c r="AM39" s="227">
        <f t="shared" si="67"/>
        <v>97.28950403690888</v>
      </c>
      <c r="AN39" s="227">
        <f t="shared" si="67"/>
        <v>97.658598854493846</v>
      </c>
      <c r="AO39" s="227">
        <f t="shared" si="67"/>
        <v>97.708428543448463</v>
      </c>
      <c r="AP39" s="227">
        <f t="shared" si="67"/>
        <v>97.042937633572961</v>
      </c>
      <c r="AQ39" s="227">
        <f t="shared" si="67"/>
        <v>95.533368365738298</v>
      </c>
      <c r="AR39" s="227">
        <f t="shared" si="67"/>
        <v>93.133047210300418</v>
      </c>
      <c r="AS39" s="227">
        <f t="shared" si="67"/>
        <v>74.193548387096769</v>
      </c>
      <c r="AT39" s="227">
        <f t="shared" si="67"/>
        <v>6.997900629811056E-2</v>
      </c>
      <c r="AU39" s="398">
        <f t="shared" ref="AU39:BE40" si="68">+N39/Y39*100</f>
        <v>3.3065333761687605</v>
      </c>
      <c r="AV39" s="227">
        <f t="shared" si="68"/>
        <v>3.5714285714285712</v>
      </c>
      <c r="AW39" s="227">
        <f t="shared" si="68"/>
        <v>3.3235665862346315</v>
      </c>
      <c r="AX39" s="227">
        <f t="shared" si="68"/>
        <v>2.7104959630911187</v>
      </c>
      <c r="AY39" s="227">
        <f t="shared" si="68"/>
        <v>2.3414011455061559</v>
      </c>
      <c r="AZ39" s="227">
        <f t="shared" si="68"/>
        <v>2.2915714565515439</v>
      </c>
      <c r="BA39" s="227">
        <f t="shared" si="68"/>
        <v>2.9570623664270448</v>
      </c>
      <c r="BB39" s="227">
        <f t="shared" si="68"/>
        <v>4.4666316342616916</v>
      </c>
      <c r="BC39" s="227">
        <f t="shared" si="68"/>
        <v>6.866952789699571</v>
      </c>
      <c r="BD39" s="227">
        <f t="shared" si="68"/>
        <v>25.806451612903224</v>
      </c>
      <c r="BE39" s="227">
        <f t="shared" si="68"/>
        <v>99.930020993701888</v>
      </c>
      <c r="BG39" s="200"/>
      <c r="BH39" s="200"/>
      <c r="BI39" s="200"/>
      <c r="BJ39" s="200"/>
      <c r="BK39" s="200"/>
      <c r="BL39" s="200"/>
      <c r="BM39" s="200"/>
      <c r="BN39" s="200"/>
      <c r="BO39" s="200"/>
      <c r="BP39" s="200"/>
    </row>
    <row r="40" spans="2:68" x14ac:dyDescent="0.3">
      <c r="B40" s="225" t="s">
        <v>735</v>
      </c>
      <c r="C40" s="227">
        <v>209670</v>
      </c>
      <c r="D40" s="227">
        <v>1581</v>
      </c>
      <c r="E40" s="227">
        <v>29750</v>
      </c>
      <c r="F40" s="227">
        <v>54349</v>
      </c>
      <c r="G40" s="227">
        <v>53047</v>
      </c>
      <c r="H40" s="227">
        <v>41636</v>
      </c>
      <c r="I40" s="227">
        <v>22604</v>
      </c>
      <c r="J40" s="227">
        <v>6306</v>
      </c>
      <c r="K40" s="227">
        <v>372</v>
      </c>
      <c r="L40" s="227">
        <v>25</v>
      </c>
      <c r="M40" s="227">
        <v>0</v>
      </c>
      <c r="N40" s="227">
        <v>6044</v>
      </c>
      <c r="O40" s="227">
        <v>40</v>
      </c>
      <c r="P40" s="227">
        <v>830</v>
      </c>
      <c r="Q40" s="227">
        <v>1261</v>
      </c>
      <c r="R40" s="227">
        <v>1040</v>
      </c>
      <c r="S40" s="227">
        <v>814</v>
      </c>
      <c r="T40" s="227">
        <v>533</v>
      </c>
      <c r="U40" s="227">
        <v>240</v>
      </c>
      <c r="V40" s="227">
        <v>24</v>
      </c>
      <c r="W40" s="227">
        <v>7</v>
      </c>
      <c r="X40" s="227">
        <v>1255</v>
      </c>
      <c r="Y40" s="227">
        <v>215714</v>
      </c>
      <c r="Z40" s="227">
        <v>1621</v>
      </c>
      <c r="AA40" s="227">
        <v>30580</v>
      </c>
      <c r="AB40" s="227">
        <v>55610</v>
      </c>
      <c r="AC40" s="227">
        <v>54087</v>
      </c>
      <c r="AD40" s="227">
        <v>42450</v>
      </c>
      <c r="AE40" s="227">
        <v>23137</v>
      </c>
      <c r="AF40" s="227">
        <v>6546</v>
      </c>
      <c r="AG40" s="227">
        <v>396</v>
      </c>
      <c r="AH40" s="227">
        <v>32</v>
      </c>
      <c r="AI40" s="227">
        <v>1255</v>
      </c>
      <c r="AJ40" s="398">
        <f t="shared" si="67"/>
        <v>97.198141984294011</v>
      </c>
      <c r="AK40" s="227">
        <f t="shared" si="67"/>
        <v>97.532387415175819</v>
      </c>
      <c r="AL40" s="227">
        <f t="shared" si="67"/>
        <v>97.28580771746239</v>
      </c>
      <c r="AM40" s="227">
        <f t="shared" si="67"/>
        <v>97.732422226218304</v>
      </c>
      <c r="AN40" s="227">
        <f t="shared" si="67"/>
        <v>98.07717196368813</v>
      </c>
      <c r="AO40" s="227">
        <f t="shared" si="67"/>
        <v>98.082449941107186</v>
      </c>
      <c r="AP40" s="227">
        <f t="shared" si="67"/>
        <v>97.696330552794237</v>
      </c>
      <c r="AQ40" s="227">
        <f t="shared" si="67"/>
        <v>96.33363886342805</v>
      </c>
      <c r="AR40" s="227">
        <f t="shared" si="67"/>
        <v>93.939393939393938</v>
      </c>
      <c r="AS40" s="227">
        <f t="shared" si="67"/>
        <v>78.125</v>
      </c>
      <c r="AT40" s="227">
        <f t="shared" si="67"/>
        <v>0</v>
      </c>
      <c r="AU40" s="398">
        <f t="shared" si="68"/>
        <v>2.8018580157059811</v>
      </c>
      <c r="AV40" s="227">
        <f t="shared" si="68"/>
        <v>2.4676125848241828</v>
      </c>
      <c r="AW40" s="227">
        <f t="shared" si="68"/>
        <v>2.7141922825376064</v>
      </c>
      <c r="AX40" s="227">
        <f t="shared" si="68"/>
        <v>2.267577773781694</v>
      </c>
      <c r="AY40" s="227">
        <f t="shared" si="68"/>
        <v>1.9228280363118677</v>
      </c>
      <c r="AZ40" s="227">
        <f t="shared" si="68"/>
        <v>1.9175500588928152</v>
      </c>
      <c r="BA40" s="227">
        <f t="shared" si="68"/>
        <v>2.3036694472057744</v>
      </c>
      <c r="BB40" s="227">
        <f t="shared" si="68"/>
        <v>3.6663611365719522</v>
      </c>
      <c r="BC40" s="227">
        <f t="shared" si="68"/>
        <v>6.0606060606060606</v>
      </c>
      <c r="BD40" s="227">
        <f t="shared" si="68"/>
        <v>21.875</v>
      </c>
      <c r="BE40" s="227">
        <f t="shared" si="68"/>
        <v>100</v>
      </c>
      <c r="BG40" s="200"/>
      <c r="BH40" s="200"/>
      <c r="BI40" s="200"/>
      <c r="BJ40" s="200"/>
      <c r="BK40" s="200"/>
      <c r="BL40" s="200"/>
      <c r="BM40" s="200"/>
      <c r="BN40" s="200"/>
      <c r="BO40" s="200"/>
      <c r="BP40" s="200"/>
    </row>
    <row r="41" spans="2:68" x14ac:dyDescent="0.3">
      <c r="B41" s="410"/>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411"/>
      <c r="AK41" s="370"/>
      <c r="AL41" s="370"/>
      <c r="AM41" s="370"/>
      <c r="AN41" s="370"/>
      <c r="AO41" s="370"/>
      <c r="AP41" s="370"/>
      <c r="AQ41" s="370"/>
      <c r="AR41" s="370"/>
      <c r="AS41" s="370"/>
      <c r="AT41" s="370"/>
      <c r="AU41" s="411"/>
      <c r="AV41" s="370"/>
      <c r="AW41" s="370"/>
      <c r="AX41" s="370"/>
      <c r="AY41" s="370"/>
      <c r="AZ41" s="370"/>
      <c r="BA41" s="370"/>
      <c r="BB41" s="370"/>
      <c r="BC41" s="370"/>
      <c r="BD41" s="370"/>
      <c r="BE41" s="370"/>
      <c r="BG41" s="200"/>
      <c r="BH41" s="200"/>
      <c r="BI41" s="200"/>
      <c r="BJ41" s="200"/>
      <c r="BK41" s="200"/>
      <c r="BL41" s="200"/>
      <c r="BM41" s="200"/>
      <c r="BN41" s="200"/>
      <c r="BO41" s="200"/>
      <c r="BP41" s="200"/>
    </row>
    <row r="42" spans="2:68" x14ac:dyDescent="0.3">
      <c r="B42" s="413" t="s">
        <v>2081</v>
      </c>
      <c r="C42" s="370"/>
      <c r="D42" s="370"/>
      <c r="E42" s="370"/>
      <c r="F42" s="370"/>
      <c r="G42" s="370"/>
      <c r="H42" s="370"/>
      <c r="I42" s="370"/>
      <c r="J42" s="370"/>
      <c r="K42" s="370"/>
      <c r="L42" s="370"/>
      <c r="M42" s="370"/>
      <c r="N42" s="370"/>
      <c r="O42" s="370"/>
      <c r="P42" s="370"/>
      <c r="Q42" s="370"/>
      <c r="R42" s="370"/>
      <c r="S42" s="370"/>
      <c r="T42" s="370"/>
      <c r="U42" s="370"/>
      <c r="V42" s="370"/>
      <c r="W42" s="370"/>
      <c r="X42" s="370"/>
      <c r="Y42" s="370"/>
      <c r="Z42" s="370"/>
      <c r="AA42" s="370"/>
      <c r="AB42" s="370"/>
      <c r="AC42" s="370"/>
      <c r="AD42" s="370"/>
      <c r="AE42" s="370"/>
      <c r="AF42" s="370"/>
      <c r="AG42" s="370"/>
      <c r="AH42" s="370"/>
      <c r="AI42" s="370"/>
      <c r="AJ42" s="411"/>
      <c r="AK42" s="370"/>
      <c r="AL42" s="370"/>
      <c r="AM42" s="370"/>
      <c r="AN42" s="370"/>
      <c r="AO42" s="370"/>
      <c r="AP42" s="370"/>
      <c r="AQ42" s="370"/>
      <c r="AR42" s="370"/>
      <c r="AS42" s="370"/>
      <c r="AT42" s="370"/>
      <c r="AU42" s="411"/>
      <c r="AV42" s="370"/>
      <c r="AW42" s="370"/>
      <c r="AX42" s="370"/>
      <c r="AY42" s="370"/>
      <c r="AZ42" s="370"/>
      <c r="BA42" s="370"/>
      <c r="BB42" s="370"/>
      <c r="BC42" s="370"/>
      <c r="BD42" s="370"/>
      <c r="BE42" s="370"/>
      <c r="BG42" s="200"/>
      <c r="BH42" s="200"/>
      <c r="BI42" s="200"/>
      <c r="BJ42" s="200"/>
      <c r="BK42" s="200"/>
      <c r="BL42" s="200"/>
      <c r="BM42" s="200"/>
      <c r="BN42" s="200"/>
      <c r="BO42" s="200"/>
      <c r="BP42" s="200"/>
    </row>
    <row r="43" spans="2:68" x14ac:dyDescent="0.3">
      <c r="B43" s="509" t="s">
        <v>2082</v>
      </c>
      <c r="C43" s="509"/>
      <c r="D43" s="509"/>
      <c r="E43" s="509"/>
      <c r="F43" s="509"/>
      <c r="G43" s="509"/>
      <c r="H43" s="509"/>
      <c r="I43" s="509"/>
      <c r="J43" s="509"/>
      <c r="K43" s="509"/>
      <c r="L43" s="509"/>
      <c r="M43" s="509"/>
      <c r="N43" s="509"/>
      <c r="O43" s="509"/>
      <c r="P43" s="509"/>
      <c r="Q43" s="509"/>
      <c r="R43" s="509"/>
      <c r="S43" s="509"/>
      <c r="T43" s="509"/>
      <c r="U43" s="509"/>
      <c r="V43" s="509"/>
      <c r="W43" s="509"/>
      <c r="X43" s="509"/>
      <c r="Y43" s="509"/>
      <c r="Z43" s="509"/>
      <c r="AA43" s="509"/>
      <c r="AB43" s="509"/>
      <c r="AC43" s="509"/>
      <c r="AD43" s="509"/>
      <c r="AE43" s="509"/>
      <c r="AF43" s="509"/>
      <c r="AG43" s="509"/>
      <c r="AH43" s="509"/>
      <c r="AI43" s="509"/>
      <c r="AJ43" s="509"/>
      <c r="AK43" s="509"/>
      <c r="AL43" s="509"/>
      <c r="AM43" s="509"/>
    </row>
    <row r="44" spans="2:68" x14ac:dyDescent="0.3">
      <c r="B44" s="14" t="s">
        <v>650</v>
      </c>
      <c r="C44" s="14"/>
      <c r="D44" s="198"/>
      <c r="O44" s="198"/>
      <c r="Y44" s="14"/>
    </row>
    <row r="45" spans="2:68" x14ac:dyDescent="0.3">
      <c r="B45" s="522" t="s">
        <v>651</v>
      </c>
      <c r="C45" s="522"/>
      <c r="D45" s="522"/>
      <c r="E45" s="522"/>
      <c r="F45" s="522"/>
      <c r="G45" s="522"/>
      <c r="H45" s="522"/>
      <c r="I45" s="522"/>
      <c r="J45" s="522"/>
      <c r="K45" s="522"/>
      <c r="L45" s="522"/>
      <c r="M45" s="522"/>
      <c r="N45" s="522"/>
      <c r="O45" s="522"/>
      <c r="P45" s="522"/>
      <c r="Q45" s="522"/>
      <c r="R45" s="522"/>
      <c r="S45" s="522"/>
      <c r="T45" s="522"/>
      <c r="U45" s="522"/>
      <c r="V45" s="522"/>
      <c r="W45" s="522"/>
      <c r="X45" s="522"/>
      <c r="Y45" s="14"/>
    </row>
    <row r="46" spans="2:68" x14ac:dyDescent="0.3">
      <c r="B46" s="199" t="s">
        <v>652</v>
      </c>
      <c r="C46" s="199"/>
      <c r="D46" s="199"/>
      <c r="E46" s="199"/>
      <c r="F46" s="199"/>
      <c r="G46" s="199"/>
      <c r="H46" s="199"/>
      <c r="I46" s="199"/>
      <c r="J46" s="199"/>
      <c r="K46" s="199"/>
      <c r="L46" s="199"/>
      <c r="M46" s="199"/>
      <c r="N46" s="199"/>
      <c r="O46" s="199"/>
      <c r="P46" s="199"/>
      <c r="Q46" s="199"/>
      <c r="R46" s="199"/>
      <c r="S46" s="199"/>
      <c r="T46" s="199"/>
      <c r="U46" s="199"/>
      <c r="V46" s="199"/>
      <c r="W46" s="199"/>
      <c r="X46" s="199"/>
      <c r="Y46" s="14"/>
    </row>
    <row r="47" spans="2:68" x14ac:dyDescent="0.3">
      <c r="B47" s="199" t="s">
        <v>653</v>
      </c>
      <c r="C47" s="199"/>
      <c r="D47" s="199"/>
      <c r="E47" s="199"/>
      <c r="F47" s="199"/>
      <c r="G47" s="199"/>
      <c r="H47" s="199"/>
      <c r="I47" s="199"/>
      <c r="J47" s="199"/>
      <c r="K47" s="199"/>
      <c r="L47" s="199"/>
      <c r="M47" s="199"/>
      <c r="N47" s="199"/>
      <c r="O47" s="199"/>
      <c r="P47" s="199"/>
      <c r="Q47" s="199"/>
      <c r="R47" s="199"/>
      <c r="S47" s="199"/>
      <c r="T47" s="199"/>
      <c r="U47" s="199"/>
      <c r="V47" s="199"/>
      <c r="W47" s="199"/>
      <c r="X47" s="199"/>
      <c r="Y47" s="14"/>
    </row>
    <row r="48" spans="2:68" x14ac:dyDescent="0.3">
      <c r="B48" s="199" t="s">
        <v>738</v>
      </c>
      <c r="C48" s="199"/>
      <c r="D48" s="199"/>
      <c r="E48" s="199"/>
      <c r="F48" s="199"/>
      <c r="G48" s="199"/>
      <c r="H48" s="199"/>
      <c r="I48" s="199"/>
      <c r="J48" s="199"/>
      <c r="K48" s="199"/>
      <c r="L48" s="199"/>
      <c r="M48" s="199"/>
      <c r="N48" s="199"/>
      <c r="O48" s="199"/>
      <c r="P48" s="199"/>
      <c r="Q48" s="199"/>
      <c r="R48" s="199"/>
      <c r="S48" s="199"/>
      <c r="T48" s="199"/>
      <c r="U48" s="199"/>
      <c r="V48" s="199"/>
      <c r="W48" s="199"/>
      <c r="X48" s="199"/>
      <c r="Y48" s="14"/>
    </row>
    <row r="49" spans="2:15" x14ac:dyDescent="0.3">
      <c r="B49" s="14" t="s">
        <v>736</v>
      </c>
    </row>
    <row r="50" spans="2:15" x14ac:dyDescent="0.3">
      <c r="B50" s="14"/>
      <c r="C50" s="14"/>
      <c r="D50" s="14"/>
      <c r="E50" s="14"/>
      <c r="F50" s="14"/>
      <c r="G50" s="14"/>
      <c r="H50" s="14"/>
      <c r="O50" s="198"/>
    </row>
  </sheetData>
  <mergeCells count="9">
    <mergeCell ref="B43:AM43"/>
    <mergeCell ref="B45:X45"/>
    <mergeCell ref="B3:BE3"/>
    <mergeCell ref="B4:B5"/>
    <mergeCell ref="C4:M4"/>
    <mergeCell ref="N4:X4"/>
    <mergeCell ref="Y4:AI4"/>
    <mergeCell ref="AJ4:AT4"/>
    <mergeCell ref="AU4:BE4"/>
  </mergeCells>
  <hyperlinks>
    <hyperlink ref="BF3" location="INDICE!A12" display="INDICE"/>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B1:Z41"/>
  <sheetViews>
    <sheetView showGridLines="0" zoomScaleNormal="100" workbookViewId="0"/>
  </sheetViews>
  <sheetFormatPr baseColWidth="10" defaultColWidth="11.42578125" defaultRowHeight="15" x14ac:dyDescent="0.25"/>
  <cols>
    <col min="1" max="1" width="3.7109375" style="21" customWidth="1"/>
    <col min="2" max="2" width="10.7109375" style="21" customWidth="1"/>
    <col min="3" max="3" width="17" style="21" customWidth="1"/>
    <col min="4" max="8" width="14.7109375" style="21" customWidth="1"/>
    <col min="9" max="10" width="9" style="21" customWidth="1"/>
    <col min="11" max="11" width="12.28515625" style="21" customWidth="1"/>
    <col min="12" max="12" width="11.7109375" style="21" bestFit="1" customWidth="1"/>
    <col min="13" max="21" width="9" style="21" customWidth="1"/>
    <col min="22" max="16384" width="11.42578125" style="21"/>
  </cols>
  <sheetData>
    <row r="1" spans="2:23" ht="127.5" customHeight="1" x14ac:dyDescent="0.25">
      <c r="B1" s="525"/>
      <c r="C1" s="525"/>
      <c r="D1" s="525"/>
      <c r="E1" s="525"/>
      <c r="F1" s="525"/>
      <c r="G1" s="525"/>
      <c r="H1" s="525"/>
      <c r="I1" s="525"/>
      <c r="J1" s="525"/>
      <c r="K1" s="525"/>
    </row>
    <row r="2" spans="2:23" ht="40.5" customHeight="1" x14ac:dyDescent="0.25">
      <c r="B2" s="505" t="s">
        <v>2096</v>
      </c>
      <c r="C2" s="505"/>
      <c r="D2" s="505"/>
      <c r="E2" s="505"/>
      <c r="F2" s="505"/>
      <c r="G2" s="505"/>
      <c r="H2" s="505"/>
      <c r="I2" s="505"/>
      <c r="J2" s="505"/>
      <c r="K2" s="505"/>
      <c r="L2" s="252" t="s">
        <v>7</v>
      </c>
      <c r="W2" s="90" t="s">
        <v>71</v>
      </c>
    </row>
    <row r="3" spans="2:23" s="119" customFormat="1" ht="36.75" customHeight="1" x14ac:dyDescent="0.25">
      <c r="B3" s="521" t="s">
        <v>6</v>
      </c>
      <c r="C3" s="521" t="s">
        <v>654</v>
      </c>
      <c r="D3" s="521" t="s">
        <v>70</v>
      </c>
      <c r="E3" s="521"/>
      <c r="F3" s="521"/>
      <c r="G3" s="521"/>
      <c r="H3" s="521"/>
      <c r="I3" s="521"/>
      <c r="J3" s="521"/>
      <c r="K3" s="521"/>
    </row>
    <row r="4" spans="2:23" s="120" customFormat="1" ht="40.5" x14ac:dyDescent="0.25">
      <c r="B4" s="521"/>
      <c r="C4" s="521"/>
      <c r="D4" s="215" t="s">
        <v>69</v>
      </c>
      <c r="E4" s="215" t="s">
        <v>68</v>
      </c>
      <c r="F4" s="215" t="s">
        <v>67</v>
      </c>
      <c r="G4" s="215" t="s">
        <v>66</v>
      </c>
      <c r="H4" s="215" t="s">
        <v>65</v>
      </c>
      <c r="I4" s="215" t="s">
        <v>64</v>
      </c>
      <c r="J4" s="215" t="s">
        <v>63</v>
      </c>
      <c r="K4" s="215" t="s">
        <v>9</v>
      </c>
      <c r="L4" s="119"/>
      <c r="M4" s="119"/>
      <c r="N4" s="119"/>
      <c r="O4" s="119"/>
      <c r="P4" s="119"/>
      <c r="Q4" s="119"/>
      <c r="R4" s="119"/>
      <c r="S4" s="119"/>
      <c r="T4" s="119"/>
      <c r="U4" s="119"/>
    </row>
    <row r="5" spans="2:23" ht="13.5" customHeight="1" x14ac:dyDescent="0.3">
      <c r="B5" s="218">
        <v>1993</v>
      </c>
      <c r="C5" s="211">
        <f t="shared" ref="C5:C30" si="0">+SUM(D5:K5)</f>
        <v>279678</v>
      </c>
      <c r="D5" s="211">
        <v>77766</v>
      </c>
      <c r="E5" s="211">
        <v>14068</v>
      </c>
      <c r="F5" s="211">
        <v>0</v>
      </c>
      <c r="G5" s="211">
        <v>27176</v>
      </c>
      <c r="H5" s="211">
        <v>49531</v>
      </c>
      <c r="I5" s="211">
        <v>109609</v>
      </c>
      <c r="J5" s="211">
        <v>1528</v>
      </c>
      <c r="K5" s="211">
        <v>0</v>
      </c>
    </row>
    <row r="6" spans="2:23" ht="13.5" customHeight="1" x14ac:dyDescent="0.3">
      <c r="B6" s="218">
        <v>1994</v>
      </c>
      <c r="C6" s="211">
        <f t="shared" si="0"/>
        <v>277625</v>
      </c>
      <c r="D6" s="211">
        <v>75990</v>
      </c>
      <c r="E6" s="211">
        <v>14456</v>
      </c>
      <c r="F6" s="211">
        <v>0</v>
      </c>
      <c r="G6" s="211">
        <v>27033</v>
      </c>
      <c r="H6" s="211">
        <v>52811</v>
      </c>
      <c r="I6" s="211">
        <v>106355</v>
      </c>
      <c r="J6" s="211">
        <v>980</v>
      </c>
      <c r="K6" s="211">
        <v>0</v>
      </c>
    </row>
    <row r="7" spans="2:23" ht="13.5" customHeight="1" x14ac:dyDescent="0.3">
      <c r="B7" s="218">
        <v>1995</v>
      </c>
      <c r="C7" s="211">
        <f t="shared" si="0"/>
        <v>271340</v>
      </c>
      <c r="D7" s="211">
        <v>75969</v>
      </c>
      <c r="E7" s="211">
        <v>13913</v>
      </c>
      <c r="F7" s="211">
        <v>0</v>
      </c>
      <c r="G7" s="211">
        <v>27359</v>
      </c>
      <c r="H7" s="211">
        <v>54944</v>
      </c>
      <c r="I7" s="211">
        <v>98484</v>
      </c>
      <c r="J7" s="211">
        <v>671</v>
      </c>
      <c r="K7" s="211">
        <v>0</v>
      </c>
    </row>
    <row r="8" spans="2:23" ht="13.5" customHeight="1" x14ac:dyDescent="0.3">
      <c r="B8" s="218">
        <v>1996</v>
      </c>
      <c r="C8" s="211">
        <f t="shared" si="0"/>
        <v>270578</v>
      </c>
      <c r="D8" s="211">
        <v>76312</v>
      </c>
      <c r="E8" s="211">
        <v>14022</v>
      </c>
      <c r="F8" s="211">
        <v>0</v>
      </c>
      <c r="G8" s="211">
        <v>29488</v>
      </c>
      <c r="H8" s="211">
        <v>59418</v>
      </c>
      <c r="I8" s="211">
        <v>90923</v>
      </c>
      <c r="J8" s="211">
        <v>415</v>
      </c>
      <c r="K8" s="211">
        <v>0</v>
      </c>
    </row>
    <row r="9" spans="2:23" ht="13.5" customHeight="1" x14ac:dyDescent="0.3">
      <c r="B9" s="218">
        <v>1997</v>
      </c>
      <c r="C9" s="211">
        <f t="shared" si="0"/>
        <v>271758</v>
      </c>
      <c r="D9" s="211">
        <v>68026</v>
      </c>
      <c r="E9" s="211">
        <v>12911</v>
      </c>
      <c r="F9" s="211">
        <v>0</v>
      </c>
      <c r="G9" s="211">
        <v>31948</v>
      </c>
      <c r="H9" s="211">
        <v>67294</v>
      </c>
      <c r="I9" s="211">
        <v>91148</v>
      </c>
      <c r="J9" s="211">
        <v>431</v>
      </c>
      <c r="K9" s="211">
        <v>0</v>
      </c>
    </row>
    <row r="10" spans="2:23" ht="13.5" customHeight="1" x14ac:dyDescent="0.3">
      <c r="B10" s="218">
        <v>1998</v>
      </c>
      <c r="C10" s="211">
        <f t="shared" si="0"/>
        <v>275955</v>
      </c>
      <c r="D10" s="211">
        <v>74964</v>
      </c>
      <c r="E10" s="211">
        <v>12450</v>
      </c>
      <c r="F10" s="211">
        <v>0</v>
      </c>
      <c r="G10" s="211">
        <v>33830</v>
      </c>
      <c r="H10" s="211">
        <v>65090</v>
      </c>
      <c r="I10" s="211">
        <v>89031</v>
      </c>
      <c r="J10" s="211">
        <v>590</v>
      </c>
      <c r="K10" s="211">
        <v>0</v>
      </c>
    </row>
    <row r="11" spans="2:23" ht="13.5" customHeight="1" x14ac:dyDescent="0.3">
      <c r="B11" s="218">
        <v>1999</v>
      </c>
      <c r="C11" s="211">
        <f t="shared" si="0"/>
        <v>305284</v>
      </c>
      <c r="D11" s="211">
        <v>85706</v>
      </c>
      <c r="E11" s="211">
        <v>11334</v>
      </c>
      <c r="F11" s="211">
        <v>0</v>
      </c>
      <c r="G11" s="211">
        <v>36119</v>
      </c>
      <c r="H11" s="211">
        <v>77327</v>
      </c>
      <c r="I11" s="211">
        <v>94100</v>
      </c>
      <c r="J11" s="211">
        <v>698</v>
      </c>
      <c r="K11" s="211">
        <v>0</v>
      </c>
    </row>
    <row r="12" spans="2:23" ht="13.5" customHeight="1" x14ac:dyDescent="0.3">
      <c r="B12" s="218">
        <v>2000</v>
      </c>
      <c r="C12" s="211">
        <f t="shared" si="0"/>
        <v>296149</v>
      </c>
      <c r="D12" s="211">
        <v>83650</v>
      </c>
      <c r="E12" s="211">
        <v>8474</v>
      </c>
      <c r="F12" s="211">
        <v>0</v>
      </c>
      <c r="G12" s="211">
        <v>31734</v>
      </c>
      <c r="H12" s="211">
        <v>82929</v>
      </c>
      <c r="I12" s="211">
        <v>88443</v>
      </c>
      <c r="J12" s="211">
        <v>919</v>
      </c>
      <c r="K12" s="211">
        <v>0</v>
      </c>
    </row>
    <row r="13" spans="2:23" ht="13.5" customHeight="1" x14ac:dyDescent="0.3">
      <c r="B13" s="218">
        <v>2001</v>
      </c>
      <c r="C13" s="211">
        <f t="shared" si="0"/>
        <v>278170</v>
      </c>
      <c r="D13" s="211">
        <v>81440</v>
      </c>
      <c r="E13" s="211">
        <v>7504</v>
      </c>
      <c r="F13" s="211">
        <v>0</v>
      </c>
      <c r="G13" s="211">
        <v>27168</v>
      </c>
      <c r="H13" s="211">
        <v>79541</v>
      </c>
      <c r="I13" s="211">
        <v>81433</v>
      </c>
      <c r="J13" s="211">
        <v>1084</v>
      </c>
      <c r="K13" s="211">
        <v>0</v>
      </c>
    </row>
    <row r="14" spans="2:23" ht="13.5" customHeight="1" x14ac:dyDescent="0.3">
      <c r="B14" s="218">
        <v>2002</v>
      </c>
      <c r="C14" s="211">
        <f t="shared" si="0"/>
        <v>275300</v>
      </c>
      <c r="D14" s="211">
        <v>90461</v>
      </c>
      <c r="E14" s="211">
        <v>7085</v>
      </c>
      <c r="F14" s="211">
        <v>0</v>
      </c>
      <c r="G14" s="211">
        <v>28235</v>
      </c>
      <c r="H14" s="211">
        <v>74888</v>
      </c>
      <c r="I14" s="211">
        <v>73589</v>
      </c>
      <c r="J14" s="211">
        <v>1042</v>
      </c>
      <c r="K14" s="211">
        <v>0</v>
      </c>
    </row>
    <row r="15" spans="2:23" ht="13.5" customHeight="1" x14ac:dyDescent="0.3">
      <c r="B15" s="218">
        <v>2003</v>
      </c>
      <c r="C15" s="211">
        <f t="shared" si="0"/>
        <v>262004</v>
      </c>
      <c r="D15" s="211">
        <v>90057</v>
      </c>
      <c r="E15" s="211">
        <v>7385</v>
      </c>
      <c r="F15" s="211">
        <v>0</v>
      </c>
      <c r="G15" s="211">
        <v>27244</v>
      </c>
      <c r="H15" s="211">
        <v>70882</v>
      </c>
      <c r="I15" s="211">
        <v>65016</v>
      </c>
      <c r="J15" s="211">
        <v>1420</v>
      </c>
      <c r="K15" s="211">
        <v>0</v>
      </c>
    </row>
    <row r="16" spans="2:23" ht="13.5" customHeight="1" x14ac:dyDescent="0.3">
      <c r="B16" s="218">
        <v>2004</v>
      </c>
      <c r="C16" s="211">
        <f t="shared" si="0"/>
        <v>254362</v>
      </c>
      <c r="D16" s="211">
        <v>89571</v>
      </c>
      <c r="E16" s="211">
        <v>7851</v>
      </c>
      <c r="F16" s="211">
        <v>0</v>
      </c>
      <c r="G16" s="211">
        <v>25759</v>
      </c>
      <c r="H16" s="211">
        <v>70187</v>
      </c>
      <c r="I16" s="211">
        <v>59641</v>
      </c>
      <c r="J16" s="211">
        <v>1353</v>
      </c>
      <c r="K16" s="211">
        <v>0</v>
      </c>
    </row>
    <row r="17" spans="2:11" ht="13.5" customHeight="1" x14ac:dyDescent="0.3">
      <c r="B17" s="218">
        <v>2005</v>
      </c>
      <c r="C17" s="211">
        <f t="shared" si="0"/>
        <v>252725</v>
      </c>
      <c r="D17" s="211">
        <v>90069</v>
      </c>
      <c r="E17" s="211">
        <v>7485</v>
      </c>
      <c r="F17" s="211">
        <v>0</v>
      </c>
      <c r="G17" s="211">
        <v>27542</v>
      </c>
      <c r="H17" s="211">
        <v>71948</v>
      </c>
      <c r="I17" s="211">
        <v>53541</v>
      </c>
      <c r="J17" s="211">
        <v>2140</v>
      </c>
      <c r="K17" s="211">
        <v>0</v>
      </c>
    </row>
    <row r="18" spans="2:11" ht="13.5" customHeight="1" x14ac:dyDescent="0.3">
      <c r="B18" s="218">
        <v>2006</v>
      </c>
      <c r="C18" s="211">
        <f t="shared" si="0"/>
        <v>278591</v>
      </c>
      <c r="D18" s="211">
        <v>105121</v>
      </c>
      <c r="E18" s="211">
        <v>8416</v>
      </c>
      <c r="F18" s="211">
        <v>0</v>
      </c>
      <c r="G18" s="211">
        <v>27008</v>
      </c>
      <c r="H18" s="211">
        <v>83232</v>
      </c>
      <c r="I18" s="211">
        <v>52983</v>
      </c>
      <c r="J18" s="211">
        <v>1831</v>
      </c>
      <c r="K18" s="211">
        <v>0</v>
      </c>
    </row>
    <row r="19" spans="2:11" ht="13.5" customHeight="1" x14ac:dyDescent="0.3">
      <c r="B19" s="218">
        <v>2007</v>
      </c>
      <c r="C19" s="211">
        <f t="shared" si="0"/>
        <v>283984</v>
      </c>
      <c r="D19" s="211">
        <v>113703</v>
      </c>
      <c r="E19" s="211">
        <v>9587</v>
      </c>
      <c r="F19" s="211">
        <v>0</v>
      </c>
      <c r="G19" s="211">
        <v>24166</v>
      </c>
      <c r="H19" s="211">
        <v>84657</v>
      </c>
      <c r="I19" s="211">
        <v>50852</v>
      </c>
      <c r="J19" s="211">
        <v>1019</v>
      </c>
      <c r="K19" s="211">
        <v>0</v>
      </c>
    </row>
    <row r="20" spans="2:11" ht="13.5" customHeight="1" x14ac:dyDescent="0.3">
      <c r="B20" s="218">
        <v>2008</v>
      </c>
      <c r="C20" s="211">
        <f t="shared" si="0"/>
        <v>291055</v>
      </c>
      <c r="D20" s="211">
        <v>115344</v>
      </c>
      <c r="E20" s="211">
        <v>10998</v>
      </c>
      <c r="F20" s="211">
        <v>0</v>
      </c>
      <c r="G20" s="211">
        <v>25571</v>
      </c>
      <c r="H20" s="211">
        <v>90952</v>
      </c>
      <c r="I20" s="211">
        <v>47345</v>
      </c>
      <c r="J20" s="211">
        <v>845</v>
      </c>
      <c r="K20" s="211">
        <v>0</v>
      </c>
    </row>
    <row r="21" spans="2:11" ht="13.5" customHeight="1" x14ac:dyDescent="0.3">
      <c r="B21" s="218">
        <v>2009</v>
      </c>
      <c r="C21" s="211">
        <f t="shared" si="0"/>
        <v>298337</v>
      </c>
      <c r="D21" s="211">
        <v>122971</v>
      </c>
      <c r="E21" s="211">
        <v>12065</v>
      </c>
      <c r="F21" s="211">
        <v>0</v>
      </c>
      <c r="G21" s="211">
        <v>28318</v>
      </c>
      <c r="H21" s="211">
        <v>90800</v>
      </c>
      <c r="I21" s="211">
        <v>43248</v>
      </c>
      <c r="J21" s="211">
        <v>935</v>
      </c>
      <c r="K21" s="211">
        <v>0</v>
      </c>
    </row>
    <row r="22" spans="2:11" ht="13.5" customHeight="1" x14ac:dyDescent="0.3">
      <c r="B22" s="218">
        <v>2010</v>
      </c>
      <c r="C22" s="211">
        <f t="shared" si="0"/>
        <v>292375</v>
      </c>
      <c r="D22" s="211">
        <v>123977</v>
      </c>
      <c r="E22" s="211">
        <v>13989</v>
      </c>
      <c r="F22" s="211">
        <v>0</v>
      </c>
      <c r="G22" s="211">
        <v>27303</v>
      </c>
      <c r="H22" s="211">
        <v>89175</v>
      </c>
      <c r="I22" s="211">
        <v>36893</v>
      </c>
      <c r="J22" s="211">
        <v>1038</v>
      </c>
      <c r="K22" s="211">
        <v>0</v>
      </c>
    </row>
    <row r="23" spans="2:11" ht="13.5" customHeight="1" x14ac:dyDescent="0.3">
      <c r="B23" s="218">
        <v>2011</v>
      </c>
      <c r="C23" s="211">
        <f t="shared" si="0"/>
        <v>301106</v>
      </c>
      <c r="D23" s="211">
        <v>136581</v>
      </c>
      <c r="E23" s="211">
        <v>14832</v>
      </c>
      <c r="F23" s="211">
        <v>3335</v>
      </c>
      <c r="G23" s="211">
        <v>21500</v>
      </c>
      <c r="H23" s="211">
        <v>91373</v>
      </c>
      <c r="I23" s="211">
        <v>32159</v>
      </c>
      <c r="J23" s="211">
        <v>1326</v>
      </c>
      <c r="K23" s="211">
        <v>0</v>
      </c>
    </row>
    <row r="24" spans="2:11" ht="13.5" customHeight="1" x14ac:dyDescent="0.3">
      <c r="B24" s="218">
        <v>2012</v>
      </c>
      <c r="C24" s="211">
        <f t="shared" si="0"/>
        <v>297309</v>
      </c>
      <c r="D24" s="211">
        <v>137454</v>
      </c>
      <c r="E24" s="211">
        <v>16417</v>
      </c>
      <c r="F24" s="211">
        <v>21723</v>
      </c>
      <c r="G24" s="211">
        <v>10008</v>
      </c>
      <c r="H24" s="211">
        <v>83351</v>
      </c>
      <c r="I24" s="211">
        <v>27168</v>
      </c>
      <c r="J24" s="211">
        <v>1188</v>
      </c>
      <c r="K24" s="211">
        <v>0</v>
      </c>
    </row>
    <row r="25" spans="2:11" ht="13.5" customHeight="1" x14ac:dyDescent="0.3">
      <c r="B25" s="218">
        <v>2013</v>
      </c>
      <c r="C25" s="211">
        <f t="shared" si="0"/>
        <v>277620</v>
      </c>
      <c r="D25" s="211">
        <v>129305</v>
      </c>
      <c r="E25" s="211">
        <v>17540</v>
      </c>
      <c r="F25" s="211">
        <v>24531</v>
      </c>
      <c r="G25" s="211">
        <v>8262</v>
      </c>
      <c r="H25" s="211">
        <v>76892</v>
      </c>
      <c r="I25" s="211">
        <v>19482</v>
      </c>
      <c r="J25" s="211">
        <v>1608</v>
      </c>
      <c r="K25" s="211">
        <v>0</v>
      </c>
    </row>
    <row r="26" spans="2:11" ht="13.5" customHeight="1" x14ac:dyDescent="0.3">
      <c r="B26" s="218">
        <v>2014</v>
      </c>
      <c r="C26" s="211">
        <f t="shared" si="0"/>
        <v>278460</v>
      </c>
      <c r="D26" s="211">
        <v>136867</v>
      </c>
      <c r="E26" s="211">
        <v>19152</v>
      </c>
      <c r="F26" s="211">
        <v>25889</v>
      </c>
      <c r="G26" s="211">
        <v>6163</v>
      </c>
      <c r="H26" s="211">
        <v>72800</v>
      </c>
      <c r="I26" s="211">
        <v>15038</v>
      </c>
      <c r="J26" s="211">
        <v>2551</v>
      </c>
      <c r="K26" s="211">
        <v>0</v>
      </c>
    </row>
    <row r="27" spans="2:11" ht="13.5" customHeight="1" x14ac:dyDescent="0.3">
      <c r="B27" s="218">
        <v>2015</v>
      </c>
      <c r="C27" s="211">
        <f t="shared" si="0"/>
        <v>283313</v>
      </c>
      <c r="D27" s="211">
        <v>150293</v>
      </c>
      <c r="E27" s="211">
        <v>21463</v>
      </c>
      <c r="F27" s="211">
        <v>20710</v>
      </c>
      <c r="G27" s="211">
        <v>6248</v>
      </c>
      <c r="H27" s="211">
        <v>66259</v>
      </c>
      <c r="I27" s="211">
        <v>13618</v>
      </c>
      <c r="J27" s="211">
        <v>4722</v>
      </c>
      <c r="K27" s="211">
        <v>0</v>
      </c>
    </row>
    <row r="28" spans="2:11" ht="13.5" customHeight="1" x14ac:dyDescent="0.3">
      <c r="B28" s="218">
        <v>2016</v>
      </c>
      <c r="C28" s="211">
        <f t="shared" si="0"/>
        <v>277483</v>
      </c>
      <c r="D28" s="211">
        <v>157593</v>
      </c>
      <c r="E28" s="211">
        <v>24007</v>
      </c>
      <c r="F28" s="211">
        <v>16270</v>
      </c>
      <c r="G28" s="211">
        <v>5792</v>
      </c>
      <c r="H28" s="211">
        <v>56330</v>
      </c>
      <c r="I28" s="211">
        <v>11262</v>
      </c>
      <c r="J28" s="211">
        <v>836</v>
      </c>
      <c r="K28" s="211">
        <v>5393</v>
      </c>
    </row>
    <row r="29" spans="2:11" ht="13.5" customHeight="1" x14ac:dyDescent="0.3">
      <c r="B29" s="218">
        <v>2017</v>
      </c>
      <c r="C29" s="211">
        <f t="shared" si="0"/>
        <v>291397</v>
      </c>
      <c r="D29" s="211">
        <v>177685</v>
      </c>
      <c r="E29" s="211">
        <v>26855</v>
      </c>
      <c r="F29" s="211">
        <v>11340</v>
      </c>
      <c r="G29" s="211">
        <v>4246</v>
      </c>
      <c r="H29" s="211">
        <v>57590</v>
      </c>
      <c r="I29" s="211">
        <v>11171</v>
      </c>
      <c r="J29" s="211">
        <v>2510</v>
      </c>
      <c r="K29" s="211">
        <v>0</v>
      </c>
    </row>
    <row r="30" spans="2:11" ht="13.5" customHeight="1" x14ac:dyDescent="0.3">
      <c r="B30" s="218">
        <v>2018</v>
      </c>
      <c r="C30" s="211">
        <f t="shared" si="0"/>
        <v>293980</v>
      </c>
      <c r="D30" s="211">
        <v>181272</v>
      </c>
      <c r="E30" s="211">
        <v>28539</v>
      </c>
      <c r="F30" s="211">
        <v>9707</v>
      </c>
      <c r="G30" s="211">
        <v>3921</v>
      </c>
      <c r="H30" s="211">
        <v>57918</v>
      </c>
      <c r="I30" s="211">
        <v>7202</v>
      </c>
      <c r="J30" s="211">
        <v>365</v>
      </c>
      <c r="K30" s="211">
        <v>5056</v>
      </c>
    </row>
    <row r="31" spans="2:11" ht="13.5" customHeight="1" x14ac:dyDescent="0.3">
      <c r="B31" s="218">
        <v>2019</v>
      </c>
      <c r="C31" s="211">
        <v>286213</v>
      </c>
      <c r="D31" s="211">
        <v>182143</v>
      </c>
      <c r="E31" s="211">
        <v>27732</v>
      </c>
      <c r="F31" s="211">
        <v>8584</v>
      </c>
      <c r="G31" s="211">
        <v>3302</v>
      </c>
      <c r="H31" s="211">
        <v>55727</v>
      </c>
      <c r="I31" s="211">
        <v>1428</v>
      </c>
      <c r="J31" s="211">
        <v>381</v>
      </c>
      <c r="K31" s="211">
        <v>6916</v>
      </c>
    </row>
    <row r="32" spans="2:11" ht="13.5" customHeight="1" x14ac:dyDescent="0.3">
      <c r="B32" s="218">
        <v>2020</v>
      </c>
      <c r="C32" s="211">
        <v>266919</v>
      </c>
      <c r="D32" s="211">
        <v>162049</v>
      </c>
      <c r="E32" s="211">
        <v>18379</v>
      </c>
      <c r="F32" s="211">
        <v>5822</v>
      </c>
      <c r="G32" s="211">
        <v>1962</v>
      </c>
      <c r="H32" s="211">
        <v>67603</v>
      </c>
      <c r="I32" s="211">
        <v>2318</v>
      </c>
      <c r="J32" s="211">
        <v>446</v>
      </c>
      <c r="K32" s="211">
        <v>8340</v>
      </c>
    </row>
    <row r="33" spans="2:26" ht="15.75" x14ac:dyDescent="0.3">
      <c r="B33" s="218">
        <v>2021</v>
      </c>
      <c r="C33" s="211">
        <v>251978</v>
      </c>
      <c r="D33" s="211">
        <v>155438</v>
      </c>
      <c r="E33" s="211">
        <v>18357</v>
      </c>
      <c r="F33" s="211">
        <v>2566</v>
      </c>
      <c r="G33" s="211">
        <v>1648</v>
      </c>
      <c r="H33" s="211">
        <v>64655</v>
      </c>
      <c r="I33" s="211">
        <v>1992</v>
      </c>
      <c r="J33" s="211">
        <v>433</v>
      </c>
      <c r="K33" s="211">
        <v>6889</v>
      </c>
    </row>
    <row r="34" spans="2:26" ht="15.75" x14ac:dyDescent="0.3">
      <c r="B34" s="218">
        <v>2022</v>
      </c>
      <c r="C34" s="211">
        <f>SUM(D34:K34)</f>
        <v>251034</v>
      </c>
      <c r="D34" s="211">
        <v>156326</v>
      </c>
      <c r="E34" s="211">
        <v>19272</v>
      </c>
      <c r="F34" s="211">
        <v>2217</v>
      </c>
      <c r="G34" s="211">
        <v>1789</v>
      </c>
      <c r="H34" s="211">
        <v>61897</v>
      </c>
      <c r="I34" s="211">
        <v>1869</v>
      </c>
      <c r="J34" s="211">
        <v>469</v>
      </c>
      <c r="K34" s="211">
        <v>7195</v>
      </c>
    </row>
    <row r="35" spans="2:26" ht="15.75" x14ac:dyDescent="0.3">
      <c r="B35" s="218">
        <v>2023</v>
      </c>
      <c r="C35" s="211">
        <f>SUM(D35:K35)</f>
        <v>239677</v>
      </c>
      <c r="D35" s="329">
        <v>150113</v>
      </c>
      <c r="E35" s="329">
        <v>19588</v>
      </c>
      <c r="F35" s="329">
        <v>969</v>
      </c>
      <c r="G35" s="329">
        <v>1616</v>
      </c>
      <c r="H35" s="329">
        <v>58790</v>
      </c>
      <c r="I35" s="329">
        <v>1577</v>
      </c>
      <c r="J35" s="329">
        <v>331</v>
      </c>
      <c r="K35" s="329">
        <v>6693</v>
      </c>
    </row>
    <row r="36" spans="2:26" ht="15.75" x14ac:dyDescent="0.3">
      <c r="B36" s="218" t="s">
        <v>735</v>
      </c>
      <c r="C36" s="211">
        <f>SUM(D36:K36)</f>
        <v>215714</v>
      </c>
      <c r="D36" s="329">
        <v>135225</v>
      </c>
      <c r="E36" s="329">
        <v>18229</v>
      </c>
      <c r="F36" s="329">
        <v>1022</v>
      </c>
      <c r="G36" s="329">
        <v>1225</v>
      </c>
      <c r="H36" s="329">
        <v>53441</v>
      </c>
      <c r="I36" s="329">
        <v>1298</v>
      </c>
      <c r="J36" s="329">
        <v>206</v>
      </c>
      <c r="K36" s="329">
        <v>5068</v>
      </c>
    </row>
    <row r="37" spans="2:26" ht="15.75" x14ac:dyDescent="0.3">
      <c r="B37" s="414"/>
      <c r="C37" s="399"/>
      <c r="D37" s="409"/>
      <c r="E37" s="409"/>
      <c r="F37" s="409"/>
      <c r="G37" s="409"/>
      <c r="H37" s="409"/>
      <c r="I37" s="409"/>
      <c r="J37" s="409"/>
      <c r="K37" s="409"/>
    </row>
    <row r="38" spans="2:26" ht="15.75" x14ac:dyDescent="0.3">
      <c r="B38" s="408" t="s">
        <v>2098</v>
      </c>
      <c r="C38" s="399"/>
      <c r="D38" s="409"/>
      <c r="E38" s="409"/>
      <c r="F38" s="409"/>
      <c r="G38" s="409"/>
      <c r="H38" s="409"/>
      <c r="I38" s="409"/>
      <c r="J38" s="409"/>
      <c r="K38" s="409"/>
    </row>
    <row r="39" spans="2:26" ht="22.5" customHeight="1" x14ac:dyDescent="0.25">
      <c r="B39" s="509" t="s">
        <v>2108</v>
      </c>
      <c r="C39" s="509"/>
      <c r="D39" s="509"/>
      <c r="E39" s="509"/>
      <c r="F39" s="509"/>
      <c r="G39" s="509"/>
      <c r="H39" s="509"/>
      <c r="I39" s="509"/>
      <c r="J39" s="509"/>
      <c r="K39" s="509"/>
      <c r="L39" s="117"/>
      <c r="M39" s="117"/>
      <c r="N39" s="121"/>
      <c r="O39" s="121"/>
      <c r="P39" s="121"/>
      <c r="Q39" s="121"/>
      <c r="R39" s="121"/>
      <c r="S39" s="121"/>
      <c r="T39" s="121"/>
      <c r="U39" s="121"/>
      <c r="V39" s="121"/>
      <c r="W39" s="121"/>
      <c r="X39" s="121"/>
      <c r="Y39" s="121"/>
      <c r="Z39" s="121"/>
    </row>
    <row r="40" spans="2:26" ht="15" customHeight="1" x14ac:dyDescent="0.3">
      <c r="B40" s="14" t="s">
        <v>2124</v>
      </c>
      <c r="C40" s="122"/>
      <c r="D40" s="122"/>
      <c r="E40" s="122"/>
      <c r="F40" s="122"/>
      <c r="G40" s="122"/>
      <c r="H40" s="122"/>
      <c r="I40" s="122"/>
      <c r="J40" s="122"/>
      <c r="K40" s="122"/>
      <c r="L40" s="122"/>
      <c r="M40" s="122"/>
      <c r="N40" s="121"/>
      <c r="O40" s="121"/>
      <c r="P40" s="121"/>
      <c r="Q40" s="121"/>
      <c r="R40" s="121"/>
      <c r="S40" s="121"/>
      <c r="T40" s="121"/>
      <c r="U40" s="121"/>
      <c r="V40" s="121"/>
      <c r="W40" s="121"/>
      <c r="X40" s="121"/>
      <c r="Y40" s="121"/>
      <c r="Z40" s="121"/>
    </row>
    <row r="41" spans="2:26" ht="13.5" customHeight="1" x14ac:dyDescent="0.3">
      <c r="B41" s="14" t="s">
        <v>737</v>
      </c>
    </row>
  </sheetData>
  <mergeCells count="6">
    <mergeCell ref="B39:K39"/>
    <mergeCell ref="B1:K1"/>
    <mergeCell ref="B2:K2"/>
    <mergeCell ref="B3:B4"/>
    <mergeCell ref="C3:C4"/>
    <mergeCell ref="D3:K3"/>
  </mergeCells>
  <hyperlinks>
    <hyperlink ref="W2" location="INDICE!B13" display="ÍNDICE"/>
    <hyperlink ref="L2" location="INDICE!A13" display="INDICE"/>
  </hyperlinks>
  <printOptions horizontalCentered="1"/>
  <pageMargins left="0.19685039370078741" right="0.19685039370078741" top="1.1811023622047245" bottom="0" header="0.19685039370078741" footer="0.19685039370078741"/>
  <pageSetup scale="93" firstPageNumber="37" orientation="landscape" useFirstPageNumber="1" r:id="rId1"/>
  <headerFooter scaleWithDoc="0">
    <oddHeader>&amp;C&amp;G</oddHeader>
    <oddFooter>&amp;C&amp;"Arial,Normal"&amp;8&amp;P</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B1:U49"/>
  <sheetViews>
    <sheetView showGridLines="0" zoomScaleNormal="100" workbookViewId="0"/>
  </sheetViews>
  <sheetFormatPr baseColWidth="10" defaultColWidth="11.42578125" defaultRowHeight="15" x14ac:dyDescent="0.25"/>
  <cols>
    <col min="1" max="1" width="3.7109375" style="21" customWidth="1"/>
    <col min="2" max="2" width="10" style="21" customWidth="1"/>
    <col min="3" max="8" width="8.28515625" style="21" customWidth="1"/>
    <col min="9" max="10" width="10.42578125" style="21" customWidth="1"/>
    <col min="11" max="11" width="10.28515625" style="21" bestFit="1" customWidth="1"/>
    <col min="12" max="14" width="8.42578125" style="21" customWidth="1"/>
    <col min="15" max="20" width="8.42578125" style="133" customWidth="1"/>
    <col min="21" max="16384" width="11.42578125" style="21"/>
  </cols>
  <sheetData>
    <row r="1" spans="2:21" ht="125.25" customHeight="1" x14ac:dyDescent="0.25">
      <c r="B1" s="123"/>
      <c r="C1" s="123"/>
      <c r="D1" s="123"/>
      <c r="E1" s="123"/>
      <c r="F1" s="123"/>
      <c r="G1" s="123"/>
      <c r="H1" s="123"/>
      <c r="I1" s="123"/>
      <c r="J1" s="123"/>
      <c r="K1" s="123"/>
      <c r="L1" s="123"/>
      <c r="M1" s="123"/>
      <c r="N1" s="123"/>
      <c r="O1" s="123"/>
      <c r="P1" s="123"/>
      <c r="Q1" s="123"/>
      <c r="R1" s="123"/>
      <c r="S1" s="123"/>
      <c r="T1" s="123"/>
    </row>
    <row r="2" spans="2:21" ht="45.75" customHeight="1" x14ac:dyDescent="0.25">
      <c r="B2" s="505" t="s">
        <v>2097</v>
      </c>
      <c r="C2" s="505"/>
      <c r="D2" s="505"/>
      <c r="E2" s="505"/>
      <c r="F2" s="505"/>
      <c r="G2" s="505"/>
      <c r="H2" s="505"/>
      <c r="I2" s="505"/>
      <c r="J2" s="505"/>
      <c r="K2" s="505"/>
      <c r="L2" s="505"/>
      <c r="M2" s="505"/>
      <c r="N2" s="505"/>
      <c r="O2" s="505"/>
      <c r="P2" s="505"/>
      <c r="Q2" s="505"/>
      <c r="R2" s="505"/>
      <c r="S2" s="505"/>
      <c r="T2" s="505"/>
      <c r="U2" s="252" t="s">
        <v>7</v>
      </c>
    </row>
    <row r="3" spans="2:21" ht="25.5" customHeight="1" x14ac:dyDescent="0.25">
      <c r="B3" s="521" t="s">
        <v>6</v>
      </c>
      <c r="C3" s="521" t="s">
        <v>655</v>
      </c>
      <c r="D3" s="521"/>
      <c r="E3" s="521"/>
      <c r="F3" s="521"/>
      <c r="G3" s="521"/>
      <c r="H3" s="521"/>
      <c r="I3" s="521" t="s">
        <v>656</v>
      </c>
      <c r="J3" s="521"/>
      <c r="K3" s="521"/>
      <c r="L3" s="521"/>
      <c r="M3" s="521"/>
      <c r="N3" s="521"/>
      <c r="O3" s="521" t="s">
        <v>657</v>
      </c>
      <c r="P3" s="521"/>
      <c r="Q3" s="521"/>
      <c r="R3" s="521"/>
      <c r="S3" s="521"/>
      <c r="T3" s="521"/>
    </row>
    <row r="4" spans="2:21" s="124" customFormat="1" ht="30" customHeight="1" x14ac:dyDescent="0.25">
      <c r="B4" s="521"/>
      <c r="C4" s="215" t="s">
        <v>60</v>
      </c>
      <c r="D4" s="215" t="s">
        <v>75</v>
      </c>
      <c r="E4" s="215" t="s">
        <v>74</v>
      </c>
      <c r="F4" s="215" t="s">
        <v>59</v>
      </c>
      <c r="G4" s="215" t="s">
        <v>73</v>
      </c>
      <c r="H4" s="215" t="s">
        <v>72</v>
      </c>
      <c r="I4" s="215" t="s">
        <v>60</v>
      </c>
      <c r="J4" s="215" t="s">
        <v>75</v>
      </c>
      <c r="K4" s="215" t="s">
        <v>74</v>
      </c>
      <c r="L4" s="215" t="s">
        <v>59</v>
      </c>
      <c r="M4" s="215" t="s">
        <v>73</v>
      </c>
      <c r="N4" s="215" t="s">
        <v>72</v>
      </c>
      <c r="O4" s="215" t="s">
        <v>60</v>
      </c>
      <c r="P4" s="215" t="s">
        <v>75</v>
      </c>
      <c r="Q4" s="215" t="s">
        <v>74</v>
      </c>
      <c r="R4" s="215" t="s">
        <v>59</v>
      </c>
      <c r="S4" s="215" t="s">
        <v>73</v>
      </c>
      <c r="T4" s="215" t="s">
        <v>72</v>
      </c>
    </row>
    <row r="5" spans="2:21" s="125" customFormat="1" ht="14.25" customHeight="1" x14ac:dyDescent="0.3">
      <c r="B5" s="225">
        <v>1990</v>
      </c>
      <c r="C5" s="211">
        <v>634</v>
      </c>
      <c r="D5" s="211">
        <f t="shared" ref="D5:D29" si="0">+C5+F5</f>
        <v>40218</v>
      </c>
      <c r="E5" s="211">
        <v>14590</v>
      </c>
      <c r="F5" s="211">
        <v>39584</v>
      </c>
      <c r="G5" s="211">
        <v>13956</v>
      </c>
      <c r="H5" s="211">
        <v>25628</v>
      </c>
      <c r="I5" s="211">
        <v>596348</v>
      </c>
      <c r="J5" s="211">
        <v>1143030</v>
      </c>
      <c r="K5" s="211">
        <v>686292</v>
      </c>
      <c r="L5" s="211">
        <v>546682</v>
      </c>
      <c r="M5" s="211">
        <v>334154</v>
      </c>
      <c r="N5" s="211">
        <v>212528</v>
      </c>
      <c r="O5" s="211">
        <f t="shared" ref="O5:O37" si="1">+C5/I5*1000</f>
        <v>1.0631376310476435</v>
      </c>
      <c r="P5" s="211">
        <f t="shared" ref="P5:P37" si="2">+D5/J5*1000</f>
        <v>35.185428203984145</v>
      </c>
      <c r="Q5" s="211">
        <f t="shared" ref="Q5:Q37" si="3">+E5/K5*1000</f>
        <v>21.259172480518497</v>
      </c>
      <c r="R5" s="211">
        <f t="shared" ref="R5:R37" si="4">+F5/L5*1000</f>
        <v>72.407725149172634</v>
      </c>
      <c r="S5" s="211">
        <f t="shared" ref="S5:S37" si="5">+G5/M5*1000</f>
        <v>41.765174141264211</v>
      </c>
      <c r="T5" s="211">
        <f t="shared" ref="T5:T37" si="6">+H5/N5*1000</f>
        <v>120.58646390122712</v>
      </c>
    </row>
    <row r="6" spans="2:21" s="125" customFormat="1" ht="14.25" customHeight="1" x14ac:dyDescent="0.3">
      <c r="B6" s="225">
        <v>1991</v>
      </c>
      <c r="C6" s="211">
        <v>677</v>
      </c>
      <c r="D6" s="211">
        <f t="shared" si="0"/>
        <v>40672</v>
      </c>
      <c r="E6" s="211">
        <v>15330</v>
      </c>
      <c r="F6" s="211">
        <v>39995</v>
      </c>
      <c r="G6" s="211">
        <v>14653</v>
      </c>
      <c r="H6" s="211">
        <v>25342</v>
      </c>
      <c r="I6" s="211">
        <v>605362</v>
      </c>
      <c r="J6" s="211">
        <v>1160829</v>
      </c>
      <c r="K6" s="211">
        <v>696790</v>
      </c>
      <c r="L6" s="211">
        <v>555467</v>
      </c>
      <c r="M6" s="211">
        <v>339346</v>
      </c>
      <c r="N6" s="211">
        <v>216121</v>
      </c>
      <c r="O6" s="211">
        <f t="shared" si="1"/>
        <v>1.1183391094915107</v>
      </c>
      <c r="P6" s="211">
        <f t="shared" si="2"/>
        <v>35.037029571108235</v>
      </c>
      <c r="Q6" s="211">
        <f t="shared" si="3"/>
        <v>22.000889794629661</v>
      </c>
      <c r="R6" s="211">
        <f t="shared" si="4"/>
        <v>72.002477194864852</v>
      </c>
      <c r="S6" s="211">
        <f t="shared" si="5"/>
        <v>43.180117048675982</v>
      </c>
      <c r="T6" s="211">
        <f t="shared" si="6"/>
        <v>117.25838766246686</v>
      </c>
    </row>
    <row r="7" spans="2:21" s="125" customFormat="1" ht="14.25" customHeight="1" x14ac:dyDescent="0.3">
      <c r="B7" s="225">
        <v>1992</v>
      </c>
      <c r="C7" s="211">
        <v>741</v>
      </c>
      <c r="D7" s="211">
        <f t="shared" si="0"/>
        <v>42732</v>
      </c>
      <c r="E7" s="211">
        <v>16417</v>
      </c>
      <c r="F7" s="211">
        <v>41991</v>
      </c>
      <c r="G7" s="211">
        <v>15676</v>
      </c>
      <c r="H7" s="211">
        <v>26315</v>
      </c>
      <c r="I7" s="211">
        <v>614594</v>
      </c>
      <c r="J7" s="211">
        <v>1178352</v>
      </c>
      <c r="K7" s="211">
        <v>707215</v>
      </c>
      <c r="L7" s="211">
        <v>563758</v>
      </c>
      <c r="M7" s="211">
        <v>344570</v>
      </c>
      <c r="N7" s="211">
        <v>219188</v>
      </c>
      <c r="O7" s="211">
        <f t="shared" si="1"/>
        <v>1.2056739896582134</v>
      </c>
      <c r="P7" s="211">
        <f t="shared" si="2"/>
        <v>36.26420628131492</v>
      </c>
      <c r="Q7" s="211">
        <f t="shared" si="3"/>
        <v>23.213591340681404</v>
      </c>
      <c r="R7" s="211">
        <f t="shared" si="4"/>
        <v>74.48408714377446</v>
      </c>
      <c r="S7" s="211">
        <f t="shared" si="5"/>
        <v>45.494384305075897</v>
      </c>
      <c r="T7" s="211">
        <f t="shared" si="6"/>
        <v>120.05675493183934</v>
      </c>
    </row>
    <row r="8" spans="2:21" s="125" customFormat="1" ht="14.25" customHeight="1" x14ac:dyDescent="0.3">
      <c r="B8" s="225">
        <v>1993</v>
      </c>
      <c r="C8" s="211">
        <v>792</v>
      </c>
      <c r="D8" s="211">
        <f t="shared" si="0"/>
        <v>44905</v>
      </c>
      <c r="E8" s="211">
        <v>17444</v>
      </c>
      <c r="F8" s="211">
        <v>44113</v>
      </c>
      <c r="G8" s="211">
        <v>16652</v>
      </c>
      <c r="H8" s="211">
        <v>27461</v>
      </c>
      <c r="I8" s="211">
        <v>624613</v>
      </c>
      <c r="J8" s="211">
        <v>1196387</v>
      </c>
      <c r="K8" s="211">
        <v>717632</v>
      </c>
      <c r="L8" s="211">
        <v>571774</v>
      </c>
      <c r="M8" s="211">
        <v>349673</v>
      </c>
      <c r="N8" s="211">
        <v>222101</v>
      </c>
      <c r="O8" s="211">
        <f t="shared" si="1"/>
        <v>1.2679851363964567</v>
      </c>
      <c r="P8" s="211">
        <f t="shared" si="2"/>
        <v>37.533841474372423</v>
      </c>
      <c r="Q8" s="211">
        <f t="shared" si="3"/>
        <v>24.307723178453582</v>
      </c>
      <c r="R8" s="211">
        <f t="shared" si="4"/>
        <v>77.151112152703689</v>
      </c>
      <c r="S8" s="211">
        <f t="shared" si="5"/>
        <v>47.621635070480131</v>
      </c>
      <c r="T8" s="211">
        <f t="shared" si="6"/>
        <v>123.64194668191499</v>
      </c>
    </row>
    <row r="9" spans="2:21" s="125" customFormat="1" ht="14.25" customHeight="1" x14ac:dyDescent="0.3">
      <c r="B9" s="225">
        <v>1994</v>
      </c>
      <c r="C9" s="211">
        <v>945</v>
      </c>
      <c r="D9" s="211">
        <f t="shared" si="0"/>
        <v>45929</v>
      </c>
      <c r="E9" s="211">
        <v>18255</v>
      </c>
      <c r="F9" s="211">
        <v>44984</v>
      </c>
      <c r="G9" s="211">
        <v>17310</v>
      </c>
      <c r="H9" s="211">
        <v>27674</v>
      </c>
      <c r="I9" s="211">
        <v>635802</v>
      </c>
      <c r="J9" s="211">
        <v>1215739</v>
      </c>
      <c r="K9" s="211">
        <v>728345</v>
      </c>
      <c r="L9" s="211">
        <v>579937</v>
      </c>
      <c r="M9" s="211">
        <v>354660</v>
      </c>
      <c r="N9" s="211">
        <v>225277</v>
      </c>
      <c r="O9" s="211">
        <f t="shared" si="1"/>
        <v>1.4863117763077183</v>
      </c>
      <c r="P9" s="211">
        <f t="shared" si="2"/>
        <v>37.778667954223728</v>
      </c>
      <c r="Q9" s="211">
        <f t="shared" si="3"/>
        <v>25.063671748965117</v>
      </c>
      <c r="R9" s="211">
        <f t="shared" si="4"/>
        <v>77.567046075694421</v>
      </c>
      <c r="S9" s="211">
        <f t="shared" si="5"/>
        <v>48.807308408052776</v>
      </c>
      <c r="T9" s="211">
        <f t="shared" si="6"/>
        <v>122.84432054759252</v>
      </c>
    </row>
    <row r="10" spans="2:21" s="125" customFormat="1" ht="14.25" customHeight="1" x14ac:dyDescent="0.3">
      <c r="B10" s="225">
        <v>1995</v>
      </c>
      <c r="C10" s="211">
        <v>887</v>
      </c>
      <c r="D10" s="211">
        <f t="shared" si="0"/>
        <v>46383</v>
      </c>
      <c r="E10" s="211">
        <v>18433</v>
      </c>
      <c r="F10" s="211">
        <v>45496</v>
      </c>
      <c r="G10" s="211">
        <v>17546</v>
      </c>
      <c r="H10" s="211">
        <v>27950</v>
      </c>
      <c r="I10" s="211">
        <v>647679</v>
      </c>
      <c r="J10" s="211">
        <v>1236000</v>
      </c>
      <c r="K10" s="211">
        <v>739964</v>
      </c>
      <c r="L10" s="211">
        <v>588321</v>
      </c>
      <c r="M10" s="211">
        <v>359700</v>
      </c>
      <c r="N10" s="211">
        <v>228621</v>
      </c>
      <c r="O10" s="211">
        <f t="shared" si="1"/>
        <v>1.3695055729767369</v>
      </c>
      <c r="P10" s="211">
        <f t="shared" si="2"/>
        <v>37.526699029126213</v>
      </c>
      <c r="Q10" s="211">
        <f t="shared" si="3"/>
        <v>24.910671329956593</v>
      </c>
      <c r="R10" s="211">
        <f t="shared" si="4"/>
        <v>77.331932737400166</v>
      </c>
      <c r="S10" s="211">
        <f t="shared" si="5"/>
        <v>48.779538504309144</v>
      </c>
      <c r="T10" s="211">
        <f t="shared" si="6"/>
        <v>122.2547360041291</v>
      </c>
    </row>
    <row r="11" spans="2:21" s="125" customFormat="1" ht="14.25" customHeight="1" x14ac:dyDescent="0.3">
      <c r="B11" s="225">
        <v>1996</v>
      </c>
      <c r="C11" s="211">
        <v>911</v>
      </c>
      <c r="D11" s="211">
        <f t="shared" si="0"/>
        <v>47294</v>
      </c>
      <c r="E11" s="211">
        <v>18799</v>
      </c>
      <c r="F11" s="211">
        <v>46383</v>
      </c>
      <c r="G11" s="211">
        <v>17888</v>
      </c>
      <c r="H11" s="211">
        <v>28495</v>
      </c>
      <c r="I11" s="211">
        <v>659253</v>
      </c>
      <c r="J11" s="211">
        <v>1256186</v>
      </c>
      <c r="K11" s="211">
        <v>752815</v>
      </c>
      <c r="L11" s="211">
        <v>596933</v>
      </c>
      <c r="M11" s="211">
        <v>364979</v>
      </c>
      <c r="N11" s="211">
        <v>231954</v>
      </c>
      <c r="O11" s="211">
        <f t="shared" si="1"/>
        <v>1.381867052557971</v>
      </c>
      <c r="P11" s="211">
        <f t="shared" si="2"/>
        <v>37.648883206786259</v>
      </c>
      <c r="Q11" s="211">
        <f t="shared" si="3"/>
        <v>24.971606570007239</v>
      </c>
      <c r="R11" s="211">
        <f t="shared" si="4"/>
        <v>77.702187682704761</v>
      </c>
      <c r="S11" s="211">
        <f t="shared" si="5"/>
        <v>49.01103899128443</v>
      </c>
      <c r="T11" s="211">
        <f t="shared" si="6"/>
        <v>122.84763358252067</v>
      </c>
    </row>
    <row r="12" spans="2:21" s="125" customFormat="1" ht="14.25" customHeight="1" x14ac:dyDescent="0.3">
      <c r="B12" s="225">
        <v>1997</v>
      </c>
      <c r="C12" s="211">
        <v>794</v>
      </c>
      <c r="D12" s="211">
        <f t="shared" si="0"/>
        <v>47133</v>
      </c>
      <c r="E12" s="211">
        <v>18199</v>
      </c>
      <c r="F12" s="211">
        <v>46339</v>
      </c>
      <c r="G12" s="211">
        <v>17405</v>
      </c>
      <c r="H12" s="211">
        <v>28934</v>
      </c>
      <c r="I12" s="211">
        <v>670069</v>
      </c>
      <c r="J12" s="211">
        <v>1276043</v>
      </c>
      <c r="K12" s="211">
        <v>766437</v>
      </c>
      <c r="L12" s="211">
        <v>605974</v>
      </c>
      <c r="M12" s="211">
        <v>370710</v>
      </c>
      <c r="N12" s="211">
        <v>235264</v>
      </c>
      <c r="O12" s="211">
        <f t="shared" si="1"/>
        <v>1.1849525944343045</v>
      </c>
      <c r="P12" s="211">
        <f t="shared" si="2"/>
        <v>36.936843037421156</v>
      </c>
      <c r="Q12" s="211">
        <f t="shared" si="3"/>
        <v>23.744939244843348</v>
      </c>
      <c r="R12" s="211">
        <f t="shared" si="4"/>
        <v>76.470277602669412</v>
      </c>
      <c r="S12" s="211">
        <f t="shared" si="5"/>
        <v>46.950446440613952</v>
      </c>
      <c r="T12" s="211">
        <f t="shared" si="6"/>
        <v>122.98524211099021</v>
      </c>
    </row>
    <row r="13" spans="2:21" s="125" customFormat="1" ht="14.25" customHeight="1" x14ac:dyDescent="0.3">
      <c r="B13" s="225">
        <v>1998</v>
      </c>
      <c r="C13" s="211">
        <v>946</v>
      </c>
      <c r="D13" s="211">
        <f t="shared" si="0"/>
        <v>50435</v>
      </c>
      <c r="E13" s="211">
        <v>19863</v>
      </c>
      <c r="F13" s="211">
        <v>49489</v>
      </c>
      <c r="G13" s="211">
        <v>18917</v>
      </c>
      <c r="H13" s="211">
        <v>30572</v>
      </c>
      <c r="I13" s="211">
        <v>680180</v>
      </c>
      <c r="J13" s="211">
        <v>1296115</v>
      </c>
      <c r="K13" s="211">
        <v>779893</v>
      </c>
      <c r="L13" s="211">
        <v>615935</v>
      </c>
      <c r="M13" s="211">
        <v>377289</v>
      </c>
      <c r="N13" s="211">
        <v>238646</v>
      </c>
      <c r="O13" s="211">
        <f t="shared" si="1"/>
        <v>1.3908083154459114</v>
      </c>
      <c r="P13" s="211">
        <f t="shared" si="2"/>
        <v>38.912442182985309</v>
      </c>
      <c r="Q13" s="211">
        <f t="shared" si="3"/>
        <v>25.468878423065728</v>
      </c>
      <c r="R13" s="211">
        <f t="shared" si="4"/>
        <v>80.347763968600574</v>
      </c>
      <c r="S13" s="211">
        <f t="shared" si="5"/>
        <v>50.139283148991886</v>
      </c>
      <c r="T13" s="211">
        <f t="shared" si="6"/>
        <v>128.10606505032558</v>
      </c>
    </row>
    <row r="14" spans="2:21" s="125" customFormat="1" ht="14.25" customHeight="1" x14ac:dyDescent="0.3">
      <c r="B14" s="225">
        <v>1999</v>
      </c>
      <c r="C14" s="211">
        <v>794</v>
      </c>
      <c r="D14" s="211">
        <f t="shared" si="0"/>
        <v>55344</v>
      </c>
      <c r="E14" s="211">
        <v>21792</v>
      </c>
      <c r="F14" s="211">
        <v>54550</v>
      </c>
      <c r="G14" s="211">
        <v>20998</v>
      </c>
      <c r="H14" s="211">
        <v>33552</v>
      </c>
      <c r="I14" s="211">
        <v>689685</v>
      </c>
      <c r="J14" s="211">
        <v>1316773</v>
      </c>
      <c r="K14" s="211">
        <v>792791</v>
      </c>
      <c r="L14" s="211">
        <v>627088</v>
      </c>
      <c r="M14" s="211">
        <v>384840</v>
      </c>
      <c r="N14" s="211">
        <v>242248</v>
      </c>
      <c r="O14" s="211">
        <f t="shared" si="1"/>
        <v>1.1512502084284855</v>
      </c>
      <c r="P14" s="211">
        <f t="shared" si="2"/>
        <v>42.03002339811038</v>
      </c>
      <c r="Q14" s="211">
        <f t="shared" si="3"/>
        <v>27.487698523318251</v>
      </c>
      <c r="R14" s="211">
        <f t="shared" si="4"/>
        <v>86.98938585971986</v>
      </c>
      <c r="S14" s="211">
        <f t="shared" si="5"/>
        <v>54.56293524581644</v>
      </c>
      <c r="T14" s="211">
        <f t="shared" si="6"/>
        <v>138.50269145668901</v>
      </c>
    </row>
    <row r="15" spans="2:21" s="125" customFormat="1" ht="14.25" customHeight="1" x14ac:dyDescent="0.3">
      <c r="B15" s="225">
        <v>2000</v>
      </c>
      <c r="C15" s="211">
        <v>1112</v>
      </c>
      <c r="D15" s="211">
        <f t="shared" si="0"/>
        <v>52214</v>
      </c>
      <c r="E15" s="211">
        <v>20567</v>
      </c>
      <c r="F15" s="211">
        <v>51102</v>
      </c>
      <c r="G15" s="211">
        <v>19455</v>
      </c>
      <c r="H15" s="211">
        <v>31647</v>
      </c>
      <c r="I15" s="211">
        <v>699009</v>
      </c>
      <c r="J15" s="211">
        <v>1337719</v>
      </c>
      <c r="K15" s="211">
        <v>805317</v>
      </c>
      <c r="L15" s="211">
        <v>638710</v>
      </c>
      <c r="M15" s="211">
        <v>392607</v>
      </c>
      <c r="N15" s="211">
        <v>246103</v>
      </c>
      <c r="O15" s="211">
        <f t="shared" si="1"/>
        <v>1.5908235802400257</v>
      </c>
      <c r="P15" s="211">
        <f t="shared" si="2"/>
        <v>39.032113620274515</v>
      </c>
      <c r="Q15" s="211">
        <f t="shared" si="3"/>
        <v>25.539011345842692</v>
      </c>
      <c r="R15" s="211">
        <f t="shared" si="4"/>
        <v>80.00814141002958</v>
      </c>
      <c r="S15" s="211">
        <f t="shared" si="5"/>
        <v>49.553370164057185</v>
      </c>
      <c r="T15" s="211">
        <f t="shared" si="6"/>
        <v>128.59249988825815</v>
      </c>
    </row>
    <row r="16" spans="2:21" s="125" customFormat="1" ht="14.25" customHeight="1" x14ac:dyDescent="0.3">
      <c r="B16" s="225">
        <v>2001</v>
      </c>
      <c r="C16" s="211">
        <v>994</v>
      </c>
      <c r="D16" s="211">
        <f t="shared" si="0"/>
        <v>49041</v>
      </c>
      <c r="E16" s="211">
        <v>19698</v>
      </c>
      <c r="F16" s="211">
        <v>48047</v>
      </c>
      <c r="G16" s="211">
        <v>18704</v>
      </c>
      <c r="H16" s="211">
        <v>29343</v>
      </c>
      <c r="I16" s="211">
        <v>708770</v>
      </c>
      <c r="J16" s="211">
        <v>1358975</v>
      </c>
      <c r="K16" s="211">
        <v>817640</v>
      </c>
      <c r="L16" s="211">
        <v>650205</v>
      </c>
      <c r="M16" s="211">
        <v>399449</v>
      </c>
      <c r="N16" s="211">
        <v>250756</v>
      </c>
      <c r="O16" s="211">
        <f t="shared" si="1"/>
        <v>1.402429561070587</v>
      </c>
      <c r="P16" s="211">
        <f t="shared" si="2"/>
        <v>36.086756562850681</v>
      </c>
      <c r="Q16" s="211">
        <f t="shared" si="3"/>
        <v>24.091287119025488</v>
      </c>
      <c r="R16" s="211">
        <f t="shared" si="4"/>
        <v>73.895156143062579</v>
      </c>
      <c r="S16" s="211">
        <f t="shared" si="5"/>
        <v>46.824500749782821</v>
      </c>
      <c r="T16" s="211">
        <f t="shared" si="6"/>
        <v>117.01813715324857</v>
      </c>
    </row>
    <row r="17" spans="2:20" s="125" customFormat="1" ht="14.25" customHeight="1" x14ac:dyDescent="0.3">
      <c r="B17" s="225">
        <v>2002</v>
      </c>
      <c r="C17" s="211">
        <v>1140</v>
      </c>
      <c r="D17" s="211">
        <f t="shared" si="0"/>
        <v>50164</v>
      </c>
      <c r="E17" s="211">
        <v>20817</v>
      </c>
      <c r="F17" s="211">
        <v>49024</v>
      </c>
      <c r="G17" s="211">
        <v>19677</v>
      </c>
      <c r="H17" s="211">
        <v>29347</v>
      </c>
      <c r="I17" s="211">
        <v>718870</v>
      </c>
      <c r="J17" s="211">
        <v>1380496</v>
      </c>
      <c r="K17" s="211">
        <v>829838</v>
      </c>
      <c r="L17" s="211">
        <v>661626</v>
      </c>
      <c r="M17" s="211">
        <v>405082</v>
      </c>
      <c r="N17" s="211">
        <v>256544</v>
      </c>
      <c r="O17" s="211">
        <f t="shared" si="1"/>
        <v>1.5858221931642718</v>
      </c>
      <c r="P17" s="211">
        <f t="shared" si="2"/>
        <v>36.337664143901904</v>
      </c>
      <c r="Q17" s="211">
        <f t="shared" si="3"/>
        <v>25.085619120840452</v>
      </c>
      <c r="R17" s="211">
        <f t="shared" si="4"/>
        <v>74.096241683367936</v>
      </c>
      <c r="S17" s="211">
        <f t="shared" si="5"/>
        <v>48.57535017601375</v>
      </c>
      <c r="T17" s="211">
        <f t="shared" si="6"/>
        <v>114.39363228140202</v>
      </c>
    </row>
    <row r="18" spans="2:20" s="125" customFormat="1" ht="14.25" customHeight="1" x14ac:dyDescent="0.3">
      <c r="B18" s="225">
        <v>2003</v>
      </c>
      <c r="C18" s="211">
        <v>1129</v>
      </c>
      <c r="D18" s="211">
        <f t="shared" si="0"/>
        <v>48757</v>
      </c>
      <c r="E18" s="211">
        <v>20192</v>
      </c>
      <c r="F18" s="211">
        <v>47628</v>
      </c>
      <c r="G18" s="211">
        <v>19063</v>
      </c>
      <c r="H18" s="211">
        <v>28565</v>
      </c>
      <c r="I18" s="211">
        <v>728336</v>
      </c>
      <c r="J18" s="211">
        <v>1400978</v>
      </c>
      <c r="K18" s="211">
        <v>841740</v>
      </c>
      <c r="L18" s="211">
        <v>672642</v>
      </c>
      <c r="M18" s="211">
        <v>410294</v>
      </c>
      <c r="N18" s="211">
        <v>262348</v>
      </c>
      <c r="O18" s="211">
        <f t="shared" si="1"/>
        <v>1.5501087410206278</v>
      </c>
      <c r="P18" s="211">
        <f t="shared" si="2"/>
        <v>34.802116806973416</v>
      </c>
      <c r="Q18" s="211">
        <f t="shared" si="3"/>
        <v>23.988404970656021</v>
      </c>
      <c r="R18" s="211">
        <f t="shared" si="4"/>
        <v>70.807353688886508</v>
      </c>
      <c r="S18" s="211">
        <f t="shared" si="5"/>
        <v>46.461805437076826</v>
      </c>
      <c r="T18" s="211">
        <f t="shared" si="6"/>
        <v>108.88209553722535</v>
      </c>
    </row>
    <row r="19" spans="2:20" s="125" customFormat="1" ht="14.25" customHeight="1" x14ac:dyDescent="0.3">
      <c r="B19" s="225">
        <v>2004</v>
      </c>
      <c r="C19" s="211">
        <v>1114</v>
      </c>
      <c r="D19" s="211">
        <f t="shared" si="0"/>
        <v>47414</v>
      </c>
      <c r="E19" s="211">
        <v>19485</v>
      </c>
      <c r="F19" s="211">
        <v>46300</v>
      </c>
      <c r="G19" s="211">
        <v>18371</v>
      </c>
      <c r="H19" s="211">
        <v>27929</v>
      </c>
      <c r="I19" s="211">
        <v>736462</v>
      </c>
      <c r="J19" s="211">
        <v>1419429</v>
      </c>
      <c r="K19" s="211">
        <v>853510</v>
      </c>
      <c r="L19" s="211">
        <v>682967</v>
      </c>
      <c r="M19" s="211">
        <v>416137</v>
      </c>
      <c r="N19" s="211">
        <v>266830</v>
      </c>
      <c r="O19" s="211">
        <f t="shared" si="1"/>
        <v>1.5126374476890865</v>
      </c>
      <c r="P19" s="211">
        <f t="shared" si="2"/>
        <v>33.40357284513702</v>
      </c>
      <c r="Q19" s="211">
        <f t="shared" si="3"/>
        <v>22.829258005178616</v>
      </c>
      <c r="R19" s="211">
        <f t="shared" si="4"/>
        <v>67.792440923207124</v>
      </c>
      <c r="S19" s="211">
        <f t="shared" si="5"/>
        <v>44.146519055022743</v>
      </c>
      <c r="T19" s="211">
        <f t="shared" si="6"/>
        <v>104.66963984559457</v>
      </c>
    </row>
    <row r="20" spans="2:20" s="125" customFormat="1" ht="14.25" customHeight="1" x14ac:dyDescent="0.3">
      <c r="B20" s="225">
        <v>2005</v>
      </c>
      <c r="C20" s="211">
        <v>1043</v>
      </c>
      <c r="D20" s="211">
        <f t="shared" si="0"/>
        <v>47433</v>
      </c>
      <c r="E20" s="211">
        <v>19576</v>
      </c>
      <c r="F20" s="211">
        <v>46390</v>
      </c>
      <c r="G20" s="211">
        <v>18533</v>
      </c>
      <c r="H20" s="211">
        <v>27857</v>
      </c>
      <c r="I20" s="211">
        <v>743035</v>
      </c>
      <c r="J20" s="211">
        <v>1436087</v>
      </c>
      <c r="K20" s="211">
        <v>865036</v>
      </c>
      <c r="L20" s="211">
        <v>693052</v>
      </c>
      <c r="M20" s="211">
        <v>422872</v>
      </c>
      <c r="N20" s="211">
        <v>270180</v>
      </c>
      <c r="O20" s="211">
        <f t="shared" si="1"/>
        <v>1.4037023827948887</v>
      </c>
      <c r="P20" s="211">
        <f t="shared" si="2"/>
        <v>33.029335966414287</v>
      </c>
      <c r="Q20" s="211">
        <f t="shared" si="3"/>
        <v>22.630272034921092</v>
      </c>
      <c r="R20" s="211">
        <f t="shared" si="4"/>
        <v>66.935814340049532</v>
      </c>
      <c r="S20" s="211">
        <f t="shared" si="5"/>
        <v>43.826500690516283</v>
      </c>
      <c r="T20" s="211">
        <f t="shared" si="6"/>
        <v>103.105337182619</v>
      </c>
    </row>
    <row r="21" spans="2:20" s="125" customFormat="1" ht="14.25" customHeight="1" x14ac:dyDescent="0.3">
      <c r="B21" s="225">
        <v>2006</v>
      </c>
      <c r="C21" s="211">
        <v>1356</v>
      </c>
      <c r="D21" s="211">
        <f t="shared" si="0"/>
        <v>53190</v>
      </c>
      <c r="E21" s="211">
        <v>22448</v>
      </c>
      <c r="F21" s="211">
        <v>51834</v>
      </c>
      <c r="G21" s="211">
        <v>21092</v>
      </c>
      <c r="H21" s="211">
        <v>30742</v>
      </c>
      <c r="I21" s="211">
        <v>748401</v>
      </c>
      <c r="J21" s="211">
        <v>1452115</v>
      </c>
      <c r="K21" s="211">
        <v>875781</v>
      </c>
      <c r="L21" s="211">
        <v>703714</v>
      </c>
      <c r="M21" s="211">
        <v>429789</v>
      </c>
      <c r="N21" s="211">
        <v>273925</v>
      </c>
      <c r="O21" s="211">
        <f t="shared" si="1"/>
        <v>1.8118628916850725</v>
      </c>
      <c r="P21" s="211">
        <f t="shared" si="2"/>
        <v>36.629330321634306</v>
      </c>
      <c r="Q21" s="211">
        <f t="shared" si="3"/>
        <v>25.631978770948443</v>
      </c>
      <c r="R21" s="211">
        <f t="shared" si="4"/>
        <v>73.657764375868595</v>
      </c>
      <c r="S21" s="211">
        <f t="shared" si="5"/>
        <v>49.075243898750315</v>
      </c>
      <c r="T21" s="211">
        <f t="shared" si="6"/>
        <v>112.22779958017706</v>
      </c>
    </row>
    <row r="22" spans="2:20" s="125" customFormat="1" ht="14.25" customHeight="1" x14ac:dyDescent="0.3">
      <c r="B22" s="225">
        <v>2007</v>
      </c>
      <c r="C22" s="211">
        <v>1570</v>
      </c>
      <c r="D22" s="211">
        <f t="shared" si="0"/>
        <v>56223</v>
      </c>
      <c r="E22" s="211">
        <v>24384</v>
      </c>
      <c r="F22" s="211">
        <v>54653</v>
      </c>
      <c r="G22" s="211">
        <v>22821</v>
      </c>
      <c r="H22" s="211">
        <v>31832</v>
      </c>
      <c r="I22" s="211">
        <v>752729</v>
      </c>
      <c r="J22" s="211">
        <v>1467291</v>
      </c>
      <c r="K22" s="211">
        <v>885093</v>
      </c>
      <c r="L22" s="211">
        <v>714562</v>
      </c>
      <c r="M22" s="211">
        <v>435979</v>
      </c>
      <c r="N22" s="211">
        <v>278583</v>
      </c>
      <c r="O22" s="211">
        <f t="shared" si="1"/>
        <v>2.0857440061429813</v>
      </c>
      <c r="P22" s="211">
        <f t="shared" si="2"/>
        <v>38.317552550925484</v>
      </c>
      <c r="Q22" s="211">
        <f t="shared" si="3"/>
        <v>27.549647325196336</v>
      </c>
      <c r="R22" s="211">
        <f t="shared" si="4"/>
        <v>76.484615750627668</v>
      </c>
      <c r="S22" s="211">
        <f t="shared" si="5"/>
        <v>52.344264287958822</v>
      </c>
      <c r="T22" s="211">
        <f t="shared" si="6"/>
        <v>114.26397159912845</v>
      </c>
    </row>
    <row r="23" spans="2:20" s="125" customFormat="1" ht="14.25" customHeight="1" x14ac:dyDescent="0.3">
      <c r="B23" s="225">
        <v>2008</v>
      </c>
      <c r="C23" s="211">
        <v>1759</v>
      </c>
      <c r="D23" s="211">
        <f t="shared" si="0"/>
        <v>59175</v>
      </c>
      <c r="E23" s="211">
        <v>26446</v>
      </c>
      <c r="F23" s="211">
        <v>57416</v>
      </c>
      <c r="G23" s="211">
        <v>24699</v>
      </c>
      <c r="H23" s="211">
        <v>32717</v>
      </c>
      <c r="I23" s="211">
        <v>755995</v>
      </c>
      <c r="J23" s="211">
        <v>1480413</v>
      </c>
      <c r="K23" s="211">
        <v>892587</v>
      </c>
      <c r="L23" s="211">
        <v>724418</v>
      </c>
      <c r="M23" s="211">
        <v>440922</v>
      </c>
      <c r="N23" s="211">
        <v>283496</v>
      </c>
      <c r="O23" s="211">
        <f t="shared" si="1"/>
        <v>2.3267349651783413</v>
      </c>
      <c r="P23" s="211">
        <f t="shared" si="2"/>
        <v>39.97195377235947</v>
      </c>
      <c r="Q23" s="211">
        <f t="shared" si="3"/>
        <v>29.62848439423832</v>
      </c>
      <c r="R23" s="211">
        <f t="shared" si="4"/>
        <v>79.258107887987322</v>
      </c>
      <c r="S23" s="211">
        <f t="shared" si="5"/>
        <v>56.016710438580972</v>
      </c>
      <c r="T23" s="211">
        <f t="shared" si="6"/>
        <v>115.40550836696109</v>
      </c>
    </row>
    <row r="24" spans="2:20" s="125" customFormat="1" ht="14.25" customHeight="1" x14ac:dyDescent="0.3">
      <c r="B24" s="225">
        <v>2009</v>
      </c>
      <c r="C24" s="211">
        <v>2083</v>
      </c>
      <c r="D24" s="211">
        <f t="shared" si="0"/>
        <v>62706</v>
      </c>
      <c r="E24" s="211">
        <v>28672</v>
      </c>
      <c r="F24" s="211">
        <v>60623</v>
      </c>
      <c r="G24" s="211">
        <v>26597</v>
      </c>
      <c r="H24" s="211">
        <v>34026</v>
      </c>
      <c r="I24" s="211">
        <v>758476</v>
      </c>
      <c r="J24" s="211">
        <v>1491488</v>
      </c>
      <c r="K24" s="211">
        <v>898646</v>
      </c>
      <c r="L24" s="211">
        <v>733012</v>
      </c>
      <c r="M24" s="211">
        <v>444890</v>
      </c>
      <c r="N24" s="211">
        <v>288122</v>
      </c>
      <c r="O24" s="211">
        <f t="shared" si="1"/>
        <v>2.7462965209182624</v>
      </c>
      <c r="P24" s="211">
        <f t="shared" si="2"/>
        <v>42.042577613765587</v>
      </c>
      <c r="Q24" s="211">
        <f t="shared" si="3"/>
        <v>31.905778248609572</v>
      </c>
      <c r="R24" s="211">
        <f t="shared" si="4"/>
        <v>82.703966647203586</v>
      </c>
      <c r="S24" s="211">
        <f t="shared" si="5"/>
        <v>59.783317224482452</v>
      </c>
      <c r="T24" s="211">
        <f t="shared" si="6"/>
        <v>118.09580663746608</v>
      </c>
    </row>
    <row r="25" spans="2:20" s="125" customFormat="1" ht="14.25" customHeight="1" x14ac:dyDescent="0.3">
      <c r="B25" s="225">
        <v>2010</v>
      </c>
      <c r="C25" s="211">
        <v>2123</v>
      </c>
      <c r="D25" s="211">
        <f t="shared" si="0"/>
        <v>61405</v>
      </c>
      <c r="E25" s="211">
        <v>28835</v>
      </c>
      <c r="F25" s="211">
        <v>59282</v>
      </c>
      <c r="G25" s="211">
        <v>26719</v>
      </c>
      <c r="H25" s="211">
        <v>32563</v>
      </c>
      <c r="I25" s="211">
        <v>760243</v>
      </c>
      <c r="J25" s="211">
        <v>1500616</v>
      </c>
      <c r="K25" s="211">
        <v>903657</v>
      </c>
      <c r="L25" s="211">
        <v>740373</v>
      </c>
      <c r="M25" s="211">
        <v>448286</v>
      </c>
      <c r="N25" s="211">
        <v>292087</v>
      </c>
      <c r="O25" s="211">
        <f t="shared" si="1"/>
        <v>2.7925281784902984</v>
      </c>
      <c r="P25" s="211">
        <f t="shared" si="2"/>
        <v>40.919862243238775</v>
      </c>
      <c r="Q25" s="211">
        <f t="shared" si="3"/>
        <v>31.909231046735652</v>
      </c>
      <c r="R25" s="211">
        <f t="shared" si="4"/>
        <v>80.070450975386734</v>
      </c>
      <c r="S25" s="211">
        <f t="shared" si="5"/>
        <v>59.602575141762173</v>
      </c>
      <c r="T25" s="211">
        <f t="shared" si="6"/>
        <v>111.48390719203526</v>
      </c>
    </row>
    <row r="26" spans="2:20" s="125" customFormat="1" ht="14.25" customHeight="1" x14ac:dyDescent="0.3">
      <c r="B26" s="225">
        <v>2011</v>
      </c>
      <c r="C26" s="211">
        <v>2171</v>
      </c>
      <c r="D26" s="211">
        <f t="shared" si="0"/>
        <v>62502</v>
      </c>
      <c r="E26" s="211">
        <v>29264</v>
      </c>
      <c r="F26" s="211">
        <v>60331</v>
      </c>
      <c r="G26" s="211">
        <v>27106</v>
      </c>
      <c r="H26" s="211">
        <v>33225</v>
      </c>
      <c r="I26" s="211">
        <v>761460</v>
      </c>
      <c r="J26" s="211">
        <v>1508209</v>
      </c>
      <c r="K26" s="211">
        <v>907840</v>
      </c>
      <c r="L26" s="211">
        <v>746749</v>
      </c>
      <c r="M26" s="211">
        <v>451332</v>
      </c>
      <c r="N26" s="211">
        <v>295417</v>
      </c>
      <c r="O26" s="211">
        <f t="shared" si="1"/>
        <v>2.8511018306936675</v>
      </c>
      <c r="P26" s="211">
        <f t="shared" si="2"/>
        <v>41.441206092789528</v>
      </c>
      <c r="Q26" s="211">
        <f t="shared" si="3"/>
        <v>32.234755022911521</v>
      </c>
      <c r="R26" s="211">
        <f t="shared" si="4"/>
        <v>80.79153771883189</v>
      </c>
      <c r="S26" s="211">
        <f t="shared" si="5"/>
        <v>60.057784513395902</v>
      </c>
      <c r="T26" s="211">
        <f t="shared" si="6"/>
        <v>112.46813825880027</v>
      </c>
    </row>
    <row r="27" spans="2:20" s="125" customFormat="1" ht="14.25" customHeight="1" x14ac:dyDescent="0.3">
      <c r="B27" s="225">
        <v>2012</v>
      </c>
      <c r="C27" s="211">
        <v>2394</v>
      </c>
      <c r="D27" s="211">
        <f t="shared" si="0"/>
        <v>63499</v>
      </c>
      <c r="E27" s="211">
        <v>30103</v>
      </c>
      <c r="F27" s="211">
        <v>61105</v>
      </c>
      <c r="G27" s="211">
        <v>27720</v>
      </c>
      <c r="H27" s="211">
        <v>33385</v>
      </c>
      <c r="I27" s="211">
        <v>762528</v>
      </c>
      <c r="J27" s="211">
        <v>1514642</v>
      </c>
      <c r="K27" s="211">
        <v>911048</v>
      </c>
      <c r="L27" s="211">
        <v>752114</v>
      </c>
      <c r="M27" s="211">
        <v>453911</v>
      </c>
      <c r="N27" s="211">
        <v>298203</v>
      </c>
      <c r="O27" s="211">
        <f t="shared" si="1"/>
        <v>3.1395568425028326</v>
      </c>
      <c r="P27" s="211">
        <f t="shared" si="2"/>
        <v>41.923438013735257</v>
      </c>
      <c r="Q27" s="211">
        <f t="shared" si="3"/>
        <v>33.042166823262882</v>
      </c>
      <c r="R27" s="211">
        <f t="shared" si="4"/>
        <v>81.244332641062385</v>
      </c>
      <c r="S27" s="211">
        <f t="shared" si="5"/>
        <v>61.069240445814266</v>
      </c>
      <c r="T27" s="211">
        <f t="shared" si="6"/>
        <v>111.95393741846998</v>
      </c>
    </row>
    <row r="28" spans="2:20" s="125" customFormat="1" ht="14.25" customHeight="1" x14ac:dyDescent="0.3">
      <c r="B28" s="225">
        <v>2013</v>
      </c>
      <c r="C28" s="211">
        <v>1967</v>
      </c>
      <c r="D28" s="211">
        <f t="shared" si="0"/>
        <v>55721</v>
      </c>
      <c r="E28" s="211">
        <v>25829</v>
      </c>
      <c r="F28" s="211">
        <v>53754</v>
      </c>
      <c r="G28" s="211">
        <v>23868</v>
      </c>
      <c r="H28" s="211">
        <v>29886</v>
      </c>
      <c r="I28" s="211">
        <v>763788</v>
      </c>
      <c r="J28" s="211">
        <v>1520147</v>
      </c>
      <c r="K28" s="211">
        <v>913332</v>
      </c>
      <c r="L28" s="211">
        <v>756359</v>
      </c>
      <c r="M28" s="211">
        <v>455833</v>
      </c>
      <c r="N28" s="211">
        <v>300526</v>
      </c>
      <c r="O28" s="211">
        <f t="shared" si="1"/>
        <v>2.5753219479750928</v>
      </c>
      <c r="P28" s="211">
        <f t="shared" si="2"/>
        <v>36.655007706491546</v>
      </c>
      <c r="Q28" s="211">
        <f t="shared" si="3"/>
        <v>28.279968291924515</v>
      </c>
      <c r="R28" s="211">
        <f t="shared" si="4"/>
        <v>71.069426026529726</v>
      </c>
      <c r="S28" s="211">
        <f t="shared" si="5"/>
        <v>52.361281434209452</v>
      </c>
      <c r="T28" s="211">
        <f>+H28/N28*1000</f>
        <v>99.445638646905749</v>
      </c>
    </row>
    <row r="29" spans="2:20" s="125" customFormat="1" ht="14.25" customHeight="1" x14ac:dyDescent="0.3">
      <c r="B29" s="225">
        <v>2014</v>
      </c>
      <c r="C29" s="211">
        <v>2159</v>
      </c>
      <c r="D29" s="211">
        <f t="shared" si="0"/>
        <v>56128</v>
      </c>
      <c r="E29" s="211">
        <v>25947</v>
      </c>
      <c r="F29" s="211">
        <v>53969</v>
      </c>
      <c r="G29" s="211">
        <v>23801</v>
      </c>
      <c r="H29" s="211">
        <v>30168</v>
      </c>
      <c r="I29" s="211">
        <v>765521</v>
      </c>
      <c r="J29" s="211">
        <v>1525362</v>
      </c>
      <c r="K29" s="211">
        <v>915270</v>
      </c>
      <c r="L29" s="211">
        <v>759841</v>
      </c>
      <c r="M29" s="211">
        <v>457215</v>
      </c>
      <c r="N29" s="211">
        <v>302626</v>
      </c>
      <c r="O29" s="211">
        <f t="shared" si="1"/>
        <v>2.8203014678891889</v>
      </c>
      <c r="P29" s="211">
        <f t="shared" si="2"/>
        <v>36.796511254377648</v>
      </c>
      <c r="Q29" s="211">
        <f t="shared" si="3"/>
        <v>28.349011767019565</v>
      </c>
      <c r="R29" s="211">
        <f t="shared" si="4"/>
        <v>71.026701638895503</v>
      </c>
      <c r="S29" s="211">
        <f t="shared" si="5"/>
        <v>52.056472337959164</v>
      </c>
      <c r="T29" s="211">
        <f t="shared" si="6"/>
        <v>99.687402932993209</v>
      </c>
    </row>
    <row r="30" spans="2:20" s="125" customFormat="1" ht="14.25" customHeight="1" x14ac:dyDescent="0.3">
      <c r="B30" s="225">
        <v>2015</v>
      </c>
      <c r="C30" s="211">
        <v>2436</v>
      </c>
      <c r="D30" s="211">
        <v>60185</v>
      </c>
      <c r="E30" s="211">
        <v>28914</v>
      </c>
      <c r="F30" s="211">
        <v>57749</v>
      </c>
      <c r="G30" s="211">
        <v>26491</v>
      </c>
      <c r="H30" s="211">
        <v>31258</v>
      </c>
      <c r="I30" s="211">
        <v>767813</v>
      </c>
      <c r="J30" s="211">
        <v>1530326</v>
      </c>
      <c r="K30" s="211">
        <v>917256</v>
      </c>
      <c r="L30" s="211">
        <v>762513</v>
      </c>
      <c r="M30" s="211">
        <v>458098</v>
      </c>
      <c r="N30" s="211">
        <v>304415</v>
      </c>
      <c r="O30" s="211">
        <f t="shared" si="1"/>
        <v>3.1726475066194504</v>
      </c>
      <c r="P30" s="211">
        <f t="shared" si="2"/>
        <v>39.328221568476266</v>
      </c>
      <c r="Q30" s="211">
        <f t="shared" si="3"/>
        <v>31.522279494492267</v>
      </c>
      <c r="R30" s="211">
        <f t="shared" si="4"/>
        <v>75.735102221208038</v>
      </c>
      <c r="S30" s="211">
        <f t="shared" si="5"/>
        <v>57.828237626010157</v>
      </c>
      <c r="T30" s="211">
        <f t="shared" si="6"/>
        <v>102.68219371581557</v>
      </c>
    </row>
    <row r="31" spans="2:20" s="125" customFormat="1" ht="14.25" customHeight="1" x14ac:dyDescent="0.3">
      <c r="B31" s="225">
        <v>2016</v>
      </c>
      <c r="C31" s="211">
        <v>2191</v>
      </c>
      <c r="D31" s="211">
        <v>55361</v>
      </c>
      <c r="E31" s="211">
        <v>26696</v>
      </c>
      <c r="F31" s="211">
        <v>53170</v>
      </c>
      <c r="G31" s="211">
        <v>24529</v>
      </c>
      <c r="H31" s="211">
        <v>28641</v>
      </c>
      <c r="I31" s="211">
        <v>770657</v>
      </c>
      <c r="J31" s="211">
        <v>1534813</v>
      </c>
      <c r="K31" s="211">
        <v>919314</v>
      </c>
      <c r="L31" s="211">
        <v>764156</v>
      </c>
      <c r="M31" s="211">
        <v>458586</v>
      </c>
      <c r="N31" s="211">
        <v>305570</v>
      </c>
      <c r="O31" s="211">
        <f t="shared" si="1"/>
        <v>2.8430287404124015</v>
      </c>
      <c r="P31" s="211">
        <f t="shared" si="2"/>
        <v>36.070192264464794</v>
      </c>
      <c r="Q31" s="211">
        <f t="shared" si="3"/>
        <v>29.039044330881506</v>
      </c>
      <c r="R31" s="211">
        <f t="shared" si="4"/>
        <v>69.580033396322207</v>
      </c>
      <c r="S31" s="211">
        <f t="shared" si="5"/>
        <v>53.488331523421998</v>
      </c>
      <c r="T31" s="211">
        <f t="shared" si="6"/>
        <v>93.729750957227481</v>
      </c>
    </row>
    <row r="32" spans="2:20" s="125" customFormat="1" ht="14.25" customHeight="1" x14ac:dyDescent="0.3">
      <c r="B32" s="225">
        <v>2017</v>
      </c>
      <c r="C32" s="211">
        <v>2298</v>
      </c>
      <c r="D32" s="211">
        <v>57013</v>
      </c>
      <c r="E32" s="211">
        <v>27784</v>
      </c>
      <c r="F32" s="211">
        <v>54715</v>
      </c>
      <c r="G32" s="211">
        <v>25497</v>
      </c>
      <c r="H32" s="211">
        <v>29218</v>
      </c>
      <c r="I32" s="211">
        <v>774264</v>
      </c>
      <c r="J32" s="211">
        <v>1540110</v>
      </c>
      <c r="K32" s="211">
        <v>921904</v>
      </c>
      <c r="L32" s="211">
        <v>765846</v>
      </c>
      <c r="M32" s="211">
        <v>459359</v>
      </c>
      <c r="N32" s="211">
        <v>306487</v>
      </c>
      <c r="O32" s="211">
        <f t="shared" si="1"/>
        <v>2.9679799138278415</v>
      </c>
      <c r="P32" s="211">
        <f t="shared" si="2"/>
        <v>37.018784372544822</v>
      </c>
      <c r="Q32" s="211">
        <f t="shared" si="3"/>
        <v>30.137628212915878</v>
      </c>
      <c r="R32" s="211">
        <f t="shared" si="4"/>
        <v>71.443867304915088</v>
      </c>
      <c r="S32" s="211">
        <f t="shared" si="5"/>
        <v>55.505606725894125</v>
      </c>
      <c r="T32" s="211">
        <f t="shared" si="6"/>
        <v>95.331939038197376</v>
      </c>
    </row>
    <row r="33" spans="2:21" s="125" customFormat="1" ht="14.25" customHeight="1" x14ac:dyDescent="0.3">
      <c r="B33" s="225">
        <v>2018</v>
      </c>
      <c r="C33" s="211">
        <v>2099</v>
      </c>
      <c r="D33" s="211">
        <v>56267</v>
      </c>
      <c r="E33" s="211">
        <v>25878</v>
      </c>
      <c r="F33" s="211">
        <v>54168</v>
      </c>
      <c r="G33" s="211">
        <v>24214</v>
      </c>
      <c r="H33" s="211">
        <v>29954</v>
      </c>
      <c r="I33" s="211">
        <v>778911</v>
      </c>
      <c r="J33" s="211">
        <v>1548291</v>
      </c>
      <c r="K33" s="211">
        <v>926425</v>
      </c>
      <c r="L33" s="211">
        <v>769380</v>
      </c>
      <c r="M33" s="211">
        <v>461463</v>
      </c>
      <c r="N33" s="211">
        <v>307917</v>
      </c>
      <c r="O33" s="211">
        <f t="shared" si="1"/>
        <v>2.6947879796279679</v>
      </c>
      <c r="P33" s="211">
        <f t="shared" si="2"/>
        <v>36.34135960229699</v>
      </c>
      <c r="Q33" s="211">
        <f t="shared" si="3"/>
        <v>27.93318401381655</v>
      </c>
      <c r="R33" s="211">
        <f t="shared" si="4"/>
        <v>70.40474148015285</v>
      </c>
      <c r="S33" s="211">
        <f t="shared" si="5"/>
        <v>52.472245878867859</v>
      </c>
      <c r="T33" s="211">
        <f t="shared" si="6"/>
        <v>97.279461673113218</v>
      </c>
    </row>
    <row r="34" spans="2:21" s="125" customFormat="1" ht="14.25" customHeight="1" x14ac:dyDescent="0.3">
      <c r="B34" s="225">
        <v>2019</v>
      </c>
      <c r="C34" s="211">
        <v>1819</v>
      </c>
      <c r="D34" s="211">
        <v>51811</v>
      </c>
      <c r="E34" s="211">
        <v>23584</v>
      </c>
      <c r="F34" s="211">
        <v>49992</v>
      </c>
      <c r="G34" s="211">
        <v>21772</v>
      </c>
      <c r="H34" s="211">
        <v>28220</v>
      </c>
      <c r="I34" s="211">
        <v>783841</v>
      </c>
      <c r="J34" s="211">
        <v>1556982</v>
      </c>
      <c r="K34" s="211">
        <v>931697</v>
      </c>
      <c r="L34" s="211">
        <v>773141</v>
      </c>
      <c r="M34" s="211">
        <v>463987</v>
      </c>
      <c r="N34" s="211">
        <v>309154</v>
      </c>
      <c r="O34" s="211">
        <f t="shared" si="1"/>
        <v>2.3206236979183279</v>
      </c>
      <c r="P34" s="211">
        <f t="shared" si="2"/>
        <v>33.276556825962018</v>
      </c>
      <c r="Q34" s="211">
        <f t="shared" si="3"/>
        <v>25.312950454922575</v>
      </c>
      <c r="R34" s="211">
        <f t="shared" si="4"/>
        <v>64.66090920026231</v>
      </c>
      <c r="S34" s="211">
        <f t="shared" si="5"/>
        <v>46.923728466530314</v>
      </c>
      <c r="T34" s="211">
        <f t="shared" si="6"/>
        <v>91.281367861971702</v>
      </c>
    </row>
    <row r="35" spans="2:21" s="125" customFormat="1" ht="14.25" customHeight="1" x14ac:dyDescent="0.3">
      <c r="B35" s="225">
        <v>2020</v>
      </c>
      <c r="C35" s="211">
        <v>1653</v>
      </c>
      <c r="D35" s="211">
        <v>45272</v>
      </c>
      <c r="E35" s="211">
        <v>20165</v>
      </c>
      <c r="F35" s="211">
        <v>43619</v>
      </c>
      <c r="G35" s="211">
        <v>18526</v>
      </c>
      <c r="H35" s="211">
        <v>25093</v>
      </c>
      <c r="I35" s="211">
        <v>787735</v>
      </c>
      <c r="J35" s="211">
        <v>1560748</v>
      </c>
      <c r="K35" s="211">
        <v>934345</v>
      </c>
      <c r="L35" s="211">
        <v>773013</v>
      </c>
      <c r="M35" s="211">
        <v>464475</v>
      </c>
      <c r="N35" s="211">
        <v>308538</v>
      </c>
      <c r="O35" s="211">
        <f t="shared" si="1"/>
        <v>2.098421423448241</v>
      </c>
      <c r="P35" s="211">
        <f t="shared" si="2"/>
        <v>29.006604525522377</v>
      </c>
      <c r="Q35" s="211">
        <f t="shared" si="3"/>
        <v>21.581963835628166</v>
      </c>
      <c r="R35" s="211">
        <f t="shared" si="4"/>
        <v>56.427252840508508</v>
      </c>
      <c r="S35" s="211">
        <f t="shared" si="5"/>
        <v>39.885892674525003</v>
      </c>
      <c r="T35" s="211">
        <f t="shared" si="6"/>
        <v>81.328718018526075</v>
      </c>
    </row>
    <row r="36" spans="2:21" ht="15.75" x14ac:dyDescent="0.3">
      <c r="B36" s="225">
        <v>2021</v>
      </c>
      <c r="C36" s="211">
        <v>1863</v>
      </c>
      <c r="D36" s="211">
        <v>41579</v>
      </c>
      <c r="E36" s="211">
        <v>19243</v>
      </c>
      <c r="F36" s="211">
        <v>39716</v>
      </c>
      <c r="G36" s="211">
        <v>17390</v>
      </c>
      <c r="H36" s="211">
        <v>22326</v>
      </c>
      <c r="I36" s="211">
        <v>790726</v>
      </c>
      <c r="J36" s="211">
        <v>1561382</v>
      </c>
      <c r="K36" s="211">
        <v>935454</v>
      </c>
      <c r="L36" s="211">
        <v>770656</v>
      </c>
      <c r="M36" s="211">
        <v>463784</v>
      </c>
      <c r="N36" s="211">
        <v>306872</v>
      </c>
      <c r="O36" s="211">
        <f>+C36/I36*1000</f>
        <v>2.356062656343664</v>
      </c>
      <c r="P36" s="211">
        <f>+D36/J36*1000</f>
        <v>26.629614021424612</v>
      </c>
      <c r="Q36" s="211">
        <f>+E36/K36*1000</f>
        <v>20.570760293932143</v>
      </c>
      <c r="R36" s="211">
        <f t="shared" si="4"/>
        <v>51.535315367686749</v>
      </c>
      <c r="S36" s="211">
        <f t="shared" si="5"/>
        <v>37.495903265313167</v>
      </c>
      <c r="T36" s="211">
        <f t="shared" si="6"/>
        <v>72.753460726296311</v>
      </c>
    </row>
    <row r="37" spans="2:21" ht="15.75" x14ac:dyDescent="0.3">
      <c r="B37" s="225">
        <v>2022</v>
      </c>
      <c r="C37" s="211">
        <v>1937</v>
      </c>
      <c r="D37" s="211">
        <v>40213</v>
      </c>
      <c r="E37" s="211">
        <v>18947</v>
      </c>
      <c r="F37" s="211">
        <v>38276</v>
      </c>
      <c r="G37" s="211">
        <v>17019</v>
      </c>
      <c r="H37" s="211">
        <v>21257</v>
      </c>
      <c r="I37" s="211">
        <v>793228</v>
      </c>
      <c r="J37" s="211">
        <v>1562801</v>
      </c>
      <c r="K37" s="211">
        <v>937566</v>
      </c>
      <c r="L37" s="211">
        <v>769573</v>
      </c>
      <c r="M37" s="211">
        <v>463913</v>
      </c>
      <c r="N37" s="211">
        <v>305660</v>
      </c>
      <c r="O37" s="211">
        <f t="shared" si="1"/>
        <v>2.441920860080582</v>
      </c>
      <c r="P37" s="211">
        <f t="shared" si="2"/>
        <v>25.731363110210449</v>
      </c>
      <c r="Q37" s="211">
        <f t="shared" si="3"/>
        <v>20.208710640104268</v>
      </c>
      <c r="R37" s="211">
        <f t="shared" si="4"/>
        <v>49.736672154558441</v>
      </c>
      <c r="S37" s="211">
        <f t="shared" si="5"/>
        <v>36.685757889949187</v>
      </c>
      <c r="T37" s="211">
        <f t="shared" si="6"/>
        <v>69.544592030360533</v>
      </c>
    </row>
    <row r="38" spans="2:21" ht="15.75" x14ac:dyDescent="0.3">
      <c r="B38" s="225">
        <v>2023</v>
      </c>
      <c r="C38" s="211">
        <v>1680</v>
      </c>
      <c r="D38" s="211">
        <v>36492</v>
      </c>
      <c r="E38" s="211">
        <v>17375</v>
      </c>
      <c r="F38" s="211">
        <v>34812</v>
      </c>
      <c r="G38" s="211">
        <v>15701</v>
      </c>
      <c r="H38" s="211">
        <v>19111</v>
      </c>
      <c r="I38" s="211">
        <v>794799</v>
      </c>
      <c r="J38" s="211">
        <v>1565209</v>
      </c>
      <c r="K38" s="211">
        <v>940984</v>
      </c>
      <c r="L38" s="211">
        <v>770410</v>
      </c>
      <c r="M38" s="211">
        <v>465308</v>
      </c>
      <c r="N38" s="211">
        <v>305102</v>
      </c>
      <c r="O38" s="211">
        <f t="shared" ref="O38:T38" si="7">+C38/I38*1000</f>
        <v>2.1137419649496287</v>
      </c>
      <c r="P38" s="211">
        <f t="shared" si="7"/>
        <v>23.314458324734908</v>
      </c>
      <c r="Q38" s="211">
        <f>+E38/K38*1000</f>
        <v>18.464713533917685</v>
      </c>
      <c r="R38" s="211">
        <f t="shared" si="7"/>
        <v>45.186329357095573</v>
      </c>
      <c r="S38" s="211">
        <f t="shared" si="7"/>
        <v>33.743241036044942</v>
      </c>
      <c r="T38" s="211">
        <f t="shared" si="7"/>
        <v>62.638068580343628</v>
      </c>
    </row>
    <row r="39" spans="2:21" ht="15.75" x14ac:dyDescent="0.3">
      <c r="B39" s="415" t="s">
        <v>735</v>
      </c>
      <c r="C39" s="211">
        <v>1621</v>
      </c>
      <c r="D39" s="211">
        <v>32201</v>
      </c>
      <c r="E39" s="211">
        <v>15710</v>
      </c>
      <c r="F39" s="211">
        <v>30580</v>
      </c>
      <c r="G39" s="211">
        <v>14101</v>
      </c>
      <c r="H39" s="211">
        <v>16479</v>
      </c>
      <c r="I39" s="211">
        <v>794643</v>
      </c>
      <c r="J39" s="211">
        <v>1567890</v>
      </c>
      <c r="K39" s="211">
        <v>945013</v>
      </c>
      <c r="L39" s="211">
        <v>773247</v>
      </c>
      <c r="M39" s="211">
        <v>467770</v>
      </c>
      <c r="N39" s="211">
        <v>305477</v>
      </c>
      <c r="O39" s="211">
        <f>+C39/I39*1000</f>
        <v>2.039909745634203</v>
      </c>
      <c r="P39" s="211">
        <f>+D39/J39*1000</f>
        <v>20.537792829854137</v>
      </c>
      <c r="Q39" s="211">
        <f>+E39/K39*1000</f>
        <v>16.624109932879229</v>
      </c>
      <c r="R39" s="211">
        <f>+F39/L39*1000</f>
        <v>39.547518451413325</v>
      </c>
      <c r="S39" s="211">
        <f>+G39/M39*1000</f>
        <v>30.145156807832912</v>
      </c>
      <c r="T39" s="211">
        <f>+H39/N39*1000</f>
        <v>53.945141532750419</v>
      </c>
    </row>
    <row r="40" spans="2:21" ht="15.75" x14ac:dyDescent="0.3">
      <c r="B40" s="459"/>
      <c r="C40" s="399"/>
      <c r="D40" s="399"/>
      <c r="E40" s="399"/>
      <c r="F40" s="399"/>
      <c r="G40" s="399"/>
      <c r="H40" s="399"/>
      <c r="I40" s="399"/>
      <c r="J40" s="399"/>
      <c r="K40" s="399"/>
      <c r="L40" s="399"/>
      <c r="M40" s="399"/>
      <c r="N40" s="399"/>
      <c r="O40" s="399"/>
      <c r="P40" s="399"/>
      <c r="Q40" s="399"/>
      <c r="R40" s="399"/>
      <c r="S40" s="399"/>
      <c r="T40" s="399"/>
    </row>
    <row r="41" spans="2:21" x14ac:dyDescent="0.25">
      <c r="B41" s="519" t="s">
        <v>2081</v>
      </c>
      <c r="C41" s="519"/>
      <c r="D41" s="519"/>
      <c r="E41" s="519"/>
      <c r="F41" s="519"/>
      <c r="G41" s="519"/>
      <c r="H41" s="519"/>
      <c r="I41" s="519"/>
      <c r="J41" s="519"/>
      <c r="K41" s="519"/>
      <c r="L41" s="519"/>
      <c r="M41" s="519"/>
      <c r="N41" s="519"/>
      <c r="O41" s="519"/>
      <c r="P41" s="519"/>
      <c r="Q41" s="519"/>
      <c r="R41" s="519"/>
      <c r="S41" s="519"/>
      <c r="T41" s="519"/>
      <c r="U41" s="117"/>
    </row>
    <row r="42" spans="2:21" ht="14.65" customHeight="1" x14ac:dyDescent="0.25">
      <c r="B42" s="519" t="s">
        <v>2083</v>
      </c>
      <c r="C42" s="519"/>
      <c r="D42" s="519"/>
      <c r="E42" s="519"/>
      <c r="F42" s="519"/>
      <c r="G42" s="519"/>
      <c r="H42" s="519"/>
      <c r="I42" s="519"/>
      <c r="J42" s="519"/>
      <c r="K42" s="519"/>
      <c r="L42" s="519"/>
      <c r="M42" s="519"/>
      <c r="N42" s="519"/>
      <c r="O42" s="519"/>
      <c r="P42" s="519"/>
      <c r="Q42" s="519"/>
      <c r="R42" s="519"/>
      <c r="S42" s="519"/>
      <c r="T42" s="519"/>
      <c r="U42" s="126"/>
    </row>
    <row r="43" spans="2:21" s="119" customFormat="1" ht="25.15" customHeight="1" x14ac:dyDescent="0.25">
      <c r="B43" s="510" t="s">
        <v>671</v>
      </c>
      <c r="C43" s="510"/>
      <c r="D43" s="510"/>
      <c r="E43" s="510"/>
      <c r="F43" s="510"/>
      <c r="G43" s="510"/>
      <c r="H43" s="510"/>
      <c r="I43" s="510"/>
      <c r="J43" s="510"/>
      <c r="K43" s="510"/>
      <c r="L43" s="510"/>
      <c r="M43" s="510"/>
      <c r="N43" s="510"/>
      <c r="O43" s="510"/>
      <c r="P43" s="510"/>
      <c r="Q43" s="510"/>
      <c r="R43" s="510"/>
      <c r="S43" s="510"/>
      <c r="T43" s="510"/>
      <c r="U43" s="128"/>
    </row>
    <row r="44" spans="2:21" s="119" customFormat="1" ht="12.75" customHeight="1" x14ac:dyDescent="0.25">
      <c r="B44" s="24" t="s">
        <v>658</v>
      </c>
      <c r="C44" s="129"/>
      <c r="D44" s="129"/>
      <c r="E44" s="129"/>
      <c r="F44" s="129"/>
      <c r="G44" s="129"/>
      <c r="H44" s="129"/>
      <c r="I44" s="129"/>
      <c r="J44" s="129"/>
      <c r="K44" s="129"/>
      <c r="L44" s="129"/>
      <c r="M44" s="129"/>
      <c r="N44" s="129"/>
      <c r="O44" s="129"/>
      <c r="P44" s="130"/>
      <c r="Q44" s="130"/>
      <c r="R44" s="127"/>
      <c r="S44" s="127"/>
      <c r="T44" s="127"/>
      <c r="U44" s="128"/>
    </row>
    <row r="45" spans="2:21" s="119" customFormat="1" ht="16.5" customHeight="1" x14ac:dyDescent="0.25">
      <c r="B45" s="24" t="s">
        <v>736</v>
      </c>
      <c r="C45" s="24"/>
      <c r="D45" s="24"/>
      <c r="E45" s="24"/>
      <c r="F45" s="24"/>
      <c r="G45" s="24"/>
      <c r="H45" s="24"/>
      <c r="I45" s="24"/>
      <c r="J45" s="24"/>
      <c r="K45" s="24"/>
      <c r="L45" s="24"/>
      <c r="M45" s="24"/>
      <c r="N45" s="24"/>
      <c r="O45" s="62"/>
      <c r="P45" s="62"/>
      <c r="Q45" s="62"/>
      <c r="R45" s="131"/>
      <c r="S45" s="131"/>
      <c r="T45" s="131"/>
    </row>
    <row r="46" spans="2:21" ht="15.75" x14ac:dyDescent="0.3">
      <c r="B46" s="14"/>
      <c r="C46" s="14"/>
      <c r="D46" s="14"/>
      <c r="E46" s="14"/>
      <c r="F46" s="14"/>
      <c r="G46" s="14"/>
      <c r="H46" s="14"/>
      <c r="I46" s="14"/>
      <c r="J46" s="14"/>
      <c r="K46" s="14"/>
      <c r="L46" s="14"/>
      <c r="M46" s="14"/>
      <c r="N46" s="14"/>
      <c r="O46" s="132"/>
      <c r="P46" s="132"/>
      <c r="Q46" s="132"/>
    </row>
    <row r="47" spans="2:21" ht="15.75" x14ac:dyDescent="0.3">
      <c r="B47" s="14"/>
      <c r="C47" s="14"/>
      <c r="D47" s="14"/>
      <c r="E47" s="14"/>
      <c r="F47" s="14"/>
      <c r="G47" s="14"/>
      <c r="H47" s="14"/>
      <c r="I47" s="14"/>
      <c r="J47" s="14"/>
      <c r="K47" s="14"/>
      <c r="L47" s="14"/>
      <c r="M47" s="14"/>
      <c r="N47" s="14"/>
      <c r="O47" s="132"/>
      <c r="P47" s="132"/>
      <c r="Q47" s="132"/>
    </row>
    <row r="48" spans="2:21" ht="15.75" x14ac:dyDescent="0.3">
      <c r="B48" s="14"/>
      <c r="C48" s="14"/>
      <c r="D48" s="14"/>
      <c r="E48" s="14"/>
      <c r="F48" s="14"/>
      <c r="G48" s="14"/>
      <c r="H48" s="14"/>
      <c r="I48" s="14"/>
      <c r="J48" s="14"/>
      <c r="K48" s="14"/>
      <c r="L48" s="14"/>
      <c r="M48" s="14"/>
      <c r="N48" s="14"/>
      <c r="O48" s="132"/>
      <c r="P48" s="132"/>
      <c r="Q48" s="132"/>
    </row>
    <row r="49" spans="2:17" ht="15.75" x14ac:dyDescent="0.3">
      <c r="B49" s="14"/>
      <c r="C49" s="14"/>
      <c r="D49" s="14"/>
      <c r="E49" s="14"/>
      <c r="F49" s="14"/>
      <c r="G49" s="14"/>
      <c r="H49" s="14"/>
      <c r="I49" s="14"/>
      <c r="J49" s="14"/>
      <c r="K49" s="14"/>
      <c r="L49" s="14"/>
      <c r="M49" s="14"/>
      <c r="N49" s="14"/>
      <c r="O49" s="132"/>
      <c r="P49" s="132"/>
      <c r="Q49" s="132"/>
    </row>
  </sheetData>
  <mergeCells count="8">
    <mergeCell ref="B42:T42"/>
    <mergeCell ref="B43:T43"/>
    <mergeCell ref="B41:T41"/>
    <mergeCell ref="B2:T2"/>
    <mergeCell ref="B3:B4"/>
    <mergeCell ref="C3:H3"/>
    <mergeCell ref="I3:N3"/>
    <mergeCell ref="O3:T3"/>
  </mergeCells>
  <hyperlinks>
    <hyperlink ref="U2" location="INDICE!A14"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21"/>
  <sheetViews>
    <sheetView showGridLines="0" zoomScaleNormal="100" workbookViewId="0"/>
  </sheetViews>
  <sheetFormatPr baseColWidth="10" defaultColWidth="11.42578125" defaultRowHeight="15" x14ac:dyDescent="0.25"/>
  <cols>
    <col min="1" max="1" width="3.7109375" style="21" customWidth="1"/>
    <col min="2" max="2" width="24.42578125" style="21" customWidth="1"/>
    <col min="3" max="7" width="8.28515625" style="21" customWidth="1"/>
    <col min="8" max="9" width="10.42578125" style="21" customWidth="1"/>
    <col min="10" max="10" width="10.28515625" style="21" customWidth="1"/>
    <col min="11" max="13" width="8.42578125" style="21" customWidth="1"/>
    <col min="14" max="19" width="8.42578125" style="133" customWidth="1"/>
    <col min="20" max="20" width="11.42578125" style="21" customWidth="1"/>
    <col min="21" max="16384" width="11.42578125" style="21"/>
  </cols>
  <sheetData>
    <row r="1" spans="2:42" ht="125.25" customHeight="1" x14ac:dyDescent="0.25">
      <c r="B1" s="123"/>
      <c r="C1" s="123"/>
      <c r="D1" s="123"/>
      <c r="E1" s="123"/>
      <c r="F1" s="123"/>
      <c r="G1" s="123"/>
      <c r="H1" s="123"/>
      <c r="I1" s="123"/>
      <c r="J1" s="123"/>
      <c r="K1" s="123"/>
      <c r="L1" s="123"/>
      <c r="M1" s="123"/>
      <c r="N1" s="123"/>
      <c r="O1" s="123"/>
      <c r="P1" s="123"/>
      <c r="Q1" s="123"/>
      <c r="R1" s="123"/>
      <c r="S1" s="123"/>
    </row>
    <row r="2" spans="2:42" ht="57" customHeight="1" x14ac:dyDescent="0.25">
      <c r="B2" s="523" t="s">
        <v>2225</v>
      </c>
      <c r="C2" s="523"/>
      <c r="D2" s="523"/>
      <c r="E2" s="523"/>
      <c r="F2" s="523"/>
      <c r="G2" s="523"/>
      <c r="H2" s="523"/>
      <c r="I2" s="523"/>
      <c r="J2" s="523"/>
      <c r="K2" s="523"/>
      <c r="L2" s="523"/>
      <c r="M2" s="523"/>
      <c r="N2" s="523"/>
      <c r="O2" s="523"/>
      <c r="P2" s="523"/>
      <c r="Q2" s="523"/>
      <c r="R2" s="523"/>
      <c r="S2" s="523"/>
      <c r="T2" s="523"/>
      <c r="U2" s="523"/>
      <c r="V2" s="523"/>
      <c r="W2" s="523"/>
      <c r="X2" s="523"/>
      <c r="Y2" s="523"/>
      <c r="Z2" s="523"/>
      <c r="AA2" s="523"/>
      <c r="AB2" s="523"/>
      <c r="AC2" s="523"/>
      <c r="AD2" s="523"/>
      <c r="AE2" s="523"/>
      <c r="AF2" s="523"/>
      <c r="AG2" s="523"/>
      <c r="AH2" s="523"/>
      <c r="AI2" s="523"/>
      <c r="AJ2" s="393" t="s">
        <v>7</v>
      </c>
    </row>
    <row r="3" spans="2:42" ht="22.5" customHeight="1" x14ac:dyDescent="0.25">
      <c r="B3" s="33"/>
      <c r="C3" s="33"/>
      <c r="D3" s="33"/>
      <c r="E3" s="33"/>
      <c r="F3" s="33"/>
      <c r="G3" s="33"/>
      <c r="H3" s="33"/>
      <c r="I3" s="33"/>
      <c r="J3" s="33"/>
      <c r="K3" s="33"/>
      <c r="L3" s="33"/>
      <c r="M3" s="33"/>
      <c r="N3" s="33"/>
      <c r="O3" s="33"/>
      <c r="P3" s="33"/>
      <c r="Q3" s="33"/>
      <c r="R3" s="33"/>
      <c r="S3" s="33"/>
      <c r="T3" s="90"/>
    </row>
    <row r="4" spans="2:42" ht="19.149999999999999" customHeight="1" x14ac:dyDescent="0.25">
      <c r="B4" s="521" t="s">
        <v>682</v>
      </c>
      <c r="C4" s="521" t="s">
        <v>673</v>
      </c>
      <c r="D4" s="521"/>
      <c r="E4" s="521"/>
      <c r="F4" s="521"/>
      <c r="G4" s="521"/>
      <c r="H4" s="521"/>
      <c r="I4" s="521"/>
      <c r="J4" s="521"/>
      <c r="K4" s="521"/>
      <c r="L4" s="521"/>
      <c r="M4" s="521"/>
      <c r="N4" s="521"/>
      <c r="O4" s="521"/>
      <c r="P4" s="521"/>
      <c r="Q4" s="521"/>
      <c r="R4" s="521"/>
      <c r="S4" s="521"/>
      <c r="T4" s="521"/>
      <c r="U4" s="521"/>
      <c r="V4" s="521"/>
      <c r="W4" s="521"/>
      <c r="X4" s="521"/>
      <c r="Y4" s="521"/>
      <c r="Z4" s="521"/>
      <c r="AA4" s="521"/>
      <c r="AB4" s="521"/>
      <c r="AC4" s="521"/>
      <c r="AD4" s="521"/>
      <c r="AE4" s="521"/>
      <c r="AF4" s="521"/>
      <c r="AG4" s="521"/>
      <c r="AH4" s="521"/>
      <c r="AI4" s="521"/>
    </row>
    <row r="5" spans="2:42" x14ac:dyDescent="0.25">
      <c r="B5" s="521"/>
      <c r="C5" s="215">
        <v>1992</v>
      </c>
      <c r="D5" s="215">
        <v>1993</v>
      </c>
      <c r="E5" s="215">
        <v>1994</v>
      </c>
      <c r="F5" s="215">
        <v>1995</v>
      </c>
      <c r="G5" s="215">
        <v>1996</v>
      </c>
      <c r="H5" s="215">
        <v>1997</v>
      </c>
      <c r="I5" s="215">
        <v>1998</v>
      </c>
      <c r="J5" s="215">
        <v>1999</v>
      </c>
      <c r="K5" s="215">
        <v>2000</v>
      </c>
      <c r="L5" s="215">
        <v>2001</v>
      </c>
      <c r="M5" s="215">
        <v>2002</v>
      </c>
      <c r="N5" s="215">
        <v>2003</v>
      </c>
      <c r="O5" s="215">
        <v>2004</v>
      </c>
      <c r="P5" s="215">
        <v>2005</v>
      </c>
      <c r="Q5" s="215">
        <v>2006</v>
      </c>
      <c r="R5" s="215">
        <v>2007</v>
      </c>
      <c r="S5" s="215">
        <v>2008</v>
      </c>
      <c r="T5" s="215">
        <v>2009</v>
      </c>
      <c r="U5" s="215">
        <v>2010</v>
      </c>
      <c r="V5" s="215">
        <v>2011</v>
      </c>
      <c r="W5" s="215">
        <v>2012</v>
      </c>
      <c r="X5" s="215">
        <v>2013</v>
      </c>
      <c r="Y5" s="215">
        <v>2014</v>
      </c>
      <c r="Z5" s="215">
        <v>2015</v>
      </c>
      <c r="AA5" s="215">
        <v>2016</v>
      </c>
      <c r="AB5" s="215">
        <v>2017</v>
      </c>
      <c r="AC5" s="215">
        <v>2018</v>
      </c>
      <c r="AD5" s="215">
        <v>2019</v>
      </c>
      <c r="AE5" s="215">
        <v>2020</v>
      </c>
      <c r="AF5" s="215">
        <v>2021</v>
      </c>
      <c r="AG5" s="215">
        <v>2022</v>
      </c>
      <c r="AH5" s="215">
        <v>2023</v>
      </c>
      <c r="AI5" s="215" t="s">
        <v>735</v>
      </c>
    </row>
    <row r="6" spans="2:42" ht="14.65" customHeight="1" x14ac:dyDescent="0.3">
      <c r="B6" s="231" t="s">
        <v>380</v>
      </c>
      <c r="C6" s="227">
        <v>22625</v>
      </c>
      <c r="D6" s="227">
        <v>22840</v>
      </c>
      <c r="E6" s="227">
        <v>22726</v>
      </c>
      <c r="F6" s="227">
        <v>24097</v>
      </c>
      <c r="G6" s="227">
        <v>23319</v>
      </c>
      <c r="H6" s="227">
        <v>23248</v>
      </c>
      <c r="I6" s="227">
        <v>23968</v>
      </c>
      <c r="J6" s="227">
        <v>25172</v>
      </c>
      <c r="K6" s="227">
        <v>26836</v>
      </c>
      <c r="L6" s="227" t="s">
        <v>87</v>
      </c>
      <c r="M6" s="227">
        <v>24266</v>
      </c>
      <c r="N6" s="227">
        <v>23439</v>
      </c>
      <c r="O6" s="227">
        <v>23555</v>
      </c>
      <c r="P6" s="227">
        <v>21445</v>
      </c>
      <c r="Q6" s="227">
        <v>22538</v>
      </c>
      <c r="R6" s="227">
        <v>22687</v>
      </c>
      <c r="S6" s="227">
        <v>24721</v>
      </c>
      <c r="T6" s="227">
        <v>2189</v>
      </c>
      <c r="U6" s="227">
        <v>25167</v>
      </c>
      <c r="V6" s="227">
        <v>24158</v>
      </c>
      <c r="W6" s="227">
        <v>25508</v>
      </c>
      <c r="X6" s="227">
        <v>23093</v>
      </c>
      <c r="Y6" s="227">
        <v>23093</v>
      </c>
      <c r="Z6" s="227">
        <v>22899</v>
      </c>
      <c r="AA6" s="227">
        <v>21904</v>
      </c>
      <c r="AB6" s="227">
        <v>22012</v>
      </c>
      <c r="AC6" s="227">
        <v>23396</v>
      </c>
      <c r="AD6" s="227">
        <v>24491</v>
      </c>
      <c r="AE6" s="227">
        <v>22648</v>
      </c>
      <c r="AF6" s="227">
        <v>18036</v>
      </c>
      <c r="AG6" s="227">
        <v>20037</v>
      </c>
      <c r="AH6" s="227">
        <v>20467</v>
      </c>
      <c r="AI6" s="227">
        <v>18115</v>
      </c>
      <c r="AJ6" s="205"/>
      <c r="AK6" s="205"/>
      <c r="AL6" s="205"/>
      <c r="AM6" s="205"/>
      <c r="AN6" s="205"/>
      <c r="AO6" s="205"/>
      <c r="AP6" s="205"/>
    </row>
    <row r="7" spans="2:42" ht="15.75" x14ac:dyDescent="0.3">
      <c r="B7" s="231" t="s">
        <v>379</v>
      </c>
      <c r="C7" s="227">
        <v>21150</v>
      </c>
      <c r="D7" s="227">
        <v>20440</v>
      </c>
      <c r="E7" s="227">
        <v>20487</v>
      </c>
      <c r="F7" s="227">
        <v>20751</v>
      </c>
      <c r="G7" s="227">
        <v>21488</v>
      </c>
      <c r="H7" s="227">
        <v>21028</v>
      </c>
      <c r="I7" s="227">
        <v>20742</v>
      </c>
      <c r="J7" s="227">
        <v>22448</v>
      </c>
      <c r="K7" s="227">
        <v>24181</v>
      </c>
      <c r="L7" s="227">
        <v>21516</v>
      </c>
      <c r="M7" s="227">
        <v>21860</v>
      </c>
      <c r="N7" s="227">
        <v>20647</v>
      </c>
      <c r="O7" s="227">
        <v>20720</v>
      </c>
      <c r="P7" s="227">
        <v>19700</v>
      </c>
      <c r="Q7" s="227">
        <v>21280</v>
      </c>
      <c r="R7" s="227">
        <v>20107</v>
      </c>
      <c r="S7" s="227">
        <v>22858</v>
      </c>
      <c r="T7" s="227">
        <v>2274</v>
      </c>
      <c r="U7" s="227">
        <v>22959</v>
      </c>
      <c r="V7" s="227">
        <v>22926</v>
      </c>
      <c r="W7" s="227">
        <v>24299</v>
      </c>
      <c r="X7" s="227">
        <v>21101</v>
      </c>
      <c r="Y7" s="227">
        <v>21920</v>
      </c>
      <c r="Z7" s="227">
        <v>21157</v>
      </c>
      <c r="AA7" s="227">
        <v>20728</v>
      </c>
      <c r="AB7" s="227">
        <v>21108</v>
      </c>
      <c r="AC7" s="227">
        <v>21628</v>
      </c>
      <c r="AD7" s="227">
        <v>22761</v>
      </c>
      <c r="AE7" s="227">
        <v>21205</v>
      </c>
      <c r="AF7" s="227">
        <v>18022</v>
      </c>
      <c r="AG7" s="227">
        <v>19228</v>
      </c>
      <c r="AH7" s="227">
        <v>18816</v>
      </c>
      <c r="AI7" s="227">
        <v>17044</v>
      </c>
    </row>
    <row r="8" spans="2:42" ht="15.75" x14ac:dyDescent="0.3">
      <c r="B8" s="231" t="s">
        <v>378</v>
      </c>
      <c r="C8" s="227">
        <v>22511</v>
      </c>
      <c r="D8" s="227">
        <v>23554</v>
      </c>
      <c r="E8" s="227">
        <v>23105</v>
      </c>
      <c r="F8" s="227">
        <v>23363</v>
      </c>
      <c r="G8" s="227">
        <v>23382</v>
      </c>
      <c r="H8" s="227">
        <v>23557</v>
      </c>
      <c r="I8" s="227">
        <v>22585</v>
      </c>
      <c r="J8" s="227">
        <v>26034</v>
      </c>
      <c r="K8" s="227">
        <v>26100</v>
      </c>
      <c r="L8" s="227">
        <v>24457</v>
      </c>
      <c r="M8" s="227">
        <v>24698</v>
      </c>
      <c r="N8" s="227">
        <v>23594</v>
      </c>
      <c r="O8" s="227">
        <v>23008</v>
      </c>
      <c r="P8" s="227">
        <v>22890</v>
      </c>
      <c r="Q8" s="227">
        <v>25092</v>
      </c>
      <c r="R8" s="227">
        <v>21952</v>
      </c>
      <c r="S8" s="227">
        <v>25524</v>
      </c>
      <c r="T8" s="227">
        <v>2964</v>
      </c>
      <c r="U8" s="227">
        <v>26440</v>
      </c>
      <c r="V8" s="227">
        <v>26637</v>
      </c>
      <c r="W8" s="227">
        <v>26303</v>
      </c>
      <c r="X8" s="227">
        <v>23766</v>
      </c>
      <c r="Y8" s="227">
        <v>24881</v>
      </c>
      <c r="Z8" s="227">
        <v>23907</v>
      </c>
      <c r="AA8" s="227">
        <v>23553</v>
      </c>
      <c r="AB8" s="227">
        <v>25012</v>
      </c>
      <c r="AC8" s="227">
        <v>25082</v>
      </c>
      <c r="AD8" s="227">
        <v>25160</v>
      </c>
      <c r="AE8" s="227">
        <v>23085</v>
      </c>
      <c r="AF8" s="227">
        <v>21964</v>
      </c>
      <c r="AG8" s="227">
        <v>21954</v>
      </c>
      <c r="AH8" s="227">
        <v>21087</v>
      </c>
      <c r="AI8" s="227">
        <v>18471</v>
      </c>
    </row>
    <row r="9" spans="2:42" ht="15.75" x14ac:dyDescent="0.3">
      <c r="B9" s="231" t="s">
        <v>377</v>
      </c>
      <c r="C9" s="227">
        <v>22326</v>
      </c>
      <c r="D9" s="227">
        <v>24043</v>
      </c>
      <c r="E9" s="227">
        <v>23496</v>
      </c>
      <c r="F9" s="227">
        <v>23044</v>
      </c>
      <c r="G9" s="227">
        <v>22913</v>
      </c>
      <c r="H9" s="227">
        <v>23231</v>
      </c>
      <c r="I9" s="227">
        <v>22141</v>
      </c>
      <c r="J9" s="227">
        <v>26349</v>
      </c>
      <c r="K9" s="227">
        <v>25598</v>
      </c>
      <c r="L9" s="227">
        <v>23969</v>
      </c>
      <c r="M9" s="227">
        <v>24723</v>
      </c>
      <c r="N9" s="227">
        <v>23500</v>
      </c>
      <c r="O9" s="227">
        <v>22489</v>
      </c>
      <c r="P9" s="227">
        <v>22101</v>
      </c>
      <c r="Q9" s="227">
        <v>23933</v>
      </c>
      <c r="R9" s="227">
        <v>20497</v>
      </c>
      <c r="S9" s="227">
        <v>25289</v>
      </c>
      <c r="T9" s="227">
        <v>3230</v>
      </c>
      <c r="U9" s="227">
        <v>25347</v>
      </c>
      <c r="V9" s="227">
        <v>25810</v>
      </c>
      <c r="W9" s="227">
        <v>24992</v>
      </c>
      <c r="X9" s="227">
        <v>24049</v>
      </c>
      <c r="Y9" s="227">
        <v>24236</v>
      </c>
      <c r="Z9" s="227">
        <v>23705</v>
      </c>
      <c r="AA9" s="227">
        <v>23158</v>
      </c>
      <c r="AB9" s="227">
        <v>24805</v>
      </c>
      <c r="AC9" s="227">
        <v>24819</v>
      </c>
      <c r="AD9" s="227">
        <v>24680</v>
      </c>
      <c r="AE9" s="227">
        <v>22892</v>
      </c>
      <c r="AF9" s="227">
        <v>21200</v>
      </c>
      <c r="AG9" s="227">
        <v>21021</v>
      </c>
      <c r="AH9" s="227">
        <v>20477</v>
      </c>
      <c r="AI9" s="227">
        <v>18133</v>
      </c>
    </row>
    <row r="10" spans="2:42" ht="15.75" x14ac:dyDescent="0.3">
      <c r="B10" s="231" t="s">
        <v>376</v>
      </c>
      <c r="C10" s="227">
        <v>23493</v>
      </c>
      <c r="D10" s="227">
        <v>25036</v>
      </c>
      <c r="E10" s="227">
        <v>24319</v>
      </c>
      <c r="F10" s="227">
        <v>23755</v>
      </c>
      <c r="G10" s="227">
        <v>23995</v>
      </c>
      <c r="H10" s="227">
        <v>24247</v>
      </c>
      <c r="I10" s="227">
        <v>23518</v>
      </c>
      <c r="J10" s="227">
        <v>27150</v>
      </c>
      <c r="K10" s="227">
        <v>26569</v>
      </c>
      <c r="L10" s="227">
        <v>24799</v>
      </c>
      <c r="M10" s="227">
        <v>24825</v>
      </c>
      <c r="N10" s="227">
        <v>23995</v>
      </c>
      <c r="O10" s="227">
        <v>22789</v>
      </c>
      <c r="P10" s="227">
        <v>22605</v>
      </c>
      <c r="Q10" s="227">
        <v>25017</v>
      </c>
      <c r="R10" s="227">
        <v>20131</v>
      </c>
      <c r="S10" s="227">
        <v>25545</v>
      </c>
      <c r="T10" s="227">
        <v>3869</v>
      </c>
      <c r="U10" s="227">
        <v>25918</v>
      </c>
      <c r="V10" s="227">
        <v>26883</v>
      </c>
      <c r="W10" s="227">
        <v>26515</v>
      </c>
      <c r="X10" s="227">
        <v>24689</v>
      </c>
      <c r="Y10" s="227">
        <v>24801</v>
      </c>
      <c r="Z10" s="227">
        <v>24591</v>
      </c>
      <c r="AA10" s="227">
        <v>24794</v>
      </c>
      <c r="AB10" s="227">
        <v>25926</v>
      </c>
      <c r="AC10" s="227">
        <v>25782</v>
      </c>
      <c r="AD10" s="227">
        <v>25315</v>
      </c>
      <c r="AE10" s="227">
        <v>23796</v>
      </c>
      <c r="AF10" s="227">
        <v>22330</v>
      </c>
      <c r="AG10" s="227">
        <v>21573</v>
      </c>
      <c r="AH10" s="227">
        <v>21155</v>
      </c>
      <c r="AI10" s="227">
        <v>18943</v>
      </c>
    </row>
    <row r="11" spans="2:42" ht="15.75" x14ac:dyDescent="0.3">
      <c r="B11" s="231" t="s">
        <v>375</v>
      </c>
      <c r="C11" s="227">
        <v>22388</v>
      </c>
      <c r="D11" s="227">
        <v>24196</v>
      </c>
      <c r="E11" s="227">
        <v>22988</v>
      </c>
      <c r="F11" s="227">
        <v>22401</v>
      </c>
      <c r="G11" s="227">
        <v>22640</v>
      </c>
      <c r="H11" s="227">
        <v>22812</v>
      </c>
      <c r="I11" s="227">
        <v>24163</v>
      </c>
      <c r="J11" s="227">
        <v>26002</v>
      </c>
      <c r="K11" s="227">
        <v>24478</v>
      </c>
      <c r="L11" s="227">
        <v>23573</v>
      </c>
      <c r="M11" s="227">
        <v>23090</v>
      </c>
      <c r="N11" s="227">
        <v>22125</v>
      </c>
      <c r="O11" s="227">
        <v>21444</v>
      </c>
      <c r="P11" s="227">
        <v>21255</v>
      </c>
      <c r="Q11" s="227">
        <v>24074</v>
      </c>
      <c r="R11" s="227">
        <v>18399</v>
      </c>
      <c r="S11" s="227">
        <v>23999</v>
      </c>
      <c r="T11" s="227">
        <v>4462</v>
      </c>
      <c r="U11" s="227">
        <v>24902</v>
      </c>
      <c r="V11" s="227">
        <v>25398</v>
      </c>
      <c r="W11" s="227">
        <v>25267</v>
      </c>
      <c r="X11" s="227">
        <v>23379</v>
      </c>
      <c r="Y11" s="227">
        <v>22909</v>
      </c>
      <c r="Z11" s="227">
        <v>23978</v>
      </c>
      <c r="AA11" s="227">
        <v>23662</v>
      </c>
      <c r="AB11" s="227">
        <v>25014</v>
      </c>
      <c r="AC11" s="227">
        <v>24519</v>
      </c>
      <c r="AD11" s="227">
        <v>23536</v>
      </c>
      <c r="AE11" s="227">
        <v>22481</v>
      </c>
      <c r="AF11" s="227">
        <v>21781</v>
      </c>
      <c r="AG11" s="227">
        <v>20833</v>
      </c>
      <c r="AH11" s="227">
        <v>20412</v>
      </c>
      <c r="AI11" s="227">
        <v>17970</v>
      </c>
    </row>
    <row r="12" spans="2:42" ht="15.75" x14ac:dyDescent="0.3">
      <c r="B12" s="231" t="s">
        <v>374</v>
      </c>
      <c r="C12" s="227">
        <v>23023</v>
      </c>
      <c r="D12" s="227">
        <v>24734</v>
      </c>
      <c r="E12" s="227">
        <v>23619</v>
      </c>
      <c r="F12" s="227">
        <v>23060</v>
      </c>
      <c r="G12" s="227">
        <v>22739</v>
      </c>
      <c r="H12" s="227">
        <v>23223</v>
      </c>
      <c r="I12" s="227">
        <v>25148</v>
      </c>
      <c r="J12" s="227">
        <v>27005</v>
      </c>
      <c r="K12" s="227">
        <v>24854</v>
      </c>
      <c r="L12" s="227">
        <v>23377</v>
      </c>
      <c r="M12" s="227">
        <v>23671</v>
      </c>
      <c r="N12" s="227">
        <v>22794</v>
      </c>
      <c r="O12" s="227">
        <v>21245</v>
      </c>
      <c r="P12" s="227">
        <v>21577</v>
      </c>
      <c r="Q12" s="227">
        <v>24464</v>
      </c>
      <c r="R12" s="227">
        <v>17958</v>
      </c>
      <c r="S12" s="227">
        <v>24934</v>
      </c>
      <c r="T12" s="227">
        <v>5524</v>
      </c>
      <c r="U12" s="227">
        <v>25801</v>
      </c>
      <c r="V12" s="227">
        <v>25860</v>
      </c>
      <c r="W12" s="227">
        <v>25672</v>
      </c>
      <c r="X12" s="227">
        <v>24143</v>
      </c>
      <c r="Y12" s="227">
        <v>23849</v>
      </c>
      <c r="Z12" s="227">
        <v>24913</v>
      </c>
      <c r="AA12" s="227">
        <v>24303</v>
      </c>
      <c r="AB12" s="227">
        <v>25533</v>
      </c>
      <c r="AC12" s="227">
        <v>25187</v>
      </c>
      <c r="AD12" s="227">
        <v>24823</v>
      </c>
      <c r="AE12" s="227">
        <v>23040</v>
      </c>
      <c r="AF12" s="227">
        <v>22312</v>
      </c>
      <c r="AG12" s="227">
        <v>21513</v>
      </c>
      <c r="AH12" s="227">
        <v>20586</v>
      </c>
      <c r="AI12" s="227">
        <v>18529</v>
      </c>
    </row>
    <row r="13" spans="2:42" ht="15.75" x14ac:dyDescent="0.3">
      <c r="B13" s="231" t="s">
        <v>373</v>
      </c>
      <c r="C13" s="227">
        <v>23117</v>
      </c>
      <c r="D13" s="227">
        <v>24365</v>
      </c>
      <c r="E13" s="227">
        <v>23944</v>
      </c>
      <c r="F13" s="227">
        <v>23070</v>
      </c>
      <c r="G13" s="227">
        <v>22961</v>
      </c>
      <c r="H13" s="227">
        <v>22389</v>
      </c>
      <c r="I13" s="227">
        <v>24428</v>
      </c>
      <c r="J13" s="227">
        <v>27114</v>
      </c>
      <c r="K13" s="227">
        <v>24658</v>
      </c>
      <c r="L13" s="227">
        <v>23638</v>
      </c>
      <c r="M13" s="227">
        <v>22933</v>
      </c>
      <c r="N13" s="227">
        <v>21949</v>
      </c>
      <c r="O13" s="227">
        <v>21006</v>
      </c>
      <c r="P13" s="227">
        <v>21268</v>
      </c>
      <c r="Q13" s="227">
        <v>24278</v>
      </c>
      <c r="R13" s="227">
        <v>16683</v>
      </c>
      <c r="S13" s="227">
        <v>24857</v>
      </c>
      <c r="T13" s="227">
        <v>6522</v>
      </c>
      <c r="U13" s="227">
        <v>24788</v>
      </c>
      <c r="V13" s="227">
        <v>26096</v>
      </c>
      <c r="W13" s="227">
        <v>25587</v>
      </c>
      <c r="X13" s="227">
        <v>23766</v>
      </c>
      <c r="Y13" s="227">
        <v>23391</v>
      </c>
      <c r="Z13" s="227">
        <v>24074</v>
      </c>
      <c r="AA13" s="227">
        <v>24427</v>
      </c>
      <c r="AB13" s="227">
        <v>25967</v>
      </c>
      <c r="AC13" s="227">
        <v>25855</v>
      </c>
      <c r="AD13" s="227">
        <v>23920</v>
      </c>
      <c r="AE13" s="227">
        <v>22683</v>
      </c>
      <c r="AF13" s="227">
        <v>22319</v>
      </c>
      <c r="AG13" s="227">
        <v>21740</v>
      </c>
      <c r="AH13" s="227">
        <v>20570</v>
      </c>
      <c r="AI13" s="227">
        <v>18614</v>
      </c>
    </row>
    <row r="14" spans="2:42" ht="15.75" x14ac:dyDescent="0.3">
      <c r="B14" s="231" t="s">
        <v>372</v>
      </c>
      <c r="C14" s="227">
        <v>22843</v>
      </c>
      <c r="D14" s="227">
        <v>24069</v>
      </c>
      <c r="E14" s="227">
        <v>23801</v>
      </c>
      <c r="F14" s="227">
        <v>22784</v>
      </c>
      <c r="G14" s="227">
        <v>22691</v>
      </c>
      <c r="H14" s="227">
        <v>22040</v>
      </c>
      <c r="I14" s="227">
        <v>22976</v>
      </c>
      <c r="J14" s="227">
        <v>26720</v>
      </c>
      <c r="K14" s="227">
        <v>24088</v>
      </c>
      <c r="L14" s="227">
        <v>23188</v>
      </c>
      <c r="M14" s="227">
        <v>22850</v>
      </c>
      <c r="N14" s="227">
        <v>21417</v>
      </c>
      <c r="O14" s="227">
        <v>20235</v>
      </c>
      <c r="P14" s="227">
        <v>20719</v>
      </c>
      <c r="Q14" s="227">
        <v>23165</v>
      </c>
      <c r="R14" s="227">
        <v>14947</v>
      </c>
      <c r="S14" s="227">
        <v>24872</v>
      </c>
      <c r="T14" s="227">
        <v>8260</v>
      </c>
      <c r="U14" s="227">
        <v>24039</v>
      </c>
      <c r="V14" s="227">
        <v>25527</v>
      </c>
      <c r="W14" s="227">
        <v>24529</v>
      </c>
      <c r="X14" s="227">
        <v>23639</v>
      </c>
      <c r="Y14" s="227">
        <v>23574</v>
      </c>
      <c r="Z14" s="227">
        <v>24171</v>
      </c>
      <c r="AA14" s="227">
        <v>23690</v>
      </c>
      <c r="AB14" s="227">
        <v>25399</v>
      </c>
      <c r="AC14" s="227">
        <v>24995</v>
      </c>
      <c r="AD14" s="227">
        <v>23937</v>
      </c>
      <c r="AE14" s="227">
        <v>22686</v>
      </c>
      <c r="AF14" s="227">
        <v>22001</v>
      </c>
      <c r="AG14" s="227">
        <v>20763</v>
      </c>
      <c r="AH14" s="227">
        <v>19954</v>
      </c>
      <c r="AI14" s="227">
        <v>18333</v>
      </c>
    </row>
    <row r="15" spans="2:42" ht="15.75" x14ac:dyDescent="0.3">
      <c r="B15" s="231" t="s">
        <v>371</v>
      </c>
      <c r="C15" s="227">
        <v>22820</v>
      </c>
      <c r="D15" s="227">
        <v>23256</v>
      </c>
      <c r="E15" s="227">
        <v>23685</v>
      </c>
      <c r="F15" s="227">
        <v>22480</v>
      </c>
      <c r="G15" s="227">
        <v>22143</v>
      </c>
      <c r="H15" s="227">
        <v>22673</v>
      </c>
      <c r="I15" s="227">
        <v>22335</v>
      </c>
      <c r="J15" s="227">
        <v>25599</v>
      </c>
      <c r="K15" s="227">
        <v>24362</v>
      </c>
      <c r="L15" s="227">
        <v>22576</v>
      </c>
      <c r="M15" s="227">
        <v>21824</v>
      </c>
      <c r="N15" s="227">
        <v>20289</v>
      </c>
      <c r="O15" s="227">
        <v>19650</v>
      </c>
      <c r="P15" s="227">
        <v>20183</v>
      </c>
      <c r="Q15" s="227">
        <v>22674</v>
      </c>
      <c r="R15" s="227">
        <v>12031</v>
      </c>
      <c r="S15" s="227">
        <v>24098</v>
      </c>
      <c r="T15" s="227">
        <v>10291</v>
      </c>
      <c r="U15" s="227">
        <v>23309</v>
      </c>
      <c r="V15" s="227">
        <v>24768</v>
      </c>
      <c r="W15" s="227">
        <v>24350</v>
      </c>
      <c r="X15" s="227">
        <v>23150</v>
      </c>
      <c r="Y15" s="227">
        <v>22768</v>
      </c>
      <c r="Z15" s="227">
        <v>23969</v>
      </c>
      <c r="AA15" s="227">
        <v>23129</v>
      </c>
      <c r="AB15" s="227">
        <v>24362</v>
      </c>
      <c r="AC15" s="227">
        <v>25121</v>
      </c>
      <c r="AD15" s="227">
        <v>23474</v>
      </c>
      <c r="AE15" s="227">
        <v>22596</v>
      </c>
      <c r="AF15" s="227">
        <v>21275</v>
      </c>
      <c r="AG15" s="227">
        <v>20858</v>
      </c>
      <c r="AH15" s="227">
        <v>19440</v>
      </c>
      <c r="AI15" s="227">
        <v>17867</v>
      </c>
    </row>
    <row r="16" spans="2:42" ht="15.75" x14ac:dyDescent="0.3">
      <c r="B16" s="231" t="s">
        <v>370</v>
      </c>
      <c r="C16" s="227">
        <v>21949</v>
      </c>
      <c r="D16" s="227">
        <v>22087</v>
      </c>
      <c r="E16" s="227">
        <v>22654</v>
      </c>
      <c r="F16" s="227">
        <v>21086</v>
      </c>
      <c r="G16" s="227">
        <v>21331</v>
      </c>
      <c r="H16" s="227">
        <v>21834</v>
      </c>
      <c r="I16" s="227">
        <v>21875</v>
      </c>
      <c r="J16" s="227">
        <v>23482</v>
      </c>
      <c r="K16" s="227">
        <v>22525</v>
      </c>
      <c r="L16" s="227">
        <v>23084</v>
      </c>
      <c r="M16" s="227">
        <v>20521</v>
      </c>
      <c r="N16" s="227">
        <v>19513</v>
      </c>
      <c r="O16" s="227">
        <v>19480</v>
      </c>
      <c r="P16" s="227">
        <v>19442</v>
      </c>
      <c r="Q16" s="227">
        <v>21290</v>
      </c>
      <c r="R16" s="227">
        <v>7947</v>
      </c>
      <c r="S16" s="227">
        <v>22044</v>
      </c>
      <c r="T16" s="227">
        <v>12794</v>
      </c>
      <c r="U16" s="227">
        <v>21708</v>
      </c>
      <c r="V16" s="227">
        <v>23319</v>
      </c>
      <c r="W16" s="227">
        <v>22584</v>
      </c>
      <c r="X16" s="227">
        <v>21432</v>
      </c>
      <c r="Y16" s="227">
        <v>21363</v>
      </c>
      <c r="Z16" s="227">
        <v>22617</v>
      </c>
      <c r="AA16" s="227">
        <v>21778</v>
      </c>
      <c r="AB16" s="227">
        <v>22951</v>
      </c>
      <c r="AC16" s="227">
        <v>23686</v>
      </c>
      <c r="AD16" s="227">
        <v>22120</v>
      </c>
      <c r="AE16" s="227">
        <v>21488</v>
      </c>
      <c r="AF16" s="227">
        <v>20124</v>
      </c>
      <c r="AG16" s="227">
        <v>20758</v>
      </c>
      <c r="AH16" s="227">
        <v>18284</v>
      </c>
      <c r="AI16" s="227">
        <v>16590</v>
      </c>
    </row>
    <row r="17" spans="2:35" ht="15.75" x14ac:dyDescent="0.3">
      <c r="B17" s="231" t="s">
        <v>369</v>
      </c>
      <c r="C17" s="227">
        <v>21651</v>
      </c>
      <c r="D17" s="227">
        <v>21058</v>
      </c>
      <c r="E17" s="227">
        <v>22801</v>
      </c>
      <c r="F17" s="227">
        <v>21449</v>
      </c>
      <c r="G17" s="227">
        <v>20976</v>
      </c>
      <c r="H17" s="227">
        <v>21476</v>
      </c>
      <c r="I17" s="227">
        <v>22076</v>
      </c>
      <c r="J17" s="227">
        <v>22209</v>
      </c>
      <c r="K17" s="227">
        <v>21900</v>
      </c>
      <c r="L17" s="227">
        <v>18755</v>
      </c>
      <c r="M17" s="227">
        <v>20039</v>
      </c>
      <c r="N17" s="227">
        <v>18742</v>
      </c>
      <c r="O17" s="227">
        <v>18741</v>
      </c>
      <c r="P17" s="227">
        <v>19540</v>
      </c>
      <c r="Q17" s="227">
        <v>20786</v>
      </c>
      <c r="R17" s="227">
        <v>1712</v>
      </c>
      <c r="S17" s="227">
        <v>22314</v>
      </c>
      <c r="T17" s="227">
        <v>20052</v>
      </c>
      <c r="U17" s="227">
        <v>21997</v>
      </c>
      <c r="V17" s="227">
        <v>23724</v>
      </c>
      <c r="W17" s="227">
        <v>21703</v>
      </c>
      <c r="X17" s="227">
        <v>21413</v>
      </c>
      <c r="Y17" s="227">
        <v>21675</v>
      </c>
      <c r="Z17" s="227">
        <v>23332</v>
      </c>
      <c r="AA17" s="227">
        <v>22357</v>
      </c>
      <c r="AB17" s="227">
        <v>23308</v>
      </c>
      <c r="AC17" s="227">
        <v>23910</v>
      </c>
      <c r="AD17" s="227">
        <v>21996</v>
      </c>
      <c r="AE17" s="227">
        <v>18319</v>
      </c>
      <c r="AF17" s="227">
        <v>20614</v>
      </c>
      <c r="AG17" s="227">
        <v>20756</v>
      </c>
      <c r="AH17" s="227">
        <v>18429</v>
      </c>
      <c r="AI17" s="227">
        <v>17105</v>
      </c>
    </row>
    <row r="18" spans="2:35" ht="15.75" x14ac:dyDescent="0.3">
      <c r="B18" s="412"/>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row>
    <row r="19" spans="2:35" s="416" customFormat="1" ht="16.5" x14ac:dyDescent="0.25">
      <c r="B19" s="24" t="s">
        <v>2144</v>
      </c>
      <c r="N19" s="417"/>
      <c r="O19" s="417"/>
      <c r="P19" s="417"/>
      <c r="Q19" s="417"/>
      <c r="R19" s="417"/>
      <c r="S19" s="417"/>
      <c r="T19" s="417"/>
      <c r="U19" s="417"/>
      <c r="V19" s="417"/>
    </row>
    <row r="20" spans="2:35" x14ac:dyDescent="0.25">
      <c r="B20" s="24" t="s">
        <v>2145</v>
      </c>
    </row>
    <row r="21" spans="2:35" x14ac:dyDescent="0.25">
      <c r="B21" s="24" t="s">
        <v>737</v>
      </c>
    </row>
  </sheetData>
  <mergeCells count="3">
    <mergeCell ref="B4:B5"/>
    <mergeCell ref="C4:AI4"/>
    <mergeCell ref="B2:AI2"/>
  </mergeCells>
  <hyperlinks>
    <hyperlink ref="AJ2" location="INDICE!A16"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K39"/>
  <sheetViews>
    <sheetView showGridLines="0" zoomScaleNormal="100" workbookViewId="0"/>
  </sheetViews>
  <sheetFormatPr baseColWidth="10" defaultColWidth="11.42578125" defaultRowHeight="15" x14ac:dyDescent="0.25"/>
  <cols>
    <col min="1" max="1" width="3.7109375" style="21" customWidth="1"/>
    <col min="2" max="2" width="27.28515625" style="21" customWidth="1"/>
    <col min="3" max="14" width="12.7109375" style="21" customWidth="1"/>
    <col min="15" max="15" width="11.42578125" style="21" customWidth="1"/>
    <col min="16" max="16384" width="11.42578125" style="21"/>
  </cols>
  <sheetData>
    <row r="1" spans="2:24" ht="132" customHeight="1" x14ac:dyDescent="0.25">
      <c r="B1" s="123"/>
      <c r="C1" s="123"/>
      <c r="D1" s="123"/>
      <c r="E1" s="123"/>
      <c r="F1" s="123"/>
      <c r="G1" s="123"/>
      <c r="H1" s="123"/>
      <c r="I1" s="123"/>
      <c r="J1" s="123"/>
      <c r="K1" s="123"/>
      <c r="L1" s="123"/>
      <c r="M1" s="123"/>
      <c r="N1" s="123"/>
      <c r="O1" s="123"/>
      <c r="P1" s="123"/>
      <c r="Q1" s="123"/>
      <c r="R1" s="123"/>
      <c r="S1" s="123"/>
      <c r="T1" s="123"/>
      <c r="U1" s="123"/>
      <c r="V1" s="123"/>
    </row>
    <row r="2" spans="2:24" ht="40.5" customHeight="1" x14ac:dyDescent="0.25">
      <c r="B2" s="505" t="s">
        <v>2226</v>
      </c>
      <c r="C2" s="505"/>
      <c r="D2" s="505"/>
      <c r="E2" s="505"/>
      <c r="F2" s="505"/>
      <c r="G2" s="505"/>
      <c r="H2" s="505"/>
      <c r="I2" s="505"/>
      <c r="J2" s="505"/>
      <c r="K2" s="505"/>
      <c r="L2" s="505"/>
      <c r="M2" s="505"/>
      <c r="N2" s="505"/>
      <c r="O2" s="505"/>
      <c r="P2" s="505"/>
      <c r="Q2" s="505"/>
      <c r="R2" s="134"/>
      <c r="S2" s="1" t="s">
        <v>7</v>
      </c>
      <c r="T2" s="134"/>
      <c r="U2" s="134"/>
      <c r="V2" s="134"/>
      <c r="W2" s="135"/>
      <c r="X2" s="72"/>
    </row>
    <row r="3" spans="2:24" ht="17.25" customHeight="1" x14ac:dyDescent="0.25">
      <c r="B3" s="215" t="s">
        <v>659</v>
      </c>
      <c r="C3" s="215">
        <v>2008</v>
      </c>
      <c r="D3" s="215">
        <v>2009</v>
      </c>
      <c r="E3" s="215">
        <v>2010</v>
      </c>
      <c r="F3" s="215">
        <v>2011</v>
      </c>
      <c r="G3" s="215">
        <v>2012</v>
      </c>
      <c r="H3" s="215">
        <v>2013</v>
      </c>
      <c r="I3" s="215">
        <v>2014</v>
      </c>
      <c r="J3" s="215">
        <v>2015</v>
      </c>
      <c r="K3" s="215">
        <v>2016</v>
      </c>
      <c r="L3" s="215">
        <v>2017</v>
      </c>
      <c r="M3" s="215">
        <v>2018</v>
      </c>
      <c r="N3" s="215">
        <v>2019</v>
      </c>
      <c r="O3" s="215">
        <v>2020</v>
      </c>
      <c r="P3" s="215">
        <v>2021</v>
      </c>
      <c r="Q3" s="215">
        <v>2022</v>
      </c>
      <c r="R3" s="215">
        <v>2023</v>
      </c>
      <c r="S3" s="215" t="s">
        <v>735</v>
      </c>
      <c r="W3" s="136"/>
    </row>
    <row r="4" spans="2:24" s="26" customFormat="1" ht="14.65" customHeight="1" x14ac:dyDescent="0.25">
      <c r="B4" s="229" t="s">
        <v>80</v>
      </c>
      <c r="C4" s="213">
        <f t="shared" ref="C4:N4" si="0">+C5+C17+C31+C24+C33+C34</f>
        <v>291055</v>
      </c>
      <c r="D4" s="213">
        <f t="shared" si="0"/>
        <v>298337</v>
      </c>
      <c r="E4" s="213">
        <f t="shared" si="0"/>
        <v>292375</v>
      </c>
      <c r="F4" s="213">
        <f t="shared" si="0"/>
        <v>301106</v>
      </c>
      <c r="G4" s="213">
        <f t="shared" si="0"/>
        <v>297309</v>
      </c>
      <c r="H4" s="213">
        <f t="shared" si="0"/>
        <v>277620</v>
      </c>
      <c r="I4" s="213">
        <f t="shared" si="0"/>
        <v>278460</v>
      </c>
      <c r="J4" s="213">
        <f t="shared" si="0"/>
        <v>283313</v>
      </c>
      <c r="K4" s="213">
        <f t="shared" si="0"/>
        <v>277483</v>
      </c>
      <c r="L4" s="213">
        <f t="shared" si="0"/>
        <v>291397</v>
      </c>
      <c r="M4" s="213">
        <f t="shared" si="0"/>
        <v>293980</v>
      </c>
      <c r="N4" s="213">
        <f t="shared" si="0"/>
        <v>286213</v>
      </c>
      <c r="O4" s="213">
        <v>266919</v>
      </c>
      <c r="P4" s="213">
        <v>251978</v>
      </c>
      <c r="Q4" s="213">
        <f>+Q5+Q17+Q24+Q31+Q33+Q34</f>
        <v>251034</v>
      </c>
      <c r="R4" s="213">
        <f>+R5+R17+R24+R31+R33+R34</f>
        <v>239677</v>
      </c>
      <c r="S4" s="213">
        <f>+S5+S17+S24+S31+S33+S34</f>
        <v>215714</v>
      </c>
      <c r="W4" s="136"/>
    </row>
    <row r="5" spans="2:24" s="26" customFormat="1" x14ac:dyDescent="0.25">
      <c r="B5" s="229" t="s">
        <v>79</v>
      </c>
      <c r="C5" s="213">
        <f t="shared" ref="C5:J5" si="1">+SUM(C6:C16)</f>
        <v>128356</v>
      </c>
      <c r="D5" s="213">
        <f t="shared" si="1"/>
        <v>129195</v>
      </c>
      <c r="E5" s="213">
        <f t="shared" si="1"/>
        <v>127971</v>
      </c>
      <c r="F5" s="213">
        <f t="shared" si="1"/>
        <v>130446</v>
      </c>
      <c r="G5" s="213">
        <f t="shared" si="1"/>
        <v>130292</v>
      </c>
      <c r="H5" s="213">
        <f t="shared" si="1"/>
        <v>123860</v>
      </c>
      <c r="I5" s="213">
        <f t="shared" si="1"/>
        <v>122623</v>
      </c>
      <c r="J5" s="213">
        <f t="shared" si="1"/>
        <v>123493</v>
      </c>
      <c r="K5" s="213">
        <v>122089</v>
      </c>
      <c r="L5" s="213">
        <v>122271</v>
      </c>
      <c r="M5" s="213">
        <v>121556</v>
      </c>
      <c r="N5" s="213">
        <v>117404</v>
      </c>
      <c r="O5" s="213">
        <v>107601</v>
      </c>
      <c r="P5" s="213">
        <v>94765</v>
      </c>
      <c r="Q5" s="213">
        <v>95979</v>
      </c>
      <c r="R5" s="213">
        <v>91339</v>
      </c>
      <c r="S5" s="213">
        <v>83266</v>
      </c>
      <c r="W5" s="136"/>
    </row>
    <row r="6" spans="2:24" ht="14.65" customHeight="1" x14ac:dyDescent="0.3">
      <c r="B6" s="212" t="s">
        <v>35</v>
      </c>
      <c r="C6" s="211">
        <v>13588</v>
      </c>
      <c r="D6" s="211">
        <v>13626</v>
      </c>
      <c r="E6" s="211">
        <v>13888</v>
      </c>
      <c r="F6" s="211">
        <v>14321</v>
      </c>
      <c r="G6" s="211">
        <v>14627</v>
      </c>
      <c r="H6" s="211">
        <v>14109</v>
      </c>
      <c r="I6" s="211">
        <v>14107</v>
      </c>
      <c r="J6" s="211">
        <v>14232</v>
      </c>
      <c r="K6" s="211">
        <v>13697</v>
      </c>
      <c r="L6" s="211">
        <v>13925</v>
      </c>
      <c r="M6" s="211">
        <v>13427</v>
      </c>
      <c r="N6" s="211">
        <v>12811</v>
      </c>
      <c r="O6" s="211">
        <v>11613</v>
      </c>
      <c r="P6" s="211">
        <v>10092</v>
      </c>
      <c r="Q6" s="211">
        <v>10019</v>
      </c>
      <c r="R6" s="211">
        <v>9605</v>
      </c>
      <c r="S6" s="211">
        <v>8641</v>
      </c>
      <c r="W6" s="137"/>
    </row>
    <row r="7" spans="2:24" ht="15.75" x14ac:dyDescent="0.3">
      <c r="B7" s="212" t="s">
        <v>34</v>
      </c>
      <c r="C7" s="211">
        <v>4176</v>
      </c>
      <c r="D7" s="211">
        <v>4065</v>
      </c>
      <c r="E7" s="211">
        <v>4030</v>
      </c>
      <c r="F7" s="211">
        <v>3979</v>
      </c>
      <c r="G7" s="211">
        <v>3832</v>
      </c>
      <c r="H7" s="211">
        <v>3296</v>
      </c>
      <c r="I7" s="211">
        <v>3111</v>
      </c>
      <c r="J7" s="211">
        <v>3022</v>
      </c>
      <c r="K7" s="211">
        <v>2988</v>
      </c>
      <c r="L7" s="211">
        <v>3194</v>
      </c>
      <c r="M7" s="211">
        <v>3011</v>
      </c>
      <c r="N7" s="211">
        <v>3058</v>
      </c>
      <c r="O7" s="211">
        <v>2891</v>
      </c>
      <c r="P7" s="211">
        <v>2769</v>
      </c>
      <c r="Q7" s="211">
        <v>2814</v>
      </c>
      <c r="R7" s="211">
        <v>2525</v>
      </c>
      <c r="S7" s="211">
        <v>2340</v>
      </c>
      <c r="W7" s="137"/>
    </row>
    <row r="8" spans="2:24" ht="15.75" x14ac:dyDescent="0.3">
      <c r="B8" s="212" t="s">
        <v>33</v>
      </c>
      <c r="C8" s="211">
        <v>4123</v>
      </c>
      <c r="D8" s="211">
        <v>4271</v>
      </c>
      <c r="E8" s="211">
        <v>4349</v>
      </c>
      <c r="F8" s="211">
        <v>4462</v>
      </c>
      <c r="G8" s="211">
        <v>4596</v>
      </c>
      <c r="H8" s="211">
        <v>4346</v>
      </c>
      <c r="I8" s="211">
        <v>4336</v>
      </c>
      <c r="J8" s="211">
        <v>4432</v>
      </c>
      <c r="K8" s="211">
        <v>4596</v>
      </c>
      <c r="L8" s="211">
        <v>4873</v>
      </c>
      <c r="M8" s="211">
        <v>4719</v>
      </c>
      <c r="N8" s="211">
        <v>4649</v>
      </c>
      <c r="O8" s="211">
        <v>4113</v>
      </c>
      <c r="P8" s="211">
        <v>3683</v>
      </c>
      <c r="Q8" s="211">
        <v>3431</v>
      </c>
      <c r="R8" s="211">
        <v>3237</v>
      </c>
      <c r="S8" s="211">
        <v>2683</v>
      </c>
      <c r="W8" s="137"/>
    </row>
    <row r="9" spans="2:24" ht="14.65" customHeight="1" x14ac:dyDescent="0.3">
      <c r="B9" s="212" t="s">
        <v>32</v>
      </c>
      <c r="C9" s="211">
        <v>2986</v>
      </c>
      <c r="D9" s="211">
        <v>2894</v>
      </c>
      <c r="E9" s="211">
        <v>2882</v>
      </c>
      <c r="F9" s="211">
        <v>2892</v>
      </c>
      <c r="G9" s="211">
        <v>2795</v>
      </c>
      <c r="H9" s="211">
        <v>2650</v>
      </c>
      <c r="I9" s="211">
        <v>2723</v>
      </c>
      <c r="J9" s="211">
        <v>2716</v>
      </c>
      <c r="K9" s="211">
        <v>2683</v>
      </c>
      <c r="L9" s="211">
        <v>2555</v>
      </c>
      <c r="M9" s="211">
        <v>2651</v>
      </c>
      <c r="N9" s="211">
        <v>2540</v>
      </c>
      <c r="O9" s="211">
        <v>2395</v>
      </c>
      <c r="P9" s="211">
        <v>2146</v>
      </c>
      <c r="Q9" s="211">
        <v>2112</v>
      </c>
      <c r="R9" s="211">
        <v>2118</v>
      </c>
      <c r="S9" s="211">
        <v>1924</v>
      </c>
      <c r="W9" s="137"/>
    </row>
    <row r="10" spans="2:24" ht="14.65" customHeight="1" x14ac:dyDescent="0.3">
      <c r="B10" s="212" t="s">
        <v>31</v>
      </c>
      <c r="C10" s="211">
        <v>8772</v>
      </c>
      <c r="D10" s="211">
        <v>8828</v>
      </c>
      <c r="E10" s="211">
        <v>8989</v>
      </c>
      <c r="F10" s="211">
        <v>8937</v>
      </c>
      <c r="G10" s="211">
        <v>8828</v>
      </c>
      <c r="H10" s="211">
        <v>8085</v>
      </c>
      <c r="I10" s="211">
        <v>8026</v>
      </c>
      <c r="J10" s="211">
        <v>7990</v>
      </c>
      <c r="K10" s="211">
        <v>7885</v>
      </c>
      <c r="L10" s="211">
        <v>7776</v>
      </c>
      <c r="M10" s="211">
        <v>7682</v>
      </c>
      <c r="N10" s="211">
        <v>7424</v>
      </c>
      <c r="O10" s="211">
        <v>7315</v>
      </c>
      <c r="P10" s="211">
        <v>6775</v>
      </c>
      <c r="Q10" s="211">
        <v>6977</v>
      </c>
      <c r="R10" s="211">
        <v>6487</v>
      </c>
      <c r="S10" s="211">
        <v>5947</v>
      </c>
      <c r="W10" s="137"/>
    </row>
    <row r="11" spans="2:24" ht="14.65" customHeight="1" x14ac:dyDescent="0.3">
      <c r="B11" s="212" t="s">
        <v>30</v>
      </c>
      <c r="C11" s="211">
        <v>9983</v>
      </c>
      <c r="D11" s="211">
        <v>9830</v>
      </c>
      <c r="E11" s="211">
        <v>9574</v>
      </c>
      <c r="F11" s="211">
        <v>9805</v>
      </c>
      <c r="G11" s="211">
        <v>9169</v>
      </c>
      <c r="H11" s="211">
        <v>8702</v>
      </c>
      <c r="I11" s="211">
        <v>8273</v>
      </c>
      <c r="J11" s="211">
        <v>8071</v>
      </c>
      <c r="K11" s="211">
        <v>8001</v>
      </c>
      <c r="L11" s="211">
        <v>7814</v>
      </c>
      <c r="M11" s="211">
        <v>7765</v>
      </c>
      <c r="N11" s="211">
        <v>7431</v>
      </c>
      <c r="O11" s="211">
        <v>7108</v>
      </c>
      <c r="P11" s="211">
        <v>6193</v>
      </c>
      <c r="Q11" s="211">
        <v>6518</v>
      </c>
      <c r="R11" s="211">
        <v>6026</v>
      </c>
      <c r="S11" s="211">
        <v>5397</v>
      </c>
      <c r="W11" s="137"/>
    </row>
    <row r="12" spans="2:24" ht="14.65" customHeight="1" x14ac:dyDescent="0.3">
      <c r="B12" s="212" t="s">
        <v>26</v>
      </c>
      <c r="C12" s="211">
        <v>8664</v>
      </c>
      <c r="D12" s="211">
        <v>8398</v>
      </c>
      <c r="E12" s="211">
        <v>8467</v>
      </c>
      <c r="F12" s="211">
        <v>8329</v>
      </c>
      <c r="G12" s="211">
        <v>8056</v>
      </c>
      <c r="H12" s="211">
        <v>7716</v>
      </c>
      <c r="I12" s="211">
        <v>7629</v>
      </c>
      <c r="J12" s="211">
        <v>7604</v>
      </c>
      <c r="K12" s="211">
        <v>7746</v>
      </c>
      <c r="L12" s="211">
        <v>7800</v>
      </c>
      <c r="M12" s="211">
        <v>7553</v>
      </c>
      <c r="N12" s="211">
        <v>7240</v>
      </c>
      <c r="O12" s="211">
        <v>6689</v>
      </c>
      <c r="P12" s="211">
        <v>5931</v>
      </c>
      <c r="Q12" s="211">
        <v>6343</v>
      </c>
      <c r="R12" s="211">
        <v>6053</v>
      </c>
      <c r="S12" s="211">
        <v>5696</v>
      </c>
      <c r="W12" s="137"/>
    </row>
    <row r="13" spans="2:24" ht="14.65" customHeight="1" x14ac:dyDescent="0.3">
      <c r="B13" s="212" t="s">
        <v>25</v>
      </c>
      <c r="C13" s="211">
        <v>9301</v>
      </c>
      <c r="D13" s="211">
        <v>9257</v>
      </c>
      <c r="E13" s="211">
        <v>9107</v>
      </c>
      <c r="F13" s="211">
        <v>9346</v>
      </c>
      <c r="G13" s="211">
        <v>9159</v>
      </c>
      <c r="H13" s="211">
        <v>8312</v>
      </c>
      <c r="I13" s="211">
        <v>8234</v>
      </c>
      <c r="J13" s="211">
        <v>8088</v>
      </c>
      <c r="K13" s="211">
        <v>8225</v>
      </c>
      <c r="L13" s="211">
        <v>7740</v>
      </c>
      <c r="M13" s="211">
        <v>8120</v>
      </c>
      <c r="N13" s="211">
        <v>7564</v>
      </c>
      <c r="O13" s="211">
        <v>7176</v>
      </c>
      <c r="P13" s="211">
        <v>6623</v>
      </c>
      <c r="Q13" s="211">
        <v>6499</v>
      </c>
      <c r="R13" s="211">
        <v>5917</v>
      </c>
      <c r="S13" s="211">
        <v>5455</v>
      </c>
      <c r="W13" s="137"/>
    </row>
    <row r="14" spans="2:24" ht="14.65" customHeight="1" x14ac:dyDescent="0.3">
      <c r="B14" s="212" t="s">
        <v>19</v>
      </c>
      <c r="C14" s="211">
        <v>48979</v>
      </c>
      <c r="D14" s="211">
        <v>49334</v>
      </c>
      <c r="E14" s="211">
        <v>47960</v>
      </c>
      <c r="F14" s="211">
        <v>48976</v>
      </c>
      <c r="G14" s="211">
        <v>49868</v>
      </c>
      <c r="H14" s="211">
        <v>48296</v>
      </c>
      <c r="I14" s="211">
        <v>48039</v>
      </c>
      <c r="J14" s="211">
        <v>48694</v>
      </c>
      <c r="K14" s="211">
        <v>48158</v>
      </c>
      <c r="L14" s="211">
        <v>47514</v>
      </c>
      <c r="M14" s="211">
        <v>47715</v>
      </c>
      <c r="N14" s="211">
        <v>46121</v>
      </c>
      <c r="O14" s="211">
        <v>40661</v>
      </c>
      <c r="P14" s="211">
        <v>34595</v>
      </c>
      <c r="Q14" s="211">
        <v>35569</v>
      </c>
      <c r="R14" s="211">
        <v>34213</v>
      </c>
      <c r="S14" s="211">
        <v>31502</v>
      </c>
      <c r="W14" s="137"/>
    </row>
    <row r="15" spans="2:24" ht="14.65" customHeight="1" x14ac:dyDescent="0.3">
      <c r="B15" s="212" t="s">
        <v>18</v>
      </c>
      <c r="C15" s="211">
        <v>9258</v>
      </c>
      <c r="D15" s="211">
        <v>9647</v>
      </c>
      <c r="E15" s="211">
        <v>9740</v>
      </c>
      <c r="F15" s="211">
        <v>9880</v>
      </c>
      <c r="G15" s="211">
        <v>9916</v>
      </c>
      <c r="H15" s="211">
        <v>9398</v>
      </c>
      <c r="I15" s="211">
        <v>9297</v>
      </c>
      <c r="J15" s="211">
        <v>9327</v>
      </c>
      <c r="K15" s="211">
        <v>9134</v>
      </c>
      <c r="L15" s="211">
        <v>9296</v>
      </c>
      <c r="M15" s="211">
        <v>9140</v>
      </c>
      <c r="N15" s="211">
        <v>8584</v>
      </c>
      <c r="O15" s="211">
        <v>8461</v>
      </c>
      <c r="P15" s="211">
        <v>7255</v>
      </c>
      <c r="Q15" s="211">
        <v>7202</v>
      </c>
      <c r="R15" s="211">
        <v>6843</v>
      </c>
      <c r="S15" s="211">
        <v>6340</v>
      </c>
      <c r="W15" s="137"/>
    </row>
    <row r="16" spans="2:24" ht="15.75" x14ac:dyDescent="0.3">
      <c r="B16" s="212" t="s">
        <v>13</v>
      </c>
      <c r="C16" s="211">
        <v>8526</v>
      </c>
      <c r="D16" s="211">
        <v>9045</v>
      </c>
      <c r="E16" s="211">
        <v>8985</v>
      </c>
      <c r="F16" s="211">
        <v>9519</v>
      </c>
      <c r="G16" s="211">
        <v>9446</v>
      </c>
      <c r="H16" s="211">
        <v>8950</v>
      </c>
      <c r="I16" s="211">
        <v>8848</v>
      </c>
      <c r="J16" s="211">
        <v>9317</v>
      </c>
      <c r="K16" s="211">
        <v>8976</v>
      </c>
      <c r="L16" s="211">
        <v>9784</v>
      </c>
      <c r="M16" s="211">
        <v>9773</v>
      </c>
      <c r="N16" s="211">
        <v>9982</v>
      </c>
      <c r="O16" s="211">
        <v>9179</v>
      </c>
      <c r="P16" s="211">
        <v>8703</v>
      </c>
      <c r="Q16" s="211">
        <v>8495</v>
      </c>
      <c r="R16" s="211">
        <v>8315</v>
      </c>
      <c r="S16" s="211">
        <v>7341</v>
      </c>
      <c r="W16" s="137"/>
    </row>
    <row r="17" spans="1:24" s="26" customFormat="1" x14ac:dyDescent="0.25">
      <c r="B17" s="229" t="s">
        <v>78</v>
      </c>
      <c r="C17" s="213">
        <f t="shared" ref="C17:J17" si="2">+SUM(C18:C23)</f>
        <v>144152</v>
      </c>
      <c r="D17" s="213">
        <f t="shared" si="2"/>
        <v>149850</v>
      </c>
      <c r="E17" s="213">
        <f t="shared" si="2"/>
        <v>145455</v>
      </c>
      <c r="F17" s="213">
        <f t="shared" si="2"/>
        <v>150657</v>
      </c>
      <c r="G17" s="213">
        <f t="shared" si="2"/>
        <v>145876</v>
      </c>
      <c r="H17" s="213">
        <f t="shared" si="2"/>
        <v>134724</v>
      </c>
      <c r="I17" s="213">
        <f t="shared" si="2"/>
        <v>136811</v>
      </c>
      <c r="J17" s="213">
        <f t="shared" si="2"/>
        <v>139494</v>
      </c>
      <c r="K17" s="213">
        <v>135853</v>
      </c>
      <c r="L17" s="213">
        <v>147131</v>
      </c>
      <c r="M17" s="213">
        <v>151259</v>
      </c>
      <c r="N17" s="213">
        <v>148292</v>
      </c>
      <c r="O17" s="213">
        <v>141131</v>
      </c>
      <c r="P17" s="213">
        <v>138458</v>
      </c>
      <c r="Q17" s="213">
        <v>135749</v>
      </c>
      <c r="R17" s="213">
        <v>129330</v>
      </c>
      <c r="S17" s="213">
        <v>114915</v>
      </c>
      <c r="W17" s="123"/>
    </row>
    <row r="18" spans="1:24" ht="14.65" customHeight="1" x14ac:dyDescent="0.3">
      <c r="B18" s="212" t="s">
        <v>29</v>
      </c>
      <c r="C18" s="211">
        <v>11817</v>
      </c>
      <c r="D18" s="211">
        <v>11773</v>
      </c>
      <c r="E18" s="211">
        <v>11338</v>
      </c>
      <c r="F18" s="211">
        <v>11986</v>
      </c>
      <c r="G18" s="211">
        <v>11838</v>
      </c>
      <c r="H18" s="211">
        <v>11288</v>
      </c>
      <c r="I18" s="211">
        <v>11296</v>
      </c>
      <c r="J18" s="211">
        <v>11613</v>
      </c>
      <c r="K18" s="211">
        <v>11797</v>
      </c>
      <c r="L18" s="211">
        <v>11935</v>
      </c>
      <c r="M18" s="211">
        <v>12247</v>
      </c>
      <c r="N18" s="211">
        <v>12480</v>
      </c>
      <c r="O18" s="211">
        <v>11595</v>
      </c>
      <c r="P18" s="211">
        <v>10833</v>
      </c>
      <c r="Q18" s="211">
        <v>10723</v>
      </c>
      <c r="R18" s="211">
        <v>9970</v>
      </c>
      <c r="S18" s="211">
        <v>8684</v>
      </c>
      <c r="W18" s="137"/>
    </row>
    <row r="19" spans="1:24" ht="14.65" customHeight="1" x14ac:dyDescent="0.3">
      <c r="B19" s="212" t="s">
        <v>28</v>
      </c>
      <c r="C19" s="211">
        <v>10711</v>
      </c>
      <c r="D19" s="211">
        <v>10910</v>
      </c>
      <c r="E19" s="211">
        <v>10075</v>
      </c>
      <c r="F19" s="211">
        <v>10331</v>
      </c>
      <c r="G19" s="211">
        <v>9656</v>
      </c>
      <c r="H19" s="211">
        <v>8439</v>
      </c>
      <c r="I19" s="211">
        <v>9313</v>
      </c>
      <c r="J19" s="211">
        <v>10218</v>
      </c>
      <c r="K19" s="211">
        <v>9851</v>
      </c>
      <c r="L19" s="211">
        <v>12175</v>
      </c>
      <c r="M19" s="211">
        <v>12538</v>
      </c>
      <c r="N19" s="211">
        <v>11696</v>
      </c>
      <c r="O19" s="211">
        <v>10835</v>
      </c>
      <c r="P19" s="211">
        <v>11028</v>
      </c>
      <c r="Q19" s="211">
        <v>12050</v>
      </c>
      <c r="R19" s="211">
        <v>11091</v>
      </c>
      <c r="S19" s="211">
        <v>9383</v>
      </c>
      <c r="W19" s="137"/>
      <c r="X19" s="138"/>
    </row>
    <row r="20" spans="1:24" ht="14.65" customHeight="1" x14ac:dyDescent="0.3">
      <c r="B20" s="212" t="s">
        <v>27</v>
      </c>
      <c r="C20" s="211">
        <v>70602</v>
      </c>
      <c r="D20" s="211">
        <v>72654</v>
      </c>
      <c r="E20" s="211">
        <v>73210</v>
      </c>
      <c r="F20" s="211">
        <v>76187</v>
      </c>
      <c r="G20" s="211">
        <v>73680</v>
      </c>
      <c r="H20" s="211">
        <v>70190</v>
      </c>
      <c r="I20" s="211">
        <v>71789</v>
      </c>
      <c r="J20" s="211">
        <v>73225</v>
      </c>
      <c r="K20" s="211">
        <v>68785</v>
      </c>
      <c r="L20" s="211">
        <v>73448</v>
      </c>
      <c r="M20" s="211">
        <v>74346</v>
      </c>
      <c r="N20" s="211">
        <v>73456</v>
      </c>
      <c r="O20" s="211">
        <v>69722</v>
      </c>
      <c r="P20" s="211">
        <v>67312</v>
      </c>
      <c r="Q20" s="211">
        <v>64714</v>
      </c>
      <c r="R20" s="211">
        <v>62267</v>
      </c>
      <c r="S20" s="211">
        <v>56128</v>
      </c>
      <c r="W20" s="137"/>
    </row>
    <row r="21" spans="1:24" ht="15.75" x14ac:dyDescent="0.3">
      <c r="B21" s="212" t="s">
        <v>24</v>
      </c>
      <c r="C21" s="211">
        <v>15245</v>
      </c>
      <c r="D21" s="211">
        <v>16501</v>
      </c>
      <c r="E21" s="211">
        <v>15927</v>
      </c>
      <c r="F21" s="211">
        <v>16325</v>
      </c>
      <c r="G21" s="211">
        <v>15699</v>
      </c>
      <c r="H21" s="211">
        <v>13958</v>
      </c>
      <c r="I21" s="211">
        <v>14068</v>
      </c>
      <c r="J21" s="211">
        <v>14671</v>
      </c>
      <c r="K21" s="211">
        <v>15277</v>
      </c>
      <c r="L21" s="211">
        <v>16634</v>
      </c>
      <c r="M21" s="211">
        <v>16990</v>
      </c>
      <c r="N21" s="211">
        <v>16679</v>
      </c>
      <c r="O21" s="211">
        <v>16458</v>
      </c>
      <c r="P21" s="211">
        <v>16745</v>
      </c>
      <c r="Q21" s="211">
        <v>16135</v>
      </c>
      <c r="R21" s="211">
        <v>15138</v>
      </c>
      <c r="S21" s="211">
        <v>13270</v>
      </c>
      <c r="W21" s="137"/>
    </row>
    <row r="22" spans="1:24" ht="15.75" x14ac:dyDescent="0.3">
      <c r="B22" s="212" t="s">
        <v>23</v>
      </c>
      <c r="C22" s="211">
        <v>28625</v>
      </c>
      <c r="D22" s="211">
        <v>30396</v>
      </c>
      <c r="E22" s="211">
        <v>27686</v>
      </c>
      <c r="F22" s="211">
        <v>28206</v>
      </c>
      <c r="G22" s="211">
        <v>27641</v>
      </c>
      <c r="H22" s="211">
        <v>24312</v>
      </c>
      <c r="I22" s="211">
        <v>23912</v>
      </c>
      <c r="J22" s="211">
        <v>23631</v>
      </c>
      <c r="K22" s="211">
        <v>23956</v>
      </c>
      <c r="L22" s="211">
        <v>26037</v>
      </c>
      <c r="M22" s="211">
        <v>28097</v>
      </c>
      <c r="N22" s="211">
        <v>27032</v>
      </c>
      <c r="O22" s="211">
        <v>25900</v>
      </c>
      <c r="P22" s="211">
        <v>25496</v>
      </c>
      <c r="Q22" s="211">
        <v>25281</v>
      </c>
      <c r="R22" s="211">
        <v>24327</v>
      </c>
      <c r="S22" s="211">
        <v>21760</v>
      </c>
      <c r="W22" s="137"/>
    </row>
    <row r="23" spans="1:24" ht="14.65" customHeight="1" x14ac:dyDescent="0.3">
      <c r="B23" s="212" t="s">
        <v>12</v>
      </c>
      <c r="C23" s="212">
        <v>7152</v>
      </c>
      <c r="D23" s="212">
        <v>7616</v>
      </c>
      <c r="E23" s="212">
        <v>7219</v>
      </c>
      <c r="F23" s="212">
        <v>7622</v>
      </c>
      <c r="G23" s="212">
        <v>7362</v>
      </c>
      <c r="H23" s="212">
        <v>6537</v>
      </c>
      <c r="I23" s="212">
        <v>6433</v>
      </c>
      <c r="J23" s="212">
        <v>6136</v>
      </c>
      <c r="K23" s="212">
        <v>6187</v>
      </c>
      <c r="L23" s="212">
        <v>6902</v>
      </c>
      <c r="M23" s="212">
        <v>7041</v>
      </c>
      <c r="N23" s="212">
        <v>6949</v>
      </c>
      <c r="O23" s="212">
        <v>6621</v>
      </c>
      <c r="P23" s="211">
        <v>7044</v>
      </c>
      <c r="Q23" s="212">
        <v>6846</v>
      </c>
      <c r="R23" s="211">
        <v>6537</v>
      </c>
      <c r="S23" s="212">
        <v>5690</v>
      </c>
      <c r="W23" s="137"/>
    </row>
    <row r="24" spans="1:24" s="26" customFormat="1" x14ac:dyDescent="0.25">
      <c r="A24" s="139"/>
      <c r="B24" s="229" t="s">
        <v>77</v>
      </c>
      <c r="C24" s="213">
        <f t="shared" ref="C24:J24" si="3">+SUM(C25:C30)</f>
        <v>18055</v>
      </c>
      <c r="D24" s="213">
        <f t="shared" si="3"/>
        <v>18742</v>
      </c>
      <c r="E24" s="213">
        <f t="shared" si="3"/>
        <v>18499</v>
      </c>
      <c r="F24" s="213">
        <f t="shared" si="3"/>
        <v>19486</v>
      </c>
      <c r="G24" s="213">
        <f t="shared" si="3"/>
        <v>20595</v>
      </c>
      <c r="H24" s="213">
        <f t="shared" si="3"/>
        <v>18573</v>
      </c>
      <c r="I24" s="213">
        <f t="shared" si="3"/>
        <v>18563</v>
      </c>
      <c r="J24" s="213">
        <f t="shared" si="3"/>
        <v>19845</v>
      </c>
      <c r="K24" s="213">
        <v>19011</v>
      </c>
      <c r="L24" s="213">
        <v>21409</v>
      </c>
      <c r="M24" s="213">
        <v>20753</v>
      </c>
      <c r="N24" s="213">
        <v>19857</v>
      </c>
      <c r="O24" s="213">
        <v>17780</v>
      </c>
      <c r="P24" s="213">
        <v>18392</v>
      </c>
      <c r="Q24" s="213">
        <v>18941</v>
      </c>
      <c r="R24" s="213">
        <v>18540</v>
      </c>
      <c r="S24" s="213">
        <v>17077</v>
      </c>
      <c r="W24" s="123"/>
    </row>
    <row r="25" spans="1:24" ht="14.65" customHeight="1" x14ac:dyDescent="0.3">
      <c r="B25" s="212" t="s">
        <v>22</v>
      </c>
      <c r="C25" s="211">
        <v>3393</v>
      </c>
      <c r="D25" s="211">
        <v>3832</v>
      </c>
      <c r="E25" s="211">
        <v>3793</v>
      </c>
      <c r="F25" s="211">
        <v>3727</v>
      </c>
      <c r="G25" s="211">
        <v>4053</v>
      </c>
      <c r="H25" s="211">
        <v>3773</v>
      </c>
      <c r="I25" s="211">
        <v>3835</v>
      </c>
      <c r="J25" s="211">
        <v>4416</v>
      </c>
      <c r="K25" s="211">
        <v>4298</v>
      </c>
      <c r="L25" s="211">
        <v>5138</v>
      </c>
      <c r="M25" s="211">
        <v>4841</v>
      </c>
      <c r="N25" s="211">
        <v>4729</v>
      </c>
      <c r="O25" s="211">
        <v>4051</v>
      </c>
      <c r="P25" s="211">
        <v>4268</v>
      </c>
      <c r="Q25" s="211">
        <v>4348</v>
      </c>
      <c r="R25" s="211">
        <v>4177</v>
      </c>
      <c r="S25" s="211">
        <v>3727</v>
      </c>
      <c r="W25" s="137"/>
    </row>
    <row r="26" spans="1:24" ht="14.65" customHeight="1" x14ac:dyDescent="0.3">
      <c r="B26" s="212" t="s">
        <v>21</v>
      </c>
      <c r="C26" s="211">
        <v>2852</v>
      </c>
      <c r="D26" s="211">
        <v>2976</v>
      </c>
      <c r="E26" s="211">
        <v>2770</v>
      </c>
      <c r="F26" s="211">
        <v>3087</v>
      </c>
      <c r="G26" s="211">
        <v>3130</v>
      </c>
      <c r="H26" s="211">
        <v>2817</v>
      </c>
      <c r="I26" s="211">
        <v>2682</v>
      </c>
      <c r="J26" s="211">
        <v>2760</v>
      </c>
      <c r="K26" s="211">
        <v>2734</v>
      </c>
      <c r="L26" s="211">
        <v>2915</v>
      </c>
      <c r="M26" s="211">
        <v>2777</v>
      </c>
      <c r="N26" s="211">
        <v>2702</v>
      </c>
      <c r="O26" s="211">
        <v>2511</v>
      </c>
      <c r="P26" s="211">
        <v>2805</v>
      </c>
      <c r="Q26" s="211">
        <v>3022</v>
      </c>
      <c r="R26" s="211">
        <v>2841</v>
      </c>
      <c r="S26" s="211">
        <v>2646</v>
      </c>
      <c r="W26" s="137"/>
    </row>
    <row r="27" spans="1:24" ht="15.75" x14ac:dyDescent="0.3">
      <c r="B27" s="212" t="s">
        <v>20</v>
      </c>
      <c r="C27" s="211">
        <v>1903</v>
      </c>
      <c r="D27" s="211">
        <v>2114</v>
      </c>
      <c r="E27" s="211">
        <v>2152</v>
      </c>
      <c r="F27" s="211">
        <v>2303</v>
      </c>
      <c r="G27" s="211">
        <v>2433</v>
      </c>
      <c r="H27" s="211">
        <v>2084</v>
      </c>
      <c r="I27" s="211">
        <v>2147</v>
      </c>
      <c r="J27" s="211">
        <v>2334</v>
      </c>
      <c r="K27" s="211">
        <v>2330</v>
      </c>
      <c r="L27" s="211">
        <v>2537</v>
      </c>
      <c r="M27" s="211">
        <v>2505</v>
      </c>
      <c r="N27" s="211">
        <v>2326</v>
      </c>
      <c r="O27" s="211">
        <v>2026</v>
      </c>
      <c r="P27" s="211">
        <v>2211</v>
      </c>
      <c r="Q27" s="211">
        <v>2129</v>
      </c>
      <c r="R27" s="211">
        <v>2221</v>
      </c>
      <c r="S27" s="211">
        <v>2007</v>
      </c>
      <c r="W27" s="137"/>
    </row>
    <row r="28" spans="1:24" ht="15.75" x14ac:dyDescent="0.3">
      <c r="B28" s="212" t="s">
        <v>17</v>
      </c>
      <c r="C28" s="211">
        <v>2160</v>
      </c>
      <c r="D28" s="211">
        <v>2150</v>
      </c>
      <c r="E28" s="211">
        <v>2200</v>
      </c>
      <c r="F28" s="211">
        <v>2281</v>
      </c>
      <c r="G28" s="211">
        <v>2274</v>
      </c>
      <c r="H28" s="211">
        <v>1895</v>
      </c>
      <c r="I28" s="211">
        <v>1903</v>
      </c>
      <c r="J28" s="211">
        <v>1927</v>
      </c>
      <c r="K28" s="211">
        <v>1911</v>
      </c>
      <c r="L28" s="211">
        <v>2149</v>
      </c>
      <c r="M28" s="211">
        <v>2142</v>
      </c>
      <c r="N28" s="211">
        <v>2137</v>
      </c>
      <c r="O28" s="211">
        <v>2037</v>
      </c>
      <c r="P28" s="211">
        <v>2000</v>
      </c>
      <c r="Q28" s="211">
        <v>2077</v>
      </c>
      <c r="R28" s="211">
        <v>1950</v>
      </c>
      <c r="S28" s="211">
        <v>1722</v>
      </c>
      <c r="W28" s="137"/>
    </row>
    <row r="29" spans="1:24" ht="15.75" x14ac:dyDescent="0.3">
      <c r="B29" s="212" t="s">
        <v>15</v>
      </c>
      <c r="C29" s="211">
        <v>4066</v>
      </c>
      <c r="D29" s="211">
        <v>4062</v>
      </c>
      <c r="E29" s="211">
        <v>3927</v>
      </c>
      <c r="F29" s="211">
        <v>4281</v>
      </c>
      <c r="G29" s="211">
        <v>4534</v>
      </c>
      <c r="H29" s="211">
        <v>4425</v>
      </c>
      <c r="I29" s="211">
        <v>4265</v>
      </c>
      <c r="J29" s="211">
        <v>4417</v>
      </c>
      <c r="K29" s="211">
        <v>4105</v>
      </c>
      <c r="L29" s="211">
        <v>4512</v>
      </c>
      <c r="M29" s="211">
        <v>4641</v>
      </c>
      <c r="N29" s="211">
        <v>4230</v>
      </c>
      <c r="O29" s="211">
        <v>3742</v>
      </c>
      <c r="P29" s="211">
        <v>3543</v>
      </c>
      <c r="Q29" s="211">
        <v>3642</v>
      </c>
      <c r="R29" s="211">
        <v>3659</v>
      </c>
      <c r="S29" s="211">
        <v>3492</v>
      </c>
      <c r="W29" s="137"/>
    </row>
    <row r="30" spans="1:24" ht="15.75" x14ac:dyDescent="0.3">
      <c r="B30" s="212" t="s">
        <v>14</v>
      </c>
      <c r="C30" s="211">
        <v>3681</v>
      </c>
      <c r="D30" s="211">
        <v>3608</v>
      </c>
      <c r="E30" s="211">
        <v>3657</v>
      </c>
      <c r="F30" s="211">
        <v>3807</v>
      </c>
      <c r="G30" s="211">
        <v>4171</v>
      </c>
      <c r="H30" s="211">
        <v>3579</v>
      </c>
      <c r="I30" s="211">
        <v>3731</v>
      </c>
      <c r="J30" s="211">
        <v>3991</v>
      </c>
      <c r="K30" s="211">
        <v>3633</v>
      </c>
      <c r="L30" s="211">
        <v>4158</v>
      </c>
      <c r="M30" s="211">
        <v>3847</v>
      </c>
      <c r="N30" s="211">
        <v>3733</v>
      </c>
      <c r="O30" s="211">
        <v>3413</v>
      </c>
      <c r="P30" s="211">
        <v>3565</v>
      </c>
      <c r="Q30" s="211">
        <v>3723</v>
      </c>
      <c r="R30" s="211">
        <v>3692</v>
      </c>
      <c r="S30" s="211">
        <v>3483</v>
      </c>
      <c r="W30" s="137"/>
    </row>
    <row r="31" spans="1:24" s="26" customFormat="1" x14ac:dyDescent="0.25">
      <c r="B31" s="229" t="s">
        <v>76</v>
      </c>
      <c r="C31" s="213">
        <f t="shared" ref="C31:J31" si="4">+SUM(C32)</f>
        <v>408</v>
      </c>
      <c r="D31" s="213">
        <f t="shared" si="4"/>
        <v>451</v>
      </c>
      <c r="E31" s="213">
        <f t="shared" si="4"/>
        <v>404</v>
      </c>
      <c r="F31" s="213">
        <f t="shared" si="4"/>
        <v>434</v>
      </c>
      <c r="G31" s="213">
        <f t="shared" si="4"/>
        <v>463</v>
      </c>
      <c r="H31" s="213">
        <f t="shared" si="4"/>
        <v>395</v>
      </c>
      <c r="I31" s="213">
        <f t="shared" si="4"/>
        <v>332</v>
      </c>
      <c r="J31" s="213">
        <f t="shared" si="4"/>
        <v>377</v>
      </c>
      <c r="K31" s="213">
        <v>396</v>
      </c>
      <c r="L31" s="213">
        <v>388</v>
      </c>
      <c r="M31" s="213">
        <v>380</v>
      </c>
      <c r="N31" s="213">
        <v>436</v>
      </c>
      <c r="O31" s="213">
        <v>407</v>
      </c>
      <c r="P31" s="213">
        <v>360</v>
      </c>
      <c r="Q31" s="213">
        <v>361</v>
      </c>
      <c r="R31" s="213">
        <v>372</v>
      </c>
      <c r="S31" s="213">
        <v>349</v>
      </c>
      <c r="W31" s="123"/>
    </row>
    <row r="32" spans="1:24" ht="15.75" x14ac:dyDescent="0.3">
      <c r="B32" s="212" t="s">
        <v>16</v>
      </c>
      <c r="C32" s="211">
        <v>408</v>
      </c>
      <c r="D32" s="211">
        <v>451</v>
      </c>
      <c r="E32" s="211">
        <v>404</v>
      </c>
      <c r="F32" s="211">
        <v>434</v>
      </c>
      <c r="G32" s="211">
        <v>463</v>
      </c>
      <c r="H32" s="211">
        <v>395</v>
      </c>
      <c r="I32" s="211">
        <v>332</v>
      </c>
      <c r="J32" s="211">
        <v>377</v>
      </c>
      <c r="K32" s="211">
        <v>396</v>
      </c>
      <c r="L32" s="211">
        <v>388</v>
      </c>
      <c r="M32" s="211">
        <v>380</v>
      </c>
      <c r="N32" s="211">
        <v>436</v>
      </c>
      <c r="O32" s="211">
        <v>407</v>
      </c>
      <c r="P32" s="211">
        <v>360</v>
      </c>
      <c r="Q32" s="211">
        <v>361</v>
      </c>
      <c r="R32" s="211">
        <v>372</v>
      </c>
      <c r="S32" s="211">
        <v>349</v>
      </c>
      <c r="W32" s="137"/>
    </row>
    <row r="33" spans="2:37" s="26" customFormat="1" ht="15.75" x14ac:dyDescent="0.3">
      <c r="B33" s="229" t="s">
        <v>11</v>
      </c>
      <c r="C33" s="213">
        <v>73</v>
      </c>
      <c r="D33" s="213">
        <v>84</v>
      </c>
      <c r="E33" s="213">
        <v>35</v>
      </c>
      <c r="F33" s="213">
        <v>66</v>
      </c>
      <c r="G33" s="213">
        <v>58</v>
      </c>
      <c r="H33" s="213">
        <v>25</v>
      </c>
      <c r="I33" s="213">
        <v>76</v>
      </c>
      <c r="J33" s="213">
        <v>47</v>
      </c>
      <c r="K33" s="213">
        <v>2</v>
      </c>
      <c r="L33" s="213">
        <v>0</v>
      </c>
      <c r="M33" s="213">
        <v>0</v>
      </c>
      <c r="N33" s="213">
        <v>0</v>
      </c>
      <c r="O33" s="213">
        <v>0</v>
      </c>
      <c r="P33" s="211">
        <v>0</v>
      </c>
      <c r="Q33" s="213">
        <v>0</v>
      </c>
      <c r="R33" s="211">
        <v>0</v>
      </c>
      <c r="S33" s="213"/>
      <c r="W33" s="123"/>
    </row>
    <row r="34" spans="2:37" s="26" customFormat="1" x14ac:dyDescent="0.25">
      <c r="B34" s="229" t="s">
        <v>10</v>
      </c>
      <c r="C34" s="213">
        <v>11</v>
      </c>
      <c r="D34" s="213">
        <v>15</v>
      </c>
      <c r="E34" s="213">
        <v>11</v>
      </c>
      <c r="F34" s="213">
        <v>17</v>
      </c>
      <c r="G34" s="213">
        <v>25</v>
      </c>
      <c r="H34" s="213">
        <v>43</v>
      </c>
      <c r="I34" s="213">
        <v>55</v>
      </c>
      <c r="J34" s="213">
        <v>57</v>
      </c>
      <c r="K34" s="213">
        <v>132</v>
      </c>
      <c r="L34" s="213">
        <v>198</v>
      </c>
      <c r="M34" s="213">
        <v>32</v>
      </c>
      <c r="N34" s="213">
        <v>224</v>
      </c>
      <c r="O34" s="213">
        <v>0</v>
      </c>
      <c r="P34" s="213">
        <v>3</v>
      </c>
      <c r="Q34" s="213">
        <v>4</v>
      </c>
      <c r="R34" s="213">
        <v>96</v>
      </c>
      <c r="S34" s="213">
        <v>107</v>
      </c>
      <c r="W34" s="123"/>
    </row>
    <row r="35" spans="2:37" s="26" customFormat="1" x14ac:dyDescent="0.25">
      <c r="B35" s="450"/>
      <c r="C35" s="367"/>
      <c r="D35" s="367"/>
      <c r="E35" s="367"/>
      <c r="F35" s="367"/>
      <c r="G35" s="367"/>
      <c r="H35" s="367"/>
      <c r="I35" s="367"/>
      <c r="J35" s="367"/>
      <c r="K35" s="367"/>
      <c r="L35" s="367"/>
      <c r="M35" s="367"/>
      <c r="N35" s="367"/>
      <c r="O35" s="367"/>
      <c r="P35" s="367"/>
      <c r="Q35" s="367"/>
      <c r="R35" s="367"/>
      <c r="S35" s="367"/>
      <c r="W35" s="123"/>
    </row>
    <row r="36" spans="2:37" ht="14.25" customHeight="1" x14ac:dyDescent="0.3">
      <c r="B36" s="14" t="s">
        <v>2125</v>
      </c>
      <c r="O36" s="140"/>
      <c r="P36" s="141"/>
      <c r="Q36" s="141"/>
      <c r="R36" s="141"/>
      <c r="S36" s="141"/>
      <c r="T36" s="141"/>
      <c r="U36" s="141"/>
      <c r="V36" s="141"/>
      <c r="W36" s="141"/>
    </row>
    <row r="37" spans="2:37" x14ac:dyDescent="0.25">
      <c r="B37" s="509" t="s">
        <v>2126</v>
      </c>
      <c r="C37" s="509"/>
      <c r="D37" s="509"/>
      <c r="E37" s="509"/>
      <c r="F37" s="509"/>
      <c r="G37" s="509"/>
      <c r="H37" s="509"/>
      <c r="I37" s="509"/>
      <c r="J37" s="509"/>
      <c r="K37" s="509"/>
      <c r="L37" s="509"/>
      <c r="M37" s="509"/>
      <c r="N37" s="509"/>
      <c r="O37" s="121"/>
      <c r="P37" s="121"/>
      <c r="Q37" s="121"/>
      <c r="R37" s="121"/>
      <c r="S37" s="121"/>
      <c r="T37" s="121"/>
      <c r="U37" s="121"/>
      <c r="V37" s="121"/>
      <c r="W37" s="121"/>
      <c r="X37" s="121"/>
      <c r="Y37" s="121"/>
      <c r="Z37" s="121"/>
      <c r="AA37" s="121"/>
    </row>
    <row r="38" spans="2:37" x14ac:dyDescent="0.25">
      <c r="B38" s="24" t="s">
        <v>2195</v>
      </c>
      <c r="C38" s="24"/>
      <c r="D38" s="24"/>
      <c r="E38" s="24"/>
      <c r="F38" s="24"/>
      <c r="G38" s="24"/>
      <c r="H38" s="24"/>
      <c r="I38" s="24"/>
      <c r="J38" s="24"/>
      <c r="K38" s="24"/>
      <c r="L38" s="24"/>
      <c r="M38" s="24"/>
      <c r="N38" s="24"/>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row>
    <row r="39" spans="2:37" ht="16.5" x14ac:dyDescent="0.3">
      <c r="B39" s="14" t="s">
        <v>737</v>
      </c>
      <c r="C39" s="27"/>
      <c r="D39" s="27"/>
      <c r="E39" s="27"/>
      <c r="F39" s="27"/>
      <c r="G39" s="27"/>
      <c r="H39" s="27"/>
      <c r="I39" s="27"/>
      <c r="J39" s="27"/>
      <c r="K39" s="27"/>
      <c r="L39" s="27"/>
      <c r="M39" s="27"/>
      <c r="N39" s="27"/>
    </row>
  </sheetData>
  <mergeCells count="2">
    <mergeCell ref="B37:N37"/>
    <mergeCell ref="B2:Q2"/>
  </mergeCells>
  <hyperlinks>
    <hyperlink ref="S2" location="INDICE!A17" display="INDICE"/>
  </hyperlinks>
  <printOptions horizontalCentered="1"/>
  <pageMargins left="0.19685039370078741" right="0.19685039370078741" top="1.1811023622047245" bottom="0" header="0.19685039370078741" footer="0.19685039370078741"/>
  <pageSetup scale="93" firstPageNumber="39" orientation="landscape" useFirstPageNumber="1" r:id="rId1"/>
  <headerFooter scaleWithDoc="0">
    <oddHeader>&amp;C&amp;G</oddHeader>
    <oddFooter>&amp;C&amp;"Arial,Normal"&amp;8&amp;P</oddFooter>
  </headerFooter>
  <rowBreaks count="1" manualBreakCount="1">
    <brk id="23" min="1" max="9" man="1"/>
  </rowBreaks>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1:AK40"/>
  <sheetViews>
    <sheetView showGridLines="0" zoomScaleNormal="100" workbookViewId="0"/>
  </sheetViews>
  <sheetFormatPr baseColWidth="10" defaultColWidth="11.42578125" defaultRowHeight="15" x14ac:dyDescent="0.25"/>
  <cols>
    <col min="1" max="1" width="3.7109375" style="21" customWidth="1"/>
    <col min="2" max="2" width="28.7109375" style="21" customWidth="1"/>
    <col min="3" max="26" width="8.7109375" style="21" customWidth="1"/>
    <col min="27" max="28" width="10" style="21" customWidth="1"/>
    <col min="29" max="16384" width="11.42578125" style="21"/>
  </cols>
  <sheetData>
    <row r="1" spans="2:37" ht="130.5" customHeight="1" x14ac:dyDescent="0.25">
      <c r="B1" s="123"/>
      <c r="C1" s="123"/>
      <c r="D1" s="123"/>
      <c r="E1" s="123"/>
      <c r="F1" s="123"/>
      <c r="G1" s="123"/>
      <c r="H1" s="123"/>
      <c r="I1" s="123"/>
      <c r="J1" s="123"/>
      <c r="K1" s="123"/>
      <c r="L1" s="123"/>
      <c r="M1" s="123"/>
      <c r="N1" s="123"/>
      <c r="O1" s="123"/>
      <c r="P1" s="123"/>
      <c r="Q1" s="123"/>
      <c r="R1" s="123"/>
      <c r="S1" s="123"/>
      <c r="T1" s="123"/>
      <c r="U1" s="123"/>
      <c r="V1" s="123"/>
      <c r="W1" s="123"/>
      <c r="X1" s="123"/>
      <c r="Y1" s="123"/>
      <c r="Z1" s="123"/>
    </row>
    <row r="2" spans="2:37" ht="41.25" customHeight="1" x14ac:dyDescent="0.25">
      <c r="B2" s="505" t="s">
        <v>2227</v>
      </c>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I2" s="394" t="s">
        <v>7</v>
      </c>
    </row>
    <row r="3" spans="2:37" ht="15.75" customHeight="1" x14ac:dyDescent="0.25">
      <c r="B3" s="521" t="s">
        <v>660</v>
      </c>
      <c r="C3" s="521">
        <v>2008</v>
      </c>
      <c r="D3" s="521"/>
      <c r="E3" s="521">
        <v>2009</v>
      </c>
      <c r="F3" s="521"/>
      <c r="G3" s="521">
        <v>2010</v>
      </c>
      <c r="H3" s="521"/>
      <c r="I3" s="521">
        <v>2011</v>
      </c>
      <c r="J3" s="521"/>
      <c r="K3" s="521">
        <v>2012</v>
      </c>
      <c r="L3" s="521"/>
      <c r="M3" s="521">
        <v>2013</v>
      </c>
      <c r="N3" s="521"/>
      <c r="O3" s="521">
        <v>2014</v>
      </c>
      <c r="P3" s="521"/>
      <c r="Q3" s="521">
        <v>2015</v>
      </c>
      <c r="R3" s="521"/>
      <c r="S3" s="521">
        <v>2016</v>
      </c>
      <c r="T3" s="521"/>
      <c r="U3" s="521">
        <v>2017</v>
      </c>
      <c r="V3" s="521"/>
      <c r="W3" s="521">
        <v>2018</v>
      </c>
      <c r="X3" s="521"/>
      <c r="Y3" s="521">
        <v>2019</v>
      </c>
      <c r="Z3" s="521"/>
      <c r="AA3" s="521">
        <v>2020</v>
      </c>
      <c r="AB3" s="521"/>
      <c r="AC3" s="521">
        <v>2021</v>
      </c>
      <c r="AD3" s="521"/>
      <c r="AE3" s="521">
        <v>2022</v>
      </c>
      <c r="AF3" s="521"/>
      <c r="AG3" s="521">
        <v>2023</v>
      </c>
      <c r="AH3" s="521"/>
      <c r="AI3" s="521" t="s">
        <v>735</v>
      </c>
      <c r="AJ3" s="521"/>
    </row>
    <row r="4" spans="2:37" x14ac:dyDescent="0.25">
      <c r="B4" s="521"/>
      <c r="C4" s="215" t="s">
        <v>86</v>
      </c>
      <c r="D4" s="215" t="s">
        <v>85</v>
      </c>
      <c r="E4" s="215" t="s">
        <v>86</v>
      </c>
      <c r="F4" s="215" t="s">
        <v>85</v>
      </c>
      <c r="G4" s="215" t="s">
        <v>86</v>
      </c>
      <c r="H4" s="215" t="s">
        <v>85</v>
      </c>
      <c r="I4" s="215" t="s">
        <v>86</v>
      </c>
      <c r="J4" s="215" t="s">
        <v>85</v>
      </c>
      <c r="K4" s="215" t="s">
        <v>86</v>
      </c>
      <c r="L4" s="215" t="s">
        <v>85</v>
      </c>
      <c r="M4" s="215" t="s">
        <v>86</v>
      </c>
      <c r="N4" s="215" t="s">
        <v>85</v>
      </c>
      <c r="O4" s="215" t="s">
        <v>86</v>
      </c>
      <c r="P4" s="215" t="s">
        <v>85</v>
      </c>
      <c r="Q4" s="215" t="s">
        <v>86</v>
      </c>
      <c r="R4" s="215" t="s">
        <v>85</v>
      </c>
      <c r="S4" s="215" t="s">
        <v>86</v>
      </c>
      <c r="T4" s="215" t="s">
        <v>85</v>
      </c>
      <c r="U4" s="215" t="s">
        <v>86</v>
      </c>
      <c r="V4" s="215" t="s">
        <v>85</v>
      </c>
      <c r="W4" s="215" t="s">
        <v>86</v>
      </c>
      <c r="X4" s="215" t="s">
        <v>85</v>
      </c>
      <c r="Y4" s="215" t="s">
        <v>86</v>
      </c>
      <c r="Z4" s="215" t="s">
        <v>85</v>
      </c>
      <c r="AA4" s="215" t="s">
        <v>86</v>
      </c>
      <c r="AB4" s="215" t="s">
        <v>85</v>
      </c>
      <c r="AC4" s="215" t="s">
        <v>86</v>
      </c>
      <c r="AD4" s="215" t="s">
        <v>85</v>
      </c>
      <c r="AE4" s="215" t="s">
        <v>86</v>
      </c>
      <c r="AF4" s="215" t="s">
        <v>85</v>
      </c>
      <c r="AG4" s="215" t="s">
        <v>86</v>
      </c>
      <c r="AH4" s="215" t="s">
        <v>85</v>
      </c>
      <c r="AI4" s="215" t="s">
        <v>86</v>
      </c>
      <c r="AJ4" s="215" t="s">
        <v>85</v>
      </c>
    </row>
    <row r="5" spans="2:37" s="26" customFormat="1" ht="14.65" customHeight="1" x14ac:dyDescent="0.25">
      <c r="B5" s="229" t="s">
        <v>80</v>
      </c>
      <c r="C5" s="213">
        <f t="shared" ref="C5:Z5" si="0">+C6+C18+C25+C32+C34+C35</f>
        <v>147753</v>
      </c>
      <c r="D5" s="213">
        <f t="shared" si="0"/>
        <v>143302</v>
      </c>
      <c r="E5" s="213">
        <f t="shared" si="0"/>
        <v>152598</v>
      </c>
      <c r="F5" s="213">
        <f t="shared" si="0"/>
        <v>145739</v>
      </c>
      <c r="G5" s="213">
        <f t="shared" si="0"/>
        <v>149246</v>
      </c>
      <c r="H5" s="213">
        <f t="shared" si="0"/>
        <v>143130</v>
      </c>
      <c r="I5" s="213">
        <f t="shared" si="0"/>
        <v>153599</v>
      </c>
      <c r="J5" s="213">
        <f t="shared" si="0"/>
        <v>147507</v>
      </c>
      <c r="K5" s="213">
        <f t="shared" si="0"/>
        <v>152166</v>
      </c>
      <c r="L5" s="213">
        <f t="shared" si="0"/>
        <v>145143</v>
      </c>
      <c r="M5" s="213">
        <f t="shared" si="0"/>
        <v>141699</v>
      </c>
      <c r="N5" s="213">
        <f t="shared" si="0"/>
        <v>135921</v>
      </c>
      <c r="O5" s="213">
        <f t="shared" si="0"/>
        <v>143303</v>
      </c>
      <c r="P5" s="213">
        <f t="shared" si="0"/>
        <v>135157</v>
      </c>
      <c r="Q5" s="213">
        <f t="shared" si="0"/>
        <v>144720</v>
      </c>
      <c r="R5" s="213">
        <f t="shared" si="0"/>
        <v>138593</v>
      </c>
      <c r="S5" s="213">
        <f t="shared" si="0"/>
        <v>141429</v>
      </c>
      <c r="T5" s="213">
        <f t="shared" si="0"/>
        <v>136054</v>
      </c>
      <c r="U5" s="213">
        <f t="shared" si="0"/>
        <v>149473</v>
      </c>
      <c r="V5" s="213">
        <f t="shared" si="0"/>
        <v>141924</v>
      </c>
      <c r="W5" s="213">
        <f t="shared" si="0"/>
        <v>149620</v>
      </c>
      <c r="X5" s="213">
        <f t="shared" si="0"/>
        <v>144360</v>
      </c>
      <c r="Y5" s="213">
        <f t="shared" si="0"/>
        <v>146155</v>
      </c>
      <c r="Z5" s="213">
        <f t="shared" si="0"/>
        <v>140058</v>
      </c>
      <c r="AA5" s="213">
        <v>136671</v>
      </c>
      <c r="AB5" s="213">
        <v>130248</v>
      </c>
      <c r="AC5" s="213">
        <v>128582</v>
      </c>
      <c r="AD5" s="213">
        <v>123396</v>
      </c>
      <c r="AE5" s="213">
        <f>+AE6+AE18+AE25+AE32+AE34+AE35</f>
        <v>127962</v>
      </c>
      <c r="AF5" s="213">
        <f>+AF6+AF18+AF25+AF32+AF34+AF35</f>
        <v>123072</v>
      </c>
      <c r="AG5" s="213">
        <f>+AG6+AG18+AG25+AG32+AG34+AG35</f>
        <v>122398</v>
      </c>
      <c r="AH5" s="213">
        <f>+AH6+AH18+AH25+AH32+AH34+AH35</f>
        <v>117279</v>
      </c>
      <c r="AI5" s="213">
        <v>110382</v>
      </c>
      <c r="AJ5" s="213">
        <v>105332</v>
      </c>
    </row>
    <row r="6" spans="2:37" s="26" customFormat="1" x14ac:dyDescent="0.25">
      <c r="B6" s="229" t="s">
        <v>84</v>
      </c>
      <c r="C6" s="213">
        <f t="shared" ref="C6:R6" si="1">+SUM(C7:C17)</f>
        <v>64864</v>
      </c>
      <c r="D6" s="213">
        <f t="shared" si="1"/>
        <v>63492</v>
      </c>
      <c r="E6" s="213">
        <f t="shared" si="1"/>
        <v>65822</v>
      </c>
      <c r="F6" s="213">
        <f t="shared" si="1"/>
        <v>63373</v>
      </c>
      <c r="G6" s="213">
        <f t="shared" si="1"/>
        <v>65075</v>
      </c>
      <c r="H6" s="213">
        <f t="shared" si="1"/>
        <v>62896</v>
      </c>
      <c r="I6" s="213">
        <f t="shared" si="1"/>
        <v>66627</v>
      </c>
      <c r="J6" s="213">
        <f t="shared" si="1"/>
        <v>63819</v>
      </c>
      <c r="K6" s="213">
        <f t="shared" si="1"/>
        <v>66639</v>
      </c>
      <c r="L6" s="213">
        <f t="shared" si="1"/>
        <v>63653</v>
      </c>
      <c r="M6" s="213">
        <f t="shared" si="1"/>
        <v>63109</v>
      </c>
      <c r="N6" s="213">
        <f t="shared" si="1"/>
        <v>60751</v>
      </c>
      <c r="O6" s="213">
        <f t="shared" si="1"/>
        <v>62919</v>
      </c>
      <c r="P6" s="213">
        <f t="shared" si="1"/>
        <v>59704</v>
      </c>
      <c r="Q6" s="213">
        <f t="shared" si="1"/>
        <v>63169</v>
      </c>
      <c r="R6" s="213">
        <f t="shared" si="1"/>
        <v>60324</v>
      </c>
      <c r="S6" s="213">
        <v>62125</v>
      </c>
      <c r="T6" s="213">
        <v>59964</v>
      </c>
      <c r="U6" s="213">
        <v>62532</v>
      </c>
      <c r="V6" s="213">
        <v>59739</v>
      </c>
      <c r="W6" s="213">
        <v>61614</v>
      </c>
      <c r="X6" s="213">
        <v>59942</v>
      </c>
      <c r="Y6" s="213">
        <v>59849</v>
      </c>
      <c r="Z6" s="213">
        <v>57555</v>
      </c>
      <c r="AA6" s="213">
        <v>54969</v>
      </c>
      <c r="AB6" s="213">
        <v>52632</v>
      </c>
      <c r="AC6" s="213">
        <v>48230</v>
      </c>
      <c r="AD6" s="213">
        <v>46535</v>
      </c>
      <c r="AE6" s="213">
        <v>49023</v>
      </c>
      <c r="AF6" s="213">
        <v>46956</v>
      </c>
      <c r="AG6" s="213">
        <v>46634</v>
      </c>
      <c r="AH6" s="213">
        <v>44705</v>
      </c>
      <c r="AI6" s="213">
        <v>42714</v>
      </c>
      <c r="AJ6" s="213">
        <v>40552</v>
      </c>
      <c r="AK6" s="488">
        <f>+SUM(C6:AJ6)</f>
        <v>1972506</v>
      </c>
    </row>
    <row r="7" spans="2:37" ht="14.65" customHeight="1" x14ac:dyDescent="0.3">
      <c r="B7" s="212" t="s">
        <v>35</v>
      </c>
      <c r="C7" s="211">
        <v>6873</v>
      </c>
      <c r="D7" s="211">
        <v>6715</v>
      </c>
      <c r="E7" s="211">
        <v>7070</v>
      </c>
      <c r="F7" s="211">
        <v>6556</v>
      </c>
      <c r="G7" s="211">
        <v>7183</v>
      </c>
      <c r="H7" s="211">
        <v>6705</v>
      </c>
      <c r="I7" s="211">
        <v>7281</v>
      </c>
      <c r="J7" s="211">
        <v>7040</v>
      </c>
      <c r="K7" s="211">
        <v>7448</v>
      </c>
      <c r="L7" s="211">
        <v>7179</v>
      </c>
      <c r="M7" s="211">
        <v>7163</v>
      </c>
      <c r="N7" s="211">
        <v>6946</v>
      </c>
      <c r="O7" s="211">
        <v>7286</v>
      </c>
      <c r="P7" s="211">
        <v>6821</v>
      </c>
      <c r="Q7" s="211">
        <v>7218</v>
      </c>
      <c r="R7" s="211">
        <v>7014</v>
      </c>
      <c r="S7" s="211">
        <v>6974</v>
      </c>
      <c r="T7" s="211">
        <v>6723</v>
      </c>
      <c r="U7" s="211">
        <v>7130</v>
      </c>
      <c r="V7" s="211">
        <v>6795</v>
      </c>
      <c r="W7" s="211">
        <v>6791</v>
      </c>
      <c r="X7" s="211">
        <v>6636</v>
      </c>
      <c r="Y7" s="211">
        <v>6486</v>
      </c>
      <c r="Z7" s="211">
        <v>6325</v>
      </c>
      <c r="AA7" s="211">
        <v>5931</v>
      </c>
      <c r="AB7" s="211">
        <v>5682</v>
      </c>
      <c r="AC7" s="211">
        <v>5176</v>
      </c>
      <c r="AD7" s="211">
        <v>4916</v>
      </c>
      <c r="AE7" s="211">
        <v>5139</v>
      </c>
      <c r="AF7" s="211">
        <v>4880</v>
      </c>
      <c r="AG7" s="211">
        <v>4937</v>
      </c>
      <c r="AH7" s="211">
        <v>4668</v>
      </c>
      <c r="AI7" s="211">
        <v>4444</v>
      </c>
      <c r="AJ7" s="211">
        <v>4197</v>
      </c>
      <c r="AK7" s="487">
        <f>+SUM(C7:AJ17)</f>
        <v>1972506</v>
      </c>
    </row>
    <row r="8" spans="2:37" ht="15.75" x14ac:dyDescent="0.3">
      <c r="B8" s="212" t="s">
        <v>34</v>
      </c>
      <c r="C8" s="211">
        <v>2117</v>
      </c>
      <c r="D8" s="211">
        <v>2059</v>
      </c>
      <c r="E8" s="211">
        <v>2111</v>
      </c>
      <c r="F8" s="211">
        <v>1954</v>
      </c>
      <c r="G8" s="211">
        <v>2073</v>
      </c>
      <c r="H8" s="211">
        <v>1957</v>
      </c>
      <c r="I8" s="211">
        <v>2026</v>
      </c>
      <c r="J8" s="211">
        <v>1953</v>
      </c>
      <c r="K8" s="211">
        <v>1963</v>
      </c>
      <c r="L8" s="211">
        <v>1869</v>
      </c>
      <c r="M8" s="211">
        <v>1673</v>
      </c>
      <c r="N8" s="211">
        <v>1623</v>
      </c>
      <c r="O8" s="211">
        <v>1612</v>
      </c>
      <c r="P8" s="211">
        <v>1499</v>
      </c>
      <c r="Q8" s="211">
        <v>1549</v>
      </c>
      <c r="R8" s="211">
        <v>1473</v>
      </c>
      <c r="S8" s="211">
        <v>1516</v>
      </c>
      <c r="T8" s="211">
        <v>1472</v>
      </c>
      <c r="U8" s="211">
        <v>1640</v>
      </c>
      <c r="V8" s="211">
        <v>1554</v>
      </c>
      <c r="W8" s="211">
        <v>1543</v>
      </c>
      <c r="X8" s="211">
        <v>1468</v>
      </c>
      <c r="Y8" s="211">
        <v>1524</v>
      </c>
      <c r="Z8" s="211">
        <v>1534</v>
      </c>
      <c r="AA8" s="211">
        <v>1491</v>
      </c>
      <c r="AB8" s="211">
        <v>1400</v>
      </c>
      <c r="AC8" s="211">
        <v>1398</v>
      </c>
      <c r="AD8" s="211">
        <v>1371</v>
      </c>
      <c r="AE8" s="211">
        <v>1460</v>
      </c>
      <c r="AF8" s="211">
        <v>1354</v>
      </c>
      <c r="AG8" s="211">
        <v>1261</v>
      </c>
      <c r="AH8" s="211">
        <v>1264</v>
      </c>
      <c r="AI8" s="211">
        <v>1175</v>
      </c>
      <c r="AJ8" s="211">
        <v>1165</v>
      </c>
    </row>
    <row r="9" spans="2:37" ht="15.75" x14ac:dyDescent="0.3">
      <c r="B9" s="212" t="s">
        <v>33</v>
      </c>
      <c r="C9" s="211">
        <v>2117</v>
      </c>
      <c r="D9" s="211">
        <v>2006</v>
      </c>
      <c r="E9" s="211">
        <v>2217</v>
      </c>
      <c r="F9" s="211">
        <v>2054</v>
      </c>
      <c r="G9" s="211">
        <v>2184</v>
      </c>
      <c r="H9" s="211">
        <v>2165</v>
      </c>
      <c r="I9" s="211">
        <v>2267</v>
      </c>
      <c r="J9" s="211">
        <v>2195</v>
      </c>
      <c r="K9" s="211">
        <v>2358</v>
      </c>
      <c r="L9" s="211">
        <v>2238</v>
      </c>
      <c r="M9" s="211">
        <v>2218</v>
      </c>
      <c r="N9" s="211">
        <v>2128</v>
      </c>
      <c r="O9" s="211">
        <v>2279</v>
      </c>
      <c r="P9" s="211">
        <v>2057</v>
      </c>
      <c r="Q9" s="211">
        <v>2217</v>
      </c>
      <c r="R9" s="211">
        <v>2215</v>
      </c>
      <c r="S9" s="211">
        <v>2419</v>
      </c>
      <c r="T9" s="211">
        <v>2177</v>
      </c>
      <c r="U9" s="211">
        <v>2528</v>
      </c>
      <c r="V9" s="211">
        <v>2345</v>
      </c>
      <c r="W9" s="211">
        <v>2413</v>
      </c>
      <c r="X9" s="211">
        <v>2306</v>
      </c>
      <c r="Y9" s="211">
        <v>2425</v>
      </c>
      <c r="Z9" s="211">
        <v>2224</v>
      </c>
      <c r="AA9" s="211">
        <v>2057</v>
      </c>
      <c r="AB9" s="211">
        <v>2056</v>
      </c>
      <c r="AC9" s="211">
        <v>1876</v>
      </c>
      <c r="AD9" s="211">
        <v>1807</v>
      </c>
      <c r="AE9" s="211">
        <v>1789</v>
      </c>
      <c r="AF9" s="211">
        <v>1642</v>
      </c>
      <c r="AG9" s="211">
        <v>1670</v>
      </c>
      <c r="AH9" s="211">
        <v>1567</v>
      </c>
      <c r="AI9" s="211">
        <v>1388</v>
      </c>
      <c r="AJ9" s="211">
        <v>1295</v>
      </c>
    </row>
    <row r="10" spans="2:37" ht="14.65" customHeight="1" x14ac:dyDescent="0.3">
      <c r="B10" s="212" t="s">
        <v>32</v>
      </c>
      <c r="C10" s="211">
        <v>1476</v>
      </c>
      <c r="D10" s="211">
        <v>1510</v>
      </c>
      <c r="E10" s="211">
        <v>1471</v>
      </c>
      <c r="F10" s="211">
        <v>1423</v>
      </c>
      <c r="G10" s="211">
        <v>1518</v>
      </c>
      <c r="H10" s="211">
        <v>1364</v>
      </c>
      <c r="I10" s="211">
        <v>1446</v>
      </c>
      <c r="J10" s="211">
        <v>1446</v>
      </c>
      <c r="K10" s="211">
        <v>1482</v>
      </c>
      <c r="L10" s="211">
        <v>1313</v>
      </c>
      <c r="M10" s="211">
        <v>1352</v>
      </c>
      <c r="N10" s="211">
        <v>1298</v>
      </c>
      <c r="O10" s="211">
        <v>1399</v>
      </c>
      <c r="P10" s="211">
        <v>1324</v>
      </c>
      <c r="Q10" s="211">
        <v>1449</v>
      </c>
      <c r="R10" s="211">
        <v>1267</v>
      </c>
      <c r="S10" s="211">
        <v>1360</v>
      </c>
      <c r="T10" s="211">
        <v>1323</v>
      </c>
      <c r="U10" s="211">
        <v>1336</v>
      </c>
      <c r="V10" s="211">
        <v>1219</v>
      </c>
      <c r="W10" s="211">
        <v>1359</v>
      </c>
      <c r="X10" s="211">
        <v>1292</v>
      </c>
      <c r="Y10" s="211">
        <v>1291</v>
      </c>
      <c r="Z10" s="211">
        <v>1249</v>
      </c>
      <c r="AA10" s="211">
        <v>1233</v>
      </c>
      <c r="AB10" s="211">
        <v>1162</v>
      </c>
      <c r="AC10" s="211">
        <v>1154</v>
      </c>
      <c r="AD10" s="211">
        <v>992</v>
      </c>
      <c r="AE10" s="211">
        <v>1094</v>
      </c>
      <c r="AF10" s="211">
        <v>1018</v>
      </c>
      <c r="AG10" s="211">
        <v>1083</v>
      </c>
      <c r="AH10" s="211">
        <v>1035</v>
      </c>
      <c r="AI10" s="211">
        <v>973</v>
      </c>
      <c r="AJ10" s="211">
        <v>951</v>
      </c>
    </row>
    <row r="11" spans="2:37" ht="14.65" customHeight="1" x14ac:dyDescent="0.3">
      <c r="B11" s="212" t="s">
        <v>31</v>
      </c>
      <c r="C11" s="211">
        <v>4569</v>
      </c>
      <c r="D11" s="211">
        <v>4203</v>
      </c>
      <c r="E11" s="211">
        <v>4464</v>
      </c>
      <c r="F11" s="211">
        <v>4364</v>
      </c>
      <c r="G11" s="211">
        <v>4588</v>
      </c>
      <c r="H11" s="211">
        <v>4401</v>
      </c>
      <c r="I11" s="211">
        <v>4612</v>
      </c>
      <c r="J11" s="211">
        <v>4325</v>
      </c>
      <c r="K11" s="211">
        <v>4436</v>
      </c>
      <c r="L11" s="211">
        <v>4392</v>
      </c>
      <c r="M11" s="211">
        <v>4130</v>
      </c>
      <c r="N11" s="211">
        <v>3955</v>
      </c>
      <c r="O11" s="211">
        <v>4172</v>
      </c>
      <c r="P11" s="211">
        <v>3854</v>
      </c>
      <c r="Q11" s="211">
        <v>4125</v>
      </c>
      <c r="R11" s="211">
        <v>3865</v>
      </c>
      <c r="S11" s="211">
        <v>3996</v>
      </c>
      <c r="T11" s="211">
        <v>3889</v>
      </c>
      <c r="U11" s="211">
        <v>3959</v>
      </c>
      <c r="V11" s="211">
        <v>3817</v>
      </c>
      <c r="W11" s="211">
        <v>3875</v>
      </c>
      <c r="X11" s="211">
        <v>3807</v>
      </c>
      <c r="Y11" s="211">
        <v>3809</v>
      </c>
      <c r="Z11" s="211">
        <v>3615</v>
      </c>
      <c r="AA11" s="211">
        <v>3816</v>
      </c>
      <c r="AB11" s="211">
        <v>3499</v>
      </c>
      <c r="AC11" s="211">
        <v>3443</v>
      </c>
      <c r="AD11" s="211">
        <v>3332</v>
      </c>
      <c r="AE11" s="211">
        <v>3523</v>
      </c>
      <c r="AF11" s="211">
        <v>3454</v>
      </c>
      <c r="AG11" s="211">
        <v>3207</v>
      </c>
      <c r="AH11" s="211">
        <v>3280</v>
      </c>
      <c r="AI11" s="211">
        <v>3031</v>
      </c>
      <c r="AJ11" s="211">
        <v>2916</v>
      </c>
    </row>
    <row r="12" spans="2:37" ht="14.65" customHeight="1" x14ac:dyDescent="0.3">
      <c r="B12" s="212" t="s">
        <v>30</v>
      </c>
      <c r="C12" s="211">
        <v>5075</v>
      </c>
      <c r="D12" s="211">
        <v>4908</v>
      </c>
      <c r="E12" s="211">
        <v>4975</v>
      </c>
      <c r="F12" s="211">
        <v>4855</v>
      </c>
      <c r="G12" s="211">
        <v>4771</v>
      </c>
      <c r="H12" s="211">
        <v>4803</v>
      </c>
      <c r="I12" s="211">
        <v>4986</v>
      </c>
      <c r="J12" s="211">
        <v>4819</v>
      </c>
      <c r="K12" s="211">
        <v>4689</v>
      </c>
      <c r="L12" s="211">
        <v>4480</v>
      </c>
      <c r="M12" s="211">
        <v>4426</v>
      </c>
      <c r="N12" s="211">
        <v>4276</v>
      </c>
      <c r="O12" s="211">
        <v>4206</v>
      </c>
      <c r="P12" s="211">
        <v>4067</v>
      </c>
      <c r="Q12" s="211">
        <v>4105</v>
      </c>
      <c r="R12" s="211">
        <v>3966</v>
      </c>
      <c r="S12" s="211">
        <v>4066</v>
      </c>
      <c r="T12" s="211">
        <v>3935</v>
      </c>
      <c r="U12" s="211">
        <v>3967</v>
      </c>
      <c r="V12" s="211">
        <v>3847</v>
      </c>
      <c r="W12" s="211">
        <v>3903</v>
      </c>
      <c r="X12" s="211">
        <v>3862</v>
      </c>
      <c r="Y12" s="211">
        <v>3813</v>
      </c>
      <c r="Z12" s="211">
        <v>3618</v>
      </c>
      <c r="AA12" s="211">
        <v>3654</v>
      </c>
      <c r="AB12" s="211">
        <v>3454</v>
      </c>
      <c r="AC12" s="211">
        <v>3140</v>
      </c>
      <c r="AD12" s="211">
        <v>3053</v>
      </c>
      <c r="AE12" s="211">
        <v>3300</v>
      </c>
      <c r="AF12" s="211">
        <v>3218</v>
      </c>
      <c r="AG12" s="211">
        <v>3070</v>
      </c>
      <c r="AH12" s="211">
        <v>2956</v>
      </c>
      <c r="AI12" s="211">
        <v>2732</v>
      </c>
      <c r="AJ12" s="211">
        <v>2665</v>
      </c>
    </row>
    <row r="13" spans="2:37" ht="14.65" customHeight="1" x14ac:dyDescent="0.3">
      <c r="B13" s="212" t="s">
        <v>26</v>
      </c>
      <c r="C13" s="211">
        <v>4393</v>
      </c>
      <c r="D13" s="211">
        <v>4271</v>
      </c>
      <c r="E13" s="211">
        <v>4247</v>
      </c>
      <c r="F13" s="211">
        <v>4151</v>
      </c>
      <c r="G13" s="211">
        <v>4340</v>
      </c>
      <c r="H13" s="211">
        <v>4127</v>
      </c>
      <c r="I13" s="211">
        <v>4269</v>
      </c>
      <c r="J13" s="211">
        <v>4060</v>
      </c>
      <c r="K13" s="211">
        <v>4056</v>
      </c>
      <c r="L13" s="211">
        <v>4000</v>
      </c>
      <c r="M13" s="211">
        <v>3902</v>
      </c>
      <c r="N13" s="211">
        <v>3814</v>
      </c>
      <c r="O13" s="211">
        <v>3921</v>
      </c>
      <c r="P13" s="211">
        <v>3708</v>
      </c>
      <c r="Q13" s="211">
        <v>3873</v>
      </c>
      <c r="R13" s="211">
        <v>3731</v>
      </c>
      <c r="S13" s="211">
        <v>3938</v>
      </c>
      <c r="T13" s="211">
        <v>3808</v>
      </c>
      <c r="U13" s="211">
        <v>4041</v>
      </c>
      <c r="V13" s="211">
        <v>3759</v>
      </c>
      <c r="W13" s="211">
        <v>3765</v>
      </c>
      <c r="X13" s="211">
        <v>3788</v>
      </c>
      <c r="Y13" s="211">
        <v>3682</v>
      </c>
      <c r="Z13" s="211">
        <v>3558</v>
      </c>
      <c r="AA13" s="211">
        <v>3418</v>
      </c>
      <c r="AB13" s="211">
        <v>3271</v>
      </c>
      <c r="AC13" s="211">
        <v>3035</v>
      </c>
      <c r="AD13" s="211">
        <v>2896</v>
      </c>
      <c r="AE13" s="211">
        <v>3175</v>
      </c>
      <c r="AF13" s="211">
        <v>3168</v>
      </c>
      <c r="AG13" s="211">
        <v>3101</v>
      </c>
      <c r="AH13" s="211">
        <v>2952</v>
      </c>
      <c r="AI13" s="211">
        <v>2953</v>
      </c>
      <c r="AJ13" s="211">
        <v>2743</v>
      </c>
    </row>
    <row r="14" spans="2:37" ht="14.65" customHeight="1" x14ac:dyDescent="0.3">
      <c r="B14" s="212" t="s">
        <v>25</v>
      </c>
      <c r="C14" s="211">
        <v>4747</v>
      </c>
      <c r="D14" s="211">
        <v>4554</v>
      </c>
      <c r="E14" s="211">
        <v>4788</v>
      </c>
      <c r="F14" s="211">
        <v>4469</v>
      </c>
      <c r="G14" s="211">
        <v>4596</v>
      </c>
      <c r="H14" s="211">
        <v>4511</v>
      </c>
      <c r="I14" s="211">
        <v>4774</v>
      </c>
      <c r="J14" s="211">
        <v>4572</v>
      </c>
      <c r="K14" s="211">
        <v>4696</v>
      </c>
      <c r="L14" s="211">
        <v>4463</v>
      </c>
      <c r="M14" s="211">
        <v>4256</v>
      </c>
      <c r="N14" s="211">
        <v>4056</v>
      </c>
      <c r="O14" s="211">
        <v>4190</v>
      </c>
      <c r="P14" s="211">
        <v>4044</v>
      </c>
      <c r="Q14" s="211">
        <v>4159</v>
      </c>
      <c r="R14" s="211">
        <v>3929</v>
      </c>
      <c r="S14" s="211">
        <v>4104</v>
      </c>
      <c r="T14" s="211">
        <v>4121</v>
      </c>
      <c r="U14" s="211">
        <v>3980</v>
      </c>
      <c r="V14" s="211">
        <v>3760</v>
      </c>
      <c r="W14" s="211">
        <v>4186</v>
      </c>
      <c r="X14" s="211">
        <v>3934</v>
      </c>
      <c r="Y14" s="211">
        <v>3888</v>
      </c>
      <c r="Z14" s="211">
        <v>3676</v>
      </c>
      <c r="AA14" s="211">
        <v>3664</v>
      </c>
      <c r="AB14" s="211">
        <v>3512</v>
      </c>
      <c r="AC14" s="211">
        <v>3377</v>
      </c>
      <c r="AD14" s="211">
        <v>3246</v>
      </c>
      <c r="AE14" s="211">
        <v>3374</v>
      </c>
      <c r="AF14" s="211">
        <v>3125</v>
      </c>
      <c r="AG14" s="211">
        <v>3044</v>
      </c>
      <c r="AH14" s="211">
        <v>2873</v>
      </c>
      <c r="AI14" s="211">
        <v>2730</v>
      </c>
      <c r="AJ14" s="211">
        <v>2725</v>
      </c>
    </row>
    <row r="15" spans="2:37" ht="14.65" customHeight="1" x14ac:dyDescent="0.3">
      <c r="B15" s="212" t="s">
        <v>19</v>
      </c>
      <c r="C15" s="211">
        <v>24546</v>
      </c>
      <c r="D15" s="211">
        <v>24433</v>
      </c>
      <c r="E15" s="211">
        <v>25000</v>
      </c>
      <c r="F15" s="211">
        <v>24334</v>
      </c>
      <c r="G15" s="211">
        <v>24355</v>
      </c>
      <c r="H15" s="211">
        <v>23605</v>
      </c>
      <c r="I15" s="211">
        <v>25086</v>
      </c>
      <c r="J15" s="211">
        <v>23890</v>
      </c>
      <c r="K15" s="211">
        <v>25599</v>
      </c>
      <c r="L15" s="211">
        <v>24269</v>
      </c>
      <c r="M15" s="211">
        <v>24617</v>
      </c>
      <c r="N15" s="211">
        <v>23679</v>
      </c>
      <c r="O15" s="211">
        <v>24597</v>
      </c>
      <c r="P15" s="211">
        <v>23442</v>
      </c>
      <c r="Q15" s="211">
        <v>24848</v>
      </c>
      <c r="R15" s="211">
        <v>23846</v>
      </c>
      <c r="S15" s="211">
        <v>24482</v>
      </c>
      <c r="T15" s="211">
        <v>23676</v>
      </c>
      <c r="U15" s="211">
        <v>24206</v>
      </c>
      <c r="V15" s="211">
        <v>23308</v>
      </c>
      <c r="W15" s="211">
        <v>24209</v>
      </c>
      <c r="X15" s="211">
        <v>23506</v>
      </c>
      <c r="Y15" s="211">
        <v>23416</v>
      </c>
      <c r="Z15" s="211">
        <v>22705</v>
      </c>
      <c r="AA15" s="211">
        <v>20655</v>
      </c>
      <c r="AB15" s="211">
        <v>20006</v>
      </c>
      <c r="AC15" s="211">
        <v>17453</v>
      </c>
      <c r="AD15" s="211">
        <v>17142</v>
      </c>
      <c r="AE15" s="211">
        <v>18169</v>
      </c>
      <c r="AF15" s="211">
        <v>17400</v>
      </c>
      <c r="AG15" s="211">
        <v>17573</v>
      </c>
      <c r="AH15" s="211">
        <v>16640</v>
      </c>
      <c r="AI15" s="211">
        <v>16201</v>
      </c>
      <c r="AJ15" s="211">
        <v>15301</v>
      </c>
    </row>
    <row r="16" spans="2:37" ht="14.65" customHeight="1" x14ac:dyDescent="0.3">
      <c r="B16" s="212" t="s">
        <v>18</v>
      </c>
      <c r="C16" s="211">
        <v>4708</v>
      </c>
      <c r="D16" s="211">
        <v>4550</v>
      </c>
      <c r="E16" s="211">
        <v>4947</v>
      </c>
      <c r="F16" s="211">
        <v>4700</v>
      </c>
      <c r="G16" s="211">
        <v>4881</v>
      </c>
      <c r="H16" s="211">
        <v>4859</v>
      </c>
      <c r="I16" s="211">
        <v>4981</v>
      </c>
      <c r="J16" s="211">
        <v>4899</v>
      </c>
      <c r="K16" s="211">
        <v>5077</v>
      </c>
      <c r="L16" s="211">
        <v>4839</v>
      </c>
      <c r="M16" s="211">
        <v>4814</v>
      </c>
      <c r="N16" s="211">
        <v>4584</v>
      </c>
      <c r="O16" s="211">
        <v>4717</v>
      </c>
      <c r="P16" s="211">
        <v>4580</v>
      </c>
      <c r="Q16" s="211">
        <v>4743</v>
      </c>
      <c r="R16" s="211">
        <v>4584</v>
      </c>
      <c r="S16" s="211">
        <v>4706</v>
      </c>
      <c r="T16" s="211">
        <v>4428</v>
      </c>
      <c r="U16" s="211">
        <v>4691</v>
      </c>
      <c r="V16" s="211">
        <v>4605</v>
      </c>
      <c r="W16" s="211">
        <v>4593</v>
      </c>
      <c r="X16" s="211">
        <v>4547</v>
      </c>
      <c r="Y16" s="211">
        <v>4316</v>
      </c>
      <c r="Z16" s="211">
        <v>4268</v>
      </c>
      <c r="AA16" s="211">
        <v>4286</v>
      </c>
      <c r="AB16" s="211">
        <v>4175</v>
      </c>
      <c r="AC16" s="211">
        <v>3711</v>
      </c>
      <c r="AD16" s="211">
        <v>3544</v>
      </c>
      <c r="AE16" s="211">
        <v>3700</v>
      </c>
      <c r="AF16" s="211">
        <v>3502</v>
      </c>
      <c r="AG16" s="211">
        <v>3461</v>
      </c>
      <c r="AH16" s="211">
        <v>3382</v>
      </c>
      <c r="AI16" s="211">
        <v>3291</v>
      </c>
      <c r="AJ16" s="211">
        <v>3049</v>
      </c>
    </row>
    <row r="17" spans="2:37" ht="15.75" x14ac:dyDescent="0.3">
      <c r="B17" s="212" t="s">
        <v>13</v>
      </c>
      <c r="C17" s="211">
        <v>4243</v>
      </c>
      <c r="D17" s="211">
        <v>4283</v>
      </c>
      <c r="E17" s="211">
        <v>4532</v>
      </c>
      <c r="F17" s="211">
        <v>4513</v>
      </c>
      <c r="G17" s="211">
        <v>4586</v>
      </c>
      <c r="H17" s="211">
        <v>4399</v>
      </c>
      <c r="I17" s="211">
        <v>4899</v>
      </c>
      <c r="J17" s="211">
        <v>4620</v>
      </c>
      <c r="K17" s="211">
        <v>4835</v>
      </c>
      <c r="L17" s="211">
        <v>4611</v>
      </c>
      <c r="M17" s="211">
        <v>4558</v>
      </c>
      <c r="N17" s="211">
        <v>4392</v>
      </c>
      <c r="O17" s="211">
        <v>4540</v>
      </c>
      <c r="P17" s="211">
        <v>4308</v>
      </c>
      <c r="Q17" s="211">
        <v>4883</v>
      </c>
      <c r="R17" s="211">
        <v>4434</v>
      </c>
      <c r="S17" s="211">
        <v>4564</v>
      </c>
      <c r="T17" s="211">
        <v>4412</v>
      </c>
      <c r="U17" s="211">
        <v>5054</v>
      </c>
      <c r="V17" s="211">
        <v>4730</v>
      </c>
      <c r="W17" s="211">
        <v>4977</v>
      </c>
      <c r="X17" s="211">
        <v>4796</v>
      </c>
      <c r="Y17" s="211">
        <v>5199</v>
      </c>
      <c r="Z17" s="211">
        <v>4783</v>
      </c>
      <c r="AA17" s="211">
        <v>4764</v>
      </c>
      <c r="AB17" s="211">
        <v>4415</v>
      </c>
      <c r="AC17" s="211">
        <v>4467</v>
      </c>
      <c r="AD17" s="211">
        <v>4236</v>
      </c>
      <c r="AE17" s="211">
        <v>4300</v>
      </c>
      <c r="AF17" s="211">
        <v>4195</v>
      </c>
      <c r="AG17" s="211">
        <v>4227</v>
      </c>
      <c r="AH17" s="211">
        <v>4088</v>
      </c>
      <c r="AI17" s="211">
        <v>3796</v>
      </c>
      <c r="AJ17" s="211">
        <v>3545</v>
      </c>
    </row>
    <row r="18" spans="2:37" s="26" customFormat="1" ht="15" customHeight="1" x14ac:dyDescent="0.25">
      <c r="B18" s="229" t="s">
        <v>83</v>
      </c>
      <c r="C18" s="213">
        <f t="shared" ref="C18:R18" si="2">+SUM(C19:C24)</f>
        <v>73541</v>
      </c>
      <c r="D18" s="213">
        <f t="shared" si="2"/>
        <v>70611</v>
      </c>
      <c r="E18" s="213">
        <f t="shared" si="2"/>
        <v>76844</v>
      </c>
      <c r="F18" s="213">
        <f t="shared" si="2"/>
        <v>73006</v>
      </c>
      <c r="G18" s="213">
        <f t="shared" si="2"/>
        <v>74558</v>
      </c>
      <c r="H18" s="213">
        <f t="shared" si="2"/>
        <v>70897</v>
      </c>
      <c r="I18" s="213">
        <f t="shared" si="2"/>
        <v>76952</v>
      </c>
      <c r="J18" s="213">
        <f t="shared" si="2"/>
        <v>73705</v>
      </c>
      <c r="K18" s="213">
        <f t="shared" si="2"/>
        <v>74817</v>
      </c>
      <c r="L18" s="213">
        <f t="shared" si="2"/>
        <v>71059</v>
      </c>
      <c r="M18" s="213">
        <f t="shared" si="2"/>
        <v>68889</v>
      </c>
      <c r="N18" s="213">
        <f t="shared" si="2"/>
        <v>65835</v>
      </c>
      <c r="O18" s="213">
        <f t="shared" si="2"/>
        <v>70714</v>
      </c>
      <c r="P18" s="213">
        <f t="shared" si="2"/>
        <v>66097</v>
      </c>
      <c r="Q18" s="213">
        <f t="shared" si="2"/>
        <v>71160</v>
      </c>
      <c r="R18" s="213">
        <f t="shared" si="2"/>
        <v>68334</v>
      </c>
      <c r="S18" s="213">
        <v>69291</v>
      </c>
      <c r="T18" s="213">
        <v>66562</v>
      </c>
      <c r="U18" s="213">
        <v>75660</v>
      </c>
      <c r="V18" s="213">
        <v>71471</v>
      </c>
      <c r="W18" s="213">
        <v>77211</v>
      </c>
      <c r="X18" s="213">
        <v>74048</v>
      </c>
      <c r="Y18" s="213">
        <v>75793</v>
      </c>
      <c r="Z18" s="213">
        <v>72499</v>
      </c>
      <c r="AA18" s="213">
        <v>72368</v>
      </c>
      <c r="AB18" s="213">
        <v>68763</v>
      </c>
      <c r="AC18" s="213">
        <v>70828</v>
      </c>
      <c r="AD18" s="213">
        <v>67630</v>
      </c>
      <c r="AE18" s="213">
        <v>69205</v>
      </c>
      <c r="AF18" s="213">
        <v>66544</v>
      </c>
      <c r="AG18" s="213">
        <v>66108</v>
      </c>
      <c r="AH18" s="213">
        <v>63222</v>
      </c>
      <c r="AI18" s="213">
        <v>58705</v>
      </c>
      <c r="AJ18" s="213">
        <v>56210</v>
      </c>
      <c r="AK18" s="488">
        <f>+SUM(C18:AJ18)</f>
        <v>2389137</v>
      </c>
    </row>
    <row r="19" spans="2:37" ht="14.65" customHeight="1" x14ac:dyDescent="0.3">
      <c r="B19" s="212" t="s">
        <v>29</v>
      </c>
      <c r="C19" s="211">
        <v>6060</v>
      </c>
      <c r="D19" s="211">
        <v>5757</v>
      </c>
      <c r="E19" s="211">
        <v>6020</v>
      </c>
      <c r="F19" s="211">
        <v>5753</v>
      </c>
      <c r="G19" s="211">
        <v>5847</v>
      </c>
      <c r="H19" s="211">
        <v>5491</v>
      </c>
      <c r="I19" s="211">
        <v>6129</v>
      </c>
      <c r="J19" s="211">
        <v>5857</v>
      </c>
      <c r="K19" s="211">
        <v>6122</v>
      </c>
      <c r="L19" s="211">
        <v>5716</v>
      </c>
      <c r="M19" s="211">
        <v>5745</v>
      </c>
      <c r="N19" s="211">
        <v>5543</v>
      </c>
      <c r="O19" s="211">
        <v>5807</v>
      </c>
      <c r="P19" s="211">
        <v>5489</v>
      </c>
      <c r="Q19" s="211">
        <v>5960</v>
      </c>
      <c r="R19" s="211">
        <v>5653</v>
      </c>
      <c r="S19" s="211">
        <v>6005</v>
      </c>
      <c r="T19" s="211">
        <v>5792</v>
      </c>
      <c r="U19" s="211">
        <v>6173</v>
      </c>
      <c r="V19" s="211">
        <v>5762</v>
      </c>
      <c r="W19" s="211">
        <v>6341</v>
      </c>
      <c r="X19" s="211">
        <v>5906</v>
      </c>
      <c r="Y19" s="211">
        <v>6466</v>
      </c>
      <c r="Z19" s="211">
        <v>6014</v>
      </c>
      <c r="AA19" s="211">
        <v>5881</v>
      </c>
      <c r="AB19" s="211">
        <v>5714</v>
      </c>
      <c r="AC19" s="211">
        <v>5546</v>
      </c>
      <c r="AD19" s="211">
        <v>5287</v>
      </c>
      <c r="AE19" s="211">
        <v>5484</v>
      </c>
      <c r="AF19" s="211">
        <v>5239</v>
      </c>
      <c r="AG19" s="211">
        <v>5187</v>
      </c>
      <c r="AH19" s="211">
        <v>4783</v>
      </c>
      <c r="AI19" s="211">
        <v>4440</v>
      </c>
      <c r="AJ19" s="211">
        <v>4244</v>
      </c>
      <c r="AK19" s="487">
        <f>+SUM(C19:AJ24)</f>
        <v>2389137</v>
      </c>
    </row>
    <row r="20" spans="2:37" ht="14.65" customHeight="1" x14ac:dyDescent="0.3">
      <c r="B20" s="212" t="s">
        <v>28</v>
      </c>
      <c r="C20" s="211">
        <v>5324</v>
      </c>
      <c r="D20" s="211">
        <v>5387</v>
      </c>
      <c r="E20" s="211">
        <v>5571</v>
      </c>
      <c r="F20" s="211">
        <v>5339</v>
      </c>
      <c r="G20" s="211">
        <v>5157</v>
      </c>
      <c r="H20" s="211">
        <v>4918</v>
      </c>
      <c r="I20" s="211">
        <v>5275</v>
      </c>
      <c r="J20" s="211">
        <v>5056</v>
      </c>
      <c r="K20" s="211">
        <v>4966</v>
      </c>
      <c r="L20" s="211">
        <v>4690</v>
      </c>
      <c r="M20" s="211">
        <v>4375</v>
      </c>
      <c r="N20" s="211">
        <v>4064</v>
      </c>
      <c r="O20" s="211">
        <v>4774</v>
      </c>
      <c r="P20" s="211">
        <v>4539</v>
      </c>
      <c r="Q20" s="211">
        <v>5208</v>
      </c>
      <c r="R20" s="211">
        <v>5010</v>
      </c>
      <c r="S20" s="211">
        <v>4998</v>
      </c>
      <c r="T20" s="211">
        <v>4853</v>
      </c>
      <c r="U20" s="211">
        <v>6222</v>
      </c>
      <c r="V20" s="211">
        <v>5953</v>
      </c>
      <c r="W20" s="211">
        <v>6379</v>
      </c>
      <c r="X20" s="211">
        <v>6159</v>
      </c>
      <c r="Y20" s="211">
        <v>5882</v>
      </c>
      <c r="Z20" s="211">
        <v>5814</v>
      </c>
      <c r="AA20" s="211">
        <v>5520</v>
      </c>
      <c r="AB20" s="211">
        <v>5315</v>
      </c>
      <c r="AC20" s="211">
        <v>5624</v>
      </c>
      <c r="AD20" s="211">
        <v>5404</v>
      </c>
      <c r="AE20" s="211">
        <v>6161</v>
      </c>
      <c r="AF20" s="211">
        <v>5889</v>
      </c>
      <c r="AG20" s="211">
        <v>5570</v>
      </c>
      <c r="AH20" s="211">
        <v>5521</v>
      </c>
      <c r="AI20" s="211">
        <v>4786</v>
      </c>
      <c r="AJ20" s="211">
        <v>4597</v>
      </c>
    </row>
    <row r="21" spans="2:37" ht="14.65" customHeight="1" x14ac:dyDescent="0.3">
      <c r="B21" s="212" t="s">
        <v>27</v>
      </c>
      <c r="C21" s="211">
        <v>36079</v>
      </c>
      <c r="D21" s="211">
        <v>34523</v>
      </c>
      <c r="E21" s="211">
        <v>37032</v>
      </c>
      <c r="F21" s="211">
        <v>35622</v>
      </c>
      <c r="G21" s="211">
        <v>37410</v>
      </c>
      <c r="H21" s="211">
        <v>35800</v>
      </c>
      <c r="I21" s="211">
        <v>38818</v>
      </c>
      <c r="J21" s="211">
        <v>37369</v>
      </c>
      <c r="K21" s="211">
        <v>37847</v>
      </c>
      <c r="L21" s="211">
        <v>35833</v>
      </c>
      <c r="M21" s="211">
        <v>35891</v>
      </c>
      <c r="N21" s="211">
        <v>34299</v>
      </c>
      <c r="O21" s="211">
        <v>37376</v>
      </c>
      <c r="P21" s="211">
        <v>34413</v>
      </c>
      <c r="Q21" s="211">
        <v>37424</v>
      </c>
      <c r="R21" s="211">
        <v>35801</v>
      </c>
      <c r="S21" s="211">
        <v>35230</v>
      </c>
      <c r="T21" s="211">
        <v>33555</v>
      </c>
      <c r="U21" s="211">
        <v>37746</v>
      </c>
      <c r="V21" s="211">
        <v>35702</v>
      </c>
      <c r="W21" s="211">
        <v>37898</v>
      </c>
      <c r="X21" s="211">
        <v>36448</v>
      </c>
      <c r="Y21" s="211">
        <v>37506</v>
      </c>
      <c r="Z21" s="211">
        <v>35950</v>
      </c>
      <c r="AA21" s="211">
        <v>35930</v>
      </c>
      <c r="AB21" s="211">
        <v>33792</v>
      </c>
      <c r="AC21" s="211">
        <v>34415</v>
      </c>
      <c r="AD21" s="211">
        <v>32897</v>
      </c>
      <c r="AE21" s="211">
        <v>33037</v>
      </c>
      <c r="AF21" s="211">
        <v>31677</v>
      </c>
      <c r="AG21" s="211">
        <v>31989</v>
      </c>
      <c r="AH21" s="211">
        <v>30278</v>
      </c>
      <c r="AI21" s="211">
        <v>28715</v>
      </c>
      <c r="AJ21" s="211">
        <v>27413</v>
      </c>
    </row>
    <row r="22" spans="2:37" ht="15.75" x14ac:dyDescent="0.3">
      <c r="B22" s="212" t="s">
        <v>24</v>
      </c>
      <c r="C22" s="211">
        <v>7796</v>
      </c>
      <c r="D22" s="211">
        <v>7449</v>
      </c>
      <c r="E22" s="211">
        <v>8593</v>
      </c>
      <c r="F22" s="211">
        <v>7908</v>
      </c>
      <c r="G22" s="211">
        <v>8170</v>
      </c>
      <c r="H22" s="211">
        <v>7757</v>
      </c>
      <c r="I22" s="211">
        <v>8242</v>
      </c>
      <c r="J22" s="211">
        <v>8083</v>
      </c>
      <c r="K22" s="211">
        <v>8113</v>
      </c>
      <c r="L22" s="211">
        <v>7586</v>
      </c>
      <c r="M22" s="211">
        <v>7075</v>
      </c>
      <c r="N22" s="211">
        <v>6883</v>
      </c>
      <c r="O22" s="211">
        <v>7147</v>
      </c>
      <c r="P22" s="211">
        <v>6921</v>
      </c>
      <c r="Q22" s="211">
        <v>7380</v>
      </c>
      <c r="R22" s="211">
        <v>7291</v>
      </c>
      <c r="S22" s="211">
        <v>7776</v>
      </c>
      <c r="T22" s="211">
        <v>7501</v>
      </c>
      <c r="U22" s="211">
        <v>8551</v>
      </c>
      <c r="V22" s="211">
        <v>8083</v>
      </c>
      <c r="W22" s="211">
        <v>8697</v>
      </c>
      <c r="X22" s="211">
        <v>8293</v>
      </c>
      <c r="Y22" s="211">
        <v>8561</v>
      </c>
      <c r="Z22" s="211">
        <v>8118</v>
      </c>
      <c r="AA22" s="211">
        <v>8440</v>
      </c>
      <c r="AB22" s="211">
        <v>8018</v>
      </c>
      <c r="AC22" s="211">
        <v>8568</v>
      </c>
      <c r="AD22" s="211">
        <v>8177</v>
      </c>
      <c r="AE22" s="211">
        <v>8214</v>
      </c>
      <c r="AF22" s="211">
        <v>7921</v>
      </c>
      <c r="AG22" s="211">
        <v>7745</v>
      </c>
      <c r="AH22" s="211">
        <v>7393</v>
      </c>
      <c r="AI22" s="211">
        <v>6926</v>
      </c>
      <c r="AJ22" s="211">
        <v>6344</v>
      </c>
    </row>
    <row r="23" spans="2:37" ht="15.75" x14ac:dyDescent="0.3">
      <c r="B23" s="212" t="s">
        <v>23</v>
      </c>
      <c r="C23" s="211">
        <v>14623</v>
      </c>
      <c r="D23" s="211">
        <v>14002</v>
      </c>
      <c r="E23" s="211">
        <v>15698</v>
      </c>
      <c r="F23" s="211">
        <v>14698</v>
      </c>
      <c r="G23" s="211">
        <v>14242</v>
      </c>
      <c r="H23" s="211">
        <v>13444</v>
      </c>
      <c r="I23" s="211">
        <v>14549</v>
      </c>
      <c r="J23" s="211">
        <v>13657</v>
      </c>
      <c r="K23" s="211">
        <v>14044</v>
      </c>
      <c r="L23" s="211">
        <v>13597</v>
      </c>
      <c r="M23" s="211">
        <v>12464</v>
      </c>
      <c r="N23" s="211">
        <v>11848</v>
      </c>
      <c r="O23" s="211">
        <v>12323</v>
      </c>
      <c r="P23" s="211">
        <v>11589</v>
      </c>
      <c r="Q23" s="211">
        <v>12063</v>
      </c>
      <c r="R23" s="211">
        <v>11568</v>
      </c>
      <c r="S23" s="211">
        <v>12176</v>
      </c>
      <c r="T23" s="211">
        <v>11780</v>
      </c>
      <c r="U23" s="211">
        <v>13434</v>
      </c>
      <c r="V23" s="211">
        <v>12603</v>
      </c>
      <c r="W23" s="211">
        <v>14336</v>
      </c>
      <c r="X23" s="211">
        <v>13761</v>
      </c>
      <c r="Y23" s="211">
        <v>13736</v>
      </c>
      <c r="Z23" s="211">
        <v>13296</v>
      </c>
      <c r="AA23" s="211">
        <v>13218</v>
      </c>
      <c r="AB23" s="211">
        <v>12682</v>
      </c>
      <c r="AC23" s="211">
        <v>13038</v>
      </c>
      <c r="AD23" s="211">
        <v>12458</v>
      </c>
      <c r="AE23" s="211">
        <v>12850</v>
      </c>
      <c r="AF23" s="211">
        <v>12431</v>
      </c>
      <c r="AG23" s="211">
        <v>12352</v>
      </c>
      <c r="AH23" s="211">
        <v>11975</v>
      </c>
      <c r="AI23" s="211">
        <v>10957</v>
      </c>
      <c r="AJ23" s="211">
        <v>10803</v>
      </c>
    </row>
    <row r="24" spans="2:37" ht="14.65" customHeight="1" x14ac:dyDescent="0.3">
      <c r="B24" s="212" t="s">
        <v>12</v>
      </c>
      <c r="C24" s="211">
        <v>3659</v>
      </c>
      <c r="D24" s="211">
        <v>3493</v>
      </c>
      <c r="E24" s="211">
        <v>3930</v>
      </c>
      <c r="F24" s="211">
        <v>3686</v>
      </c>
      <c r="G24" s="211">
        <v>3732</v>
      </c>
      <c r="H24" s="211">
        <v>3487</v>
      </c>
      <c r="I24" s="211">
        <v>3939</v>
      </c>
      <c r="J24" s="211">
        <v>3683</v>
      </c>
      <c r="K24" s="211">
        <v>3725</v>
      </c>
      <c r="L24" s="211">
        <v>3637</v>
      </c>
      <c r="M24" s="211">
        <v>3339</v>
      </c>
      <c r="N24" s="211">
        <v>3198</v>
      </c>
      <c r="O24" s="211">
        <v>3287</v>
      </c>
      <c r="P24" s="211">
        <v>3146</v>
      </c>
      <c r="Q24" s="211">
        <v>3125</v>
      </c>
      <c r="R24" s="211">
        <v>3011</v>
      </c>
      <c r="S24" s="211">
        <v>3106</v>
      </c>
      <c r="T24" s="211">
        <v>3081</v>
      </c>
      <c r="U24" s="211">
        <v>3534</v>
      </c>
      <c r="V24" s="211">
        <v>3368</v>
      </c>
      <c r="W24" s="211">
        <v>3560</v>
      </c>
      <c r="X24" s="211">
        <v>3481</v>
      </c>
      <c r="Y24" s="211">
        <v>3642</v>
      </c>
      <c r="Z24" s="211">
        <v>3307</v>
      </c>
      <c r="AA24" s="211">
        <v>3379</v>
      </c>
      <c r="AB24" s="211">
        <v>3242</v>
      </c>
      <c r="AC24" s="211">
        <v>3637</v>
      </c>
      <c r="AD24" s="211">
        <v>3407</v>
      </c>
      <c r="AE24" s="211">
        <v>3459</v>
      </c>
      <c r="AF24" s="211">
        <v>3387</v>
      </c>
      <c r="AG24" s="211">
        <v>3265</v>
      </c>
      <c r="AH24" s="211">
        <v>3272</v>
      </c>
      <c r="AI24" s="211">
        <v>2881</v>
      </c>
      <c r="AJ24" s="211">
        <v>2809</v>
      </c>
    </row>
    <row r="25" spans="2:37" s="26" customFormat="1" x14ac:dyDescent="0.25">
      <c r="B25" s="229" t="s">
        <v>82</v>
      </c>
      <c r="C25" s="213">
        <f t="shared" ref="C25:R25" si="3">+SUM(C26:C31)</f>
        <v>9092</v>
      </c>
      <c r="D25" s="213">
        <f t="shared" si="3"/>
        <v>8963</v>
      </c>
      <c r="E25" s="213">
        <f t="shared" si="3"/>
        <v>9664</v>
      </c>
      <c r="F25" s="213">
        <f t="shared" si="3"/>
        <v>9078</v>
      </c>
      <c r="G25" s="213">
        <f t="shared" si="3"/>
        <v>9397</v>
      </c>
      <c r="H25" s="213">
        <f t="shared" si="3"/>
        <v>9103</v>
      </c>
      <c r="I25" s="213">
        <f t="shared" si="3"/>
        <v>9761</v>
      </c>
      <c r="J25" s="213">
        <f t="shared" si="3"/>
        <v>9725</v>
      </c>
      <c r="K25" s="213">
        <f t="shared" si="3"/>
        <v>10437</v>
      </c>
      <c r="L25" s="213">
        <f t="shared" si="3"/>
        <v>10158</v>
      </c>
      <c r="M25" s="213">
        <f t="shared" si="3"/>
        <v>9459</v>
      </c>
      <c r="N25" s="213">
        <f t="shared" si="3"/>
        <v>9114</v>
      </c>
      <c r="O25" s="213">
        <f t="shared" si="3"/>
        <v>9440</v>
      </c>
      <c r="P25" s="213">
        <f t="shared" si="3"/>
        <v>9123</v>
      </c>
      <c r="Q25" s="213">
        <f t="shared" si="3"/>
        <v>10151</v>
      </c>
      <c r="R25" s="213">
        <f t="shared" si="3"/>
        <v>9694</v>
      </c>
      <c r="S25" s="213">
        <v>9750</v>
      </c>
      <c r="T25" s="213">
        <v>9261</v>
      </c>
      <c r="U25" s="213">
        <v>10964</v>
      </c>
      <c r="V25" s="213">
        <v>10445</v>
      </c>
      <c r="W25" s="213">
        <v>10598</v>
      </c>
      <c r="X25" s="213">
        <v>10155</v>
      </c>
      <c r="Y25" s="213">
        <v>10177</v>
      </c>
      <c r="Z25" s="213">
        <v>9680</v>
      </c>
      <c r="AA25" s="213">
        <v>9116</v>
      </c>
      <c r="AB25" s="213">
        <v>8664</v>
      </c>
      <c r="AC25" s="213">
        <v>9341</v>
      </c>
      <c r="AD25" s="213">
        <v>9051</v>
      </c>
      <c r="AE25" s="213">
        <v>9560</v>
      </c>
      <c r="AF25" s="213">
        <v>9381</v>
      </c>
      <c r="AG25" s="213">
        <v>9428</v>
      </c>
      <c r="AH25" s="213">
        <v>9112</v>
      </c>
      <c r="AI25" s="213">
        <v>8731</v>
      </c>
      <c r="AJ25" s="213">
        <v>8346</v>
      </c>
      <c r="AK25" s="488">
        <f>+SUM(C25:AJ25)</f>
        <v>324119</v>
      </c>
    </row>
    <row r="26" spans="2:37" ht="14.65" customHeight="1" x14ac:dyDescent="0.3">
      <c r="B26" s="212" t="s">
        <v>22</v>
      </c>
      <c r="C26" s="211">
        <v>1694</v>
      </c>
      <c r="D26" s="211">
        <v>1699</v>
      </c>
      <c r="E26" s="211">
        <v>2024</v>
      </c>
      <c r="F26" s="211">
        <v>1808</v>
      </c>
      <c r="G26" s="211">
        <v>1949</v>
      </c>
      <c r="H26" s="211">
        <v>1844</v>
      </c>
      <c r="I26" s="211">
        <v>1894</v>
      </c>
      <c r="J26" s="211">
        <v>1833</v>
      </c>
      <c r="K26" s="211">
        <v>2110</v>
      </c>
      <c r="L26" s="211">
        <v>1943</v>
      </c>
      <c r="M26" s="211">
        <v>1952</v>
      </c>
      <c r="N26" s="211">
        <v>1821</v>
      </c>
      <c r="O26" s="211">
        <v>1993</v>
      </c>
      <c r="P26" s="211">
        <v>1842</v>
      </c>
      <c r="Q26" s="211">
        <v>2275</v>
      </c>
      <c r="R26" s="211">
        <v>2141</v>
      </c>
      <c r="S26" s="211">
        <v>2241</v>
      </c>
      <c r="T26" s="211">
        <v>2057</v>
      </c>
      <c r="U26" s="211">
        <v>2570</v>
      </c>
      <c r="V26" s="211">
        <v>2568</v>
      </c>
      <c r="W26" s="211">
        <v>2488</v>
      </c>
      <c r="X26" s="211">
        <v>2353</v>
      </c>
      <c r="Y26" s="211">
        <v>2432</v>
      </c>
      <c r="Z26" s="211">
        <v>2297</v>
      </c>
      <c r="AA26" s="211">
        <v>2068</v>
      </c>
      <c r="AB26" s="211">
        <v>1983</v>
      </c>
      <c r="AC26" s="211">
        <v>2194</v>
      </c>
      <c r="AD26" s="211">
        <v>2074</v>
      </c>
      <c r="AE26" s="211">
        <v>2192</v>
      </c>
      <c r="AF26" s="211">
        <v>2156</v>
      </c>
      <c r="AG26" s="211">
        <v>2124</v>
      </c>
      <c r="AH26" s="211">
        <v>2053</v>
      </c>
      <c r="AI26" s="211">
        <v>1917</v>
      </c>
      <c r="AJ26" s="211">
        <v>1810</v>
      </c>
      <c r="AK26" s="487">
        <f>+SUM(C26:AJ31)</f>
        <v>324119</v>
      </c>
    </row>
    <row r="27" spans="2:37" ht="15.75" x14ac:dyDescent="0.3">
      <c r="B27" s="212" t="s">
        <v>21</v>
      </c>
      <c r="C27" s="211">
        <v>1384</v>
      </c>
      <c r="D27" s="211">
        <v>1468</v>
      </c>
      <c r="E27" s="211">
        <v>1542</v>
      </c>
      <c r="F27" s="211">
        <v>1434</v>
      </c>
      <c r="G27" s="211">
        <v>1394</v>
      </c>
      <c r="H27" s="211">
        <v>1376</v>
      </c>
      <c r="I27" s="211">
        <v>1514</v>
      </c>
      <c r="J27" s="211">
        <v>1573</v>
      </c>
      <c r="K27" s="211">
        <v>1563</v>
      </c>
      <c r="L27" s="211">
        <v>1567</v>
      </c>
      <c r="M27" s="211">
        <v>1364</v>
      </c>
      <c r="N27" s="211">
        <v>1453</v>
      </c>
      <c r="O27" s="211">
        <v>1357</v>
      </c>
      <c r="P27" s="211">
        <v>1325</v>
      </c>
      <c r="Q27" s="211">
        <v>1404</v>
      </c>
      <c r="R27" s="211">
        <v>1356</v>
      </c>
      <c r="S27" s="211">
        <v>1386</v>
      </c>
      <c r="T27" s="211">
        <v>1348</v>
      </c>
      <c r="U27" s="211">
        <v>1508</v>
      </c>
      <c r="V27" s="211">
        <v>1407</v>
      </c>
      <c r="W27" s="211">
        <v>1378</v>
      </c>
      <c r="X27" s="211">
        <v>1399</v>
      </c>
      <c r="Y27" s="211">
        <v>1377</v>
      </c>
      <c r="Z27" s="211">
        <v>1325</v>
      </c>
      <c r="AA27" s="211">
        <v>1285</v>
      </c>
      <c r="AB27" s="211">
        <v>1226</v>
      </c>
      <c r="AC27" s="211">
        <v>1418</v>
      </c>
      <c r="AD27" s="211">
        <v>1387</v>
      </c>
      <c r="AE27" s="211">
        <v>1507</v>
      </c>
      <c r="AF27" s="211">
        <v>1515</v>
      </c>
      <c r="AG27" s="211">
        <v>1433</v>
      </c>
      <c r="AH27" s="211">
        <v>1408</v>
      </c>
      <c r="AI27" s="211">
        <v>1325</v>
      </c>
      <c r="AJ27" s="211">
        <v>1321</v>
      </c>
    </row>
    <row r="28" spans="2:37" ht="15.75" x14ac:dyDescent="0.3">
      <c r="B28" s="212" t="s">
        <v>20</v>
      </c>
      <c r="C28" s="211">
        <v>963</v>
      </c>
      <c r="D28" s="211">
        <v>940</v>
      </c>
      <c r="E28" s="211">
        <v>1099</v>
      </c>
      <c r="F28" s="211">
        <v>1015</v>
      </c>
      <c r="G28" s="211">
        <v>1086</v>
      </c>
      <c r="H28" s="211">
        <v>1066</v>
      </c>
      <c r="I28" s="211">
        <v>1140</v>
      </c>
      <c r="J28" s="211">
        <v>1163</v>
      </c>
      <c r="K28" s="211">
        <v>1198</v>
      </c>
      <c r="L28" s="211">
        <v>1235</v>
      </c>
      <c r="M28" s="211">
        <v>1074</v>
      </c>
      <c r="N28" s="211">
        <v>1010</v>
      </c>
      <c r="O28" s="211">
        <v>1057</v>
      </c>
      <c r="P28" s="211">
        <v>1090</v>
      </c>
      <c r="Q28" s="211">
        <v>1180</v>
      </c>
      <c r="R28" s="211">
        <v>1154</v>
      </c>
      <c r="S28" s="211">
        <v>1230</v>
      </c>
      <c r="T28" s="211">
        <v>1100</v>
      </c>
      <c r="U28" s="211">
        <v>1308</v>
      </c>
      <c r="V28" s="211">
        <v>1229</v>
      </c>
      <c r="W28" s="211">
        <v>1252</v>
      </c>
      <c r="X28" s="211">
        <v>1253</v>
      </c>
      <c r="Y28" s="211">
        <v>1186</v>
      </c>
      <c r="Z28" s="211">
        <v>1140</v>
      </c>
      <c r="AA28" s="211">
        <v>1049</v>
      </c>
      <c r="AB28" s="211">
        <v>977</v>
      </c>
      <c r="AC28" s="211">
        <v>1105</v>
      </c>
      <c r="AD28" s="211">
        <v>1106</v>
      </c>
      <c r="AE28" s="211">
        <v>1095</v>
      </c>
      <c r="AF28" s="211">
        <v>1034</v>
      </c>
      <c r="AG28" s="211">
        <v>1143</v>
      </c>
      <c r="AH28" s="211">
        <v>1078</v>
      </c>
      <c r="AI28" s="211">
        <v>1057</v>
      </c>
      <c r="AJ28" s="211">
        <v>950</v>
      </c>
    </row>
    <row r="29" spans="2:37" ht="15.75" x14ac:dyDescent="0.3">
      <c r="B29" s="212" t="s">
        <v>17</v>
      </c>
      <c r="C29" s="211">
        <v>1138</v>
      </c>
      <c r="D29" s="211">
        <v>1022</v>
      </c>
      <c r="E29" s="211">
        <v>1104</v>
      </c>
      <c r="F29" s="211">
        <v>1046</v>
      </c>
      <c r="G29" s="211">
        <v>1104</v>
      </c>
      <c r="H29" s="211">
        <v>1096</v>
      </c>
      <c r="I29" s="211">
        <v>1139</v>
      </c>
      <c r="J29" s="211">
        <v>1142</v>
      </c>
      <c r="K29" s="211">
        <v>1127</v>
      </c>
      <c r="L29" s="211">
        <v>1147</v>
      </c>
      <c r="M29" s="211">
        <v>958</v>
      </c>
      <c r="N29" s="211">
        <v>937</v>
      </c>
      <c r="O29" s="211">
        <v>993</v>
      </c>
      <c r="P29" s="211">
        <v>910</v>
      </c>
      <c r="Q29" s="211">
        <v>1004</v>
      </c>
      <c r="R29" s="211">
        <v>923</v>
      </c>
      <c r="S29" s="211">
        <v>959</v>
      </c>
      <c r="T29" s="211">
        <v>952</v>
      </c>
      <c r="U29" s="211">
        <v>1089</v>
      </c>
      <c r="V29" s="211">
        <v>1060</v>
      </c>
      <c r="W29" s="211">
        <v>1113</v>
      </c>
      <c r="X29" s="211">
        <v>1029</v>
      </c>
      <c r="Y29" s="211">
        <v>1086</v>
      </c>
      <c r="Z29" s="211">
        <v>1051</v>
      </c>
      <c r="AA29" s="211">
        <v>1064</v>
      </c>
      <c r="AB29" s="211">
        <v>973</v>
      </c>
      <c r="AC29" s="211">
        <v>1020</v>
      </c>
      <c r="AD29" s="211">
        <v>980</v>
      </c>
      <c r="AE29" s="211">
        <v>1037</v>
      </c>
      <c r="AF29" s="211">
        <v>1040</v>
      </c>
      <c r="AG29" s="211">
        <v>978</v>
      </c>
      <c r="AH29" s="211">
        <v>972</v>
      </c>
      <c r="AI29" s="211">
        <v>900</v>
      </c>
      <c r="AJ29" s="211">
        <v>822</v>
      </c>
    </row>
    <row r="30" spans="2:37" ht="15.75" x14ac:dyDescent="0.3">
      <c r="B30" s="212" t="s">
        <v>15</v>
      </c>
      <c r="C30" s="211">
        <v>2004</v>
      </c>
      <c r="D30" s="211">
        <v>2062</v>
      </c>
      <c r="E30" s="211">
        <v>2069</v>
      </c>
      <c r="F30" s="211">
        <v>1993</v>
      </c>
      <c r="G30" s="211">
        <v>2016</v>
      </c>
      <c r="H30" s="211">
        <v>1912</v>
      </c>
      <c r="I30" s="211">
        <v>2148</v>
      </c>
      <c r="J30" s="211">
        <v>2133</v>
      </c>
      <c r="K30" s="211">
        <v>2353</v>
      </c>
      <c r="L30" s="211">
        <v>2181</v>
      </c>
      <c r="M30" s="211">
        <v>2309</v>
      </c>
      <c r="N30" s="211">
        <v>2116</v>
      </c>
      <c r="O30" s="211">
        <v>2150</v>
      </c>
      <c r="P30" s="211">
        <v>2115</v>
      </c>
      <c r="Q30" s="211">
        <v>2249</v>
      </c>
      <c r="R30" s="211">
        <v>2168</v>
      </c>
      <c r="S30" s="211">
        <v>2098</v>
      </c>
      <c r="T30" s="211">
        <v>2007</v>
      </c>
      <c r="U30" s="211">
        <v>2340</v>
      </c>
      <c r="V30" s="211">
        <v>2172</v>
      </c>
      <c r="W30" s="211">
        <v>2384</v>
      </c>
      <c r="X30" s="211">
        <v>2257</v>
      </c>
      <c r="Y30" s="211">
        <v>2219</v>
      </c>
      <c r="Z30" s="211">
        <v>2011</v>
      </c>
      <c r="AA30" s="211">
        <v>1926</v>
      </c>
      <c r="AB30" s="211">
        <v>1816</v>
      </c>
      <c r="AC30" s="211">
        <v>1790</v>
      </c>
      <c r="AD30" s="211">
        <v>1753</v>
      </c>
      <c r="AE30" s="211">
        <v>1873</v>
      </c>
      <c r="AF30" s="211">
        <v>1769</v>
      </c>
      <c r="AG30" s="211">
        <v>1868</v>
      </c>
      <c r="AH30" s="211">
        <v>1791</v>
      </c>
      <c r="AI30" s="211">
        <v>1773</v>
      </c>
      <c r="AJ30" s="211">
        <v>1719</v>
      </c>
    </row>
    <row r="31" spans="2:37" ht="15.75" x14ac:dyDescent="0.3">
      <c r="B31" s="212" t="s">
        <v>14</v>
      </c>
      <c r="C31" s="211">
        <v>1909</v>
      </c>
      <c r="D31" s="211">
        <v>1772</v>
      </c>
      <c r="E31" s="211">
        <v>1826</v>
      </c>
      <c r="F31" s="211">
        <v>1782</v>
      </c>
      <c r="G31" s="211">
        <v>1848</v>
      </c>
      <c r="H31" s="211">
        <v>1809</v>
      </c>
      <c r="I31" s="211">
        <v>1926</v>
      </c>
      <c r="J31" s="211">
        <v>1881</v>
      </c>
      <c r="K31" s="211">
        <v>2086</v>
      </c>
      <c r="L31" s="211">
        <v>2085</v>
      </c>
      <c r="M31" s="211">
        <v>1802</v>
      </c>
      <c r="N31" s="211">
        <v>1777</v>
      </c>
      <c r="O31" s="211">
        <v>1890</v>
      </c>
      <c r="P31" s="211">
        <v>1841</v>
      </c>
      <c r="Q31" s="211">
        <v>2039</v>
      </c>
      <c r="R31" s="211">
        <v>1952</v>
      </c>
      <c r="S31" s="211">
        <v>1836</v>
      </c>
      <c r="T31" s="211">
        <v>1797</v>
      </c>
      <c r="U31" s="211">
        <v>2149</v>
      </c>
      <c r="V31" s="211">
        <v>2009</v>
      </c>
      <c r="W31" s="211">
        <v>1983</v>
      </c>
      <c r="X31" s="211">
        <v>1864</v>
      </c>
      <c r="Y31" s="211">
        <v>1877</v>
      </c>
      <c r="Z31" s="211">
        <v>1856</v>
      </c>
      <c r="AA31" s="211">
        <v>1724</v>
      </c>
      <c r="AB31" s="211">
        <v>1689</v>
      </c>
      <c r="AC31" s="211">
        <v>1814</v>
      </c>
      <c r="AD31" s="211">
        <v>1751</v>
      </c>
      <c r="AE31" s="211">
        <v>1856</v>
      </c>
      <c r="AF31" s="211">
        <v>1867</v>
      </c>
      <c r="AG31" s="211">
        <v>1882</v>
      </c>
      <c r="AH31" s="211">
        <v>1810</v>
      </c>
      <c r="AI31" s="211">
        <v>1759</v>
      </c>
      <c r="AJ31" s="211">
        <v>1724</v>
      </c>
    </row>
    <row r="32" spans="2:37" s="26" customFormat="1" x14ac:dyDescent="0.25">
      <c r="B32" s="229" t="s">
        <v>81</v>
      </c>
      <c r="C32" s="213">
        <f t="shared" ref="C32:R32" si="4">+SUM(C33)</f>
        <v>215</v>
      </c>
      <c r="D32" s="213">
        <f t="shared" si="4"/>
        <v>193</v>
      </c>
      <c r="E32" s="213">
        <f t="shared" si="4"/>
        <v>223</v>
      </c>
      <c r="F32" s="213">
        <f t="shared" si="4"/>
        <v>228</v>
      </c>
      <c r="G32" s="213">
        <f t="shared" si="4"/>
        <v>194</v>
      </c>
      <c r="H32" s="213">
        <f t="shared" si="4"/>
        <v>210</v>
      </c>
      <c r="I32" s="213">
        <f t="shared" si="4"/>
        <v>212</v>
      </c>
      <c r="J32" s="213">
        <f t="shared" si="4"/>
        <v>222</v>
      </c>
      <c r="K32" s="213">
        <f t="shared" si="4"/>
        <v>228</v>
      </c>
      <c r="L32" s="213">
        <f t="shared" si="4"/>
        <v>235</v>
      </c>
      <c r="M32" s="213">
        <f t="shared" si="4"/>
        <v>210</v>
      </c>
      <c r="N32" s="213">
        <f t="shared" si="4"/>
        <v>185</v>
      </c>
      <c r="O32" s="213">
        <f t="shared" si="4"/>
        <v>171</v>
      </c>
      <c r="P32" s="213">
        <f t="shared" si="4"/>
        <v>161</v>
      </c>
      <c r="Q32" s="213">
        <f t="shared" si="4"/>
        <v>179</v>
      </c>
      <c r="R32" s="213">
        <f t="shared" si="4"/>
        <v>198</v>
      </c>
      <c r="S32" s="213">
        <v>202</v>
      </c>
      <c r="T32" s="213">
        <v>194</v>
      </c>
      <c r="U32" s="213">
        <v>213</v>
      </c>
      <c r="V32" s="213">
        <v>175</v>
      </c>
      <c r="W32" s="213">
        <v>182</v>
      </c>
      <c r="X32" s="213">
        <v>198</v>
      </c>
      <c r="Y32" s="213">
        <v>229</v>
      </c>
      <c r="Z32" s="213">
        <v>207</v>
      </c>
      <c r="AA32" s="213">
        <v>218</v>
      </c>
      <c r="AB32" s="213">
        <v>189</v>
      </c>
      <c r="AC32" s="213">
        <v>183</v>
      </c>
      <c r="AD32" s="213">
        <v>177</v>
      </c>
      <c r="AE32" s="213">
        <v>172</v>
      </c>
      <c r="AF32" s="213">
        <v>189</v>
      </c>
      <c r="AG32" s="213">
        <v>183</v>
      </c>
      <c r="AH32" s="213">
        <v>189</v>
      </c>
      <c r="AI32" s="213">
        <v>177</v>
      </c>
      <c r="AJ32" s="213">
        <v>172</v>
      </c>
    </row>
    <row r="33" spans="2:36" ht="15.75" x14ac:dyDescent="0.3">
      <c r="B33" s="212" t="s">
        <v>16</v>
      </c>
      <c r="C33" s="211">
        <v>215</v>
      </c>
      <c r="D33" s="211">
        <v>193</v>
      </c>
      <c r="E33" s="211">
        <v>223</v>
      </c>
      <c r="F33" s="211">
        <v>228</v>
      </c>
      <c r="G33" s="211">
        <v>194</v>
      </c>
      <c r="H33" s="211">
        <v>210</v>
      </c>
      <c r="I33" s="211">
        <v>212</v>
      </c>
      <c r="J33" s="211">
        <v>222</v>
      </c>
      <c r="K33" s="211">
        <v>228</v>
      </c>
      <c r="L33" s="211">
        <v>235</v>
      </c>
      <c r="M33" s="211">
        <v>210</v>
      </c>
      <c r="N33" s="211">
        <v>185</v>
      </c>
      <c r="O33" s="211">
        <v>171</v>
      </c>
      <c r="P33" s="211">
        <v>161</v>
      </c>
      <c r="Q33" s="211">
        <v>179</v>
      </c>
      <c r="R33" s="211">
        <v>198</v>
      </c>
      <c r="S33" s="211">
        <v>202</v>
      </c>
      <c r="T33" s="211">
        <v>194</v>
      </c>
      <c r="U33" s="211">
        <v>213</v>
      </c>
      <c r="V33" s="211">
        <v>175</v>
      </c>
      <c r="W33" s="211">
        <v>182</v>
      </c>
      <c r="X33" s="211">
        <v>198</v>
      </c>
      <c r="Y33" s="211">
        <v>229</v>
      </c>
      <c r="Z33" s="211">
        <v>207</v>
      </c>
      <c r="AA33" s="211">
        <v>218</v>
      </c>
      <c r="AB33" s="211">
        <v>189</v>
      </c>
      <c r="AC33" s="211">
        <v>183</v>
      </c>
      <c r="AD33" s="211">
        <v>177</v>
      </c>
      <c r="AE33" s="211">
        <v>172</v>
      </c>
      <c r="AF33" s="211">
        <v>189</v>
      </c>
      <c r="AG33" s="211">
        <v>183</v>
      </c>
      <c r="AH33" s="211">
        <v>189</v>
      </c>
      <c r="AI33" s="211">
        <v>177</v>
      </c>
      <c r="AJ33" s="211">
        <v>172</v>
      </c>
    </row>
    <row r="34" spans="2:36" s="26" customFormat="1" ht="15.75" x14ac:dyDescent="0.3">
      <c r="B34" s="212" t="s">
        <v>11</v>
      </c>
      <c r="C34" s="211">
        <v>36</v>
      </c>
      <c r="D34" s="211">
        <v>37</v>
      </c>
      <c r="E34" s="211">
        <v>35</v>
      </c>
      <c r="F34" s="211">
        <v>49</v>
      </c>
      <c r="G34" s="211">
        <v>16</v>
      </c>
      <c r="H34" s="211">
        <v>19</v>
      </c>
      <c r="I34" s="211">
        <v>36</v>
      </c>
      <c r="J34" s="211">
        <v>30</v>
      </c>
      <c r="K34" s="211">
        <v>32</v>
      </c>
      <c r="L34" s="211">
        <v>26</v>
      </c>
      <c r="M34" s="211">
        <v>11</v>
      </c>
      <c r="N34" s="211">
        <v>14</v>
      </c>
      <c r="O34" s="211">
        <v>33</v>
      </c>
      <c r="P34" s="211">
        <v>43</v>
      </c>
      <c r="Q34" s="211">
        <v>26</v>
      </c>
      <c r="R34" s="211">
        <v>21</v>
      </c>
      <c r="S34" s="211">
        <v>0</v>
      </c>
      <c r="T34" s="211">
        <v>2</v>
      </c>
      <c r="U34" s="211">
        <v>0</v>
      </c>
      <c r="V34" s="211">
        <v>0</v>
      </c>
      <c r="W34" s="211">
        <v>0</v>
      </c>
      <c r="X34" s="211">
        <v>0</v>
      </c>
      <c r="Y34" s="211">
        <v>0</v>
      </c>
      <c r="Z34" s="211">
        <v>0</v>
      </c>
      <c r="AA34" s="211">
        <v>0</v>
      </c>
      <c r="AB34" s="211">
        <v>0</v>
      </c>
      <c r="AC34" s="211">
        <v>0</v>
      </c>
      <c r="AD34" s="211">
        <v>0</v>
      </c>
      <c r="AE34" s="211">
        <v>0</v>
      </c>
      <c r="AF34" s="211">
        <v>0</v>
      </c>
      <c r="AG34" s="211">
        <v>0</v>
      </c>
      <c r="AH34" s="211">
        <v>1</v>
      </c>
      <c r="AI34" s="211"/>
      <c r="AJ34" s="211"/>
    </row>
    <row r="35" spans="2:36" s="26" customFormat="1" x14ac:dyDescent="0.25">
      <c r="B35" s="229" t="s">
        <v>10</v>
      </c>
      <c r="C35" s="213">
        <v>5</v>
      </c>
      <c r="D35" s="213">
        <v>6</v>
      </c>
      <c r="E35" s="213">
        <v>10</v>
      </c>
      <c r="F35" s="213">
        <v>5</v>
      </c>
      <c r="G35" s="213">
        <v>6</v>
      </c>
      <c r="H35" s="213">
        <v>5</v>
      </c>
      <c r="I35" s="213">
        <v>11</v>
      </c>
      <c r="J35" s="213">
        <v>6</v>
      </c>
      <c r="K35" s="213">
        <v>13</v>
      </c>
      <c r="L35" s="213">
        <v>12</v>
      </c>
      <c r="M35" s="213">
        <v>21</v>
      </c>
      <c r="N35" s="213">
        <v>22</v>
      </c>
      <c r="O35" s="213">
        <v>26</v>
      </c>
      <c r="P35" s="213">
        <v>29</v>
      </c>
      <c r="Q35" s="213">
        <v>35</v>
      </c>
      <c r="R35" s="213">
        <v>22</v>
      </c>
      <c r="S35" s="213">
        <v>61</v>
      </c>
      <c r="T35" s="213">
        <v>71</v>
      </c>
      <c r="U35" s="213">
        <v>104</v>
      </c>
      <c r="V35" s="213">
        <v>94</v>
      </c>
      <c r="W35" s="213">
        <v>15</v>
      </c>
      <c r="X35" s="213">
        <v>17</v>
      </c>
      <c r="Y35" s="213">
        <v>107</v>
      </c>
      <c r="Z35" s="213">
        <v>117</v>
      </c>
      <c r="AA35" s="213">
        <v>0</v>
      </c>
      <c r="AB35" s="213">
        <v>0</v>
      </c>
      <c r="AC35" s="213">
        <v>0</v>
      </c>
      <c r="AD35" s="213">
        <v>3</v>
      </c>
      <c r="AE35" s="213">
        <v>2</v>
      </c>
      <c r="AF35" s="213">
        <v>2</v>
      </c>
      <c r="AG35" s="213">
        <v>45</v>
      </c>
      <c r="AH35" s="213">
        <v>50</v>
      </c>
      <c r="AI35" s="213">
        <v>55</v>
      </c>
      <c r="AJ35" s="213">
        <v>52</v>
      </c>
    </row>
    <row r="36" spans="2:36" s="26" customFormat="1" x14ac:dyDescent="0.25">
      <c r="B36" s="450"/>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row>
    <row r="37" spans="2:36" ht="15.75" x14ac:dyDescent="0.3">
      <c r="B37" s="14" t="s">
        <v>2125</v>
      </c>
    </row>
    <row r="38" spans="2:36" x14ac:dyDescent="0.25">
      <c r="B38" s="24" t="s">
        <v>2143</v>
      </c>
      <c r="C38" s="457"/>
      <c r="D38" s="457"/>
      <c r="E38" s="457"/>
      <c r="F38" s="457"/>
      <c r="G38" s="457"/>
      <c r="H38" s="457"/>
      <c r="I38" s="457"/>
      <c r="J38" s="457"/>
      <c r="K38" s="457"/>
      <c r="L38" s="457"/>
      <c r="M38" s="457"/>
      <c r="N38" s="457"/>
      <c r="O38" s="457"/>
      <c r="P38" s="457"/>
      <c r="Q38" s="121"/>
      <c r="R38" s="121"/>
      <c r="S38" s="121"/>
      <c r="T38" s="121"/>
      <c r="U38" s="121"/>
      <c r="V38" s="121"/>
      <c r="W38" s="121"/>
      <c r="X38" s="121"/>
      <c r="Y38" s="121"/>
      <c r="Z38" s="121"/>
      <c r="AA38" s="121"/>
      <c r="AB38" s="121"/>
      <c r="AC38" s="121"/>
      <c r="AE38" s="121"/>
    </row>
    <row r="39" spans="2:36" ht="14.25" customHeight="1" x14ac:dyDescent="0.25">
      <c r="B39" s="24" t="s">
        <v>2195</v>
      </c>
      <c r="C39" s="24"/>
      <c r="D39" s="24"/>
      <c r="E39" s="24"/>
      <c r="F39" s="24"/>
      <c r="G39" s="24"/>
      <c r="H39" s="24"/>
      <c r="I39" s="24"/>
      <c r="J39" s="24"/>
      <c r="K39" s="24"/>
      <c r="L39" s="24"/>
      <c r="M39" s="24"/>
      <c r="N39" s="24"/>
      <c r="O39" s="24"/>
      <c r="P39" s="140"/>
      <c r="Q39" s="140"/>
      <c r="R39" s="140"/>
      <c r="S39" s="140"/>
      <c r="T39" s="140"/>
      <c r="U39" s="140"/>
      <c r="V39" s="140"/>
      <c r="W39" s="140"/>
      <c r="X39" s="140"/>
      <c r="Y39" s="140"/>
      <c r="Z39" s="140"/>
      <c r="AA39" s="142"/>
      <c r="AB39" s="142"/>
      <c r="AC39" s="142"/>
      <c r="AD39" s="142"/>
      <c r="AE39" s="142"/>
      <c r="AF39" s="142"/>
      <c r="AG39" s="142"/>
      <c r="AH39" s="142"/>
      <c r="AI39" s="142"/>
    </row>
    <row r="40" spans="2:36" x14ac:dyDescent="0.25">
      <c r="B40" s="24" t="s">
        <v>2073</v>
      </c>
    </row>
  </sheetData>
  <mergeCells count="19">
    <mergeCell ref="B2:AF2"/>
    <mergeCell ref="AC3:AD3"/>
    <mergeCell ref="AE3:AF3"/>
    <mergeCell ref="AA3:AB3"/>
    <mergeCell ref="S3:T3"/>
    <mergeCell ref="U3:V3"/>
    <mergeCell ref="Y3:Z3"/>
    <mergeCell ref="B3:B4"/>
    <mergeCell ref="AI3:AJ3"/>
    <mergeCell ref="C3:D3"/>
    <mergeCell ref="E3:F3"/>
    <mergeCell ref="G3:H3"/>
    <mergeCell ref="I3:J3"/>
    <mergeCell ref="K3:L3"/>
    <mergeCell ref="M3:N3"/>
    <mergeCell ref="O3:P3"/>
    <mergeCell ref="AG3:AH3"/>
    <mergeCell ref="Q3:R3"/>
    <mergeCell ref="W3:X3"/>
  </mergeCells>
  <hyperlinks>
    <hyperlink ref="AI2" location="INDICE!A18" display="INDICE"/>
  </hyperlinks>
  <printOptions horizontalCentered="1"/>
  <pageMargins left="0.19685039370078741" right="0.19685039370078741" top="1.1811023622047245" bottom="0" header="0.19685039370078741" footer="0.19685039370078741"/>
  <pageSetup scale="86" firstPageNumber="41" orientation="landscape" useFirstPageNumber="1" r:id="rId1"/>
  <headerFooter scaleWithDoc="0">
    <oddHeader>&amp;C&amp;G</oddHeader>
    <oddFooter>&amp;C&amp;"Arial,Normal"&amp;8&amp;P</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17"/>
  <sheetViews>
    <sheetView showGridLines="0" zoomScaleNormal="100" workbookViewId="0"/>
  </sheetViews>
  <sheetFormatPr baseColWidth="10" defaultColWidth="11.42578125" defaultRowHeight="15" x14ac:dyDescent="0.25"/>
  <cols>
    <col min="1" max="1" width="3.7109375" style="21" customWidth="1"/>
    <col min="2" max="2" width="24.42578125" style="21" customWidth="1"/>
    <col min="3" max="3" width="11.42578125" style="21" customWidth="1"/>
    <col min="4" max="17" width="7.7109375" style="21" bestFit="1" customWidth="1"/>
    <col min="18" max="18" width="8.28515625" style="21" bestFit="1" customWidth="1"/>
    <col min="19" max="16384" width="11.42578125" style="21"/>
  </cols>
  <sheetData>
    <row r="1" spans="2:21" ht="125.25" customHeight="1" x14ac:dyDescent="0.25">
      <c r="B1" s="123"/>
    </row>
    <row r="2" spans="2:21" ht="45.75" customHeight="1" x14ac:dyDescent="0.25">
      <c r="B2" s="505" t="s">
        <v>2228</v>
      </c>
      <c r="C2" s="505"/>
      <c r="D2" s="505"/>
      <c r="E2" s="505"/>
      <c r="F2" s="505"/>
      <c r="G2" s="505"/>
      <c r="H2" s="505"/>
      <c r="I2" s="505"/>
      <c r="J2" s="505"/>
      <c r="K2" s="505"/>
      <c r="L2" s="505"/>
      <c r="M2" s="505"/>
      <c r="N2" s="505"/>
      <c r="O2" s="505"/>
      <c r="P2" s="505"/>
      <c r="Q2" s="505"/>
      <c r="R2" s="505"/>
    </row>
    <row r="3" spans="2:21" ht="15.75" customHeight="1" x14ac:dyDescent="0.25">
      <c r="B3" s="521" t="s">
        <v>681</v>
      </c>
      <c r="C3" s="526" t="s">
        <v>673</v>
      </c>
      <c r="D3" s="526"/>
      <c r="E3" s="526"/>
      <c r="F3" s="526"/>
      <c r="G3" s="526"/>
      <c r="H3" s="526"/>
      <c r="I3" s="526"/>
      <c r="J3" s="526"/>
      <c r="K3" s="526"/>
      <c r="L3" s="526"/>
      <c r="M3" s="526"/>
      <c r="N3" s="526"/>
      <c r="O3" s="526"/>
      <c r="P3" s="526"/>
      <c r="Q3" s="526"/>
      <c r="R3" s="527"/>
      <c r="T3" s="393" t="s">
        <v>7</v>
      </c>
    </row>
    <row r="4" spans="2:21" ht="27" x14ac:dyDescent="0.25">
      <c r="B4" s="521"/>
      <c r="C4" s="215">
        <v>2009</v>
      </c>
      <c r="D4" s="215">
        <v>2010</v>
      </c>
      <c r="E4" s="215">
        <v>2011</v>
      </c>
      <c r="F4" s="215">
        <v>2012</v>
      </c>
      <c r="G4" s="215">
        <v>2013</v>
      </c>
      <c r="H4" s="215">
        <v>2014</v>
      </c>
      <c r="I4" s="215">
        <v>2015</v>
      </c>
      <c r="J4" s="215">
        <v>2016</v>
      </c>
      <c r="K4" s="215">
        <v>2017</v>
      </c>
      <c r="L4" s="215">
        <v>2018</v>
      </c>
      <c r="M4" s="215">
        <v>2019</v>
      </c>
      <c r="N4" s="215">
        <v>2020</v>
      </c>
      <c r="O4" s="215">
        <v>2021</v>
      </c>
      <c r="P4" s="215">
        <v>2022</v>
      </c>
      <c r="Q4" s="215">
        <v>2023</v>
      </c>
      <c r="R4" s="215" t="s">
        <v>735</v>
      </c>
      <c r="S4" s="133"/>
    </row>
    <row r="5" spans="2:21" ht="15.75" x14ac:dyDescent="0.3">
      <c r="B5" s="231" t="s">
        <v>345</v>
      </c>
      <c r="C5" s="227">
        <v>55530</v>
      </c>
      <c r="D5" s="227">
        <v>222828</v>
      </c>
      <c r="E5" s="227">
        <v>238455</v>
      </c>
      <c r="F5" s="227">
        <v>239472</v>
      </c>
      <c r="G5" s="227">
        <v>229497</v>
      </c>
      <c r="H5" s="227">
        <v>227979</v>
      </c>
      <c r="I5" s="227">
        <v>223876</v>
      </c>
      <c r="J5" s="227">
        <v>215039</v>
      </c>
      <c r="K5" s="227">
        <v>243368</v>
      </c>
      <c r="L5" s="227">
        <v>255116</v>
      </c>
      <c r="M5" s="227">
        <v>251414</v>
      </c>
      <c r="N5" s="227">
        <v>233221</v>
      </c>
      <c r="O5" s="227">
        <v>221575</v>
      </c>
      <c r="P5" s="227">
        <v>220711</v>
      </c>
      <c r="Q5" s="227">
        <v>211334</v>
      </c>
      <c r="R5" s="227">
        <v>194109</v>
      </c>
      <c r="S5"/>
      <c r="T5"/>
      <c r="U5"/>
    </row>
    <row r="6" spans="2:21" ht="15.75" x14ac:dyDescent="0.3">
      <c r="B6" s="231" t="s">
        <v>416</v>
      </c>
      <c r="C6" s="227">
        <v>10555</v>
      </c>
      <c r="D6" s="227">
        <v>32489</v>
      </c>
      <c r="E6" s="227">
        <v>31168</v>
      </c>
      <c r="F6" s="227">
        <v>32935</v>
      </c>
      <c r="G6" s="227">
        <v>29475</v>
      </c>
      <c r="H6" s="227">
        <v>35739</v>
      </c>
      <c r="I6" s="227">
        <v>43066</v>
      </c>
      <c r="J6" s="227">
        <v>45946</v>
      </c>
      <c r="K6" s="227">
        <v>35136</v>
      </c>
      <c r="L6" s="227">
        <v>26855</v>
      </c>
      <c r="M6" s="227">
        <v>26655</v>
      </c>
      <c r="N6" s="227">
        <v>23539</v>
      </c>
      <c r="O6" s="227">
        <v>21932</v>
      </c>
      <c r="P6" s="227">
        <v>21579</v>
      </c>
      <c r="Q6" s="227">
        <v>20312</v>
      </c>
      <c r="R6" s="227">
        <v>15496</v>
      </c>
      <c r="S6"/>
      <c r="T6"/>
      <c r="U6"/>
    </row>
    <row r="7" spans="2:21" ht="15.75" x14ac:dyDescent="0.3">
      <c r="B7" s="231" t="s">
        <v>680</v>
      </c>
      <c r="C7" s="227">
        <v>112</v>
      </c>
      <c r="D7" s="227">
        <v>329</v>
      </c>
      <c r="E7" s="227">
        <v>382</v>
      </c>
      <c r="F7" s="227">
        <v>185</v>
      </c>
      <c r="G7" s="227">
        <v>97</v>
      </c>
      <c r="H7" s="227">
        <v>79</v>
      </c>
      <c r="I7" s="227">
        <v>26</v>
      </c>
      <c r="J7" s="227">
        <v>13</v>
      </c>
      <c r="K7" s="227">
        <v>19</v>
      </c>
      <c r="L7" s="227">
        <v>22</v>
      </c>
      <c r="M7" s="227">
        <v>1</v>
      </c>
      <c r="N7" s="227">
        <v>12</v>
      </c>
      <c r="O7" s="227">
        <v>3</v>
      </c>
      <c r="P7" s="227">
        <v>2</v>
      </c>
      <c r="Q7" s="227">
        <v>1</v>
      </c>
      <c r="R7" s="227">
        <v>4</v>
      </c>
      <c r="S7"/>
      <c r="T7"/>
      <c r="U7"/>
    </row>
    <row r="8" spans="2:21" ht="15.75" x14ac:dyDescent="0.3">
      <c r="B8" s="231" t="s">
        <v>343</v>
      </c>
      <c r="C8" s="227">
        <v>175</v>
      </c>
      <c r="D8" s="227">
        <v>435</v>
      </c>
      <c r="E8" s="227">
        <v>533</v>
      </c>
      <c r="F8" s="227">
        <v>242</v>
      </c>
      <c r="G8" s="227">
        <v>142</v>
      </c>
      <c r="H8" s="227">
        <v>82</v>
      </c>
      <c r="I8" s="227">
        <v>16</v>
      </c>
      <c r="J8" s="227">
        <v>13</v>
      </c>
      <c r="K8" s="227">
        <v>6</v>
      </c>
      <c r="L8" s="227">
        <v>11</v>
      </c>
      <c r="M8" s="227">
        <v>0</v>
      </c>
      <c r="N8" s="227">
        <v>8</v>
      </c>
      <c r="O8" s="227">
        <v>4</v>
      </c>
      <c r="P8" s="227">
        <v>2</v>
      </c>
      <c r="Q8" s="227">
        <v>2</v>
      </c>
      <c r="R8" s="227">
        <v>2</v>
      </c>
      <c r="S8"/>
      <c r="T8"/>
      <c r="U8"/>
    </row>
    <row r="9" spans="2:21" ht="15.75" x14ac:dyDescent="0.3">
      <c r="B9" s="231" t="s">
        <v>679</v>
      </c>
      <c r="C9" s="227">
        <v>1395</v>
      </c>
      <c r="D9" s="227">
        <v>3369</v>
      </c>
      <c r="E9" s="227">
        <v>2488</v>
      </c>
      <c r="F9" s="227">
        <v>1288</v>
      </c>
      <c r="G9" s="227">
        <v>772</v>
      </c>
      <c r="H9" s="227">
        <v>672</v>
      </c>
      <c r="I9" s="227">
        <v>570</v>
      </c>
      <c r="J9" s="227">
        <v>471</v>
      </c>
      <c r="K9" s="227">
        <v>332</v>
      </c>
      <c r="L9" s="227">
        <v>204</v>
      </c>
      <c r="M9" s="227">
        <v>60</v>
      </c>
      <c r="N9" s="227">
        <v>142</v>
      </c>
      <c r="O9" s="227">
        <v>137</v>
      </c>
      <c r="P9" s="227">
        <v>100</v>
      </c>
      <c r="Q9" s="227">
        <v>105</v>
      </c>
      <c r="R9" s="227">
        <v>61</v>
      </c>
      <c r="S9"/>
      <c r="T9"/>
      <c r="U9"/>
    </row>
    <row r="10" spans="2:21" ht="15.75" x14ac:dyDescent="0.3">
      <c r="B10" s="231" t="s">
        <v>341</v>
      </c>
      <c r="C10" s="227">
        <v>7936</v>
      </c>
      <c r="D10" s="227">
        <v>17054</v>
      </c>
      <c r="E10" s="227">
        <v>13342</v>
      </c>
      <c r="F10" s="227">
        <v>8450</v>
      </c>
      <c r="G10" s="227">
        <v>5206</v>
      </c>
      <c r="H10" s="227">
        <v>4132</v>
      </c>
      <c r="I10" s="227">
        <v>4400</v>
      </c>
      <c r="J10" s="227">
        <v>4153</v>
      </c>
      <c r="K10" s="227">
        <v>4470</v>
      </c>
      <c r="L10" s="227">
        <v>3133</v>
      </c>
      <c r="M10" s="227">
        <v>469</v>
      </c>
      <c r="N10" s="227">
        <v>630</v>
      </c>
      <c r="O10" s="227">
        <v>743</v>
      </c>
      <c r="P10" s="227">
        <v>783</v>
      </c>
      <c r="Q10" s="227">
        <v>620</v>
      </c>
      <c r="R10" s="227">
        <v>450</v>
      </c>
      <c r="S10"/>
      <c r="T10"/>
      <c r="U10"/>
    </row>
    <row r="11" spans="2:21" ht="15.75" x14ac:dyDescent="0.3">
      <c r="B11" s="231" t="s">
        <v>94</v>
      </c>
      <c r="C11" s="227">
        <v>6728</v>
      </c>
      <c r="D11" s="227">
        <v>15871</v>
      </c>
      <c r="E11" s="227">
        <v>14738</v>
      </c>
      <c r="F11" s="227">
        <v>14737</v>
      </c>
      <c r="G11" s="227">
        <v>12431</v>
      </c>
      <c r="H11" s="227">
        <v>9777</v>
      </c>
      <c r="I11" s="227">
        <v>11359</v>
      </c>
      <c r="J11" s="227">
        <v>6455</v>
      </c>
      <c r="K11" s="227">
        <v>8066</v>
      </c>
      <c r="L11" s="227">
        <v>3583</v>
      </c>
      <c r="M11" s="227">
        <v>698</v>
      </c>
      <c r="N11" s="227">
        <v>1027</v>
      </c>
      <c r="O11" s="227">
        <v>695</v>
      </c>
      <c r="P11" s="227">
        <v>662</v>
      </c>
      <c r="Q11" s="227">
        <v>610</v>
      </c>
      <c r="R11" s="227">
        <v>524</v>
      </c>
      <c r="S11"/>
      <c r="T11"/>
      <c r="U11"/>
    </row>
    <row r="12" spans="2:21" ht="15.75" x14ac:dyDescent="0.3">
      <c r="B12" s="231" t="s">
        <v>9</v>
      </c>
      <c r="C12" s="227">
        <v>0</v>
      </c>
      <c r="D12" s="227">
        <v>0</v>
      </c>
      <c r="E12" s="227">
        <v>0</v>
      </c>
      <c r="F12" s="227">
        <v>0</v>
      </c>
      <c r="G12" s="227">
        <v>0</v>
      </c>
      <c r="H12" s="227">
        <v>0</v>
      </c>
      <c r="I12" s="227">
        <v>0</v>
      </c>
      <c r="J12" s="227">
        <v>5393</v>
      </c>
      <c r="K12" s="227">
        <v>0</v>
      </c>
      <c r="L12" s="227">
        <v>5056</v>
      </c>
      <c r="M12" s="227">
        <v>6916</v>
      </c>
      <c r="N12" s="227">
        <v>8340</v>
      </c>
      <c r="O12" s="227">
        <v>6889</v>
      </c>
      <c r="P12" s="227">
        <v>7195</v>
      </c>
      <c r="Q12" s="227">
        <v>6693</v>
      </c>
      <c r="R12" s="227">
        <v>5068</v>
      </c>
      <c r="S12"/>
      <c r="T12"/>
      <c r="U12"/>
    </row>
    <row r="13" spans="2:21" ht="15.75" x14ac:dyDescent="0.3">
      <c r="B13" s="412"/>
      <c r="C13" s="370"/>
      <c r="D13" s="370"/>
      <c r="E13" s="370"/>
      <c r="F13" s="370"/>
      <c r="G13" s="370"/>
      <c r="H13" s="370"/>
      <c r="I13" s="370"/>
      <c r="J13" s="370"/>
      <c r="K13" s="370"/>
      <c r="L13" s="370"/>
      <c r="M13" s="370"/>
      <c r="N13" s="370"/>
      <c r="O13" s="370"/>
      <c r="P13" s="370"/>
      <c r="Q13" s="370"/>
      <c r="R13" s="370"/>
      <c r="S13"/>
      <c r="T13"/>
      <c r="U13"/>
    </row>
    <row r="14" spans="2:21" s="416" customFormat="1" ht="16.5" x14ac:dyDescent="0.25">
      <c r="B14" s="24" t="s">
        <v>2206</v>
      </c>
      <c r="C14" s="417"/>
      <c r="D14" s="417"/>
      <c r="E14" s="417"/>
    </row>
    <row r="15" spans="2:21" ht="22.9" customHeight="1" x14ac:dyDescent="0.25">
      <c r="B15" s="510" t="s">
        <v>2139</v>
      </c>
      <c r="C15" s="510"/>
      <c r="D15" s="510"/>
      <c r="E15" s="510"/>
      <c r="F15" s="510"/>
      <c r="G15" s="510"/>
      <c r="H15" s="510"/>
      <c r="I15" s="510"/>
      <c r="J15" s="510"/>
      <c r="K15" s="510"/>
      <c r="L15" s="510"/>
      <c r="M15" s="510"/>
      <c r="N15" s="510"/>
      <c r="O15" s="510"/>
      <c r="P15" s="510"/>
      <c r="Q15" s="510"/>
      <c r="R15" s="510"/>
    </row>
    <row r="16" spans="2:21" x14ac:dyDescent="0.25">
      <c r="B16" s="24" t="s">
        <v>737</v>
      </c>
    </row>
    <row r="17" spans="2:2" x14ac:dyDescent="0.25">
      <c r="B17" s="24" t="s">
        <v>2214</v>
      </c>
    </row>
  </sheetData>
  <mergeCells count="4">
    <mergeCell ref="B3:B4"/>
    <mergeCell ref="B2:R2"/>
    <mergeCell ref="B15:R15"/>
    <mergeCell ref="C3:R3"/>
  </mergeCells>
  <hyperlinks>
    <hyperlink ref="T3" location="INDICE!A19"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4"/>
  <sheetViews>
    <sheetView showGridLines="0" zoomScaleNormal="100" workbookViewId="0">
      <selection activeCell="N5" sqref="N5"/>
    </sheetView>
  </sheetViews>
  <sheetFormatPr baseColWidth="10" defaultColWidth="11.42578125" defaultRowHeight="15" x14ac:dyDescent="0.25"/>
  <cols>
    <col min="1" max="1" width="3.7109375" style="21" customWidth="1"/>
    <col min="2" max="2" width="8.28515625" style="21" customWidth="1"/>
    <col min="3" max="4" width="12.42578125" style="21" customWidth="1"/>
    <col min="5" max="5" width="16.28515625" style="21" customWidth="1"/>
    <col min="6" max="8" width="12.42578125" style="21" customWidth="1"/>
    <col min="9" max="10" width="10.42578125" style="21" customWidth="1"/>
    <col min="11" max="11" width="10.28515625" style="21" bestFit="1" customWidth="1"/>
    <col min="12" max="12" width="11.28515625" style="21" customWidth="1"/>
    <col min="13" max="13" width="8.42578125" style="21" customWidth="1"/>
    <col min="14" max="16384" width="11.42578125" style="21"/>
  </cols>
  <sheetData>
    <row r="1" spans="2:13" ht="125.25" customHeight="1" x14ac:dyDescent="0.25">
      <c r="B1" s="123"/>
      <c r="C1" s="123"/>
      <c r="D1" s="123"/>
      <c r="E1" s="123"/>
      <c r="F1" s="123"/>
      <c r="G1" s="123"/>
      <c r="H1" s="123"/>
      <c r="I1" s="123"/>
      <c r="J1" s="123"/>
      <c r="K1" s="123"/>
      <c r="L1" s="123"/>
      <c r="M1" s="123"/>
    </row>
    <row r="2" spans="2:13" ht="45.75" customHeight="1" x14ac:dyDescent="0.25">
      <c r="B2" s="505" t="s">
        <v>2229</v>
      </c>
      <c r="C2" s="505"/>
      <c r="D2" s="505"/>
      <c r="E2" s="505"/>
      <c r="F2" s="505"/>
      <c r="G2" s="505"/>
      <c r="H2" s="505"/>
      <c r="I2" s="505"/>
      <c r="J2" s="505"/>
      <c r="K2" s="505"/>
      <c r="L2" s="505"/>
      <c r="M2" s="393" t="s">
        <v>7</v>
      </c>
    </row>
    <row r="4" spans="2:13" ht="27" x14ac:dyDescent="0.25">
      <c r="B4" s="215" t="s">
        <v>6</v>
      </c>
      <c r="C4" s="215" t="s">
        <v>3</v>
      </c>
      <c r="D4" s="215" t="s">
        <v>398</v>
      </c>
      <c r="E4" s="215" t="s">
        <v>672</v>
      </c>
      <c r="F4" s="215" t="s">
        <v>396</v>
      </c>
      <c r="G4" s="215" t="s">
        <v>395</v>
      </c>
      <c r="H4" s="215" t="s">
        <v>394</v>
      </c>
      <c r="I4" s="215" t="s">
        <v>393</v>
      </c>
      <c r="J4" s="215" t="s">
        <v>392</v>
      </c>
      <c r="K4" s="215" t="s">
        <v>391</v>
      </c>
      <c r="L4" s="215" t="s">
        <v>9</v>
      </c>
    </row>
    <row r="5" spans="2:13" ht="15.75" x14ac:dyDescent="0.3">
      <c r="B5" s="216">
        <v>2009</v>
      </c>
      <c r="C5" s="227">
        <v>298337</v>
      </c>
      <c r="D5" s="227">
        <v>17949</v>
      </c>
      <c r="E5" s="227">
        <v>6456</v>
      </c>
      <c r="F5" s="227">
        <v>0</v>
      </c>
      <c r="G5" s="227">
        <v>0</v>
      </c>
      <c r="H5" s="227">
        <v>0</v>
      </c>
      <c r="I5" s="227">
        <v>173381</v>
      </c>
      <c r="J5" s="227">
        <v>0</v>
      </c>
      <c r="K5" s="227">
        <v>5081</v>
      </c>
      <c r="L5" s="227">
        <v>95470</v>
      </c>
    </row>
    <row r="6" spans="2:13" ht="15.75" x14ac:dyDescent="0.3">
      <c r="B6" s="216">
        <v>2010</v>
      </c>
      <c r="C6" s="227">
        <v>292375</v>
      </c>
      <c r="D6" s="227">
        <v>20240</v>
      </c>
      <c r="E6" s="227">
        <v>6548</v>
      </c>
      <c r="F6" s="227">
        <v>741</v>
      </c>
      <c r="G6" s="227">
        <v>294</v>
      </c>
      <c r="H6" s="227">
        <v>71</v>
      </c>
      <c r="I6" s="227">
        <v>200961</v>
      </c>
      <c r="J6" s="227">
        <v>61</v>
      </c>
      <c r="K6" s="227">
        <v>4313</v>
      </c>
      <c r="L6" s="227">
        <v>59146</v>
      </c>
    </row>
    <row r="7" spans="2:13" ht="15.75" x14ac:dyDescent="0.3">
      <c r="B7" s="216">
        <v>2011</v>
      </c>
      <c r="C7" s="227">
        <v>301106</v>
      </c>
      <c r="D7" s="227">
        <v>21770</v>
      </c>
      <c r="E7" s="227">
        <v>5789</v>
      </c>
      <c r="F7" s="227">
        <v>2442</v>
      </c>
      <c r="G7" s="227">
        <v>2732</v>
      </c>
      <c r="H7" s="227">
        <v>978</v>
      </c>
      <c r="I7" s="227">
        <v>231471</v>
      </c>
      <c r="J7" s="227">
        <v>1777</v>
      </c>
      <c r="K7" s="227">
        <v>4080</v>
      </c>
      <c r="L7" s="227">
        <v>30067</v>
      </c>
    </row>
    <row r="8" spans="2:13" ht="15.75" x14ac:dyDescent="0.3">
      <c r="B8" s="216">
        <v>2012</v>
      </c>
      <c r="C8" s="227">
        <v>297309</v>
      </c>
      <c r="D8" s="227">
        <v>22491</v>
      </c>
      <c r="E8" s="227">
        <v>3757</v>
      </c>
      <c r="F8" s="227">
        <v>2271</v>
      </c>
      <c r="G8" s="227">
        <v>2710</v>
      </c>
      <c r="H8" s="227">
        <v>1715</v>
      </c>
      <c r="I8" s="227">
        <v>237358</v>
      </c>
      <c r="J8" s="227">
        <v>3522</v>
      </c>
      <c r="K8" s="227">
        <v>2466</v>
      </c>
      <c r="L8" s="227">
        <v>21019</v>
      </c>
    </row>
    <row r="9" spans="2:13" ht="15.75" x14ac:dyDescent="0.3">
      <c r="B9" s="216">
        <v>2013</v>
      </c>
      <c r="C9" s="227">
        <v>277620</v>
      </c>
      <c r="D9" s="227">
        <v>20463</v>
      </c>
      <c r="E9" s="227">
        <v>2512</v>
      </c>
      <c r="F9" s="227">
        <v>2348</v>
      </c>
      <c r="G9" s="227">
        <v>1979</v>
      </c>
      <c r="H9" s="227">
        <v>1522</v>
      </c>
      <c r="I9" s="227">
        <v>232415</v>
      </c>
      <c r="J9" s="227">
        <v>4667</v>
      </c>
      <c r="K9" s="227">
        <v>1073</v>
      </c>
      <c r="L9" s="227">
        <v>10641</v>
      </c>
    </row>
    <row r="10" spans="2:13" ht="15.75" x14ac:dyDescent="0.3">
      <c r="B10" s="216">
        <v>2014</v>
      </c>
      <c r="C10" s="227">
        <v>278460</v>
      </c>
      <c r="D10" s="227">
        <v>20081</v>
      </c>
      <c r="E10" s="227">
        <v>2359</v>
      </c>
      <c r="F10" s="227">
        <v>2875</v>
      </c>
      <c r="G10" s="227">
        <v>2050</v>
      </c>
      <c r="H10" s="227">
        <v>1734</v>
      </c>
      <c r="I10" s="227">
        <v>238794</v>
      </c>
      <c r="J10" s="227">
        <v>4363</v>
      </c>
      <c r="K10" s="227">
        <v>1068</v>
      </c>
      <c r="L10" s="227">
        <v>5136</v>
      </c>
    </row>
    <row r="11" spans="2:13" ht="15.75" x14ac:dyDescent="0.3">
      <c r="B11" s="216">
        <v>2015</v>
      </c>
      <c r="C11" s="227">
        <v>283313</v>
      </c>
      <c r="D11" s="227">
        <v>20091</v>
      </c>
      <c r="E11" s="227">
        <v>2332</v>
      </c>
      <c r="F11" s="227">
        <v>3470</v>
      </c>
      <c r="G11" s="227">
        <v>1652</v>
      </c>
      <c r="H11" s="227">
        <v>1425</v>
      </c>
      <c r="I11" s="227">
        <v>242832</v>
      </c>
      <c r="J11" s="227">
        <v>3513</v>
      </c>
      <c r="K11" s="227">
        <v>840</v>
      </c>
      <c r="L11" s="227">
        <v>7158</v>
      </c>
    </row>
    <row r="12" spans="2:13" ht="15.75" x14ac:dyDescent="0.3">
      <c r="B12" s="216">
        <v>2016</v>
      </c>
      <c r="C12" s="227">
        <v>277483</v>
      </c>
      <c r="D12" s="227">
        <v>19474</v>
      </c>
      <c r="E12" s="227">
        <v>2345</v>
      </c>
      <c r="F12" s="227">
        <v>3208</v>
      </c>
      <c r="G12" s="227">
        <v>1199</v>
      </c>
      <c r="H12" s="227">
        <v>1151</v>
      </c>
      <c r="I12" s="227">
        <v>239325</v>
      </c>
      <c r="J12" s="227">
        <v>2793</v>
      </c>
      <c r="K12" s="227">
        <v>735</v>
      </c>
      <c r="L12" s="227">
        <v>7253</v>
      </c>
    </row>
    <row r="13" spans="2:13" ht="15.75" x14ac:dyDescent="0.3">
      <c r="B13" s="216">
        <v>2017</v>
      </c>
      <c r="C13" s="227">
        <v>291397</v>
      </c>
      <c r="D13" s="227">
        <v>20931</v>
      </c>
      <c r="E13" s="227">
        <v>3088</v>
      </c>
      <c r="F13" s="227">
        <v>3368</v>
      </c>
      <c r="G13" s="227">
        <v>1081</v>
      </c>
      <c r="H13" s="227">
        <v>1727</v>
      </c>
      <c r="I13" s="227">
        <v>255852</v>
      </c>
      <c r="J13" s="227">
        <v>2046</v>
      </c>
      <c r="K13" s="227">
        <v>896</v>
      </c>
      <c r="L13" s="227">
        <v>2408</v>
      </c>
    </row>
    <row r="14" spans="2:13" ht="15.75" x14ac:dyDescent="0.3">
      <c r="B14" s="216">
        <v>2018</v>
      </c>
      <c r="C14" s="227">
        <v>293980</v>
      </c>
      <c r="D14" s="227">
        <v>18430</v>
      </c>
      <c r="E14" s="227">
        <v>3173</v>
      </c>
      <c r="F14" s="227">
        <v>3155</v>
      </c>
      <c r="G14" s="227">
        <v>1048</v>
      </c>
      <c r="H14" s="227">
        <v>1550</v>
      </c>
      <c r="I14" s="227">
        <v>258369</v>
      </c>
      <c r="J14" s="227">
        <v>1895</v>
      </c>
      <c r="K14" s="227">
        <v>988</v>
      </c>
      <c r="L14" s="227">
        <v>5372</v>
      </c>
    </row>
    <row r="15" spans="2:13" ht="15.75" x14ac:dyDescent="0.3">
      <c r="B15" s="216">
        <v>2019</v>
      </c>
      <c r="C15" s="227">
        <v>286213</v>
      </c>
      <c r="D15" s="227">
        <v>14715</v>
      </c>
      <c r="E15" s="227">
        <v>2790</v>
      </c>
      <c r="F15" s="227">
        <v>2965</v>
      </c>
      <c r="G15" s="227">
        <v>917</v>
      </c>
      <c r="H15" s="227">
        <v>1566</v>
      </c>
      <c r="I15" s="227">
        <v>252973</v>
      </c>
      <c r="J15" s="227">
        <v>1829</v>
      </c>
      <c r="K15" s="227">
        <v>1340</v>
      </c>
      <c r="L15" s="227">
        <v>7118</v>
      </c>
    </row>
    <row r="16" spans="2:13" ht="15.75" x14ac:dyDescent="0.3">
      <c r="B16" s="216">
        <v>2020</v>
      </c>
      <c r="C16" s="227">
        <v>266919</v>
      </c>
      <c r="D16" s="227">
        <v>13128</v>
      </c>
      <c r="E16" s="227">
        <v>2592</v>
      </c>
      <c r="F16" s="227">
        <v>2612</v>
      </c>
      <c r="G16" s="227">
        <v>735</v>
      </c>
      <c r="H16" s="227">
        <v>1663</v>
      </c>
      <c r="I16" s="227">
        <v>234842</v>
      </c>
      <c r="J16" s="227">
        <v>1574</v>
      </c>
      <c r="K16" s="227">
        <v>1137</v>
      </c>
      <c r="L16" s="227">
        <v>8636</v>
      </c>
    </row>
    <row r="17" spans="2:22" ht="15.75" x14ac:dyDescent="0.3">
      <c r="B17" s="216">
        <v>2021</v>
      </c>
      <c r="C17" s="227">
        <v>251978</v>
      </c>
      <c r="D17" s="227">
        <v>13525</v>
      </c>
      <c r="E17" s="227">
        <v>2456</v>
      </c>
      <c r="F17" s="227">
        <v>2743</v>
      </c>
      <c r="G17" s="227">
        <v>724</v>
      </c>
      <c r="H17" s="227">
        <v>1747</v>
      </c>
      <c r="I17" s="227">
        <v>221649</v>
      </c>
      <c r="J17" s="227">
        <v>1085</v>
      </c>
      <c r="K17" s="227">
        <v>913</v>
      </c>
      <c r="L17" s="227">
        <v>7136</v>
      </c>
    </row>
    <row r="18" spans="2:22" ht="15.75" x14ac:dyDescent="0.3">
      <c r="B18" s="216">
        <v>2022</v>
      </c>
      <c r="C18" s="227">
        <v>251034</v>
      </c>
      <c r="D18" s="227">
        <v>14422</v>
      </c>
      <c r="E18" s="227">
        <v>2668</v>
      </c>
      <c r="F18" s="227">
        <v>2741</v>
      </c>
      <c r="G18" s="227">
        <v>656</v>
      </c>
      <c r="H18" s="227">
        <v>1869</v>
      </c>
      <c r="I18" s="227">
        <v>219320</v>
      </c>
      <c r="J18" s="227">
        <v>933</v>
      </c>
      <c r="K18" s="227">
        <v>957</v>
      </c>
      <c r="L18" s="227">
        <v>7468</v>
      </c>
    </row>
    <row r="19" spans="2:22" ht="15.75" x14ac:dyDescent="0.3">
      <c r="B19" s="216">
        <v>2023</v>
      </c>
      <c r="C19" s="227">
        <v>239677</v>
      </c>
      <c r="D19" s="227">
        <v>13823</v>
      </c>
      <c r="E19" s="227">
        <v>2712</v>
      </c>
      <c r="F19" s="227">
        <v>2557</v>
      </c>
      <c r="G19" s="227">
        <v>652</v>
      </c>
      <c r="H19" s="227">
        <v>1951</v>
      </c>
      <c r="I19" s="227">
        <v>209262</v>
      </c>
      <c r="J19" s="227">
        <v>823</v>
      </c>
      <c r="K19" s="227">
        <v>808</v>
      </c>
      <c r="L19" s="227">
        <v>7089</v>
      </c>
    </row>
    <row r="20" spans="2:22" ht="15.75" x14ac:dyDescent="0.3">
      <c r="B20" s="216" t="s">
        <v>735</v>
      </c>
      <c r="C20" s="227">
        <v>215714</v>
      </c>
      <c r="D20" s="227">
        <v>12950</v>
      </c>
      <c r="E20" s="227">
        <v>2492</v>
      </c>
      <c r="F20" s="227">
        <v>2043</v>
      </c>
      <c r="G20" s="227">
        <v>517</v>
      </c>
      <c r="H20" s="227">
        <v>2114</v>
      </c>
      <c r="I20" s="227">
        <v>188586</v>
      </c>
      <c r="J20" s="227">
        <v>790</v>
      </c>
      <c r="K20" s="227">
        <v>747</v>
      </c>
      <c r="L20" s="227">
        <v>5475</v>
      </c>
    </row>
    <row r="21" spans="2:22" ht="15.75" x14ac:dyDescent="0.3">
      <c r="B21" s="115"/>
      <c r="C21" s="370"/>
      <c r="D21" s="370"/>
      <c r="E21" s="370"/>
      <c r="F21" s="370"/>
      <c r="G21" s="370"/>
      <c r="H21" s="370"/>
      <c r="I21" s="370"/>
      <c r="J21" s="370"/>
      <c r="K21" s="370"/>
      <c r="L21" s="370"/>
    </row>
    <row r="22" spans="2:22" s="416" customFormat="1" ht="16.5" x14ac:dyDescent="0.3">
      <c r="B22" s="14" t="s">
        <v>2125</v>
      </c>
      <c r="N22" s="417"/>
      <c r="O22" s="417"/>
      <c r="P22" s="417"/>
      <c r="Q22" s="417"/>
      <c r="R22" s="417"/>
      <c r="S22" s="417"/>
      <c r="T22" s="417"/>
      <c r="U22" s="417"/>
      <c r="V22" s="417"/>
    </row>
    <row r="23" spans="2:22" ht="22.5" customHeight="1" x14ac:dyDescent="0.25">
      <c r="B23" s="528" t="s">
        <v>2141</v>
      </c>
      <c r="C23" s="528"/>
      <c r="D23" s="528"/>
      <c r="E23" s="528"/>
      <c r="F23" s="528"/>
      <c r="G23" s="528"/>
      <c r="H23" s="528"/>
      <c r="I23" s="528"/>
      <c r="J23" s="528"/>
      <c r="K23" s="528"/>
      <c r="L23" s="528"/>
      <c r="M23" s="117"/>
      <c r="N23" s="117"/>
    </row>
    <row r="24" spans="2:22" ht="28.15" customHeight="1" x14ac:dyDescent="0.3">
      <c r="B24" s="529" t="s">
        <v>737</v>
      </c>
      <c r="C24" s="529"/>
      <c r="D24" s="529"/>
      <c r="E24" s="529"/>
      <c r="F24" s="529"/>
      <c r="G24" s="529"/>
      <c r="H24" s="529"/>
      <c r="I24" s="529"/>
      <c r="J24" s="529"/>
      <c r="K24" s="529"/>
      <c r="L24" s="529"/>
      <c r="M24" s="18"/>
      <c r="N24" s="18"/>
    </row>
  </sheetData>
  <mergeCells count="3">
    <mergeCell ref="B2:L2"/>
    <mergeCell ref="B23:L23"/>
    <mergeCell ref="B24:L24"/>
  </mergeCells>
  <hyperlinks>
    <hyperlink ref="M2" location="INDICE!A20"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26"/>
  <sheetViews>
    <sheetView showGridLines="0" zoomScaleNormal="100" workbookViewId="0"/>
  </sheetViews>
  <sheetFormatPr baseColWidth="10" defaultColWidth="11.42578125" defaultRowHeight="16.5" x14ac:dyDescent="0.3"/>
  <cols>
    <col min="1" max="2" width="3.7109375" style="143" customWidth="1"/>
    <col min="3" max="4" width="9.28515625" style="150" customWidth="1"/>
    <col min="5" max="5" width="7" style="143" customWidth="1"/>
    <col min="6" max="13" width="9.7109375" style="143" customWidth="1"/>
    <col min="14" max="19" width="12.28515625" style="144" customWidth="1"/>
    <col min="20" max="21" width="10.7109375" style="144" customWidth="1"/>
    <col min="22" max="22" width="9.7109375" style="144" customWidth="1"/>
    <col min="23" max="30" width="8.42578125" style="143" customWidth="1"/>
    <col min="31" max="16384" width="11.42578125" style="143"/>
  </cols>
  <sheetData>
    <row r="1" spans="3:31" ht="125.25" customHeight="1" x14ac:dyDescent="0.3">
      <c r="C1" s="530"/>
      <c r="D1" s="530"/>
      <c r="E1" s="530"/>
      <c r="F1" s="530"/>
      <c r="G1" s="530"/>
      <c r="H1" s="530"/>
      <c r="I1" s="530"/>
      <c r="J1" s="530"/>
      <c r="K1" s="530"/>
      <c r="L1" s="530"/>
      <c r="M1" s="396"/>
    </row>
    <row r="2" spans="3:31" ht="45" customHeight="1" x14ac:dyDescent="0.3">
      <c r="C2" s="531" t="s">
        <v>2230</v>
      </c>
      <c r="D2" s="531"/>
      <c r="E2" s="531"/>
      <c r="F2" s="531"/>
      <c r="G2" s="531"/>
      <c r="H2" s="531"/>
      <c r="I2" s="531"/>
      <c r="J2" s="531"/>
      <c r="K2" s="531"/>
      <c r="L2" s="531"/>
      <c r="M2" s="531"/>
      <c r="N2" s="531"/>
      <c r="O2" s="531"/>
      <c r="P2" s="531"/>
      <c r="Q2" s="531"/>
      <c r="R2" s="531"/>
      <c r="S2" s="531"/>
      <c r="T2" s="531"/>
      <c r="U2" s="531"/>
      <c r="V2" s="531"/>
      <c r="W2" s="531"/>
      <c r="X2" s="531"/>
      <c r="Y2" s="531"/>
      <c r="Z2" s="531"/>
      <c r="AA2" s="531"/>
      <c r="AB2" s="531"/>
      <c r="AC2" s="531"/>
      <c r="AD2" s="531"/>
      <c r="AE2" s="394" t="s">
        <v>7</v>
      </c>
    </row>
    <row r="3" spans="3:31" ht="28.5" customHeight="1" x14ac:dyDescent="0.3">
      <c r="C3" s="532" t="s">
        <v>6</v>
      </c>
      <c r="D3" s="532" t="s">
        <v>3</v>
      </c>
      <c r="E3" s="533" t="s">
        <v>2215</v>
      </c>
      <c r="F3" s="534"/>
      <c r="G3" s="534"/>
      <c r="H3" s="534"/>
      <c r="I3" s="534"/>
      <c r="J3" s="534"/>
      <c r="K3" s="534"/>
      <c r="L3" s="534"/>
      <c r="M3" s="535"/>
      <c r="N3" s="533" t="s">
        <v>2102</v>
      </c>
      <c r="O3" s="534"/>
      <c r="P3" s="534"/>
      <c r="Q3" s="534"/>
      <c r="R3" s="534"/>
      <c r="S3" s="534"/>
      <c r="T3" s="534"/>
      <c r="U3" s="534"/>
      <c r="V3" s="535"/>
      <c r="W3" s="532" t="s">
        <v>2103</v>
      </c>
      <c r="X3" s="532"/>
      <c r="Y3" s="532"/>
      <c r="Z3" s="532"/>
      <c r="AA3" s="532"/>
      <c r="AB3" s="532"/>
      <c r="AC3" s="532"/>
      <c r="AD3" s="532"/>
      <c r="AE3" s="532"/>
    </row>
    <row r="4" spans="3:31" s="145" customFormat="1" ht="28.5" customHeight="1" x14ac:dyDescent="0.25">
      <c r="C4" s="532"/>
      <c r="D4" s="532"/>
      <c r="E4" s="230" t="s">
        <v>60</v>
      </c>
      <c r="F4" s="230" t="s">
        <v>59</v>
      </c>
      <c r="G4" s="230" t="s">
        <v>58</v>
      </c>
      <c r="H4" s="230" t="s">
        <v>57</v>
      </c>
      <c r="I4" s="230" t="s">
        <v>56</v>
      </c>
      <c r="J4" s="230" t="s">
        <v>55</v>
      </c>
      <c r="K4" s="230" t="s">
        <v>54</v>
      </c>
      <c r="L4" s="230" t="s">
        <v>53</v>
      </c>
      <c r="M4" s="230" t="s">
        <v>111</v>
      </c>
      <c r="N4" s="230" t="s">
        <v>60</v>
      </c>
      <c r="O4" s="230" t="s">
        <v>59</v>
      </c>
      <c r="P4" s="230" t="s">
        <v>58</v>
      </c>
      <c r="Q4" s="230" t="s">
        <v>57</v>
      </c>
      <c r="R4" s="230" t="s">
        <v>56</v>
      </c>
      <c r="S4" s="230" t="s">
        <v>55</v>
      </c>
      <c r="T4" s="230" t="s">
        <v>54</v>
      </c>
      <c r="U4" s="230" t="s">
        <v>53</v>
      </c>
      <c r="V4" s="230" t="s">
        <v>111</v>
      </c>
      <c r="W4" s="230" t="s">
        <v>60</v>
      </c>
      <c r="X4" s="230" t="s">
        <v>59</v>
      </c>
      <c r="Y4" s="230" t="s">
        <v>58</v>
      </c>
      <c r="Z4" s="230" t="s">
        <v>57</v>
      </c>
      <c r="AA4" s="230" t="s">
        <v>56</v>
      </c>
      <c r="AB4" s="230" t="s">
        <v>55</v>
      </c>
      <c r="AC4" s="230" t="s">
        <v>54</v>
      </c>
      <c r="AD4" s="230" t="s">
        <v>53</v>
      </c>
      <c r="AE4" s="230" t="s">
        <v>111</v>
      </c>
    </row>
    <row r="5" spans="3:31" s="146" customFormat="1" ht="18" customHeight="1" x14ac:dyDescent="0.3">
      <c r="C5" s="218">
        <v>2010</v>
      </c>
      <c r="D5" s="227">
        <f t="shared" ref="D5:D19" si="0">+SUM(E5:L5)</f>
        <v>288270</v>
      </c>
      <c r="E5" s="227">
        <v>2123</v>
      </c>
      <c r="F5" s="227">
        <v>59282</v>
      </c>
      <c r="G5" s="227">
        <v>83652</v>
      </c>
      <c r="H5" s="227">
        <v>67023</v>
      </c>
      <c r="I5" s="227">
        <v>45537</v>
      </c>
      <c r="J5" s="227">
        <v>22962</v>
      </c>
      <c r="K5" s="227">
        <v>6857</v>
      </c>
      <c r="L5" s="227">
        <v>834</v>
      </c>
      <c r="M5" s="227">
        <v>0</v>
      </c>
      <c r="N5" s="227">
        <v>760243</v>
      </c>
      <c r="O5" s="227">
        <v>740373</v>
      </c>
      <c r="P5" s="227">
        <v>689380</v>
      </c>
      <c r="Q5" s="227">
        <v>622364</v>
      </c>
      <c r="R5" s="227">
        <v>548772</v>
      </c>
      <c r="S5" s="227">
        <v>487291</v>
      </c>
      <c r="T5" s="227">
        <v>429801</v>
      </c>
      <c r="U5" s="227">
        <v>372676</v>
      </c>
      <c r="V5" s="227">
        <v>583761</v>
      </c>
      <c r="W5" s="398">
        <f t="shared" ref="W5:AC5" si="1">+E5/N5*1000</f>
        <v>2.7925281784902984</v>
      </c>
      <c r="X5" s="398">
        <f t="shared" si="1"/>
        <v>80.070450975386734</v>
      </c>
      <c r="Y5" s="398">
        <f t="shared" si="1"/>
        <v>121.34381618265688</v>
      </c>
      <c r="Z5" s="398">
        <f t="shared" si="1"/>
        <v>107.69099755127225</v>
      </c>
      <c r="AA5" s="398">
        <f t="shared" si="1"/>
        <v>82.97981675449914</v>
      </c>
      <c r="AB5" s="398">
        <f t="shared" si="1"/>
        <v>47.121740397421668</v>
      </c>
      <c r="AC5" s="398">
        <f t="shared" si="1"/>
        <v>15.953894942077847</v>
      </c>
      <c r="AD5" s="398">
        <f>+L5/U5*1000</f>
        <v>2.2378688190277884</v>
      </c>
      <c r="AE5" s="398">
        <f>+M5/V5*1000</f>
        <v>0</v>
      </c>
    </row>
    <row r="6" spans="3:31" s="146" customFormat="1" ht="18" customHeight="1" x14ac:dyDescent="0.3">
      <c r="C6" s="218">
        <v>2011</v>
      </c>
      <c r="D6" s="227">
        <f t="shared" si="0"/>
        <v>296696</v>
      </c>
      <c r="E6" s="227">
        <v>2171</v>
      </c>
      <c r="F6" s="227">
        <v>60331</v>
      </c>
      <c r="G6" s="227">
        <v>85437</v>
      </c>
      <c r="H6" s="227">
        <v>69113</v>
      </c>
      <c r="I6" s="227">
        <v>47841</v>
      </c>
      <c r="J6" s="227">
        <v>23955</v>
      </c>
      <c r="K6" s="227">
        <v>7099</v>
      </c>
      <c r="L6" s="227">
        <v>749</v>
      </c>
      <c r="M6" s="227">
        <v>0</v>
      </c>
      <c r="N6" s="227">
        <v>761460</v>
      </c>
      <c r="O6" s="227">
        <v>746749</v>
      </c>
      <c r="P6" s="227">
        <v>701726</v>
      </c>
      <c r="Q6" s="227">
        <v>638418</v>
      </c>
      <c r="R6" s="227">
        <v>562563</v>
      </c>
      <c r="S6" s="227">
        <v>498783</v>
      </c>
      <c r="T6" s="227">
        <v>441251</v>
      </c>
      <c r="U6" s="227">
        <v>382986</v>
      </c>
      <c r="V6" s="227">
        <v>601891</v>
      </c>
      <c r="W6" s="398">
        <f t="shared" ref="W6:W19" si="2">+E6/N6*1000</f>
        <v>2.8511018306936675</v>
      </c>
      <c r="X6" s="398">
        <f t="shared" ref="X6:X19" si="3">+F6/O6*1000</f>
        <v>80.79153771883189</v>
      </c>
      <c r="Y6" s="398">
        <f t="shared" ref="Y6:Y19" si="4">+G6/P6*1000</f>
        <v>121.75264989468825</v>
      </c>
      <c r="Z6" s="398">
        <f t="shared" ref="Z6:Z19" si="5">+H6/Q6*1000</f>
        <v>108.25665943002861</v>
      </c>
      <c r="AA6" s="398">
        <f t="shared" ref="AA6:AA19" si="6">+I6/R6*1000</f>
        <v>85.04114205875608</v>
      </c>
      <c r="AB6" s="398">
        <f t="shared" ref="AB6:AB19" si="7">+J6/S6*1000</f>
        <v>48.026897468438179</v>
      </c>
      <c r="AC6" s="398">
        <f t="shared" ref="AC6:AC19" si="8">+K6/T6*1000</f>
        <v>16.088348808274656</v>
      </c>
      <c r="AD6" s="398">
        <f t="shared" ref="AD6:AD19" si="9">+L6/U6*1000</f>
        <v>1.9556850642060024</v>
      </c>
      <c r="AE6" s="398">
        <f t="shared" ref="AE6:AE19" si="10">+M6/V6*1000</f>
        <v>0</v>
      </c>
    </row>
    <row r="7" spans="3:31" s="146" customFormat="1" ht="18" customHeight="1" x14ac:dyDescent="0.3">
      <c r="C7" s="218">
        <v>2012</v>
      </c>
      <c r="D7" s="227">
        <f t="shared" si="0"/>
        <v>293273</v>
      </c>
      <c r="E7" s="227">
        <v>2394</v>
      </c>
      <c r="F7" s="227">
        <v>61105</v>
      </c>
      <c r="G7" s="227">
        <v>82498</v>
      </c>
      <c r="H7" s="227">
        <v>67297</v>
      </c>
      <c r="I7" s="227">
        <v>48191</v>
      </c>
      <c r="J7" s="227">
        <v>24102</v>
      </c>
      <c r="K7" s="227">
        <v>6988</v>
      </c>
      <c r="L7" s="227">
        <v>698</v>
      </c>
      <c r="M7" s="227">
        <v>0</v>
      </c>
      <c r="N7" s="227">
        <v>762528</v>
      </c>
      <c r="O7" s="227">
        <v>752114</v>
      </c>
      <c r="P7" s="227">
        <v>714262</v>
      </c>
      <c r="Q7" s="227">
        <v>653709</v>
      </c>
      <c r="R7" s="227">
        <v>577082</v>
      </c>
      <c r="S7" s="227">
        <v>510902</v>
      </c>
      <c r="T7" s="227">
        <v>452821</v>
      </c>
      <c r="U7" s="227">
        <v>393605</v>
      </c>
      <c r="V7" s="227">
        <v>620521</v>
      </c>
      <c r="W7" s="398">
        <f t="shared" si="2"/>
        <v>3.1395568425028326</v>
      </c>
      <c r="X7" s="398">
        <f t="shared" si="3"/>
        <v>81.244332641062385</v>
      </c>
      <c r="Y7" s="398">
        <f t="shared" si="4"/>
        <v>115.50103463434986</v>
      </c>
      <c r="Z7" s="398">
        <f t="shared" si="5"/>
        <v>102.94641805451661</v>
      </c>
      <c r="AA7" s="398">
        <f t="shared" si="6"/>
        <v>83.508062978918076</v>
      </c>
      <c r="AB7" s="398">
        <f t="shared" si="7"/>
        <v>47.175387843461174</v>
      </c>
      <c r="AC7" s="398">
        <f t="shared" si="8"/>
        <v>15.432146477305603</v>
      </c>
      <c r="AD7" s="398">
        <f t="shared" si="9"/>
        <v>1.7733514564093444</v>
      </c>
      <c r="AE7" s="398">
        <f t="shared" si="10"/>
        <v>0</v>
      </c>
    </row>
    <row r="8" spans="3:31" s="146" customFormat="1" ht="18" customHeight="1" x14ac:dyDescent="0.3">
      <c r="C8" s="218">
        <v>2013</v>
      </c>
      <c r="D8" s="227">
        <f t="shared" si="0"/>
        <v>274732</v>
      </c>
      <c r="E8" s="227">
        <v>1967</v>
      </c>
      <c r="F8" s="227">
        <v>53754</v>
      </c>
      <c r="G8" s="227">
        <v>76407</v>
      </c>
      <c r="H8" s="227">
        <v>63678</v>
      </c>
      <c r="I8" s="227">
        <v>46780</v>
      </c>
      <c r="J8" s="227">
        <v>23948</v>
      </c>
      <c r="K8" s="227">
        <v>7449</v>
      </c>
      <c r="L8" s="227">
        <v>749</v>
      </c>
      <c r="M8" s="227">
        <v>0</v>
      </c>
      <c r="N8" s="227">
        <v>763788</v>
      </c>
      <c r="O8" s="227">
        <v>756359</v>
      </c>
      <c r="P8" s="227">
        <v>725873</v>
      </c>
      <c r="Q8" s="227">
        <v>667969</v>
      </c>
      <c r="R8" s="227">
        <v>592494</v>
      </c>
      <c r="S8" s="227">
        <v>523560</v>
      </c>
      <c r="T8" s="227">
        <v>464239</v>
      </c>
      <c r="U8" s="227">
        <v>404496</v>
      </c>
      <c r="V8" s="227">
        <v>639459</v>
      </c>
      <c r="W8" s="398">
        <f t="shared" si="2"/>
        <v>2.5753219479750928</v>
      </c>
      <c r="X8" s="398">
        <f t="shared" si="3"/>
        <v>71.069426026529726</v>
      </c>
      <c r="Y8" s="398">
        <f t="shared" si="4"/>
        <v>105.26221529110465</v>
      </c>
      <c r="Z8" s="398">
        <f t="shared" si="5"/>
        <v>95.330771338190843</v>
      </c>
      <c r="AA8" s="398">
        <f t="shared" si="6"/>
        <v>78.954386035976739</v>
      </c>
      <c r="AB8" s="398">
        <f t="shared" si="7"/>
        <v>45.740698296279319</v>
      </c>
      <c r="AC8" s="398">
        <f t="shared" si="8"/>
        <v>16.045614435667837</v>
      </c>
      <c r="AD8" s="398">
        <f t="shared" si="9"/>
        <v>1.8516870376962937</v>
      </c>
      <c r="AE8" s="398">
        <f t="shared" si="10"/>
        <v>0</v>
      </c>
    </row>
    <row r="9" spans="3:31" s="146" customFormat="1" ht="18" customHeight="1" x14ac:dyDescent="0.3">
      <c r="C9" s="218">
        <v>2014</v>
      </c>
      <c r="D9" s="227">
        <f t="shared" si="0"/>
        <v>278212</v>
      </c>
      <c r="E9" s="227">
        <v>2159</v>
      </c>
      <c r="F9" s="227">
        <v>53969</v>
      </c>
      <c r="G9" s="227">
        <v>75440</v>
      </c>
      <c r="H9" s="227">
        <v>64244</v>
      </c>
      <c r="I9" s="227">
        <v>47841</v>
      </c>
      <c r="J9" s="227">
        <v>26143</v>
      </c>
      <c r="K9" s="227">
        <v>7702</v>
      </c>
      <c r="L9" s="227">
        <v>714</v>
      </c>
      <c r="M9" s="227">
        <v>0</v>
      </c>
      <c r="N9" s="227">
        <v>765521</v>
      </c>
      <c r="O9" s="227">
        <v>759841</v>
      </c>
      <c r="P9" s="227">
        <v>736283</v>
      </c>
      <c r="Q9" s="227">
        <v>681596</v>
      </c>
      <c r="R9" s="227">
        <v>609251</v>
      </c>
      <c r="S9" s="227">
        <v>536970</v>
      </c>
      <c r="T9" s="227">
        <v>475594</v>
      </c>
      <c r="U9" s="227">
        <v>415753</v>
      </c>
      <c r="V9" s="227">
        <v>658814</v>
      </c>
      <c r="W9" s="398">
        <f t="shared" si="2"/>
        <v>2.8203014678891889</v>
      </c>
      <c r="X9" s="398">
        <f t="shared" si="3"/>
        <v>71.026701638895503</v>
      </c>
      <c r="Y9" s="398">
        <f t="shared" si="4"/>
        <v>102.46060278452715</v>
      </c>
      <c r="Z9" s="398">
        <f t="shared" si="5"/>
        <v>94.255247976807368</v>
      </c>
      <c r="AA9" s="398">
        <f t="shared" si="6"/>
        <v>78.524286377863959</v>
      </c>
      <c r="AB9" s="398">
        <f t="shared" si="7"/>
        <v>48.686146339646534</v>
      </c>
      <c r="AC9" s="398">
        <f t="shared" si="8"/>
        <v>16.194485212176776</v>
      </c>
      <c r="AD9" s="398">
        <f t="shared" si="9"/>
        <v>1.7173658398135432</v>
      </c>
      <c r="AE9" s="398">
        <f t="shared" si="10"/>
        <v>0</v>
      </c>
    </row>
    <row r="10" spans="3:31" s="146" customFormat="1" ht="18" customHeight="1" x14ac:dyDescent="0.3">
      <c r="C10" s="218">
        <v>2015</v>
      </c>
      <c r="D10" s="227">
        <f t="shared" si="0"/>
        <v>280147</v>
      </c>
      <c r="E10" s="227">
        <v>2436</v>
      </c>
      <c r="F10" s="227">
        <v>57749</v>
      </c>
      <c r="G10" s="227">
        <v>75107</v>
      </c>
      <c r="H10" s="227">
        <v>64520</v>
      </c>
      <c r="I10" s="227">
        <v>47531</v>
      </c>
      <c r="J10" s="227">
        <v>25311</v>
      </c>
      <c r="K10" s="227">
        <v>6946</v>
      </c>
      <c r="L10" s="227">
        <v>547</v>
      </c>
      <c r="M10" s="227">
        <v>0</v>
      </c>
      <c r="N10" s="227">
        <v>767813</v>
      </c>
      <c r="O10" s="227">
        <v>762513</v>
      </c>
      <c r="P10" s="227">
        <v>745295</v>
      </c>
      <c r="Q10" s="227">
        <v>695078</v>
      </c>
      <c r="R10" s="227">
        <v>626744</v>
      </c>
      <c r="S10" s="227">
        <v>550972</v>
      </c>
      <c r="T10" s="227">
        <v>487126</v>
      </c>
      <c r="U10" s="227">
        <v>427307</v>
      </c>
      <c r="V10" s="227">
        <v>678614</v>
      </c>
      <c r="W10" s="398">
        <f t="shared" si="2"/>
        <v>3.1726475066194504</v>
      </c>
      <c r="X10" s="398">
        <f t="shared" si="3"/>
        <v>75.735102221208038</v>
      </c>
      <c r="Y10" s="398">
        <f t="shared" si="4"/>
        <v>100.77486096109595</v>
      </c>
      <c r="Z10" s="398">
        <f t="shared" si="5"/>
        <v>92.824114703673544</v>
      </c>
      <c r="AA10" s="398">
        <f t="shared" si="6"/>
        <v>75.837981695875825</v>
      </c>
      <c r="AB10" s="398">
        <f t="shared" si="7"/>
        <v>45.938813587623329</v>
      </c>
      <c r="AC10" s="398">
        <f t="shared" si="8"/>
        <v>14.25914445133292</v>
      </c>
      <c r="AD10" s="398">
        <f t="shared" si="9"/>
        <v>1.2801100847868161</v>
      </c>
      <c r="AE10" s="398">
        <f t="shared" si="10"/>
        <v>0</v>
      </c>
    </row>
    <row r="11" spans="3:31" ht="18" customHeight="1" x14ac:dyDescent="0.3">
      <c r="C11" s="218">
        <v>2016</v>
      </c>
      <c r="D11" s="227">
        <f t="shared" si="0"/>
        <v>272032</v>
      </c>
      <c r="E11" s="227">
        <v>2191</v>
      </c>
      <c r="F11" s="227">
        <v>53170</v>
      </c>
      <c r="G11" s="227">
        <v>72941</v>
      </c>
      <c r="H11" s="227">
        <v>63173</v>
      </c>
      <c r="I11" s="227">
        <v>47542</v>
      </c>
      <c r="J11" s="227">
        <v>25584</v>
      </c>
      <c r="K11" s="227">
        <v>6919</v>
      </c>
      <c r="L11" s="227">
        <v>512</v>
      </c>
      <c r="M11" s="227">
        <v>0</v>
      </c>
      <c r="N11" s="227">
        <v>770657</v>
      </c>
      <c r="O11" s="227">
        <v>764156</v>
      </c>
      <c r="P11" s="227">
        <v>752546</v>
      </c>
      <c r="Q11" s="227">
        <v>708369</v>
      </c>
      <c r="R11" s="227">
        <v>643479</v>
      </c>
      <c r="S11" s="227">
        <v>565177</v>
      </c>
      <c r="T11" s="227">
        <v>498875</v>
      </c>
      <c r="U11" s="227">
        <v>438913</v>
      </c>
      <c r="V11" s="227">
        <v>698681</v>
      </c>
      <c r="W11" s="398">
        <f t="shared" si="2"/>
        <v>2.8430287404124015</v>
      </c>
      <c r="X11" s="398">
        <f t="shared" si="3"/>
        <v>69.580033396322207</v>
      </c>
      <c r="Y11" s="398">
        <f t="shared" si="4"/>
        <v>96.925636439500039</v>
      </c>
      <c r="Z11" s="398">
        <f t="shared" si="5"/>
        <v>89.180921243024471</v>
      </c>
      <c r="AA11" s="398">
        <f t="shared" si="6"/>
        <v>73.882752972513487</v>
      </c>
      <c r="AB11" s="398">
        <f t="shared" si="7"/>
        <v>45.267234866245438</v>
      </c>
      <c r="AC11" s="398">
        <f t="shared" si="8"/>
        <v>13.869205712853921</v>
      </c>
      <c r="AD11" s="398">
        <f t="shared" si="9"/>
        <v>1.1665181938106184</v>
      </c>
      <c r="AE11" s="398">
        <f t="shared" si="10"/>
        <v>0</v>
      </c>
    </row>
    <row r="12" spans="3:31" ht="18" customHeight="1" x14ac:dyDescent="0.3">
      <c r="C12" s="218">
        <v>2017</v>
      </c>
      <c r="D12" s="227">
        <f t="shared" si="0"/>
        <v>289521</v>
      </c>
      <c r="E12" s="227">
        <v>2298</v>
      </c>
      <c r="F12" s="227">
        <v>54715</v>
      </c>
      <c r="G12" s="227">
        <v>78616</v>
      </c>
      <c r="H12" s="227">
        <v>68474</v>
      </c>
      <c r="I12" s="227">
        <v>50642</v>
      </c>
      <c r="J12" s="227">
        <v>27186</v>
      </c>
      <c r="K12" s="227">
        <v>7077</v>
      </c>
      <c r="L12" s="227">
        <v>513</v>
      </c>
      <c r="M12" s="227">
        <v>15</v>
      </c>
      <c r="N12" s="227">
        <v>774264</v>
      </c>
      <c r="O12" s="227">
        <v>765846</v>
      </c>
      <c r="P12" s="227">
        <v>759061</v>
      </c>
      <c r="Q12" s="227">
        <v>722034</v>
      </c>
      <c r="R12" s="227">
        <v>659508</v>
      </c>
      <c r="S12" s="227">
        <v>580095</v>
      </c>
      <c r="T12" s="227">
        <v>511211</v>
      </c>
      <c r="U12" s="227">
        <v>450617</v>
      </c>
      <c r="V12" s="227">
        <v>719279</v>
      </c>
      <c r="W12" s="398">
        <f t="shared" si="2"/>
        <v>2.9679799138278415</v>
      </c>
      <c r="X12" s="398">
        <f t="shared" si="3"/>
        <v>71.443867304915088</v>
      </c>
      <c r="Y12" s="398">
        <f t="shared" si="4"/>
        <v>103.57006880869916</v>
      </c>
      <c r="Z12" s="398">
        <f t="shared" si="5"/>
        <v>94.834869272084134</v>
      </c>
      <c r="AA12" s="398">
        <f t="shared" si="6"/>
        <v>76.787544654500024</v>
      </c>
      <c r="AB12" s="398">
        <f t="shared" si="7"/>
        <v>46.864737672277812</v>
      </c>
      <c r="AC12" s="398">
        <f t="shared" si="8"/>
        <v>13.843598827098791</v>
      </c>
      <c r="AD12" s="398">
        <f t="shared" si="9"/>
        <v>1.1384390735369503</v>
      </c>
      <c r="AE12" s="484">
        <f t="shared" si="10"/>
        <v>2.0854216514036971E-2</v>
      </c>
    </row>
    <row r="13" spans="3:31" ht="18" customHeight="1" x14ac:dyDescent="0.3">
      <c r="C13" s="218">
        <v>2018</v>
      </c>
      <c r="D13" s="227">
        <f t="shared" si="0"/>
        <v>288880</v>
      </c>
      <c r="E13" s="227">
        <v>2099</v>
      </c>
      <c r="F13" s="227">
        <v>54168</v>
      </c>
      <c r="G13" s="227">
        <v>77666</v>
      </c>
      <c r="H13" s="227">
        <v>69339</v>
      </c>
      <c r="I13" s="227">
        <v>50440</v>
      </c>
      <c r="J13" s="227">
        <v>27511</v>
      </c>
      <c r="K13" s="227">
        <v>7180</v>
      </c>
      <c r="L13" s="227">
        <v>477</v>
      </c>
      <c r="M13" s="227">
        <v>35</v>
      </c>
      <c r="N13" s="227">
        <v>778911</v>
      </c>
      <c r="O13" s="227">
        <v>769380</v>
      </c>
      <c r="P13" s="227">
        <v>767139</v>
      </c>
      <c r="Q13" s="227">
        <v>737382</v>
      </c>
      <c r="R13" s="227">
        <v>676449</v>
      </c>
      <c r="S13" s="227">
        <v>597191</v>
      </c>
      <c r="T13" s="227">
        <v>524939</v>
      </c>
      <c r="U13" s="227">
        <v>462768</v>
      </c>
      <c r="V13" s="227">
        <v>741095</v>
      </c>
      <c r="W13" s="398">
        <f t="shared" si="2"/>
        <v>2.6947879796279679</v>
      </c>
      <c r="X13" s="398">
        <f t="shared" si="3"/>
        <v>70.40474148015285</v>
      </c>
      <c r="Y13" s="398">
        <f t="shared" si="4"/>
        <v>101.24110493665424</v>
      </c>
      <c r="Z13" s="398">
        <f t="shared" si="5"/>
        <v>94.034028495406716</v>
      </c>
      <c r="AA13" s="398">
        <f t="shared" si="6"/>
        <v>74.565857884334221</v>
      </c>
      <c r="AB13" s="398">
        <f t="shared" si="7"/>
        <v>46.067338590166294</v>
      </c>
      <c r="AC13" s="398">
        <f t="shared" si="8"/>
        <v>13.677779703927504</v>
      </c>
      <c r="AD13" s="398">
        <f t="shared" si="9"/>
        <v>1.0307540711544445</v>
      </c>
      <c r="AE13" s="484">
        <f t="shared" si="10"/>
        <v>4.7227413489498653E-2</v>
      </c>
    </row>
    <row r="14" spans="3:31" ht="18" customHeight="1" x14ac:dyDescent="0.3">
      <c r="C14" s="218">
        <v>2019</v>
      </c>
      <c r="D14" s="227">
        <f t="shared" si="0"/>
        <v>279271</v>
      </c>
      <c r="E14" s="227">
        <v>1819</v>
      </c>
      <c r="F14" s="227">
        <v>49992</v>
      </c>
      <c r="G14" s="227">
        <v>74064</v>
      </c>
      <c r="H14" s="227">
        <v>68014</v>
      </c>
      <c r="I14" s="227">
        <v>50161</v>
      </c>
      <c r="J14" s="227">
        <v>27496</v>
      </c>
      <c r="K14" s="227">
        <v>7284</v>
      </c>
      <c r="L14" s="227">
        <v>441</v>
      </c>
      <c r="M14" s="227">
        <v>18</v>
      </c>
      <c r="N14" s="227">
        <v>783841</v>
      </c>
      <c r="O14" s="227">
        <v>773141</v>
      </c>
      <c r="P14" s="227">
        <v>774377</v>
      </c>
      <c r="Q14" s="227">
        <v>751601</v>
      </c>
      <c r="R14" s="227">
        <v>692812</v>
      </c>
      <c r="S14" s="227">
        <v>615626</v>
      </c>
      <c r="T14" s="227">
        <v>539392</v>
      </c>
      <c r="U14" s="227">
        <v>474833</v>
      </c>
      <c r="V14" s="227">
        <v>763404</v>
      </c>
      <c r="W14" s="398">
        <f t="shared" si="2"/>
        <v>2.3206236979183279</v>
      </c>
      <c r="X14" s="398">
        <f t="shared" si="3"/>
        <v>64.66090920026231</v>
      </c>
      <c r="Y14" s="398">
        <f t="shared" si="4"/>
        <v>95.643336514385112</v>
      </c>
      <c r="Z14" s="398">
        <f t="shared" si="5"/>
        <v>90.492162729959105</v>
      </c>
      <c r="AA14" s="398">
        <f t="shared" si="6"/>
        <v>72.4020369162197</v>
      </c>
      <c r="AB14" s="398">
        <f t="shared" si="7"/>
        <v>44.663480749675941</v>
      </c>
      <c r="AC14" s="398">
        <f t="shared" si="8"/>
        <v>13.504093497864263</v>
      </c>
      <c r="AD14" s="398">
        <f t="shared" si="9"/>
        <v>0.92874758072838248</v>
      </c>
      <c r="AE14" s="484">
        <f t="shared" si="10"/>
        <v>2.3578603203546222E-2</v>
      </c>
    </row>
    <row r="15" spans="3:31" ht="18" customHeight="1" x14ac:dyDescent="0.3">
      <c r="C15" s="218">
        <v>2020</v>
      </c>
      <c r="D15" s="227">
        <f t="shared" si="0"/>
        <v>258466</v>
      </c>
      <c r="E15" s="227">
        <v>1653</v>
      </c>
      <c r="F15" s="227">
        <v>43619</v>
      </c>
      <c r="G15" s="227">
        <v>68737</v>
      </c>
      <c r="H15" s="227">
        <v>63907</v>
      </c>
      <c r="I15" s="227">
        <v>47482</v>
      </c>
      <c r="J15" s="227">
        <v>25628</v>
      </c>
      <c r="K15" s="227">
        <v>7023</v>
      </c>
      <c r="L15" s="227">
        <v>417</v>
      </c>
      <c r="M15" s="227">
        <v>18</v>
      </c>
      <c r="N15" s="227">
        <v>787735</v>
      </c>
      <c r="O15" s="227">
        <v>773013</v>
      </c>
      <c r="P15" s="227">
        <v>773986</v>
      </c>
      <c r="Q15" s="227">
        <v>758228</v>
      </c>
      <c r="R15" s="227">
        <v>704617</v>
      </c>
      <c r="S15" s="227">
        <v>631865</v>
      </c>
      <c r="T15" s="227">
        <v>552390</v>
      </c>
      <c r="U15" s="227">
        <v>485474</v>
      </c>
      <c r="V15" s="227">
        <v>783358</v>
      </c>
      <c r="W15" s="398">
        <f t="shared" si="2"/>
        <v>2.098421423448241</v>
      </c>
      <c r="X15" s="398">
        <f t="shared" si="3"/>
        <v>56.427252840508508</v>
      </c>
      <c r="Y15" s="398">
        <f t="shared" si="4"/>
        <v>88.809099906199847</v>
      </c>
      <c r="Z15" s="398">
        <f t="shared" si="5"/>
        <v>84.284674266843211</v>
      </c>
      <c r="AA15" s="398">
        <f t="shared" si="6"/>
        <v>67.386963414166843</v>
      </c>
      <c r="AB15" s="398">
        <f t="shared" si="7"/>
        <v>40.559296685209652</v>
      </c>
      <c r="AC15" s="398">
        <f t="shared" si="8"/>
        <v>12.713843480149894</v>
      </c>
      <c r="AD15" s="398">
        <f t="shared" si="9"/>
        <v>0.8589543415301335</v>
      </c>
      <c r="AE15" s="484">
        <f t="shared" si="10"/>
        <v>2.2977999841707113E-2</v>
      </c>
    </row>
    <row r="16" spans="3:31" ht="18" customHeight="1" x14ac:dyDescent="0.3">
      <c r="C16" s="218">
        <v>2021</v>
      </c>
      <c r="D16" s="227">
        <f t="shared" si="0"/>
        <v>250825</v>
      </c>
      <c r="E16" s="227">
        <v>1863</v>
      </c>
      <c r="F16" s="227">
        <v>39716</v>
      </c>
      <c r="G16" s="227">
        <v>65508</v>
      </c>
      <c r="H16" s="227">
        <v>63032</v>
      </c>
      <c r="I16" s="227">
        <v>47037</v>
      </c>
      <c r="J16" s="227">
        <v>25856</v>
      </c>
      <c r="K16" s="227">
        <v>7383</v>
      </c>
      <c r="L16" s="227">
        <v>430</v>
      </c>
      <c r="M16" s="227">
        <v>18</v>
      </c>
      <c r="N16" s="227">
        <v>790726</v>
      </c>
      <c r="O16" s="227">
        <v>770656</v>
      </c>
      <c r="P16" s="227">
        <v>767661</v>
      </c>
      <c r="Q16" s="227">
        <v>758456</v>
      </c>
      <c r="R16" s="227">
        <v>713004</v>
      </c>
      <c r="S16" s="227">
        <v>645286</v>
      </c>
      <c r="T16" s="227">
        <v>564198</v>
      </c>
      <c r="U16" s="227">
        <v>495242</v>
      </c>
      <c r="V16" s="227">
        <v>801469</v>
      </c>
      <c r="W16" s="398">
        <f t="shared" si="2"/>
        <v>2.356062656343664</v>
      </c>
      <c r="X16" s="398">
        <f t="shared" si="3"/>
        <v>51.535315367686749</v>
      </c>
      <c r="Y16" s="398">
        <f t="shared" si="4"/>
        <v>85.334542200268089</v>
      </c>
      <c r="Z16" s="398">
        <f t="shared" si="5"/>
        <v>83.105677850791608</v>
      </c>
      <c r="AA16" s="398">
        <f t="shared" si="6"/>
        <v>65.970176885403177</v>
      </c>
      <c r="AB16" s="398">
        <f t="shared" si="7"/>
        <v>40.069054651735819</v>
      </c>
      <c r="AC16" s="398">
        <f t="shared" si="8"/>
        <v>13.085831569768059</v>
      </c>
      <c r="AD16" s="398">
        <f t="shared" si="9"/>
        <v>0.86826238485427332</v>
      </c>
      <c r="AE16" s="484">
        <f t="shared" si="10"/>
        <v>2.2458760101763137E-2</v>
      </c>
    </row>
    <row r="17" spans="1:31" ht="18" customHeight="1" x14ac:dyDescent="0.3">
      <c r="C17" s="218">
        <v>2022</v>
      </c>
      <c r="D17" s="227">
        <f t="shared" si="0"/>
        <v>249032</v>
      </c>
      <c r="E17" s="227">
        <v>1937</v>
      </c>
      <c r="F17" s="227">
        <v>38276</v>
      </c>
      <c r="G17" s="227">
        <v>64568</v>
      </c>
      <c r="H17" s="227">
        <v>62422</v>
      </c>
      <c r="I17" s="227">
        <v>47409</v>
      </c>
      <c r="J17" s="227">
        <v>26368</v>
      </c>
      <c r="K17" s="227">
        <v>7560</v>
      </c>
      <c r="L17" s="227">
        <v>492</v>
      </c>
      <c r="M17" s="227">
        <v>30</v>
      </c>
      <c r="N17" s="227">
        <v>793228</v>
      </c>
      <c r="O17" s="227">
        <v>769573</v>
      </c>
      <c r="P17" s="227">
        <v>760827</v>
      </c>
      <c r="Q17" s="227">
        <v>756611</v>
      </c>
      <c r="R17" s="227">
        <v>720647</v>
      </c>
      <c r="S17" s="227">
        <v>657403</v>
      </c>
      <c r="T17" s="227">
        <v>576536</v>
      </c>
      <c r="U17" s="227">
        <v>505714</v>
      </c>
      <c r="V17" s="227">
        <v>820858</v>
      </c>
      <c r="W17" s="398">
        <f t="shared" si="2"/>
        <v>2.441920860080582</v>
      </c>
      <c r="X17" s="398">
        <f t="shared" si="3"/>
        <v>49.736672154558441</v>
      </c>
      <c r="Y17" s="398">
        <f t="shared" si="4"/>
        <v>84.865547621206915</v>
      </c>
      <c r="Z17" s="398">
        <f t="shared" si="5"/>
        <v>82.50210478039574</v>
      </c>
      <c r="AA17" s="398">
        <f t="shared" si="6"/>
        <v>65.786716658780236</v>
      </c>
      <c r="AB17" s="398">
        <f t="shared" si="7"/>
        <v>40.109339324584766</v>
      </c>
      <c r="AC17" s="398">
        <f t="shared" si="8"/>
        <v>13.1127978131461</v>
      </c>
      <c r="AD17" s="398">
        <f t="shared" si="9"/>
        <v>0.97288190558299747</v>
      </c>
      <c r="AE17" s="484">
        <f t="shared" si="10"/>
        <v>3.6547125081317355E-2</v>
      </c>
    </row>
    <row r="18" spans="1:31" ht="18" customHeight="1" x14ac:dyDescent="0.3">
      <c r="C18" s="218">
        <v>2023</v>
      </c>
      <c r="D18" s="227">
        <f t="shared" si="0"/>
        <v>238217</v>
      </c>
      <c r="E18" s="227">
        <v>1680</v>
      </c>
      <c r="F18" s="227">
        <v>34812</v>
      </c>
      <c r="G18" s="227">
        <v>62424</v>
      </c>
      <c r="H18" s="227">
        <v>59537</v>
      </c>
      <c r="I18" s="227">
        <v>45951</v>
      </c>
      <c r="J18" s="227">
        <v>25735</v>
      </c>
      <c r="K18" s="227">
        <v>7612</v>
      </c>
      <c r="L18" s="227">
        <v>466</v>
      </c>
      <c r="M18" s="227">
        <v>31</v>
      </c>
      <c r="N18" s="227">
        <v>794799</v>
      </c>
      <c r="O18" s="227">
        <v>770410</v>
      </c>
      <c r="P18" s="227">
        <v>755407</v>
      </c>
      <c r="Q18" s="227">
        <v>753977</v>
      </c>
      <c r="R18" s="227">
        <v>727415</v>
      </c>
      <c r="S18" s="227">
        <v>668625</v>
      </c>
      <c r="T18" s="227">
        <v>590017</v>
      </c>
      <c r="U18" s="227">
        <v>517107</v>
      </c>
      <c r="V18" s="227">
        <v>841502</v>
      </c>
      <c r="W18" s="398">
        <f t="shared" si="2"/>
        <v>2.1137419649496287</v>
      </c>
      <c r="X18" s="398">
        <f t="shared" si="3"/>
        <v>45.186329357095573</v>
      </c>
      <c r="Y18" s="398">
        <f t="shared" si="4"/>
        <v>82.636247744593319</v>
      </c>
      <c r="Z18" s="398">
        <f t="shared" si="5"/>
        <v>78.963947176107496</v>
      </c>
      <c r="AA18" s="398">
        <f t="shared" si="6"/>
        <v>63.170267316456226</v>
      </c>
      <c r="AB18" s="398">
        <f t="shared" si="7"/>
        <v>38.489437277995883</v>
      </c>
      <c r="AC18" s="398">
        <f t="shared" si="8"/>
        <v>12.901323182213394</v>
      </c>
      <c r="AD18" s="398">
        <f t="shared" si="9"/>
        <v>0.90116745663856801</v>
      </c>
      <c r="AE18" s="484">
        <f t="shared" si="10"/>
        <v>3.6838890460153387E-2</v>
      </c>
    </row>
    <row r="19" spans="1:31" ht="18" customHeight="1" x14ac:dyDescent="0.3">
      <c r="C19" s="218" t="s">
        <v>735</v>
      </c>
      <c r="D19" s="227">
        <f t="shared" si="0"/>
        <v>214427</v>
      </c>
      <c r="E19" s="227">
        <v>1621</v>
      </c>
      <c r="F19" s="227">
        <v>30580</v>
      </c>
      <c r="G19" s="227">
        <v>55610</v>
      </c>
      <c r="H19" s="227">
        <v>54087</v>
      </c>
      <c r="I19" s="227">
        <v>42450</v>
      </c>
      <c r="J19" s="227">
        <v>23137</v>
      </c>
      <c r="K19" s="227">
        <v>6546</v>
      </c>
      <c r="L19" s="227">
        <v>396</v>
      </c>
      <c r="M19" s="227">
        <v>32</v>
      </c>
      <c r="N19" s="227">
        <v>794643</v>
      </c>
      <c r="O19" s="227">
        <v>773247</v>
      </c>
      <c r="P19" s="227">
        <v>752422</v>
      </c>
      <c r="Q19" s="227">
        <v>751453</v>
      </c>
      <c r="R19" s="227">
        <v>733109</v>
      </c>
      <c r="S19" s="227">
        <v>679138</v>
      </c>
      <c r="T19" s="227">
        <v>604750</v>
      </c>
      <c r="U19" s="227">
        <v>529220</v>
      </c>
      <c r="V19" s="227">
        <v>862524</v>
      </c>
      <c r="W19" s="398">
        <f t="shared" si="2"/>
        <v>2.039909745634203</v>
      </c>
      <c r="X19" s="398">
        <f t="shared" si="3"/>
        <v>39.547518451413325</v>
      </c>
      <c r="Y19" s="398">
        <f t="shared" si="4"/>
        <v>73.907993120881628</v>
      </c>
      <c r="Z19" s="398">
        <f t="shared" si="5"/>
        <v>71.976557416099212</v>
      </c>
      <c r="AA19" s="398">
        <f t="shared" si="6"/>
        <v>57.904077019924735</v>
      </c>
      <c r="AB19" s="398">
        <f t="shared" si="7"/>
        <v>34.068186436335473</v>
      </c>
      <c r="AC19" s="398">
        <f t="shared" si="8"/>
        <v>10.82430756510955</v>
      </c>
      <c r="AD19" s="398">
        <f t="shared" si="9"/>
        <v>0.74827104039907788</v>
      </c>
      <c r="AE19" s="484">
        <f t="shared" si="10"/>
        <v>3.7100416915935089E-2</v>
      </c>
    </row>
    <row r="20" spans="1:31" ht="18" customHeight="1" x14ac:dyDescent="0.3">
      <c r="C20" s="414"/>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row>
    <row r="21" spans="1:31" x14ac:dyDescent="0.3">
      <c r="C21" s="31" t="s">
        <v>2127</v>
      </c>
    </row>
    <row r="22" spans="1:31" x14ac:dyDescent="0.3">
      <c r="C22" s="31" t="s">
        <v>2128</v>
      </c>
      <c r="D22" s="147"/>
      <c r="E22" s="147"/>
      <c r="F22" s="147"/>
      <c r="G22" s="147"/>
      <c r="H22" s="147"/>
      <c r="I22" s="147"/>
      <c r="J22" s="147"/>
      <c r="K22" s="147"/>
      <c r="L22" s="147"/>
      <c r="M22" s="147"/>
      <c r="N22" s="147"/>
      <c r="O22" s="148"/>
    </row>
    <row r="23" spans="1:31" x14ac:dyDescent="0.3">
      <c r="C23" s="68" t="s">
        <v>671</v>
      </c>
      <c r="D23" s="68"/>
      <c r="E23" s="68"/>
      <c r="F23" s="68"/>
      <c r="G23" s="68"/>
      <c r="H23" s="68"/>
      <c r="I23" s="68"/>
      <c r="J23" s="68"/>
      <c r="K23" s="68"/>
      <c r="L23" s="68"/>
      <c r="M23" s="68"/>
      <c r="N23" s="68"/>
      <c r="O23" s="68"/>
      <c r="P23" s="68"/>
      <c r="Q23" s="68"/>
      <c r="R23" s="68"/>
      <c r="S23" s="68"/>
      <c r="T23" s="143"/>
      <c r="U23" s="143"/>
      <c r="V23" s="143"/>
    </row>
    <row r="24" spans="1:31" ht="13.5" customHeight="1" x14ac:dyDescent="0.3">
      <c r="A24" s="143" t="s">
        <v>87</v>
      </c>
      <c r="C24" s="68" t="s">
        <v>2104</v>
      </c>
      <c r="D24" s="68"/>
      <c r="E24" s="68"/>
      <c r="F24" s="68"/>
      <c r="G24" s="68"/>
      <c r="H24" s="68"/>
      <c r="I24" s="68"/>
      <c r="J24" s="68"/>
      <c r="K24" s="68"/>
      <c r="L24" s="68"/>
      <c r="M24" s="68"/>
      <c r="N24" s="68"/>
      <c r="O24" s="68"/>
      <c r="P24" s="68"/>
      <c r="Q24" s="68"/>
      <c r="R24" s="68"/>
      <c r="S24" s="68"/>
      <c r="T24" s="143"/>
      <c r="U24" s="143"/>
      <c r="V24" s="143"/>
    </row>
    <row r="25" spans="1:31" x14ac:dyDescent="0.3">
      <c r="C25" s="68" t="s">
        <v>2105</v>
      </c>
      <c r="D25" s="68"/>
      <c r="E25" s="68"/>
      <c r="F25" s="68"/>
      <c r="G25" s="68"/>
      <c r="H25" s="68"/>
      <c r="I25" s="68"/>
      <c r="J25" s="68"/>
      <c r="K25" s="68"/>
      <c r="L25" s="68"/>
      <c r="M25" s="68"/>
      <c r="N25" s="68"/>
      <c r="O25" s="68"/>
      <c r="P25" s="68"/>
      <c r="Q25" s="68"/>
      <c r="R25" s="68"/>
      <c r="S25" s="68"/>
    </row>
    <row r="26" spans="1:31" ht="13.5" customHeight="1" x14ac:dyDescent="0.3">
      <c r="C26" s="417" t="s">
        <v>737</v>
      </c>
      <c r="D26" s="149"/>
      <c r="E26" s="149"/>
      <c r="F26" s="149"/>
      <c r="G26" s="149"/>
      <c r="H26" s="149"/>
      <c r="I26" s="149"/>
      <c r="J26" s="149"/>
      <c r="K26" s="149"/>
      <c r="L26" s="149"/>
      <c r="M26" s="149"/>
      <c r="N26" s="149"/>
      <c r="O26" s="149"/>
      <c r="P26" s="149"/>
      <c r="Q26" s="149"/>
      <c r="R26" s="149"/>
      <c r="S26" s="149"/>
      <c r="T26" s="143"/>
      <c r="U26" s="143"/>
      <c r="V26" s="143"/>
    </row>
  </sheetData>
  <mergeCells count="7">
    <mergeCell ref="C1:L1"/>
    <mergeCell ref="C2:AD2"/>
    <mergeCell ref="D3:D4"/>
    <mergeCell ref="C3:C4"/>
    <mergeCell ref="W3:AE3"/>
    <mergeCell ref="E3:M3"/>
    <mergeCell ref="N3:V3"/>
  </mergeCells>
  <hyperlinks>
    <hyperlink ref="AE2" location="INDICE!A21" display="INDICE"/>
  </hyperlinks>
  <printOptions horizontalCentered="1"/>
  <pageMargins left="0.19685039370078741" right="0.19685039370078741" top="1.1811023622047245" bottom="0" header="0.19685039370078741" footer="0.19685039370078741"/>
  <pageSetup scale="93" firstPageNumber="33" orientation="landscape" useFirstPageNumber="1" r:id="rId1"/>
  <headerFooter scaleWithDoc="0">
    <oddHeader>&amp;C&amp;G</oddHeader>
    <oddFooter>&amp;C&amp;"Arial,Normal"&amp;8&amp;P</oddFooter>
  </headerFooter>
  <ignoredErrors>
    <ignoredError sqref="D5:D19" formulaRange="1"/>
  </ignoredErrors>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25"/>
  <sheetViews>
    <sheetView showGridLines="0" zoomScaleNormal="100" workbookViewId="0"/>
  </sheetViews>
  <sheetFormatPr baseColWidth="10" defaultColWidth="11.42578125" defaultRowHeight="15" x14ac:dyDescent="0.25"/>
  <cols>
    <col min="1" max="1" width="6.7109375" style="21" customWidth="1"/>
    <col min="2" max="2" width="10" style="21" customWidth="1"/>
    <col min="3" max="3" width="9.28515625" style="21" customWidth="1"/>
    <col min="4" max="4" width="11.140625" style="21" customWidth="1"/>
    <col min="5" max="5" width="10" style="21" customWidth="1"/>
    <col min="6" max="6" width="17.7109375" style="21" customWidth="1"/>
    <col min="7" max="8" width="10.42578125" style="21" customWidth="1"/>
    <col min="9" max="9" width="10.28515625" style="21" bestFit="1" customWidth="1"/>
    <col min="10" max="12" width="8.42578125" style="21" customWidth="1"/>
    <col min="13" max="16" width="8.42578125" style="133" customWidth="1"/>
    <col min="17" max="16384" width="11.42578125" style="21"/>
  </cols>
  <sheetData>
    <row r="1" spans="2:23" ht="30.4" customHeight="1" x14ac:dyDescent="0.25"/>
    <row r="2" spans="2:23" ht="30.4" customHeight="1" x14ac:dyDescent="0.25"/>
    <row r="3" spans="2:23" ht="30.4" customHeight="1" x14ac:dyDescent="0.25"/>
    <row r="4" spans="2:23" ht="30.4" customHeight="1" x14ac:dyDescent="0.25"/>
    <row r="5" spans="2:23" ht="58.15" customHeight="1" x14ac:dyDescent="0.25">
      <c r="B5" s="536" t="s">
        <v>2099</v>
      </c>
      <c r="C5" s="536"/>
      <c r="D5" s="536"/>
      <c r="E5" s="536"/>
      <c r="F5" s="536"/>
      <c r="G5" s="112"/>
      <c r="H5" s="112"/>
      <c r="I5" s="112"/>
      <c r="L5" s="112"/>
      <c r="M5" s="112"/>
      <c r="N5" s="112"/>
      <c r="O5" s="112"/>
      <c r="P5" s="112"/>
      <c r="Q5" s="112"/>
      <c r="R5" s="112"/>
      <c r="S5" s="112"/>
      <c r="T5" s="112"/>
      <c r="U5" s="112"/>
      <c r="V5" s="112"/>
      <c r="W5" s="112"/>
    </row>
    <row r="6" spans="2:23" ht="34.5" customHeight="1" x14ac:dyDescent="0.25">
      <c r="B6" s="374" t="s">
        <v>678</v>
      </c>
      <c r="C6" s="215" t="s">
        <v>3</v>
      </c>
      <c r="D6" s="215" t="s">
        <v>677</v>
      </c>
      <c r="E6" s="374" t="s">
        <v>676</v>
      </c>
      <c r="F6" s="373" t="s">
        <v>107</v>
      </c>
      <c r="I6" s="112"/>
      <c r="J6" s="393" t="s">
        <v>7</v>
      </c>
    </row>
    <row r="7" spans="2:23" ht="15.75" x14ac:dyDescent="0.3">
      <c r="B7" s="468">
        <v>2011</v>
      </c>
      <c r="C7" s="469">
        <f>+D7+E7+F7</f>
        <v>301106</v>
      </c>
      <c r="D7" s="227">
        <v>225307</v>
      </c>
      <c r="E7" s="227">
        <v>55015</v>
      </c>
      <c r="F7" s="227">
        <v>20784</v>
      </c>
    </row>
    <row r="8" spans="2:23" ht="15.75" x14ac:dyDescent="0.3">
      <c r="B8" s="468">
        <v>2012</v>
      </c>
      <c r="C8" s="469">
        <f t="shared" ref="C8:C20" si="0">+D8+E8+F8</f>
        <v>297309</v>
      </c>
      <c r="D8" s="227">
        <v>138892</v>
      </c>
      <c r="E8" s="227">
        <v>112815</v>
      </c>
      <c r="F8" s="227">
        <v>45602</v>
      </c>
    </row>
    <row r="9" spans="2:23" ht="15.75" x14ac:dyDescent="0.3">
      <c r="B9" s="468">
        <v>2013</v>
      </c>
      <c r="C9" s="469">
        <f t="shared" si="0"/>
        <v>277620</v>
      </c>
      <c r="D9" s="227">
        <v>134456</v>
      </c>
      <c r="E9" s="227">
        <v>130109</v>
      </c>
      <c r="F9" s="227">
        <v>13055</v>
      </c>
    </row>
    <row r="10" spans="2:23" ht="15.75" x14ac:dyDescent="0.3">
      <c r="B10" s="468">
        <v>2014</v>
      </c>
      <c r="C10" s="469">
        <f t="shared" si="0"/>
        <v>278460</v>
      </c>
      <c r="D10" s="227">
        <v>136805</v>
      </c>
      <c r="E10" s="227">
        <v>134806</v>
      </c>
      <c r="F10" s="227">
        <v>6849</v>
      </c>
    </row>
    <row r="11" spans="2:23" ht="15.75" x14ac:dyDescent="0.3">
      <c r="B11" s="468">
        <v>2015</v>
      </c>
      <c r="C11" s="469">
        <f t="shared" si="0"/>
        <v>283313</v>
      </c>
      <c r="D11" s="227">
        <v>144340</v>
      </c>
      <c r="E11" s="227">
        <v>133775</v>
      </c>
      <c r="F11" s="227">
        <v>5198</v>
      </c>
    </row>
    <row r="12" spans="2:23" ht="15.75" x14ac:dyDescent="0.3">
      <c r="B12" s="468">
        <v>2016</v>
      </c>
      <c r="C12" s="469">
        <f t="shared" si="0"/>
        <v>277483</v>
      </c>
      <c r="D12" s="227">
        <v>152711</v>
      </c>
      <c r="E12" s="227">
        <v>124548</v>
      </c>
      <c r="F12" s="227">
        <v>224</v>
      </c>
    </row>
    <row r="13" spans="2:23" ht="15.75" x14ac:dyDescent="0.3">
      <c r="B13" s="468">
        <v>2017</v>
      </c>
      <c r="C13" s="469">
        <f t="shared" si="0"/>
        <v>291397</v>
      </c>
      <c r="D13" s="227">
        <v>160415</v>
      </c>
      <c r="E13" s="227">
        <v>129139</v>
      </c>
      <c r="F13" s="227">
        <v>1843</v>
      </c>
    </row>
    <row r="14" spans="2:23" ht="15.75" x14ac:dyDescent="0.3">
      <c r="B14" s="468">
        <v>2018</v>
      </c>
      <c r="C14" s="469">
        <f t="shared" si="0"/>
        <v>293980</v>
      </c>
      <c r="D14" s="227">
        <v>159458</v>
      </c>
      <c r="E14" s="227">
        <v>134522</v>
      </c>
      <c r="F14" s="227">
        <v>0</v>
      </c>
    </row>
    <row r="15" spans="2:23" ht="15.75" x14ac:dyDescent="0.3">
      <c r="B15" s="468">
        <v>2019</v>
      </c>
      <c r="C15" s="469">
        <f t="shared" si="0"/>
        <v>286213</v>
      </c>
      <c r="D15" s="227">
        <v>152924</v>
      </c>
      <c r="E15" s="227">
        <v>133289</v>
      </c>
      <c r="F15" s="227">
        <v>0</v>
      </c>
    </row>
    <row r="16" spans="2:23" ht="15.75" x14ac:dyDescent="0.3">
      <c r="B16" s="468">
        <v>2020</v>
      </c>
      <c r="C16" s="469">
        <f t="shared" si="0"/>
        <v>266919</v>
      </c>
      <c r="D16" s="227">
        <v>141746</v>
      </c>
      <c r="E16" s="227">
        <v>125173</v>
      </c>
      <c r="F16" s="227">
        <v>0</v>
      </c>
    </row>
    <row r="17" spans="2:22" ht="15.75" x14ac:dyDescent="0.3">
      <c r="B17" s="468">
        <v>2021</v>
      </c>
      <c r="C17" s="469">
        <f t="shared" si="0"/>
        <v>251978</v>
      </c>
      <c r="D17" s="227">
        <v>130516</v>
      </c>
      <c r="E17" s="227">
        <v>121462</v>
      </c>
      <c r="F17" s="227">
        <v>0</v>
      </c>
    </row>
    <row r="18" spans="2:22" ht="15.75" x14ac:dyDescent="0.3">
      <c r="B18" s="468">
        <v>2022</v>
      </c>
      <c r="C18" s="469">
        <f t="shared" si="0"/>
        <v>251034</v>
      </c>
      <c r="D18" s="227">
        <v>129470</v>
      </c>
      <c r="E18" s="227">
        <v>121564</v>
      </c>
      <c r="F18" s="227">
        <v>0</v>
      </c>
    </row>
    <row r="19" spans="2:22" ht="15.75" x14ac:dyDescent="0.3">
      <c r="B19" s="468">
        <v>2023</v>
      </c>
      <c r="C19" s="469">
        <f t="shared" si="0"/>
        <v>239677</v>
      </c>
      <c r="D19" s="227">
        <v>120984</v>
      </c>
      <c r="E19" s="227">
        <v>118693</v>
      </c>
      <c r="F19" s="227">
        <v>0</v>
      </c>
    </row>
    <row r="20" spans="2:22" ht="15.75" x14ac:dyDescent="0.3">
      <c r="B20" s="468" t="s">
        <v>735</v>
      </c>
      <c r="C20" s="469">
        <f t="shared" si="0"/>
        <v>215714</v>
      </c>
      <c r="D20" s="227">
        <v>105143</v>
      </c>
      <c r="E20" s="227">
        <v>110571</v>
      </c>
      <c r="F20" s="227">
        <v>0</v>
      </c>
    </row>
    <row r="21" spans="2:22" ht="15.75" x14ac:dyDescent="0.3">
      <c r="B21" s="465"/>
      <c r="C21" s="370"/>
      <c r="D21" s="370"/>
      <c r="E21" s="370"/>
    </row>
    <row r="22" spans="2:22" s="416" customFormat="1" ht="16.5" x14ac:dyDescent="0.25">
      <c r="B22" s="24" t="s">
        <v>2100</v>
      </c>
      <c r="N22" s="417"/>
      <c r="O22" s="417"/>
      <c r="P22" s="417"/>
      <c r="Q22" s="417"/>
      <c r="R22" s="417"/>
      <c r="S22" s="417"/>
      <c r="T22" s="417"/>
      <c r="U22" s="417"/>
      <c r="V22" s="417"/>
    </row>
    <row r="23" spans="2:22" ht="28.9" customHeight="1" x14ac:dyDescent="0.25">
      <c r="B23" s="510" t="s">
        <v>2140</v>
      </c>
      <c r="C23" s="510"/>
      <c r="D23" s="510"/>
      <c r="E23" s="510"/>
      <c r="F23" s="510"/>
      <c r="G23" s="510"/>
      <c r="H23" s="510"/>
      <c r="I23" s="510"/>
      <c r="J23" s="510"/>
      <c r="K23" s="510"/>
      <c r="L23" s="510"/>
      <c r="M23" s="510"/>
      <c r="N23" s="510"/>
      <c r="O23" s="510"/>
      <c r="P23" s="510"/>
      <c r="Q23" s="133"/>
      <c r="R23" s="133"/>
      <c r="S23" s="133"/>
    </row>
    <row r="24" spans="2:22" x14ac:dyDescent="0.25">
      <c r="B24" s="518" t="s">
        <v>737</v>
      </c>
      <c r="C24" s="518"/>
      <c r="D24" s="518"/>
      <c r="E24" s="518"/>
      <c r="F24" s="518"/>
      <c r="G24" s="518"/>
      <c r="H24" s="518"/>
      <c r="I24" s="518"/>
      <c r="J24" s="518"/>
      <c r="K24" s="518"/>
      <c r="L24" s="518"/>
      <c r="M24" s="518"/>
      <c r="N24" s="518"/>
      <c r="O24" s="518"/>
      <c r="P24" s="518"/>
    </row>
    <row r="25" spans="2:22" x14ac:dyDescent="0.25">
      <c r="M25" s="21"/>
      <c r="N25" s="21"/>
      <c r="O25" s="21"/>
    </row>
  </sheetData>
  <mergeCells count="3">
    <mergeCell ref="B23:P23"/>
    <mergeCell ref="B24:P24"/>
    <mergeCell ref="B5:F5"/>
  </mergeCells>
  <hyperlinks>
    <hyperlink ref="J6" location="INDICE!A22"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S20"/>
  <sheetViews>
    <sheetView showGridLines="0" zoomScaleNormal="100" workbookViewId="0"/>
  </sheetViews>
  <sheetFormatPr baseColWidth="10" defaultColWidth="11.42578125" defaultRowHeight="15" x14ac:dyDescent="0.25"/>
  <cols>
    <col min="1" max="1" width="3.7109375" style="21" customWidth="1"/>
    <col min="2" max="2" width="24.42578125" style="21" customWidth="1"/>
    <col min="3" max="16384" width="11.42578125" style="21"/>
  </cols>
  <sheetData>
    <row r="1" spans="2:45" ht="125.25" customHeight="1" x14ac:dyDescent="0.25">
      <c r="B1" s="123"/>
    </row>
    <row r="2" spans="2:45" ht="57" customHeight="1" x14ac:dyDescent="0.25">
      <c r="B2" s="505" t="s">
        <v>2231</v>
      </c>
      <c r="C2" s="505"/>
      <c r="D2" s="505"/>
      <c r="E2" s="505"/>
      <c r="F2" s="505"/>
      <c r="G2" s="505"/>
      <c r="H2" s="505"/>
      <c r="I2" s="505"/>
      <c r="J2" s="505"/>
      <c r="K2" s="505"/>
      <c r="L2" s="505"/>
      <c r="M2" s="505"/>
      <c r="N2" s="505"/>
      <c r="O2" s="505"/>
      <c r="P2" s="505"/>
      <c r="Q2" s="393" t="s">
        <v>7</v>
      </c>
    </row>
    <row r="3" spans="2:45" ht="15.75" customHeight="1" x14ac:dyDescent="0.25">
      <c r="B3" s="521" t="s">
        <v>683</v>
      </c>
      <c r="C3" s="526" t="s">
        <v>673</v>
      </c>
      <c r="D3" s="526"/>
      <c r="E3" s="526"/>
      <c r="F3" s="526"/>
      <c r="G3" s="526"/>
      <c r="H3" s="526"/>
      <c r="I3" s="526"/>
      <c r="J3" s="526"/>
      <c r="K3" s="526"/>
      <c r="L3" s="526"/>
      <c r="M3" s="526"/>
      <c r="N3" s="526"/>
      <c r="O3" s="526"/>
      <c r="P3" s="527"/>
      <c r="Q3" s="208"/>
      <c r="R3" s="208"/>
      <c r="S3" s="208"/>
      <c r="T3" s="208"/>
      <c r="U3" s="208"/>
      <c r="V3" s="208"/>
      <c r="W3" s="208"/>
      <c r="X3" s="208"/>
      <c r="Y3" s="208"/>
      <c r="Z3" s="208"/>
      <c r="AA3" s="208"/>
      <c r="AB3" s="208"/>
      <c r="AC3" s="208"/>
      <c r="AD3" s="208"/>
      <c r="AE3" s="206"/>
      <c r="AF3" s="208"/>
      <c r="AG3" s="208"/>
      <c r="AH3" s="208"/>
      <c r="AI3" s="208"/>
      <c r="AJ3" s="208"/>
      <c r="AK3" s="208"/>
      <c r="AL3" s="208"/>
      <c r="AM3" s="208"/>
      <c r="AN3" s="208"/>
      <c r="AO3" s="208"/>
      <c r="AP3" s="208"/>
      <c r="AQ3" s="208"/>
      <c r="AR3" s="208"/>
      <c r="AS3" s="208"/>
    </row>
    <row r="4" spans="2:45" ht="14.65" customHeight="1" x14ac:dyDescent="0.25">
      <c r="B4" s="521"/>
      <c r="C4" s="215">
        <v>2011</v>
      </c>
      <c r="D4" s="215">
        <v>2012</v>
      </c>
      <c r="E4" s="215">
        <v>2013</v>
      </c>
      <c r="F4" s="215">
        <v>2014</v>
      </c>
      <c r="G4" s="215">
        <v>2015</v>
      </c>
      <c r="H4" s="215">
        <v>2016</v>
      </c>
      <c r="I4" s="215">
        <v>2017</v>
      </c>
      <c r="J4" s="215">
        <v>2018</v>
      </c>
      <c r="K4" s="215">
        <v>2019</v>
      </c>
      <c r="L4" s="215">
        <v>2020</v>
      </c>
      <c r="M4" s="215">
        <v>2021</v>
      </c>
      <c r="N4" s="215">
        <v>2022</v>
      </c>
      <c r="O4" s="215">
        <v>2023</v>
      </c>
      <c r="P4" s="215" t="s">
        <v>735</v>
      </c>
      <c r="Q4" s="208"/>
      <c r="R4" s="208"/>
      <c r="S4" s="208"/>
      <c r="T4" s="208"/>
      <c r="U4" s="208"/>
      <c r="V4" s="208"/>
      <c r="W4" s="208"/>
      <c r="X4" s="208"/>
      <c r="Y4" s="208"/>
      <c r="Z4" s="208"/>
      <c r="AA4" s="208"/>
      <c r="AB4" s="208"/>
      <c r="AC4" s="208"/>
      <c r="AD4" s="208"/>
      <c r="AE4" s="206"/>
    </row>
    <row r="5" spans="2:45" ht="15.75" x14ac:dyDescent="0.3">
      <c r="B5" s="231" t="s">
        <v>426</v>
      </c>
      <c r="C5" s="227">
        <v>38</v>
      </c>
      <c r="D5" s="227">
        <v>491</v>
      </c>
      <c r="E5" s="227">
        <v>1470</v>
      </c>
      <c r="F5" s="227">
        <v>1832</v>
      </c>
      <c r="G5" s="227">
        <v>2015</v>
      </c>
      <c r="H5" s="227">
        <v>944</v>
      </c>
      <c r="I5" s="227">
        <v>951</v>
      </c>
      <c r="J5" s="227">
        <v>977</v>
      </c>
      <c r="K5" s="227">
        <v>944</v>
      </c>
      <c r="L5" s="227">
        <v>738</v>
      </c>
      <c r="M5" s="227">
        <v>731</v>
      </c>
      <c r="N5" s="227">
        <v>770</v>
      </c>
      <c r="O5" s="227">
        <v>750</v>
      </c>
      <c r="P5" s="227">
        <v>689</v>
      </c>
      <c r="Q5" s="342"/>
      <c r="R5" s="207"/>
      <c r="S5" s="207"/>
      <c r="T5" s="207"/>
      <c r="U5" s="207"/>
      <c r="V5" s="207"/>
      <c r="W5" s="207"/>
      <c r="X5" s="207"/>
      <c r="Y5" s="207"/>
      <c r="Z5" s="207"/>
      <c r="AA5" s="207"/>
      <c r="AB5" s="207"/>
      <c r="AC5" s="207"/>
      <c r="AD5" s="207"/>
      <c r="AE5" s="206"/>
      <c r="AF5" s="205"/>
      <c r="AG5" s="205"/>
      <c r="AH5" s="205"/>
      <c r="AI5" s="205"/>
      <c r="AJ5" s="205"/>
      <c r="AK5" s="205"/>
      <c r="AL5" s="205"/>
      <c r="AM5" s="205"/>
      <c r="AN5" s="205"/>
      <c r="AO5" s="205"/>
      <c r="AP5" s="205"/>
      <c r="AQ5" s="205"/>
      <c r="AR5" s="205"/>
      <c r="AS5" s="205"/>
    </row>
    <row r="6" spans="2:45" ht="15.75" x14ac:dyDescent="0.3">
      <c r="B6" s="231" t="s">
        <v>425</v>
      </c>
      <c r="C6" s="227">
        <v>1816</v>
      </c>
      <c r="D6" s="227">
        <v>1497</v>
      </c>
      <c r="E6" s="227">
        <v>1631</v>
      </c>
      <c r="F6" s="227">
        <v>1633</v>
      </c>
      <c r="G6" s="227">
        <v>1747</v>
      </c>
      <c r="H6" s="227">
        <v>1848</v>
      </c>
      <c r="I6" s="227">
        <v>1994</v>
      </c>
      <c r="J6" s="227">
        <v>1963</v>
      </c>
      <c r="K6" s="227">
        <v>2039</v>
      </c>
      <c r="L6" s="227">
        <v>1655</v>
      </c>
      <c r="M6" s="227">
        <v>1700</v>
      </c>
      <c r="N6" s="227">
        <v>1774</v>
      </c>
      <c r="O6" s="227">
        <v>1729</v>
      </c>
      <c r="P6" s="227">
        <v>1551</v>
      </c>
      <c r="Q6" s="342"/>
      <c r="R6" s="207"/>
      <c r="S6" s="207"/>
      <c r="T6" s="207"/>
      <c r="U6" s="207"/>
      <c r="V6" s="207"/>
      <c r="W6" s="207"/>
      <c r="X6" s="207"/>
      <c r="Y6" s="207"/>
      <c r="Z6" s="207"/>
      <c r="AA6" s="207"/>
      <c r="AB6" s="207"/>
      <c r="AC6" s="207"/>
      <c r="AD6" s="207"/>
      <c r="AE6" s="206"/>
      <c r="AF6" s="205"/>
      <c r="AG6" s="205"/>
      <c r="AH6" s="205"/>
      <c r="AI6" s="205"/>
      <c r="AJ6" s="205"/>
      <c r="AK6" s="205"/>
      <c r="AL6" s="205"/>
      <c r="AM6" s="205"/>
      <c r="AN6" s="205"/>
      <c r="AO6" s="205"/>
      <c r="AP6" s="205"/>
      <c r="AQ6" s="205"/>
      <c r="AR6" s="205"/>
      <c r="AS6" s="205"/>
    </row>
    <row r="7" spans="2:45" ht="14.65" customHeight="1" x14ac:dyDescent="0.3">
      <c r="B7" s="231" t="s">
        <v>424</v>
      </c>
      <c r="C7" s="227">
        <v>3655</v>
      </c>
      <c r="D7" s="227">
        <v>3731</v>
      </c>
      <c r="E7" s="227">
        <v>3888</v>
      </c>
      <c r="F7" s="227">
        <v>4110</v>
      </c>
      <c r="G7" s="227">
        <v>4113</v>
      </c>
      <c r="H7" s="227">
        <v>4197</v>
      </c>
      <c r="I7" s="227">
        <v>4451</v>
      </c>
      <c r="J7" s="227">
        <v>4575</v>
      </c>
      <c r="K7" s="227">
        <v>4577</v>
      </c>
      <c r="L7" s="227">
        <v>3885</v>
      </c>
      <c r="M7" s="227">
        <v>3928</v>
      </c>
      <c r="N7" s="227">
        <v>4184</v>
      </c>
      <c r="O7" s="227">
        <v>4060</v>
      </c>
      <c r="P7" s="227">
        <v>3520</v>
      </c>
      <c r="Q7" s="342"/>
      <c r="R7" s="207"/>
      <c r="S7" s="207"/>
      <c r="T7" s="207"/>
      <c r="U7" s="207"/>
      <c r="V7" s="207"/>
      <c r="W7" s="207"/>
      <c r="X7" s="207"/>
      <c r="Y7" s="207"/>
      <c r="Z7" s="207"/>
      <c r="AA7" s="207"/>
      <c r="AB7" s="207"/>
      <c r="AC7" s="207"/>
      <c r="AD7" s="207"/>
      <c r="AE7" s="206"/>
      <c r="AF7" s="205"/>
      <c r="AG7" s="205"/>
      <c r="AH7" s="205"/>
      <c r="AI7" s="205"/>
      <c r="AJ7" s="205"/>
      <c r="AK7" s="205"/>
      <c r="AL7" s="205"/>
      <c r="AM7" s="205"/>
      <c r="AN7" s="205"/>
      <c r="AO7" s="205"/>
      <c r="AP7" s="205"/>
      <c r="AQ7" s="205"/>
      <c r="AR7" s="205"/>
      <c r="AS7" s="205"/>
    </row>
    <row r="8" spans="2:45" ht="15.75" x14ac:dyDescent="0.3">
      <c r="B8" s="231" t="s">
        <v>423</v>
      </c>
      <c r="C8" s="227">
        <v>16271</v>
      </c>
      <c r="D8" s="227">
        <v>16968</v>
      </c>
      <c r="E8" s="227">
        <v>16486</v>
      </c>
      <c r="F8" s="227">
        <v>16613</v>
      </c>
      <c r="G8" s="227">
        <v>17101</v>
      </c>
      <c r="H8" s="227">
        <v>17098</v>
      </c>
      <c r="I8" s="227">
        <v>18223</v>
      </c>
      <c r="J8" s="227">
        <v>18141</v>
      </c>
      <c r="K8" s="227">
        <v>18456</v>
      </c>
      <c r="L8" s="227">
        <v>16295</v>
      </c>
      <c r="M8" s="227">
        <v>15221</v>
      </c>
      <c r="N8" s="227">
        <v>16509</v>
      </c>
      <c r="O8" s="227">
        <v>16047</v>
      </c>
      <c r="P8" s="227">
        <v>14605</v>
      </c>
      <c r="Q8" s="342"/>
      <c r="R8" s="207"/>
      <c r="S8" s="207"/>
      <c r="T8" s="207"/>
      <c r="U8" s="207"/>
      <c r="V8" s="207"/>
      <c r="W8" s="207"/>
      <c r="X8" s="207"/>
      <c r="Y8" s="207"/>
      <c r="Z8" s="207"/>
      <c r="AA8" s="207"/>
      <c r="AB8" s="207"/>
      <c r="AC8" s="207"/>
      <c r="AD8" s="207"/>
      <c r="AE8" s="206"/>
      <c r="AF8" s="205"/>
      <c r="AG8" s="205"/>
      <c r="AH8" s="205"/>
      <c r="AI8" s="205"/>
      <c r="AJ8" s="205"/>
      <c r="AK8" s="205"/>
      <c r="AL8" s="205"/>
      <c r="AM8" s="205"/>
      <c r="AN8" s="205"/>
      <c r="AO8" s="205"/>
      <c r="AP8" s="205"/>
      <c r="AQ8" s="205"/>
      <c r="AR8" s="205"/>
      <c r="AS8" s="205"/>
    </row>
    <row r="9" spans="2:45" ht="15.75" x14ac:dyDescent="0.3">
      <c r="B9" s="231" t="s">
        <v>422</v>
      </c>
      <c r="C9" s="227">
        <v>73651</v>
      </c>
      <c r="D9" s="227">
        <v>74925</v>
      </c>
      <c r="E9" s="227">
        <v>73079</v>
      </c>
      <c r="F9" s="227">
        <v>73527</v>
      </c>
      <c r="G9" s="227">
        <v>76149</v>
      </c>
      <c r="H9" s="227">
        <v>75635</v>
      </c>
      <c r="I9" s="227">
        <v>80793</v>
      </c>
      <c r="J9" s="227">
        <v>79295</v>
      </c>
      <c r="K9" s="227">
        <v>79748</v>
      </c>
      <c r="L9" s="227">
        <v>71299</v>
      </c>
      <c r="M9" s="227">
        <v>67398</v>
      </c>
      <c r="N9" s="227">
        <v>70448</v>
      </c>
      <c r="O9" s="227">
        <v>69105</v>
      </c>
      <c r="P9" s="227">
        <v>63158</v>
      </c>
      <c r="Q9" s="342"/>
      <c r="R9" s="207"/>
      <c r="S9" s="207"/>
      <c r="T9" s="207"/>
      <c r="U9" s="207"/>
      <c r="V9" s="207"/>
      <c r="W9" s="207"/>
      <c r="X9" s="207"/>
      <c r="Y9" s="207"/>
      <c r="Z9" s="207"/>
      <c r="AA9" s="207"/>
      <c r="AB9" s="207"/>
      <c r="AC9" s="207"/>
      <c r="AD9" s="207"/>
      <c r="AE9" s="206"/>
      <c r="AF9" s="205"/>
      <c r="AG9" s="205"/>
      <c r="AH9" s="205"/>
      <c r="AI9" s="205"/>
      <c r="AJ9" s="205"/>
      <c r="AK9" s="205"/>
      <c r="AL9" s="205"/>
      <c r="AM9" s="205"/>
      <c r="AN9" s="205"/>
      <c r="AO9" s="205"/>
      <c r="AP9" s="205"/>
      <c r="AQ9" s="205"/>
      <c r="AR9" s="205"/>
      <c r="AS9" s="205"/>
    </row>
    <row r="10" spans="2:45" ht="15.75" x14ac:dyDescent="0.3">
      <c r="B10" s="231" t="s">
        <v>604</v>
      </c>
      <c r="C10" s="227">
        <v>114683</v>
      </c>
      <c r="D10" s="227">
        <v>117425</v>
      </c>
      <c r="E10" s="227">
        <v>111397</v>
      </c>
      <c r="F10" s="227">
        <v>114148</v>
      </c>
      <c r="G10" s="227">
        <v>115066</v>
      </c>
      <c r="H10" s="227">
        <v>111013</v>
      </c>
      <c r="I10" s="227">
        <v>117759</v>
      </c>
      <c r="J10" s="227">
        <v>119355</v>
      </c>
      <c r="K10" s="227">
        <v>117269</v>
      </c>
      <c r="L10" s="227">
        <v>108755</v>
      </c>
      <c r="M10" s="227">
        <v>102480</v>
      </c>
      <c r="N10" s="227">
        <v>101439</v>
      </c>
      <c r="O10" s="227">
        <v>97160</v>
      </c>
      <c r="P10" s="227">
        <v>87647</v>
      </c>
      <c r="Q10" s="342"/>
      <c r="R10" s="207"/>
      <c r="S10" s="207"/>
      <c r="T10" s="207"/>
      <c r="U10" s="207"/>
      <c r="V10" s="207"/>
      <c r="W10" s="207"/>
      <c r="X10" s="207"/>
      <c r="Y10" s="207"/>
      <c r="Z10" s="207"/>
      <c r="AA10" s="207"/>
      <c r="AB10" s="207"/>
      <c r="AC10" s="207"/>
      <c r="AD10" s="207"/>
      <c r="AE10" s="206"/>
      <c r="AF10" s="205"/>
      <c r="AG10" s="205"/>
      <c r="AH10" s="205"/>
      <c r="AI10" s="205"/>
      <c r="AJ10" s="205"/>
      <c r="AK10" s="205"/>
      <c r="AL10" s="205"/>
      <c r="AM10" s="205"/>
      <c r="AN10" s="205"/>
      <c r="AO10" s="205"/>
      <c r="AP10" s="205"/>
      <c r="AQ10" s="205"/>
      <c r="AR10" s="205"/>
      <c r="AS10" s="205"/>
    </row>
    <row r="11" spans="2:45" ht="15.75" x14ac:dyDescent="0.3">
      <c r="B11" s="231" t="s">
        <v>421</v>
      </c>
      <c r="C11" s="227">
        <v>52709</v>
      </c>
      <c r="D11" s="227">
        <v>45668</v>
      </c>
      <c r="E11" s="227">
        <v>44447</v>
      </c>
      <c r="F11" s="227">
        <v>45825</v>
      </c>
      <c r="G11" s="227">
        <v>45098</v>
      </c>
      <c r="H11" s="227">
        <v>43759</v>
      </c>
      <c r="I11" s="227">
        <v>46931</v>
      </c>
      <c r="J11" s="227">
        <v>49393</v>
      </c>
      <c r="K11" s="227">
        <v>47221</v>
      </c>
      <c r="L11" s="227">
        <v>45864</v>
      </c>
      <c r="M11" s="227">
        <v>44006</v>
      </c>
      <c r="N11" s="227">
        <v>40301</v>
      </c>
      <c r="O11" s="227">
        <v>37031</v>
      </c>
      <c r="P11" s="227">
        <v>33303</v>
      </c>
      <c r="Q11" s="342"/>
      <c r="R11" s="207"/>
      <c r="S11" s="207"/>
      <c r="T11" s="207"/>
      <c r="U11" s="207"/>
      <c r="V11" s="207"/>
      <c r="W11" s="207"/>
      <c r="X11" s="207"/>
      <c r="Y11" s="207"/>
      <c r="Z11" s="207"/>
      <c r="AA11" s="207"/>
      <c r="AB11" s="207"/>
      <c r="AC11" s="207"/>
      <c r="AD11" s="207"/>
      <c r="AE11" s="206"/>
      <c r="AF11" s="205"/>
      <c r="AG11" s="205"/>
      <c r="AH11" s="205"/>
      <c r="AI11" s="205"/>
      <c r="AJ11" s="205"/>
      <c r="AK11" s="205"/>
      <c r="AL11" s="205"/>
      <c r="AM11" s="205"/>
      <c r="AN11" s="205"/>
      <c r="AO11" s="205"/>
      <c r="AP11" s="205"/>
      <c r="AQ11" s="205"/>
      <c r="AR11" s="205"/>
      <c r="AS11" s="205"/>
    </row>
    <row r="12" spans="2:45" ht="15.75" x14ac:dyDescent="0.3">
      <c r="B12" s="231" t="s">
        <v>420</v>
      </c>
      <c r="C12" s="227">
        <v>1571</v>
      </c>
      <c r="D12" s="227">
        <v>6677</v>
      </c>
      <c r="E12" s="227">
        <v>7053</v>
      </c>
      <c r="F12" s="227">
        <v>7147</v>
      </c>
      <c r="G12" s="227">
        <v>6803</v>
      </c>
      <c r="H12" s="227">
        <v>6650</v>
      </c>
      <c r="I12" s="227">
        <v>7270</v>
      </c>
      <c r="J12" s="227">
        <v>7790</v>
      </c>
      <c r="K12" s="227">
        <v>7170</v>
      </c>
      <c r="L12" s="227">
        <v>7516</v>
      </c>
      <c r="M12" s="227">
        <v>7150</v>
      </c>
      <c r="N12" s="227">
        <v>6261</v>
      </c>
      <c r="O12" s="227">
        <v>5216</v>
      </c>
      <c r="P12" s="227">
        <v>4723</v>
      </c>
      <c r="Q12" s="342"/>
      <c r="R12" s="207"/>
      <c r="S12" s="207"/>
      <c r="T12" s="207"/>
      <c r="U12" s="207"/>
      <c r="V12" s="207"/>
      <c r="W12" s="207"/>
      <c r="X12" s="207"/>
      <c r="Y12" s="207"/>
      <c r="Z12" s="207"/>
      <c r="AA12" s="207"/>
      <c r="AB12" s="207"/>
      <c r="AC12" s="207"/>
      <c r="AD12" s="207"/>
      <c r="AE12" s="206"/>
      <c r="AF12" s="205"/>
      <c r="AG12" s="205"/>
      <c r="AH12" s="205"/>
      <c r="AI12" s="205"/>
      <c r="AJ12" s="205"/>
      <c r="AK12" s="205"/>
      <c r="AL12" s="205"/>
      <c r="AM12" s="205"/>
      <c r="AN12" s="205"/>
      <c r="AO12" s="205"/>
      <c r="AP12" s="205"/>
      <c r="AQ12" s="205"/>
      <c r="AR12" s="205"/>
      <c r="AS12" s="205"/>
    </row>
    <row r="13" spans="2:45" ht="15.75" x14ac:dyDescent="0.3">
      <c r="B13" s="231" t="s">
        <v>419</v>
      </c>
      <c r="C13" s="227">
        <v>250</v>
      </c>
      <c r="D13" s="227">
        <v>959</v>
      </c>
      <c r="E13" s="227">
        <v>901</v>
      </c>
      <c r="F13" s="227">
        <v>871</v>
      </c>
      <c r="G13" s="227">
        <v>749</v>
      </c>
      <c r="H13" s="227">
        <v>710</v>
      </c>
      <c r="I13" s="227">
        <v>789</v>
      </c>
      <c r="J13" s="227">
        <v>820</v>
      </c>
      <c r="K13" s="227">
        <v>776</v>
      </c>
      <c r="L13" s="227">
        <v>829</v>
      </c>
      <c r="M13" s="227">
        <v>841</v>
      </c>
      <c r="N13" s="227">
        <v>641</v>
      </c>
      <c r="O13" s="227">
        <v>556</v>
      </c>
      <c r="P13" s="227">
        <v>469</v>
      </c>
      <c r="Q13" s="342"/>
      <c r="R13" s="207"/>
      <c r="S13" s="207"/>
      <c r="T13" s="207"/>
      <c r="U13" s="207"/>
      <c r="V13" s="207"/>
      <c r="W13" s="207"/>
      <c r="X13" s="207"/>
      <c r="Y13" s="207"/>
      <c r="Z13" s="207"/>
      <c r="AA13" s="207"/>
      <c r="AB13" s="207"/>
      <c r="AC13" s="207"/>
      <c r="AD13" s="207"/>
      <c r="AE13" s="206"/>
      <c r="AF13" s="205"/>
      <c r="AG13" s="205"/>
      <c r="AH13" s="205"/>
      <c r="AI13" s="205"/>
      <c r="AJ13" s="205"/>
      <c r="AK13" s="205"/>
      <c r="AL13" s="205"/>
      <c r="AM13" s="205"/>
      <c r="AN13" s="205"/>
      <c r="AO13" s="205"/>
      <c r="AP13" s="205"/>
      <c r="AQ13" s="205"/>
      <c r="AR13" s="205"/>
      <c r="AS13" s="205"/>
    </row>
    <row r="14" spans="2:45" ht="15.75" x14ac:dyDescent="0.3">
      <c r="B14" s="231" t="s">
        <v>418</v>
      </c>
      <c r="C14" s="227">
        <v>115</v>
      </c>
      <c r="D14" s="227">
        <v>344</v>
      </c>
      <c r="E14" s="227">
        <v>243</v>
      </c>
      <c r="F14" s="227">
        <v>224</v>
      </c>
      <c r="G14" s="227">
        <v>158</v>
      </c>
      <c r="H14" s="227">
        <v>96</v>
      </c>
      <c r="I14" s="227">
        <v>122</v>
      </c>
      <c r="J14" s="227">
        <v>117</v>
      </c>
      <c r="K14" s="227">
        <v>69</v>
      </c>
      <c r="L14" s="227">
        <v>105</v>
      </c>
      <c r="M14" s="227">
        <v>127</v>
      </c>
      <c r="N14" s="227">
        <v>76</v>
      </c>
      <c r="O14" s="227">
        <v>88</v>
      </c>
      <c r="P14" s="227">
        <v>46</v>
      </c>
      <c r="Q14" s="342"/>
      <c r="R14" s="207"/>
      <c r="S14" s="207"/>
      <c r="T14" s="207"/>
      <c r="U14" s="207"/>
      <c r="V14" s="207"/>
      <c r="W14" s="207"/>
      <c r="X14" s="207"/>
      <c r="Y14" s="207"/>
      <c r="Z14" s="207"/>
      <c r="AA14" s="207"/>
      <c r="AB14" s="207"/>
      <c r="AC14" s="207"/>
      <c r="AD14" s="207"/>
      <c r="AE14" s="206"/>
      <c r="AF14" s="205"/>
      <c r="AG14" s="205"/>
      <c r="AH14" s="205"/>
      <c r="AI14" s="205"/>
      <c r="AJ14" s="205"/>
      <c r="AK14" s="205"/>
      <c r="AL14" s="205"/>
      <c r="AM14" s="205"/>
      <c r="AN14" s="205"/>
      <c r="AO14" s="205"/>
      <c r="AP14" s="205"/>
      <c r="AQ14" s="205"/>
      <c r="AR14" s="205"/>
      <c r="AS14" s="205"/>
    </row>
    <row r="15" spans="2:45" ht="15.75" x14ac:dyDescent="0.3">
      <c r="B15" s="231" t="s">
        <v>9</v>
      </c>
      <c r="C15" s="227">
        <v>0</v>
      </c>
      <c r="D15" s="227">
        <v>8572</v>
      </c>
      <c r="E15" s="227">
        <v>17025</v>
      </c>
      <c r="F15" s="227">
        <v>12530</v>
      </c>
      <c r="G15" s="227">
        <v>14314</v>
      </c>
      <c r="H15" s="227">
        <v>15533</v>
      </c>
      <c r="I15" s="227">
        <v>12114</v>
      </c>
      <c r="J15" s="227">
        <v>11554</v>
      </c>
      <c r="K15" s="227">
        <v>7944</v>
      </c>
      <c r="L15" s="227">
        <v>9978</v>
      </c>
      <c r="M15" s="227">
        <v>8396</v>
      </c>
      <c r="N15" s="227">
        <v>8631</v>
      </c>
      <c r="O15" s="227">
        <v>7935</v>
      </c>
      <c r="P15" s="227">
        <v>6003</v>
      </c>
      <c r="Q15" s="342"/>
      <c r="R15" s="207"/>
      <c r="S15" s="207"/>
      <c r="T15" s="207"/>
      <c r="U15" s="207"/>
      <c r="V15" s="207"/>
      <c r="W15" s="207"/>
      <c r="X15" s="207"/>
      <c r="Y15" s="207"/>
      <c r="Z15" s="207"/>
      <c r="AA15" s="207"/>
      <c r="AB15" s="207"/>
      <c r="AC15" s="207"/>
      <c r="AD15" s="207"/>
      <c r="AE15" s="206"/>
      <c r="AF15" s="205"/>
      <c r="AG15" s="205"/>
      <c r="AH15" s="205"/>
      <c r="AI15" s="205"/>
      <c r="AJ15" s="205"/>
      <c r="AK15" s="205"/>
      <c r="AL15" s="205"/>
      <c r="AM15" s="205"/>
      <c r="AN15" s="205"/>
      <c r="AO15" s="205"/>
      <c r="AP15" s="205"/>
      <c r="AQ15" s="205"/>
      <c r="AR15" s="205"/>
      <c r="AS15" s="205"/>
    </row>
    <row r="16" spans="2:45" ht="15.75" x14ac:dyDescent="0.3">
      <c r="B16" s="412"/>
      <c r="C16" s="370"/>
      <c r="D16" s="370"/>
      <c r="E16" s="370"/>
      <c r="F16" s="370"/>
      <c r="G16" s="370"/>
      <c r="H16" s="370"/>
      <c r="I16" s="370"/>
      <c r="J16" s="370"/>
      <c r="K16" s="370"/>
      <c r="L16" s="370"/>
      <c r="M16" s="370"/>
      <c r="N16" s="370"/>
      <c r="O16" s="370"/>
      <c r="P16" s="370"/>
      <c r="Q16" s="342"/>
      <c r="R16" s="207"/>
      <c r="S16" s="207"/>
      <c r="T16" s="207"/>
      <c r="U16" s="207"/>
      <c r="V16" s="207"/>
      <c r="W16" s="207"/>
      <c r="X16" s="207"/>
      <c r="Y16" s="207"/>
      <c r="Z16" s="207"/>
      <c r="AA16" s="207"/>
      <c r="AB16" s="207"/>
      <c r="AC16" s="207"/>
      <c r="AD16" s="207"/>
      <c r="AE16" s="206"/>
      <c r="AF16" s="205"/>
      <c r="AG16" s="205"/>
      <c r="AH16" s="205"/>
      <c r="AI16" s="205"/>
      <c r="AJ16" s="205"/>
      <c r="AK16" s="205"/>
      <c r="AL16" s="205"/>
      <c r="AM16" s="205"/>
      <c r="AN16" s="205"/>
      <c r="AO16" s="205"/>
      <c r="AP16" s="205"/>
      <c r="AQ16" s="205"/>
      <c r="AR16" s="205"/>
      <c r="AS16" s="205"/>
    </row>
    <row r="17" spans="2:14" s="416" customFormat="1" ht="16.5" x14ac:dyDescent="0.25">
      <c r="B17" s="24" t="s">
        <v>2149</v>
      </c>
      <c r="C17" s="417"/>
    </row>
    <row r="18" spans="2:14" x14ac:dyDescent="0.25">
      <c r="B18" s="31" t="s">
        <v>2150</v>
      </c>
      <c r="C18" s="31"/>
      <c r="D18" s="31"/>
      <c r="E18" s="31"/>
      <c r="F18" s="31"/>
      <c r="G18" s="31"/>
      <c r="H18" s="31"/>
      <c r="I18" s="31"/>
      <c r="J18" s="31"/>
      <c r="K18" s="31"/>
      <c r="L18" s="31"/>
      <c r="M18" s="31"/>
      <c r="N18" s="31"/>
    </row>
    <row r="19" spans="2:14" x14ac:dyDescent="0.25">
      <c r="B19" s="24" t="s">
        <v>737</v>
      </c>
    </row>
    <row r="20" spans="2:14" x14ac:dyDescent="0.25">
      <c r="B20" s="24" t="s">
        <v>2148</v>
      </c>
    </row>
  </sheetData>
  <mergeCells count="3">
    <mergeCell ref="B3:B4"/>
    <mergeCell ref="B2:P2"/>
    <mergeCell ref="C3:P3"/>
  </mergeCells>
  <hyperlinks>
    <hyperlink ref="Q2" location="INDICE!A23"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1"/>
  <sheetViews>
    <sheetView showGridLines="0" zoomScaleNormal="100" workbookViewId="0"/>
  </sheetViews>
  <sheetFormatPr baseColWidth="10" defaultColWidth="11.42578125" defaultRowHeight="15" x14ac:dyDescent="0.25"/>
  <cols>
    <col min="1" max="1" width="3.7109375" style="21" customWidth="1"/>
    <col min="2" max="2" width="14.28515625" style="21" customWidth="1"/>
    <col min="3" max="3" width="8.42578125" style="21" customWidth="1"/>
    <col min="4" max="9" width="8.42578125" style="133" customWidth="1"/>
    <col min="10" max="13" width="11.42578125" style="21"/>
    <col min="14" max="14" width="10.85546875" style="21" customWidth="1"/>
    <col min="15" max="16384" width="11.42578125" style="21"/>
  </cols>
  <sheetData>
    <row r="1" spans="2:15" ht="125.25" customHeight="1" x14ac:dyDescent="0.25">
      <c r="B1" s="123"/>
      <c r="C1" s="123"/>
      <c r="D1" s="123"/>
      <c r="E1" s="123"/>
      <c r="F1" s="123"/>
      <c r="G1" s="123"/>
      <c r="H1" s="123"/>
      <c r="I1" s="123"/>
    </row>
    <row r="2" spans="2:15" ht="45.75" customHeight="1" x14ac:dyDescent="0.25">
      <c r="B2" s="505" t="s">
        <v>2232</v>
      </c>
      <c r="C2" s="505"/>
      <c r="D2" s="505"/>
      <c r="E2" s="505"/>
      <c r="F2" s="505"/>
      <c r="G2" s="505"/>
      <c r="H2" s="505"/>
      <c r="I2" s="505"/>
      <c r="J2" s="505"/>
      <c r="K2" s="505"/>
      <c r="L2" s="505"/>
      <c r="M2" s="505"/>
      <c r="N2" s="505"/>
      <c r="O2" s="393" t="s">
        <v>7</v>
      </c>
    </row>
    <row r="3" spans="2:15" ht="15.75" customHeight="1" x14ac:dyDescent="0.25">
      <c r="B3" s="521" t="s">
        <v>2111</v>
      </c>
      <c r="C3" s="521" t="s">
        <v>673</v>
      </c>
      <c r="D3" s="521"/>
      <c r="E3" s="521"/>
      <c r="F3" s="521"/>
      <c r="G3" s="521"/>
      <c r="H3" s="521"/>
      <c r="I3" s="521"/>
      <c r="J3" s="521"/>
      <c r="K3" s="521"/>
      <c r="L3" s="521"/>
      <c r="M3" s="521"/>
      <c r="N3" s="521"/>
    </row>
    <row r="4" spans="2:15" ht="14.65" customHeight="1" x14ac:dyDescent="0.25">
      <c r="B4" s="521"/>
      <c r="C4" s="215">
        <v>2013</v>
      </c>
      <c r="D4" s="215">
        <v>2014</v>
      </c>
      <c r="E4" s="215">
        <v>2015</v>
      </c>
      <c r="F4" s="215">
        <v>2016</v>
      </c>
      <c r="G4" s="215">
        <v>2017</v>
      </c>
      <c r="H4" s="215">
        <v>2018</v>
      </c>
      <c r="I4" s="215">
        <v>2019</v>
      </c>
      <c r="J4" s="215">
        <v>2020</v>
      </c>
      <c r="K4" s="215">
        <v>2021</v>
      </c>
      <c r="L4" s="215">
        <v>2022</v>
      </c>
      <c r="M4" s="215">
        <v>2023</v>
      </c>
      <c r="N4" s="215" t="s">
        <v>735</v>
      </c>
    </row>
    <row r="5" spans="2:15" ht="15.75" x14ac:dyDescent="0.3">
      <c r="B5" s="216">
        <v>22</v>
      </c>
      <c r="C5" s="227">
        <v>2</v>
      </c>
      <c r="D5" s="227">
        <v>35</v>
      </c>
      <c r="E5" s="227">
        <v>58</v>
      </c>
      <c r="F5" s="227">
        <v>36</v>
      </c>
      <c r="G5" s="227">
        <v>46</v>
      </c>
      <c r="H5" s="227">
        <v>44</v>
      </c>
      <c r="I5" s="227">
        <v>29</v>
      </c>
      <c r="J5" s="227">
        <v>15</v>
      </c>
      <c r="K5" s="227">
        <v>20</v>
      </c>
      <c r="L5" s="227">
        <v>16</v>
      </c>
      <c r="M5" s="227">
        <v>24</v>
      </c>
      <c r="N5" s="227">
        <v>16</v>
      </c>
    </row>
    <row r="6" spans="2:15" ht="15.75" x14ac:dyDescent="0.3">
      <c r="B6" s="216">
        <v>23</v>
      </c>
      <c r="C6" s="227">
        <v>0</v>
      </c>
      <c r="D6" s="227">
        <v>30</v>
      </c>
      <c r="E6" s="227">
        <v>47</v>
      </c>
      <c r="F6" s="227">
        <v>41</v>
      </c>
      <c r="G6" s="227">
        <v>53</v>
      </c>
      <c r="H6" s="227">
        <v>48</v>
      </c>
      <c r="I6" s="227">
        <v>51</v>
      </c>
      <c r="J6" s="227">
        <v>40</v>
      </c>
      <c r="K6" s="227">
        <v>37</v>
      </c>
      <c r="L6" s="227">
        <v>32</v>
      </c>
      <c r="M6" s="227">
        <v>23</v>
      </c>
      <c r="N6" s="227">
        <v>33</v>
      </c>
    </row>
    <row r="7" spans="2:15" ht="15.75" x14ac:dyDescent="0.3">
      <c r="B7" s="216">
        <v>24</v>
      </c>
      <c r="C7" s="227">
        <v>2</v>
      </c>
      <c r="D7" s="227">
        <v>49</v>
      </c>
      <c r="E7" s="227">
        <v>69</v>
      </c>
      <c r="F7" s="227">
        <v>89</v>
      </c>
      <c r="G7" s="227">
        <v>121</v>
      </c>
      <c r="H7" s="227">
        <v>121</v>
      </c>
      <c r="I7" s="227">
        <v>93</v>
      </c>
      <c r="J7" s="227">
        <v>78</v>
      </c>
      <c r="K7" s="227">
        <v>96</v>
      </c>
      <c r="L7" s="227">
        <v>106</v>
      </c>
      <c r="M7" s="227">
        <v>78</v>
      </c>
      <c r="N7" s="227">
        <v>76</v>
      </c>
    </row>
    <row r="8" spans="2:15" ht="15.75" x14ac:dyDescent="0.3">
      <c r="B8" s="216">
        <v>25</v>
      </c>
      <c r="C8" s="227">
        <v>3</v>
      </c>
      <c r="D8" s="227">
        <v>104</v>
      </c>
      <c r="E8" s="227">
        <v>104</v>
      </c>
      <c r="F8" s="227">
        <v>103</v>
      </c>
      <c r="G8" s="227">
        <v>130</v>
      </c>
      <c r="H8" s="227">
        <v>136</v>
      </c>
      <c r="I8" s="227">
        <v>159</v>
      </c>
      <c r="J8" s="227">
        <v>123</v>
      </c>
      <c r="K8" s="227">
        <v>127</v>
      </c>
      <c r="L8" s="227">
        <v>135</v>
      </c>
      <c r="M8" s="227">
        <v>117</v>
      </c>
      <c r="N8" s="227">
        <v>109</v>
      </c>
    </row>
    <row r="9" spans="2:15" ht="15.75" x14ac:dyDescent="0.3">
      <c r="B9" s="216">
        <v>26</v>
      </c>
      <c r="C9" s="227">
        <v>10</v>
      </c>
      <c r="D9" s="227">
        <v>126</v>
      </c>
      <c r="E9" s="227">
        <v>158</v>
      </c>
      <c r="F9" s="227">
        <v>187</v>
      </c>
      <c r="G9" s="227">
        <v>219</v>
      </c>
      <c r="H9" s="227">
        <v>223</v>
      </c>
      <c r="I9" s="227">
        <v>194</v>
      </c>
      <c r="J9" s="227">
        <v>180</v>
      </c>
      <c r="K9" s="227">
        <v>189</v>
      </c>
      <c r="L9" s="227">
        <v>185</v>
      </c>
      <c r="M9" s="227">
        <v>191</v>
      </c>
      <c r="N9" s="227">
        <v>199</v>
      </c>
    </row>
    <row r="10" spans="2:15" ht="15.75" x14ac:dyDescent="0.3">
      <c r="B10" s="216">
        <v>27</v>
      </c>
      <c r="C10" s="227">
        <v>11</v>
      </c>
      <c r="D10" s="227">
        <v>188</v>
      </c>
      <c r="E10" s="227">
        <v>182</v>
      </c>
      <c r="F10" s="227">
        <v>217</v>
      </c>
      <c r="G10" s="227">
        <v>252</v>
      </c>
      <c r="H10" s="227">
        <v>272</v>
      </c>
      <c r="I10" s="227">
        <v>282</v>
      </c>
      <c r="J10" s="227">
        <v>204</v>
      </c>
      <c r="K10" s="227">
        <v>247</v>
      </c>
      <c r="L10" s="227">
        <v>265</v>
      </c>
      <c r="M10" s="227">
        <v>245</v>
      </c>
      <c r="N10" s="227">
        <v>209</v>
      </c>
    </row>
    <row r="11" spans="2:15" ht="15.75" x14ac:dyDescent="0.3">
      <c r="B11" s="216">
        <v>28</v>
      </c>
      <c r="C11" s="227">
        <v>715</v>
      </c>
      <c r="D11" s="227">
        <v>307</v>
      </c>
      <c r="E11" s="227">
        <v>338</v>
      </c>
      <c r="F11" s="227">
        <v>324</v>
      </c>
      <c r="G11" s="227">
        <v>374</v>
      </c>
      <c r="H11" s="227">
        <v>364</v>
      </c>
      <c r="I11" s="227">
        <v>386</v>
      </c>
      <c r="J11" s="227">
        <v>316</v>
      </c>
      <c r="K11" s="227">
        <v>358</v>
      </c>
      <c r="L11" s="227">
        <v>368</v>
      </c>
      <c r="M11" s="227">
        <v>333</v>
      </c>
      <c r="N11" s="227">
        <v>335</v>
      </c>
    </row>
    <row r="12" spans="2:15" ht="15.75" x14ac:dyDescent="0.3">
      <c r="B12" s="216">
        <v>29</v>
      </c>
      <c r="C12" s="227">
        <v>287</v>
      </c>
      <c r="D12" s="227">
        <v>287</v>
      </c>
      <c r="E12" s="227">
        <v>286</v>
      </c>
      <c r="F12" s="227">
        <v>338</v>
      </c>
      <c r="G12" s="227">
        <v>367</v>
      </c>
      <c r="H12" s="227">
        <v>416</v>
      </c>
      <c r="I12" s="227">
        <v>399</v>
      </c>
      <c r="J12" s="227">
        <v>349</v>
      </c>
      <c r="K12" s="227">
        <v>348</v>
      </c>
      <c r="L12" s="227">
        <v>377</v>
      </c>
      <c r="M12" s="227">
        <v>398</v>
      </c>
      <c r="N12" s="227">
        <v>309</v>
      </c>
    </row>
    <row r="13" spans="2:15" ht="15.75" x14ac:dyDescent="0.3">
      <c r="B13" s="216">
        <v>30</v>
      </c>
      <c r="C13" s="227">
        <v>505</v>
      </c>
      <c r="D13" s="227">
        <v>544</v>
      </c>
      <c r="E13" s="227">
        <v>547</v>
      </c>
      <c r="F13" s="227">
        <v>586</v>
      </c>
      <c r="G13" s="227">
        <v>636</v>
      </c>
      <c r="H13" s="227">
        <v>635</v>
      </c>
      <c r="I13" s="227">
        <v>606</v>
      </c>
      <c r="J13" s="227">
        <v>559</v>
      </c>
      <c r="K13" s="227">
        <v>551</v>
      </c>
      <c r="L13" s="227">
        <v>584</v>
      </c>
      <c r="M13" s="227">
        <v>572</v>
      </c>
      <c r="N13" s="227">
        <v>524</v>
      </c>
    </row>
    <row r="14" spans="2:15" ht="15.75" x14ac:dyDescent="0.3">
      <c r="B14" s="216">
        <v>31</v>
      </c>
      <c r="C14" s="227">
        <v>527</v>
      </c>
      <c r="D14" s="227">
        <v>511</v>
      </c>
      <c r="E14" s="227">
        <v>526</v>
      </c>
      <c r="F14" s="227">
        <v>557</v>
      </c>
      <c r="G14" s="227">
        <v>630</v>
      </c>
      <c r="H14" s="227">
        <v>646</v>
      </c>
      <c r="I14" s="227">
        <v>667</v>
      </c>
      <c r="J14" s="227">
        <v>540</v>
      </c>
      <c r="K14" s="227">
        <v>535</v>
      </c>
      <c r="L14" s="227">
        <v>646</v>
      </c>
      <c r="M14" s="227">
        <v>571</v>
      </c>
      <c r="N14" s="227">
        <v>525</v>
      </c>
    </row>
    <row r="15" spans="2:15" ht="15.75" x14ac:dyDescent="0.3">
      <c r="B15" s="216">
        <v>32</v>
      </c>
      <c r="C15" s="227">
        <v>998</v>
      </c>
      <c r="D15" s="227">
        <v>938</v>
      </c>
      <c r="E15" s="227">
        <v>993</v>
      </c>
      <c r="F15" s="227">
        <v>1013</v>
      </c>
      <c r="G15" s="227">
        <v>1108</v>
      </c>
      <c r="H15" s="227">
        <v>1077</v>
      </c>
      <c r="I15" s="227">
        <v>1152</v>
      </c>
      <c r="J15" s="227">
        <v>947</v>
      </c>
      <c r="K15" s="227">
        <v>970</v>
      </c>
      <c r="L15" s="227">
        <v>1069</v>
      </c>
      <c r="M15" s="227">
        <v>1025</v>
      </c>
      <c r="N15" s="227">
        <v>852</v>
      </c>
    </row>
    <row r="16" spans="2:15" ht="15.75" x14ac:dyDescent="0.3">
      <c r="B16" s="216">
        <v>33</v>
      </c>
      <c r="C16" s="227">
        <v>1146</v>
      </c>
      <c r="D16" s="227">
        <v>1208</v>
      </c>
      <c r="E16" s="227">
        <v>1207</v>
      </c>
      <c r="F16" s="227">
        <v>1206</v>
      </c>
      <c r="G16" s="227">
        <v>1283</v>
      </c>
      <c r="H16" s="227">
        <v>1475</v>
      </c>
      <c r="I16" s="227">
        <v>1580</v>
      </c>
      <c r="J16" s="227">
        <v>1259</v>
      </c>
      <c r="K16" s="227">
        <v>1315</v>
      </c>
      <c r="L16" s="227">
        <v>1310</v>
      </c>
      <c r="M16" s="227">
        <v>1327</v>
      </c>
      <c r="N16" s="227">
        <v>1032</v>
      </c>
    </row>
    <row r="17" spans="2:14" ht="15.75" x14ac:dyDescent="0.3">
      <c r="B17" s="216">
        <v>34</v>
      </c>
      <c r="C17" s="227">
        <v>2131</v>
      </c>
      <c r="D17" s="227">
        <v>2234</v>
      </c>
      <c r="E17" s="227">
        <v>2335</v>
      </c>
      <c r="F17" s="227">
        <v>2139</v>
      </c>
      <c r="G17" s="227">
        <v>2368</v>
      </c>
      <c r="H17" s="227">
        <v>2577</v>
      </c>
      <c r="I17" s="227">
        <v>2470</v>
      </c>
      <c r="J17" s="227">
        <v>2268</v>
      </c>
      <c r="K17" s="227">
        <v>2211</v>
      </c>
      <c r="L17" s="227">
        <v>2256</v>
      </c>
      <c r="M17" s="227">
        <v>2210</v>
      </c>
      <c r="N17" s="227">
        <v>2003</v>
      </c>
    </row>
    <row r="18" spans="2:14" ht="15.75" x14ac:dyDescent="0.3">
      <c r="B18" s="216">
        <v>35</v>
      </c>
      <c r="C18" s="227">
        <v>3057</v>
      </c>
      <c r="D18" s="227">
        <v>3140</v>
      </c>
      <c r="E18" s="227">
        <v>3138</v>
      </c>
      <c r="F18" s="227">
        <v>3369</v>
      </c>
      <c r="G18" s="227">
        <v>3835</v>
      </c>
      <c r="H18" s="227">
        <v>3853</v>
      </c>
      <c r="I18" s="227">
        <v>3985</v>
      </c>
      <c r="J18" s="227">
        <v>3275</v>
      </c>
      <c r="K18" s="227">
        <v>3344</v>
      </c>
      <c r="L18" s="227">
        <v>3663</v>
      </c>
      <c r="M18" s="227">
        <v>3364</v>
      </c>
      <c r="N18" s="227">
        <v>3147</v>
      </c>
    </row>
    <row r="19" spans="2:14" ht="15.75" x14ac:dyDescent="0.3">
      <c r="B19" s="216">
        <v>36</v>
      </c>
      <c r="C19" s="227">
        <v>7247</v>
      </c>
      <c r="D19" s="227">
        <v>7554</v>
      </c>
      <c r="E19" s="227">
        <v>7567</v>
      </c>
      <c r="F19" s="227">
        <v>7373</v>
      </c>
      <c r="G19" s="227">
        <v>8392</v>
      </c>
      <c r="H19" s="227">
        <v>8692</v>
      </c>
      <c r="I19" s="227">
        <v>8977</v>
      </c>
      <c r="J19" s="227">
        <v>7604</v>
      </c>
      <c r="K19" s="227">
        <v>7471</v>
      </c>
      <c r="L19" s="227">
        <v>7851</v>
      </c>
      <c r="M19" s="227">
        <v>7574</v>
      </c>
      <c r="N19" s="227">
        <v>7103</v>
      </c>
    </row>
    <row r="20" spans="2:14" ht="15.75" x14ac:dyDescent="0.3">
      <c r="B20" s="216">
        <v>37</v>
      </c>
      <c r="C20" s="227">
        <v>20587</v>
      </c>
      <c r="D20" s="227">
        <v>22151</v>
      </c>
      <c r="E20" s="227">
        <v>24078</v>
      </c>
      <c r="F20" s="227">
        <v>24317</v>
      </c>
      <c r="G20" s="227">
        <v>27686</v>
      </c>
      <c r="H20" s="227">
        <v>28440</v>
      </c>
      <c r="I20" s="227">
        <v>29303</v>
      </c>
      <c r="J20" s="227">
        <v>25650</v>
      </c>
      <c r="K20" s="227">
        <v>25250</v>
      </c>
      <c r="L20" s="227">
        <v>26732</v>
      </c>
      <c r="M20" s="227">
        <v>25965</v>
      </c>
      <c r="N20" s="227">
        <v>24332</v>
      </c>
    </row>
    <row r="21" spans="2:14" ht="15.75" x14ac:dyDescent="0.3">
      <c r="B21" s="216">
        <v>38</v>
      </c>
      <c r="C21" s="227">
        <v>61696</v>
      </c>
      <c r="D21" s="227">
        <v>66041</v>
      </c>
      <c r="E21" s="227">
        <v>69341</v>
      </c>
      <c r="F21" s="227">
        <v>66884</v>
      </c>
      <c r="G21" s="227">
        <v>72844</v>
      </c>
      <c r="H21" s="227">
        <v>74805</v>
      </c>
      <c r="I21" s="227">
        <v>73731</v>
      </c>
      <c r="J21" s="227">
        <v>69391</v>
      </c>
      <c r="K21" s="227">
        <v>67718</v>
      </c>
      <c r="L21" s="227">
        <v>68372</v>
      </c>
      <c r="M21" s="227">
        <v>65641</v>
      </c>
      <c r="N21" s="227">
        <v>60586</v>
      </c>
    </row>
    <row r="22" spans="2:14" ht="15.75" x14ac:dyDescent="0.3">
      <c r="B22" s="216">
        <v>39</v>
      </c>
      <c r="C22" s="227">
        <v>75431</v>
      </c>
      <c r="D22" s="227">
        <v>79058</v>
      </c>
      <c r="E22" s="227">
        <v>81628</v>
      </c>
      <c r="F22" s="227">
        <v>79976</v>
      </c>
      <c r="G22" s="227">
        <v>85175</v>
      </c>
      <c r="H22" s="227">
        <v>86144</v>
      </c>
      <c r="I22" s="227">
        <v>84431</v>
      </c>
      <c r="J22" s="227">
        <v>80014</v>
      </c>
      <c r="K22" s="227">
        <v>75527</v>
      </c>
      <c r="L22" s="227">
        <v>74212</v>
      </c>
      <c r="M22" s="227">
        <v>70798</v>
      </c>
      <c r="N22" s="227">
        <v>63818</v>
      </c>
    </row>
    <row r="23" spans="2:14" ht="15.75" x14ac:dyDescent="0.3">
      <c r="B23" s="216">
        <v>40</v>
      </c>
      <c r="C23" s="227">
        <v>54757</v>
      </c>
      <c r="D23" s="227">
        <v>55449</v>
      </c>
      <c r="E23" s="227">
        <v>55094</v>
      </c>
      <c r="F23" s="227">
        <v>54691</v>
      </c>
      <c r="G23" s="227">
        <v>56533</v>
      </c>
      <c r="H23" s="227">
        <v>56108</v>
      </c>
      <c r="I23" s="227">
        <v>53997</v>
      </c>
      <c r="J23" s="227">
        <v>50051</v>
      </c>
      <c r="K23" s="227">
        <v>44802</v>
      </c>
      <c r="L23" s="227">
        <v>43095</v>
      </c>
      <c r="M23" s="227">
        <v>41235</v>
      </c>
      <c r="N23" s="227">
        <v>36008</v>
      </c>
    </row>
    <row r="24" spans="2:14" ht="15.75" x14ac:dyDescent="0.3">
      <c r="B24" s="216">
        <v>41</v>
      </c>
      <c r="C24" s="227">
        <v>9820</v>
      </c>
      <c r="D24" s="227">
        <v>10935</v>
      </c>
      <c r="E24" s="227">
        <v>11991</v>
      </c>
      <c r="F24" s="227">
        <v>13284</v>
      </c>
      <c r="G24" s="227">
        <v>14761</v>
      </c>
      <c r="H24" s="227">
        <v>14635</v>
      </c>
      <c r="I24" s="227">
        <v>14060</v>
      </c>
      <c r="J24" s="227">
        <v>12580</v>
      </c>
      <c r="K24" s="227">
        <v>11115</v>
      </c>
      <c r="L24" s="227">
        <v>9992</v>
      </c>
      <c r="M24" s="227">
        <v>8884</v>
      </c>
      <c r="N24" s="227">
        <v>7618</v>
      </c>
    </row>
    <row r="25" spans="2:14" ht="15.75" x14ac:dyDescent="0.3">
      <c r="B25" s="216">
        <v>42</v>
      </c>
      <c r="C25" s="227">
        <v>2026</v>
      </c>
      <c r="D25" s="227">
        <v>2189</v>
      </c>
      <c r="E25" s="227">
        <v>2138</v>
      </c>
      <c r="F25" s="227">
        <v>2255</v>
      </c>
      <c r="G25" s="227">
        <v>2213</v>
      </c>
      <c r="H25" s="227">
        <v>1864</v>
      </c>
      <c r="I25" s="227">
        <v>1663</v>
      </c>
      <c r="J25" s="227">
        <v>1468</v>
      </c>
      <c r="K25" s="227">
        <v>1343</v>
      </c>
      <c r="L25" s="227">
        <v>1025</v>
      </c>
      <c r="M25" s="227">
        <v>883</v>
      </c>
      <c r="N25" s="227">
        <v>658</v>
      </c>
    </row>
    <row r="26" spans="2:14" s="110" customFormat="1" ht="14.25" x14ac:dyDescent="0.3">
      <c r="B26" s="228" t="s">
        <v>9</v>
      </c>
      <c r="C26" s="228">
        <v>36662</v>
      </c>
      <c r="D26" s="228">
        <v>25382</v>
      </c>
      <c r="E26" s="228">
        <v>21488</v>
      </c>
      <c r="F26" s="228">
        <v>13101</v>
      </c>
      <c r="G26" s="228">
        <v>12365</v>
      </c>
      <c r="H26" s="228">
        <v>11404</v>
      </c>
      <c r="I26" s="228">
        <v>7997</v>
      </c>
      <c r="J26" s="228">
        <v>10008</v>
      </c>
      <c r="K26" s="228">
        <v>8404</v>
      </c>
      <c r="L26" s="228">
        <v>8742</v>
      </c>
      <c r="M26" s="228">
        <v>8219</v>
      </c>
      <c r="N26" s="228">
        <v>6222</v>
      </c>
    </row>
    <row r="27" spans="2:14" s="110" customFormat="1" ht="14.25" x14ac:dyDescent="0.3">
      <c r="B27" s="418"/>
      <c r="C27" s="418"/>
      <c r="D27" s="418"/>
      <c r="E27" s="418"/>
      <c r="F27" s="418"/>
      <c r="G27" s="418"/>
      <c r="H27" s="418"/>
      <c r="I27" s="418"/>
      <c r="J27" s="418"/>
      <c r="K27" s="418"/>
      <c r="L27" s="418"/>
      <c r="M27" s="418"/>
      <c r="N27" s="418"/>
    </row>
    <row r="28" spans="2:14" s="416" customFormat="1" ht="13.5" customHeight="1" x14ac:dyDescent="0.25">
      <c r="B28" s="509" t="s">
        <v>2208</v>
      </c>
      <c r="C28" s="509"/>
      <c r="D28" s="509"/>
      <c r="E28" s="509"/>
      <c r="F28" s="509"/>
      <c r="G28" s="509"/>
      <c r="H28" s="509"/>
      <c r="I28" s="509"/>
      <c r="J28" s="509"/>
      <c r="K28" s="509"/>
      <c r="L28" s="509"/>
      <c r="M28" s="509"/>
      <c r="N28" s="509"/>
    </row>
    <row r="29" spans="2:14" ht="25.15" customHeight="1" x14ac:dyDescent="0.25">
      <c r="B29" s="509" t="s">
        <v>2209</v>
      </c>
      <c r="C29" s="509"/>
      <c r="D29" s="509"/>
      <c r="E29" s="509"/>
      <c r="F29" s="509"/>
      <c r="G29" s="509"/>
      <c r="H29" s="509"/>
      <c r="I29" s="509"/>
      <c r="J29" s="509"/>
      <c r="K29" s="509"/>
      <c r="L29" s="509"/>
      <c r="M29" s="509"/>
      <c r="N29" s="509"/>
    </row>
    <row r="30" spans="2:14" ht="25.9" customHeight="1" x14ac:dyDescent="0.25">
      <c r="B30" s="510" t="s">
        <v>737</v>
      </c>
      <c r="C30" s="510"/>
      <c r="D30" s="510"/>
      <c r="E30" s="510"/>
      <c r="F30" s="510"/>
      <c r="G30" s="510"/>
      <c r="H30" s="510"/>
      <c r="I30" s="510"/>
      <c r="J30" s="510"/>
      <c r="K30" s="510"/>
      <c r="L30" s="510"/>
      <c r="M30" s="510"/>
      <c r="N30" s="510"/>
    </row>
    <row r="31" spans="2:14" x14ac:dyDescent="0.25">
      <c r="B31" s="518" t="s">
        <v>2129</v>
      </c>
      <c r="C31" s="518"/>
      <c r="D31" s="518"/>
      <c r="E31" s="518"/>
      <c r="F31" s="518"/>
      <c r="G31" s="518"/>
      <c r="H31" s="518"/>
      <c r="I31" s="518"/>
      <c r="J31" s="518"/>
      <c r="K31" s="518"/>
      <c r="L31" s="518"/>
      <c r="M31" s="518"/>
      <c r="N31" s="518"/>
    </row>
  </sheetData>
  <mergeCells count="7">
    <mergeCell ref="B30:N30"/>
    <mergeCell ref="B31:N31"/>
    <mergeCell ref="B3:B4"/>
    <mergeCell ref="C3:N3"/>
    <mergeCell ref="B2:N2"/>
    <mergeCell ref="B28:N28"/>
    <mergeCell ref="B29:N29"/>
  </mergeCells>
  <hyperlinks>
    <hyperlink ref="O2" location="INDICE!A24"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17"/>
  <sheetViews>
    <sheetView showGridLines="0" zoomScaleNormal="100" workbookViewId="0"/>
  </sheetViews>
  <sheetFormatPr baseColWidth="10" defaultColWidth="11.42578125" defaultRowHeight="15" x14ac:dyDescent="0.25"/>
  <cols>
    <col min="1" max="1" width="3.7109375" style="21" customWidth="1"/>
    <col min="2" max="2" width="24.42578125" style="21" customWidth="1"/>
    <col min="3" max="8" width="11.28515625" style="21" customWidth="1"/>
    <col min="9" max="13" width="11.28515625" style="133" customWidth="1"/>
    <col min="14" max="14" width="8.42578125" style="133" customWidth="1"/>
    <col min="15" max="16384" width="11.42578125" style="21"/>
  </cols>
  <sheetData>
    <row r="1" spans="2:18" ht="125.25" customHeight="1" x14ac:dyDescent="0.25">
      <c r="B1" s="123"/>
      <c r="C1" s="123"/>
      <c r="D1" s="123"/>
      <c r="E1" s="123"/>
      <c r="F1" s="123"/>
      <c r="G1" s="123"/>
      <c r="H1" s="123"/>
      <c r="I1" s="123"/>
      <c r="J1" s="123"/>
      <c r="K1" s="123"/>
      <c r="L1" s="123"/>
      <c r="M1" s="123"/>
      <c r="N1" s="123"/>
    </row>
    <row r="2" spans="2:18" ht="45.75" customHeight="1" x14ac:dyDescent="0.25">
      <c r="B2" s="505" t="s">
        <v>2233</v>
      </c>
      <c r="C2" s="505"/>
      <c r="D2" s="505"/>
      <c r="E2" s="505"/>
      <c r="F2" s="505"/>
      <c r="G2" s="505"/>
      <c r="H2" s="505"/>
      <c r="I2" s="505"/>
      <c r="J2" s="505"/>
      <c r="K2" s="505"/>
      <c r="L2" s="505"/>
      <c r="M2" s="505"/>
      <c r="N2" s="393" t="s">
        <v>7</v>
      </c>
      <c r="O2" s="90"/>
    </row>
    <row r="3" spans="2:18" ht="11.65" customHeight="1" x14ac:dyDescent="0.25">
      <c r="B3" s="33"/>
      <c r="C3" s="33"/>
      <c r="D3" s="33"/>
      <c r="E3" s="33"/>
      <c r="F3" s="33"/>
      <c r="G3" s="33"/>
      <c r="H3" s="33"/>
      <c r="I3" s="33"/>
      <c r="J3" s="33"/>
      <c r="K3" s="33"/>
      <c r="L3" s="33"/>
      <c r="M3" s="33"/>
      <c r="N3" s="33"/>
      <c r="O3" s="90"/>
    </row>
    <row r="4" spans="2:18" ht="15.75" customHeight="1" x14ac:dyDescent="0.25">
      <c r="B4" s="521" t="s">
        <v>407</v>
      </c>
      <c r="C4" s="521" t="s">
        <v>673</v>
      </c>
      <c r="D4" s="521"/>
      <c r="E4" s="521"/>
      <c r="F4" s="521"/>
      <c r="G4" s="521"/>
      <c r="H4" s="521"/>
      <c r="I4" s="521"/>
      <c r="J4" s="521"/>
      <c r="K4" s="521"/>
      <c r="L4" s="521"/>
      <c r="M4" s="521"/>
      <c r="O4" s="133"/>
      <c r="P4" s="133"/>
    </row>
    <row r="5" spans="2:18" x14ac:dyDescent="0.25">
      <c r="B5" s="521"/>
      <c r="C5" s="215">
        <v>2014</v>
      </c>
      <c r="D5" s="215">
        <v>2015</v>
      </c>
      <c r="E5" s="215">
        <v>2016</v>
      </c>
      <c r="F5" s="215">
        <v>2017</v>
      </c>
      <c r="G5" s="215">
        <v>2018</v>
      </c>
      <c r="H5" s="215">
        <v>2019</v>
      </c>
      <c r="I5" s="215">
        <v>2020</v>
      </c>
      <c r="J5" s="215">
        <v>2021</v>
      </c>
      <c r="K5" s="215">
        <v>2022</v>
      </c>
      <c r="L5" s="215">
        <v>2023</v>
      </c>
      <c r="M5" s="215" t="s">
        <v>735</v>
      </c>
      <c r="N5"/>
      <c r="O5"/>
      <c r="P5"/>
      <c r="Q5"/>
      <c r="R5"/>
    </row>
    <row r="6" spans="2:18" ht="15.75" x14ac:dyDescent="0.3">
      <c r="B6" s="231" t="s">
        <v>406</v>
      </c>
      <c r="C6" s="227">
        <v>113946</v>
      </c>
      <c r="D6" s="227">
        <v>105418</v>
      </c>
      <c r="E6" s="227">
        <v>90980</v>
      </c>
      <c r="F6" s="227">
        <v>72621</v>
      </c>
      <c r="G6" s="227">
        <v>73417</v>
      </c>
      <c r="H6" s="227">
        <v>58205</v>
      </c>
      <c r="I6" s="227">
        <v>52764</v>
      </c>
      <c r="J6" s="227">
        <v>40535</v>
      </c>
      <c r="K6" s="227">
        <v>35976</v>
      </c>
      <c r="L6" s="227">
        <v>31895</v>
      </c>
      <c r="M6" s="227">
        <v>23872</v>
      </c>
      <c r="N6" s="341"/>
      <c r="O6"/>
      <c r="P6"/>
      <c r="Q6"/>
      <c r="R6"/>
    </row>
    <row r="7" spans="2:18" ht="15.75" x14ac:dyDescent="0.3">
      <c r="B7" s="231" t="s">
        <v>405</v>
      </c>
      <c r="C7" s="227">
        <v>64029</v>
      </c>
      <c r="D7" s="227">
        <v>73007</v>
      </c>
      <c r="E7" s="227">
        <v>87666</v>
      </c>
      <c r="F7" s="227">
        <v>116917</v>
      </c>
      <c r="G7" s="227">
        <v>130388</v>
      </c>
      <c r="H7" s="227">
        <v>137410</v>
      </c>
      <c r="I7" s="227">
        <v>135240</v>
      </c>
      <c r="J7" s="227">
        <v>135452</v>
      </c>
      <c r="K7" s="227">
        <v>140201</v>
      </c>
      <c r="L7" s="227">
        <v>139019</v>
      </c>
      <c r="M7" s="227">
        <v>131021</v>
      </c>
      <c r="N7" s="341"/>
      <c r="O7"/>
      <c r="P7"/>
      <c r="Q7"/>
      <c r="R7"/>
    </row>
    <row r="8" spans="2:18" ht="15.75" x14ac:dyDescent="0.3">
      <c r="B8" s="231" t="s">
        <v>404</v>
      </c>
      <c r="C8" s="227">
        <v>90559</v>
      </c>
      <c r="D8" s="227">
        <v>88573</v>
      </c>
      <c r="E8" s="227">
        <v>85431</v>
      </c>
      <c r="F8" s="227">
        <v>85419</v>
      </c>
      <c r="G8" s="227">
        <v>82598</v>
      </c>
      <c r="H8" s="227">
        <v>76504</v>
      </c>
      <c r="I8" s="227">
        <v>66654</v>
      </c>
      <c r="J8" s="227">
        <v>63552</v>
      </c>
      <c r="K8" s="227">
        <v>61777</v>
      </c>
      <c r="L8" s="227">
        <v>56731</v>
      </c>
      <c r="M8" s="227">
        <v>49641</v>
      </c>
      <c r="N8" s="341"/>
      <c r="O8"/>
      <c r="P8"/>
      <c r="Q8"/>
      <c r="R8"/>
    </row>
    <row r="9" spans="2:18" ht="15.75" x14ac:dyDescent="0.3">
      <c r="B9" s="231" t="s">
        <v>403</v>
      </c>
      <c r="C9" s="227">
        <v>2386</v>
      </c>
      <c r="D9" s="227">
        <v>2912</v>
      </c>
      <c r="E9" s="227">
        <v>3484</v>
      </c>
      <c r="F9" s="227">
        <v>4452</v>
      </c>
      <c r="G9" s="227">
        <v>4950</v>
      </c>
      <c r="H9" s="227">
        <v>5172</v>
      </c>
      <c r="I9" s="227">
        <v>4928</v>
      </c>
      <c r="J9" s="227">
        <v>4806</v>
      </c>
      <c r="K9" s="227">
        <v>4803</v>
      </c>
      <c r="L9" s="227">
        <v>4503</v>
      </c>
      <c r="M9" s="227">
        <v>4139</v>
      </c>
      <c r="N9" s="341"/>
      <c r="O9"/>
      <c r="P9"/>
      <c r="Q9"/>
      <c r="R9"/>
    </row>
    <row r="10" spans="2:18" ht="15.75" x14ac:dyDescent="0.3">
      <c r="B10" s="231" t="s">
        <v>402</v>
      </c>
      <c r="C10" s="227">
        <v>665</v>
      </c>
      <c r="D10" s="227">
        <v>662</v>
      </c>
      <c r="E10" s="227">
        <v>2015</v>
      </c>
      <c r="F10" s="227">
        <v>187</v>
      </c>
      <c r="G10" s="227">
        <v>141</v>
      </c>
      <c r="H10" s="227">
        <v>101</v>
      </c>
      <c r="I10" s="227">
        <v>85</v>
      </c>
      <c r="J10" s="227">
        <v>66</v>
      </c>
      <c r="K10" s="227">
        <v>48</v>
      </c>
      <c r="L10" s="227">
        <v>42</v>
      </c>
      <c r="M10" s="227">
        <v>27</v>
      </c>
      <c r="N10" s="341"/>
      <c r="O10"/>
      <c r="P10"/>
      <c r="Q10"/>
      <c r="R10"/>
    </row>
    <row r="11" spans="2:18" ht="15.75" x14ac:dyDescent="0.3">
      <c r="B11" s="231" t="s">
        <v>401</v>
      </c>
      <c r="C11" s="227">
        <v>505</v>
      </c>
      <c r="D11" s="227">
        <v>464</v>
      </c>
      <c r="E11" s="227">
        <v>481</v>
      </c>
      <c r="F11" s="227">
        <v>492</v>
      </c>
      <c r="G11" s="227">
        <v>499</v>
      </c>
      <c r="H11" s="227">
        <v>581</v>
      </c>
      <c r="I11" s="227">
        <v>486</v>
      </c>
      <c r="J11" s="227">
        <v>548</v>
      </c>
      <c r="K11" s="227">
        <v>564</v>
      </c>
      <c r="L11" s="227">
        <v>507</v>
      </c>
      <c r="M11" s="227">
        <v>460</v>
      </c>
      <c r="N11" s="341"/>
      <c r="O11"/>
      <c r="P11"/>
      <c r="Q11"/>
      <c r="R11"/>
    </row>
    <row r="12" spans="2:18" ht="15.75" x14ac:dyDescent="0.3">
      <c r="B12" s="231" t="s">
        <v>400</v>
      </c>
      <c r="C12" s="227">
        <v>1</v>
      </c>
      <c r="D12" s="227">
        <v>2397</v>
      </c>
      <c r="E12" s="227">
        <v>6275</v>
      </c>
      <c r="F12" s="227">
        <v>9423</v>
      </c>
      <c r="G12" s="227">
        <v>1963</v>
      </c>
      <c r="H12" s="227">
        <v>8202</v>
      </c>
      <c r="I12" s="227">
        <v>6740</v>
      </c>
      <c r="J12" s="227">
        <v>5837</v>
      </c>
      <c r="K12" s="227">
        <v>5647</v>
      </c>
      <c r="L12" s="227">
        <v>5474</v>
      </c>
      <c r="M12" s="227">
        <v>4366</v>
      </c>
      <c r="N12" s="341"/>
      <c r="O12"/>
      <c r="P12"/>
      <c r="Q12"/>
      <c r="R12"/>
    </row>
    <row r="13" spans="2:18" ht="15.75" x14ac:dyDescent="0.3">
      <c r="B13" s="231" t="s">
        <v>9</v>
      </c>
      <c r="C13" s="227">
        <v>6369</v>
      </c>
      <c r="D13" s="227">
        <v>9880</v>
      </c>
      <c r="E13" s="227">
        <v>1151</v>
      </c>
      <c r="F13" s="227">
        <v>1886</v>
      </c>
      <c r="G13" s="227">
        <v>24</v>
      </c>
      <c r="H13" s="227">
        <v>38</v>
      </c>
      <c r="I13" s="227">
        <v>22</v>
      </c>
      <c r="J13" s="227">
        <v>1182</v>
      </c>
      <c r="K13" s="227">
        <v>2018</v>
      </c>
      <c r="L13" s="227">
        <v>1506</v>
      </c>
      <c r="M13" s="227">
        <v>2188</v>
      </c>
      <c r="N13" s="341"/>
      <c r="O13"/>
      <c r="P13"/>
    </row>
    <row r="14" spans="2:18" s="416" customFormat="1" ht="16.5" x14ac:dyDescent="0.25">
      <c r="B14" s="24" t="s">
        <v>2201</v>
      </c>
      <c r="I14" s="417"/>
      <c r="J14" s="417"/>
      <c r="K14" s="417"/>
      <c r="L14" s="417"/>
      <c r="M14" s="417"/>
      <c r="N14" s="417"/>
      <c r="O14" s="417"/>
      <c r="P14" s="417"/>
      <c r="Q14" s="417"/>
    </row>
    <row r="15" spans="2:18" ht="24" customHeight="1" x14ac:dyDescent="0.25">
      <c r="B15" s="510" t="s">
        <v>2202</v>
      </c>
      <c r="C15" s="510"/>
      <c r="D15" s="510"/>
      <c r="E15" s="510"/>
      <c r="F15" s="510"/>
      <c r="G15" s="510"/>
      <c r="H15" s="510"/>
      <c r="I15" s="510"/>
      <c r="J15" s="510"/>
      <c r="K15" s="510"/>
      <c r="L15" s="510"/>
      <c r="M15" s="510"/>
    </row>
    <row r="16" spans="2:18" x14ac:dyDescent="0.25">
      <c r="B16" s="24" t="s">
        <v>737</v>
      </c>
    </row>
    <row r="17" spans="2:2" x14ac:dyDescent="0.25">
      <c r="B17" s="24" t="s">
        <v>2200</v>
      </c>
    </row>
  </sheetData>
  <mergeCells count="4">
    <mergeCell ref="B4:B5"/>
    <mergeCell ref="C4:M4"/>
    <mergeCell ref="B2:M2"/>
    <mergeCell ref="B15:M15"/>
  </mergeCells>
  <hyperlinks>
    <hyperlink ref="N2" location="INDICE!A25"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9"/>
  <sheetViews>
    <sheetView showGridLines="0" zoomScaleNormal="100" workbookViewId="0"/>
  </sheetViews>
  <sheetFormatPr baseColWidth="10" defaultColWidth="11.42578125" defaultRowHeight="15" x14ac:dyDescent="0.25"/>
  <cols>
    <col min="1" max="1" width="3.7109375" style="21" customWidth="1"/>
    <col min="2" max="2" width="14.85546875" style="21" customWidth="1"/>
    <col min="3" max="10" width="12.42578125" style="21" customWidth="1"/>
    <col min="11" max="16384" width="11.42578125" style="21"/>
  </cols>
  <sheetData>
    <row r="1" spans="2:13" ht="125.25" customHeight="1" x14ac:dyDescent="0.25">
      <c r="B1" s="123"/>
    </row>
    <row r="2" spans="2:13" ht="45.75" customHeight="1" x14ac:dyDescent="0.25">
      <c r="B2" s="505" t="s">
        <v>2234</v>
      </c>
      <c r="C2" s="505"/>
      <c r="D2" s="505"/>
      <c r="E2" s="505"/>
      <c r="F2" s="505"/>
      <c r="G2" s="505"/>
      <c r="H2" s="505"/>
      <c r="I2" s="505"/>
      <c r="J2" s="505"/>
      <c r="K2" s="393" t="s">
        <v>7</v>
      </c>
    </row>
    <row r="3" spans="2:13" ht="22.5" customHeight="1" x14ac:dyDescent="0.25">
      <c r="B3" s="33"/>
    </row>
    <row r="4" spans="2:13" ht="15.75" customHeight="1" x14ac:dyDescent="0.25">
      <c r="B4" s="521" t="s">
        <v>675</v>
      </c>
      <c r="C4" s="521" t="s">
        <v>673</v>
      </c>
      <c r="D4" s="521"/>
      <c r="E4" s="521"/>
      <c r="F4" s="521"/>
      <c r="G4" s="521"/>
      <c r="H4" s="521"/>
      <c r="I4" s="521"/>
      <c r="J4" s="521"/>
    </row>
    <row r="5" spans="2:13" x14ac:dyDescent="0.25">
      <c r="B5" s="521"/>
      <c r="C5" s="215">
        <v>2017</v>
      </c>
      <c r="D5" s="215">
        <v>2018</v>
      </c>
      <c r="E5" s="215">
        <v>2019</v>
      </c>
      <c r="F5" s="215">
        <v>2020</v>
      </c>
      <c r="G5" s="215">
        <v>2021</v>
      </c>
      <c r="H5" s="215">
        <v>2022</v>
      </c>
      <c r="I5" s="215">
        <v>2023</v>
      </c>
      <c r="J5" s="215" t="s">
        <v>735</v>
      </c>
      <c r="K5" s="133"/>
      <c r="L5" s="133"/>
      <c r="M5" s="133"/>
    </row>
    <row r="6" spans="2:13" ht="15.75" x14ac:dyDescent="0.3">
      <c r="B6" s="216">
        <v>38</v>
      </c>
      <c r="C6" s="227">
        <v>2261</v>
      </c>
      <c r="D6" s="227">
        <v>2171</v>
      </c>
      <c r="E6" s="227">
        <v>2057</v>
      </c>
      <c r="F6" s="227">
        <v>1719</v>
      </c>
      <c r="G6" s="227">
        <v>1721</v>
      </c>
      <c r="H6" s="227">
        <v>1816</v>
      </c>
      <c r="I6" s="227">
        <v>1810</v>
      </c>
      <c r="J6" s="227">
        <v>1678</v>
      </c>
    </row>
    <row r="7" spans="2:13" ht="15.75" x14ac:dyDescent="0.3">
      <c r="B7" s="216">
        <v>39</v>
      </c>
      <c r="C7" s="227">
        <v>673</v>
      </c>
      <c r="D7" s="227">
        <v>667</v>
      </c>
      <c r="E7" s="227">
        <v>678</v>
      </c>
      <c r="F7" s="227">
        <v>504</v>
      </c>
      <c r="G7" s="227">
        <v>544</v>
      </c>
      <c r="H7" s="227">
        <v>585</v>
      </c>
      <c r="I7" s="227">
        <v>581</v>
      </c>
      <c r="J7" s="227">
        <v>508</v>
      </c>
    </row>
    <row r="8" spans="2:13" ht="15.75" x14ac:dyDescent="0.3">
      <c r="B8" s="216">
        <v>40</v>
      </c>
      <c r="C8" s="227">
        <v>1376</v>
      </c>
      <c r="D8" s="227">
        <v>1263</v>
      </c>
      <c r="E8" s="227">
        <v>1346</v>
      </c>
      <c r="F8" s="227">
        <v>1060</v>
      </c>
      <c r="G8" s="227">
        <v>1035</v>
      </c>
      <c r="H8" s="227">
        <v>1088</v>
      </c>
      <c r="I8" s="227">
        <v>1082</v>
      </c>
      <c r="J8" s="227">
        <v>942</v>
      </c>
    </row>
    <row r="9" spans="2:13" ht="15.75" x14ac:dyDescent="0.3">
      <c r="B9" s="216">
        <v>41</v>
      </c>
      <c r="C9" s="227">
        <v>1289</v>
      </c>
      <c r="D9" s="227">
        <v>1333</v>
      </c>
      <c r="E9" s="227">
        <v>1214</v>
      </c>
      <c r="F9" s="227">
        <v>1042</v>
      </c>
      <c r="G9" s="227">
        <v>1013</v>
      </c>
      <c r="H9" s="227">
        <v>1099</v>
      </c>
      <c r="I9" s="227">
        <v>1111</v>
      </c>
      <c r="J9" s="227">
        <v>974</v>
      </c>
    </row>
    <row r="10" spans="2:13" ht="15.75" x14ac:dyDescent="0.3">
      <c r="B10" s="216">
        <v>42</v>
      </c>
      <c r="C10" s="227">
        <v>1974</v>
      </c>
      <c r="D10" s="227">
        <v>1922</v>
      </c>
      <c r="E10" s="227">
        <v>1879</v>
      </c>
      <c r="F10" s="227">
        <v>1596</v>
      </c>
      <c r="G10" s="227">
        <v>1573</v>
      </c>
      <c r="H10" s="227">
        <v>1660</v>
      </c>
      <c r="I10" s="227">
        <v>1666</v>
      </c>
      <c r="J10" s="227">
        <v>1418</v>
      </c>
    </row>
    <row r="11" spans="2:13" ht="15.75" x14ac:dyDescent="0.3">
      <c r="B11" s="216">
        <v>43</v>
      </c>
      <c r="C11" s="227">
        <v>2898</v>
      </c>
      <c r="D11" s="227">
        <v>2738</v>
      </c>
      <c r="E11" s="227">
        <v>2871</v>
      </c>
      <c r="F11" s="227">
        <v>2402</v>
      </c>
      <c r="G11" s="227">
        <v>2353</v>
      </c>
      <c r="H11" s="227">
        <v>2563</v>
      </c>
      <c r="I11" s="227">
        <v>2431</v>
      </c>
      <c r="J11" s="227">
        <v>2238</v>
      </c>
    </row>
    <row r="12" spans="2:13" ht="15.75" x14ac:dyDescent="0.3">
      <c r="B12" s="216">
        <v>44</v>
      </c>
      <c r="C12" s="227">
        <v>4889</v>
      </c>
      <c r="D12" s="227">
        <v>4813</v>
      </c>
      <c r="E12" s="227">
        <v>4718</v>
      </c>
      <c r="F12" s="227">
        <v>4165</v>
      </c>
      <c r="G12" s="227">
        <v>3779</v>
      </c>
      <c r="H12" s="227">
        <v>4311</v>
      </c>
      <c r="I12" s="227">
        <v>4125</v>
      </c>
      <c r="J12" s="227">
        <v>3822</v>
      </c>
    </row>
    <row r="13" spans="2:13" ht="15.75" x14ac:dyDescent="0.3">
      <c r="B13" s="216">
        <v>45</v>
      </c>
      <c r="C13" s="227">
        <v>10072</v>
      </c>
      <c r="D13" s="227">
        <v>9536</v>
      </c>
      <c r="E13" s="227">
        <v>9574</v>
      </c>
      <c r="F13" s="227">
        <v>8209</v>
      </c>
      <c r="G13" s="227">
        <v>7615</v>
      </c>
      <c r="H13" s="227">
        <v>8527</v>
      </c>
      <c r="I13" s="227">
        <v>8309</v>
      </c>
      <c r="J13" s="227">
        <v>7714</v>
      </c>
    </row>
    <row r="14" spans="2:13" ht="15.75" x14ac:dyDescent="0.3">
      <c r="B14" s="216">
        <v>46</v>
      </c>
      <c r="C14" s="227">
        <v>17641</v>
      </c>
      <c r="D14" s="227">
        <v>17508</v>
      </c>
      <c r="E14" s="227">
        <v>17467</v>
      </c>
      <c r="F14" s="227">
        <v>14844</v>
      </c>
      <c r="G14" s="227">
        <v>14315</v>
      </c>
      <c r="H14" s="227">
        <v>15638</v>
      </c>
      <c r="I14" s="227">
        <v>14961</v>
      </c>
      <c r="J14" s="227">
        <v>13679</v>
      </c>
    </row>
    <row r="15" spans="2:13" ht="15.75" x14ac:dyDescent="0.3">
      <c r="B15" s="216">
        <v>47</v>
      </c>
      <c r="C15" s="227">
        <v>31152</v>
      </c>
      <c r="D15" s="227">
        <v>30691</v>
      </c>
      <c r="E15" s="227">
        <v>30113</v>
      </c>
      <c r="F15" s="227">
        <v>27486</v>
      </c>
      <c r="G15" s="227">
        <v>26001</v>
      </c>
      <c r="H15" s="227">
        <v>26771</v>
      </c>
      <c r="I15" s="227">
        <v>26291</v>
      </c>
      <c r="J15" s="227">
        <v>24005</v>
      </c>
    </row>
    <row r="16" spans="2:13" ht="15.75" x14ac:dyDescent="0.3">
      <c r="B16" s="216">
        <v>48</v>
      </c>
      <c r="C16" s="227">
        <v>44230</v>
      </c>
      <c r="D16" s="227">
        <v>44512</v>
      </c>
      <c r="E16" s="227">
        <v>44181</v>
      </c>
      <c r="F16" s="227">
        <v>40855</v>
      </c>
      <c r="G16" s="227">
        <v>38262</v>
      </c>
      <c r="H16" s="227">
        <v>39402</v>
      </c>
      <c r="I16" s="227">
        <v>38199</v>
      </c>
      <c r="J16" s="227">
        <v>34886</v>
      </c>
    </row>
    <row r="17" spans="2:10" ht="15.75" x14ac:dyDescent="0.3">
      <c r="B17" s="216">
        <v>49</v>
      </c>
      <c r="C17" s="227">
        <v>51173</v>
      </c>
      <c r="D17" s="227">
        <v>51659</v>
      </c>
      <c r="E17" s="227">
        <v>51030</v>
      </c>
      <c r="F17" s="227">
        <v>48584</v>
      </c>
      <c r="G17" s="227">
        <v>46425</v>
      </c>
      <c r="H17" s="227">
        <v>44677</v>
      </c>
      <c r="I17" s="227">
        <v>42512</v>
      </c>
      <c r="J17" s="227">
        <v>38655</v>
      </c>
    </row>
    <row r="18" spans="2:10" ht="15.75" x14ac:dyDescent="0.3">
      <c r="B18" s="216">
        <v>50</v>
      </c>
      <c r="C18" s="227">
        <v>54893</v>
      </c>
      <c r="D18" s="227">
        <v>56260</v>
      </c>
      <c r="E18" s="227">
        <v>55502</v>
      </c>
      <c r="F18" s="227">
        <v>52727</v>
      </c>
      <c r="G18" s="227">
        <v>49322</v>
      </c>
      <c r="H18" s="227">
        <v>46922</v>
      </c>
      <c r="I18" s="227">
        <v>44368</v>
      </c>
      <c r="J18" s="227">
        <v>39521</v>
      </c>
    </row>
    <row r="19" spans="2:10" ht="15.75" x14ac:dyDescent="0.3">
      <c r="B19" s="216">
        <v>51</v>
      </c>
      <c r="C19" s="227">
        <v>29382</v>
      </c>
      <c r="D19" s="227">
        <v>30714</v>
      </c>
      <c r="E19" s="227">
        <v>30175</v>
      </c>
      <c r="F19" s="227">
        <v>27926</v>
      </c>
      <c r="G19" s="227">
        <v>26705</v>
      </c>
      <c r="H19" s="227">
        <v>25408</v>
      </c>
      <c r="I19" s="227">
        <v>23871</v>
      </c>
      <c r="J19" s="227">
        <v>21204</v>
      </c>
    </row>
    <row r="20" spans="2:10" ht="15.75" x14ac:dyDescent="0.3">
      <c r="B20" s="216">
        <v>52</v>
      </c>
      <c r="C20" s="227">
        <v>25323</v>
      </c>
      <c r="D20" s="227">
        <v>26362</v>
      </c>
      <c r="E20" s="227">
        <v>25063</v>
      </c>
      <c r="F20" s="227">
        <v>23155</v>
      </c>
      <c r="G20" s="227">
        <v>22454</v>
      </c>
      <c r="H20" s="227">
        <v>21458</v>
      </c>
      <c r="I20" s="227">
        <v>19531</v>
      </c>
      <c r="J20" s="227">
        <v>17695</v>
      </c>
    </row>
    <row r="21" spans="2:10" ht="15.75" x14ac:dyDescent="0.3">
      <c r="B21" s="216">
        <v>53</v>
      </c>
      <c r="C21" s="227">
        <v>14</v>
      </c>
      <c r="D21" s="227">
        <v>119</v>
      </c>
      <c r="E21" s="227">
        <v>214</v>
      </c>
      <c r="F21" s="227">
        <v>312</v>
      </c>
      <c r="G21" s="227">
        <v>229</v>
      </c>
      <c r="H21" s="227">
        <v>237</v>
      </c>
      <c r="I21" s="227">
        <v>472</v>
      </c>
      <c r="J21" s="227">
        <v>412</v>
      </c>
    </row>
    <row r="22" spans="2:10" ht="15.75" x14ac:dyDescent="0.3">
      <c r="B22" s="216">
        <v>54</v>
      </c>
      <c r="C22" s="227">
        <v>5</v>
      </c>
      <c r="D22" s="227">
        <v>71</v>
      </c>
      <c r="E22" s="227">
        <v>90</v>
      </c>
      <c r="F22" s="227">
        <v>172</v>
      </c>
      <c r="G22" s="227">
        <v>121</v>
      </c>
      <c r="H22" s="227">
        <v>107</v>
      </c>
      <c r="I22" s="227">
        <v>186</v>
      </c>
      <c r="J22" s="227">
        <v>172</v>
      </c>
    </row>
    <row r="23" spans="2:10" ht="15.75" x14ac:dyDescent="0.3">
      <c r="B23" s="216">
        <v>55</v>
      </c>
      <c r="C23" s="227">
        <v>3</v>
      </c>
      <c r="D23" s="227">
        <v>49</v>
      </c>
      <c r="E23" s="227">
        <v>80</v>
      </c>
      <c r="F23" s="227">
        <v>130</v>
      </c>
      <c r="G23" s="227">
        <v>95</v>
      </c>
      <c r="H23" s="227">
        <v>99</v>
      </c>
      <c r="I23" s="227">
        <v>160</v>
      </c>
      <c r="J23" s="227">
        <v>143</v>
      </c>
    </row>
    <row r="24" spans="2:10" ht="15.75" x14ac:dyDescent="0.3">
      <c r="B24" s="216" t="s">
        <v>9</v>
      </c>
      <c r="C24" s="227">
        <v>12149</v>
      </c>
      <c r="D24" s="227">
        <v>11592</v>
      </c>
      <c r="E24" s="227">
        <v>7961</v>
      </c>
      <c r="F24" s="227">
        <v>10031</v>
      </c>
      <c r="G24" s="227">
        <v>8416</v>
      </c>
      <c r="H24" s="227">
        <v>8666</v>
      </c>
      <c r="I24" s="227">
        <v>8011</v>
      </c>
      <c r="J24" s="227">
        <v>6048</v>
      </c>
    </row>
    <row r="25" spans="2:10" ht="15.75" x14ac:dyDescent="0.3">
      <c r="B25" s="115"/>
      <c r="C25" s="370"/>
      <c r="D25" s="370"/>
      <c r="E25" s="370"/>
      <c r="F25" s="370"/>
      <c r="G25" s="370"/>
      <c r="H25" s="370"/>
      <c r="I25" s="370"/>
      <c r="J25" s="370"/>
    </row>
    <row r="26" spans="2:10" s="416" customFormat="1" ht="13.5" customHeight="1" x14ac:dyDescent="0.3">
      <c r="B26" s="14" t="s">
        <v>2147</v>
      </c>
    </row>
    <row r="27" spans="2:10" ht="14.65" customHeight="1" x14ac:dyDescent="0.3">
      <c r="B27" s="14" t="s">
        <v>2210</v>
      </c>
    </row>
    <row r="28" spans="2:10" ht="15.75" x14ac:dyDescent="0.3">
      <c r="B28" s="14" t="s">
        <v>2146</v>
      </c>
    </row>
    <row r="29" spans="2:10" x14ac:dyDescent="0.25">
      <c r="B29" s="31" t="s">
        <v>2073</v>
      </c>
    </row>
  </sheetData>
  <mergeCells count="3">
    <mergeCell ref="B2:J2"/>
    <mergeCell ref="B4:B5"/>
    <mergeCell ref="C4:J4"/>
  </mergeCells>
  <hyperlinks>
    <hyperlink ref="K2" location="INDICE!A26"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B1:AI40"/>
  <sheetViews>
    <sheetView showGridLines="0" zoomScaleNormal="100" workbookViewId="0"/>
  </sheetViews>
  <sheetFormatPr baseColWidth="10" defaultColWidth="11.42578125" defaultRowHeight="13.5" x14ac:dyDescent="0.3"/>
  <cols>
    <col min="1" max="1" width="3.7109375" style="14" customWidth="1"/>
    <col min="2" max="2" width="11.42578125" style="14"/>
    <col min="3" max="3" width="12.5703125" style="14" customWidth="1"/>
    <col min="4" max="6" width="16.7109375" style="14" customWidth="1"/>
    <col min="7" max="8" width="12.7109375" style="14" customWidth="1"/>
    <col min="9" max="16384" width="11.42578125" style="14"/>
  </cols>
  <sheetData>
    <row r="1" spans="2:9" ht="131.25" customHeight="1" x14ac:dyDescent="0.3">
      <c r="B1" s="540"/>
      <c r="C1" s="540"/>
      <c r="D1" s="540"/>
      <c r="E1" s="540"/>
      <c r="F1" s="540"/>
    </row>
    <row r="2" spans="2:9" ht="43.5" customHeight="1" x14ac:dyDescent="0.3">
      <c r="B2" s="505" t="s">
        <v>2161</v>
      </c>
      <c r="C2" s="505"/>
      <c r="D2" s="505"/>
      <c r="E2" s="505"/>
      <c r="F2" s="505"/>
      <c r="G2" s="505"/>
      <c r="H2" s="33"/>
      <c r="I2" s="252" t="s">
        <v>7</v>
      </c>
    </row>
    <row r="3" spans="2:9" ht="21" customHeight="1" x14ac:dyDescent="0.3">
      <c r="B3" s="521" t="s">
        <v>6</v>
      </c>
      <c r="C3" s="521" t="s">
        <v>91</v>
      </c>
      <c r="D3" s="521" t="s">
        <v>90</v>
      </c>
      <c r="E3" s="521"/>
      <c r="F3" s="521"/>
      <c r="G3" s="521"/>
      <c r="H3" s="151"/>
    </row>
    <row r="4" spans="2:9" ht="28.5" customHeight="1" x14ac:dyDescent="0.3">
      <c r="B4" s="521"/>
      <c r="C4" s="521"/>
      <c r="D4" s="215" t="s">
        <v>86</v>
      </c>
      <c r="E4" s="215" t="s">
        <v>85</v>
      </c>
      <c r="F4" s="215" t="s">
        <v>89</v>
      </c>
      <c r="G4" s="215" t="s">
        <v>9</v>
      </c>
      <c r="H4" s="152"/>
    </row>
    <row r="5" spans="2:9" ht="14.25" x14ac:dyDescent="0.3">
      <c r="B5" s="225">
        <v>1997</v>
      </c>
      <c r="C5" s="211">
        <v>2815</v>
      </c>
      <c r="D5" s="211">
        <v>1557</v>
      </c>
      <c r="E5" s="211">
        <v>1258</v>
      </c>
      <c r="F5" s="211">
        <v>0</v>
      </c>
      <c r="G5" s="211">
        <v>0</v>
      </c>
      <c r="H5" s="153"/>
    </row>
    <row r="6" spans="2:9" ht="14.25" x14ac:dyDescent="0.3">
      <c r="B6" s="225">
        <v>1998</v>
      </c>
      <c r="C6" s="211">
        <v>2792</v>
      </c>
      <c r="D6" s="211">
        <v>1589</v>
      </c>
      <c r="E6" s="211">
        <v>1203</v>
      </c>
      <c r="F6" s="211">
        <v>0</v>
      </c>
      <c r="G6" s="211">
        <v>0</v>
      </c>
      <c r="H6" s="153"/>
    </row>
    <row r="7" spans="2:9" ht="14.25" x14ac:dyDescent="0.3">
      <c r="B7" s="225">
        <v>1999</v>
      </c>
      <c r="C7" s="211">
        <v>3173</v>
      </c>
      <c r="D7" s="211">
        <v>1815</v>
      </c>
      <c r="E7" s="211">
        <v>1358</v>
      </c>
      <c r="F7" s="211">
        <v>0</v>
      </c>
      <c r="G7" s="211">
        <v>0</v>
      </c>
      <c r="H7" s="153"/>
    </row>
    <row r="8" spans="2:9" ht="14.25" x14ac:dyDescent="0.3">
      <c r="B8" s="225">
        <v>2000</v>
      </c>
      <c r="C8" s="211">
        <v>2824</v>
      </c>
      <c r="D8" s="211">
        <v>1587</v>
      </c>
      <c r="E8" s="211">
        <v>1237</v>
      </c>
      <c r="F8" s="211">
        <v>0</v>
      </c>
      <c r="G8" s="211">
        <v>0</v>
      </c>
      <c r="H8" s="153"/>
    </row>
    <row r="9" spans="2:9" ht="14.25" x14ac:dyDescent="0.3">
      <c r="B9" s="225">
        <v>2001</v>
      </c>
      <c r="C9" s="211">
        <v>1507</v>
      </c>
      <c r="D9" s="211">
        <v>833</v>
      </c>
      <c r="E9" s="211">
        <v>674</v>
      </c>
      <c r="F9" s="211">
        <v>0</v>
      </c>
      <c r="G9" s="211">
        <v>0</v>
      </c>
      <c r="H9" s="153"/>
    </row>
    <row r="10" spans="2:9" ht="14.25" x14ac:dyDescent="0.3">
      <c r="B10" s="225">
        <v>2002</v>
      </c>
      <c r="C10" s="211">
        <v>2685</v>
      </c>
      <c r="D10" s="211">
        <v>1487</v>
      </c>
      <c r="E10" s="211">
        <v>1198</v>
      </c>
      <c r="F10" s="211">
        <v>0</v>
      </c>
      <c r="G10" s="211">
        <v>0</v>
      </c>
      <c r="H10" s="153"/>
    </row>
    <row r="11" spans="2:9" ht="14.25" x14ac:dyDescent="0.3">
      <c r="B11" s="225">
        <v>2003</v>
      </c>
      <c r="C11" s="211">
        <v>2298</v>
      </c>
      <c r="D11" s="211">
        <v>1238</v>
      </c>
      <c r="E11" s="211">
        <v>1060</v>
      </c>
      <c r="F11" s="211">
        <v>0</v>
      </c>
      <c r="G11" s="211">
        <v>0</v>
      </c>
      <c r="H11" s="153"/>
    </row>
    <row r="12" spans="2:9" ht="14.25" x14ac:dyDescent="0.3">
      <c r="B12" s="225">
        <v>2004</v>
      </c>
      <c r="C12" s="211">
        <v>2098</v>
      </c>
      <c r="D12" s="211">
        <v>1144</v>
      </c>
      <c r="E12" s="211">
        <v>954</v>
      </c>
      <c r="F12" s="211">
        <v>0</v>
      </c>
      <c r="G12" s="211">
        <v>0</v>
      </c>
      <c r="H12" s="153"/>
    </row>
    <row r="13" spans="2:9" ht="14.25" x14ac:dyDescent="0.3">
      <c r="B13" s="225">
        <v>2005</v>
      </c>
      <c r="C13" s="211">
        <v>1972</v>
      </c>
      <c r="D13" s="211">
        <v>1105</v>
      </c>
      <c r="E13" s="211">
        <v>867</v>
      </c>
      <c r="F13" s="211">
        <v>0</v>
      </c>
      <c r="G13" s="211">
        <v>0</v>
      </c>
      <c r="H13" s="153"/>
    </row>
    <row r="14" spans="2:9" ht="14.25" x14ac:dyDescent="0.3">
      <c r="B14" s="225">
        <v>2006</v>
      </c>
      <c r="C14" s="211">
        <v>2248</v>
      </c>
      <c r="D14" s="211">
        <v>1265</v>
      </c>
      <c r="E14" s="211">
        <v>983</v>
      </c>
      <c r="F14" s="211">
        <v>0</v>
      </c>
      <c r="G14" s="211">
        <v>0</v>
      </c>
      <c r="H14" s="153"/>
    </row>
    <row r="15" spans="2:9" ht="14.25" x14ac:dyDescent="0.3">
      <c r="B15" s="225">
        <v>2007</v>
      </c>
      <c r="C15" s="211">
        <v>2151</v>
      </c>
      <c r="D15" s="211">
        <v>1195</v>
      </c>
      <c r="E15" s="211">
        <v>956</v>
      </c>
      <c r="F15" s="211">
        <v>0</v>
      </c>
      <c r="G15" s="211">
        <v>0</v>
      </c>
      <c r="H15" s="153"/>
    </row>
    <row r="16" spans="2:9" ht="14.25" x14ac:dyDescent="0.3">
      <c r="B16" s="225">
        <v>2008</v>
      </c>
      <c r="C16" s="211">
        <v>2006</v>
      </c>
      <c r="D16" s="211">
        <v>1135</v>
      </c>
      <c r="E16" s="211">
        <v>871</v>
      </c>
      <c r="F16" s="211">
        <v>0</v>
      </c>
      <c r="G16" s="211">
        <v>0</v>
      </c>
      <c r="H16" s="153"/>
    </row>
    <row r="17" spans="2:8" ht="14.25" x14ac:dyDescent="0.3">
      <c r="B17" s="225">
        <v>2009</v>
      </c>
      <c r="C17" s="211">
        <v>1916</v>
      </c>
      <c r="D17" s="211">
        <v>1028</v>
      </c>
      <c r="E17" s="211">
        <v>888</v>
      </c>
      <c r="F17" s="211">
        <v>0</v>
      </c>
      <c r="G17" s="211">
        <v>0</v>
      </c>
      <c r="H17" s="153"/>
    </row>
    <row r="18" spans="2:8" ht="14.25" x14ac:dyDescent="0.3">
      <c r="B18" s="225">
        <v>2010</v>
      </c>
      <c r="C18" s="211">
        <v>1815</v>
      </c>
      <c r="D18" s="211">
        <v>998</v>
      </c>
      <c r="E18" s="211">
        <v>817</v>
      </c>
      <c r="F18" s="211">
        <v>0</v>
      </c>
      <c r="G18" s="211">
        <v>0</v>
      </c>
      <c r="H18" s="153"/>
    </row>
    <row r="19" spans="2:8" ht="14.25" x14ac:dyDescent="0.3">
      <c r="B19" s="225">
        <v>2011</v>
      </c>
      <c r="C19" s="211">
        <v>1672</v>
      </c>
      <c r="D19" s="211">
        <v>968</v>
      </c>
      <c r="E19" s="211">
        <v>704</v>
      </c>
      <c r="F19" s="211">
        <v>0</v>
      </c>
      <c r="G19" s="211">
        <v>0</v>
      </c>
      <c r="H19" s="153"/>
    </row>
    <row r="20" spans="2:8" ht="14.25" x14ac:dyDescent="0.3">
      <c r="B20" s="225">
        <v>2012</v>
      </c>
      <c r="C20" s="211">
        <v>1717</v>
      </c>
      <c r="D20" s="211">
        <v>952</v>
      </c>
      <c r="E20" s="211">
        <v>765</v>
      </c>
      <c r="F20" s="211">
        <v>0</v>
      </c>
      <c r="G20" s="211">
        <v>0</v>
      </c>
      <c r="H20" s="153"/>
    </row>
    <row r="21" spans="2:8" ht="14.25" x14ac:dyDescent="0.3">
      <c r="B21" s="225">
        <v>2013</v>
      </c>
      <c r="C21" s="211">
        <v>1643</v>
      </c>
      <c r="D21" s="211">
        <v>924</v>
      </c>
      <c r="E21" s="211">
        <v>719</v>
      </c>
      <c r="F21" s="211">
        <v>0</v>
      </c>
      <c r="G21" s="211">
        <v>0</v>
      </c>
      <c r="H21" s="153"/>
    </row>
    <row r="22" spans="2:8" ht="14.25" x14ac:dyDescent="0.3">
      <c r="B22" s="225">
        <v>2014</v>
      </c>
      <c r="C22" s="211">
        <v>1613</v>
      </c>
      <c r="D22" s="211">
        <v>891</v>
      </c>
      <c r="E22" s="211">
        <v>711</v>
      </c>
      <c r="F22" s="211">
        <v>11</v>
      </c>
      <c r="G22" s="211">
        <v>0</v>
      </c>
      <c r="H22" s="153"/>
    </row>
    <row r="23" spans="2:8" ht="14.25" x14ac:dyDescent="0.3">
      <c r="B23" s="225">
        <v>2015</v>
      </c>
      <c r="C23" s="211">
        <v>1829</v>
      </c>
      <c r="D23" s="211">
        <v>1022</v>
      </c>
      <c r="E23" s="211">
        <v>805</v>
      </c>
      <c r="F23" s="211">
        <v>2</v>
      </c>
      <c r="G23" s="211">
        <v>0</v>
      </c>
      <c r="H23" s="153"/>
    </row>
    <row r="24" spans="2:8" ht="14.25" x14ac:dyDescent="0.3">
      <c r="B24" s="225">
        <v>2016</v>
      </c>
      <c r="C24" s="211">
        <v>1796</v>
      </c>
      <c r="D24" s="211">
        <v>1009</v>
      </c>
      <c r="E24" s="211">
        <v>767</v>
      </c>
      <c r="F24" s="211">
        <v>20</v>
      </c>
      <c r="G24" s="211">
        <v>0</v>
      </c>
      <c r="H24" s="153"/>
    </row>
    <row r="25" spans="2:8" ht="14.25" x14ac:dyDescent="0.3">
      <c r="B25" s="225">
        <v>2017</v>
      </c>
      <c r="C25" s="211">
        <v>1872</v>
      </c>
      <c r="D25" s="211">
        <v>1031</v>
      </c>
      <c r="E25" s="211">
        <v>812</v>
      </c>
      <c r="F25" s="211">
        <v>25</v>
      </c>
      <c r="G25" s="211">
        <v>4</v>
      </c>
      <c r="H25" s="153"/>
    </row>
    <row r="26" spans="2:8" ht="14.25" x14ac:dyDescent="0.3">
      <c r="B26" s="225">
        <v>2018</v>
      </c>
      <c r="C26" s="211">
        <v>1840</v>
      </c>
      <c r="D26" s="211">
        <v>1002</v>
      </c>
      <c r="E26" s="211">
        <v>776</v>
      </c>
      <c r="F26" s="211">
        <v>58</v>
      </c>
      <c r="G26" s="211">
        <v>4</v>
      </c>
      <c r="H26" s="153"/>
    </row>
    <row r="27" spans="2:8" ht="14.25" x14ac:dyDescent="0.3">
      <c r="B27" s="225">
        <v>2019</v>
      </c>
      <c r="C27" s="211">
        <v>1782</v>
      </c>
      <c r="D27" s="211">
        <v>969</v>
      </c>
      <c r="E27" s="211">
        <v>750</v>
      </c>
      <c r="F27" s="211">
        <v>61</v>
      </c>
      <c r="G27" s="211">
        <v>2</v>
      </c>
      <c r="H27" s="153"/>
    </row>
    <row r="28" spans="2:8" ht="14.25" x14ac:dyDescent="0.3">
      <c r="B28" s="225">
        <v>2020</v>
      </c>
      <c r="C28" s="211">
        <v>1437</v>
      </c>
      <c r="D28" s="211">
        <v>787</v>
      </c>
      <c r="E28" s="211">
        <v>622</v>
      </c>
      <c r="F28" s="211">
        <v>26</v>
      </c>
      <c r="G28" s="211">
        <v>2</v>
      </c>
      <c r="H28" s="153"/>
    </row>
    <row r="29" spans="2:8" ht="14.25" x14ac:dyDescent="0.3">
      <c r="B29" s="225">
        <v>2021</v>
      </c>
      <c r="C29" s="211">
        <v>1394</v>
      </c>
      <c r="D29" s="211">
        <v>762</v>
      </c>
      <c r="E29" s="211">
        <v>605</v>
      </c>
      <c r="F29" s="211">
        <v>25</v>
      </c>
      <c r="G29" s="211">
        <v>2</v>
      </c>
      <c r="H29" s="153"/>
    </row>
    <row r="30" spans="2:8" ht="14.25" x14ac:dyDescent="0.3">
      <c r="B30" s="225">
        <v>2022</v>
      </c>
      <c r="C30" s="211">
        <f>+D30+E30+F30+G30</f>
        <v>1438</v>
      </c>
      <c r="D30" s="211">
        <v>793</v>
      </c>
      <c r="E30" s="211">
        <v>600</v>
      </c>
      <c r="F30" s="211">
        <v>45</v>
      </c>
      <c r="G30" s="211">
        <v>0</v>
      </c>
      <c r="H30" s="153"/>
    </row>
    <row r="31" spans="2:8" ht="14.25" x14ac:dyDescent="0.3">
      <c r="B31" s="225">
        <v>2023</v>
      </c>
      <c r="C31" s="211">
        <f>+D31+E31+F31+G31</f>
        <v>1309</v>
      </c>
      <c r="D31" s="211">
        <v>740</v>
      </c>
      <c r="E31" s="211">
        <v>542</v>
      </c>
      <c r="F31" s="211">
        <v>21</v>
      </c>
      <c r="G31" s="211">
        <v>6</v>
      </c>
      <c r="H31" s="153"/>
    </row>
    <row r="32" spans="2:8" ht="14.25" x14ac:dyDescent="0.3">
      <c r="B32" s="225">
        <v>2024</v>
      </c>
      <c r="C32" s="211">
        <v>1289</v>
      </c>
      <c r="D32" s="211">
        <v>715</v>
      </c>
      <c r="E32" s="211">
        <v>552</v>
      </c>
      <c r="F32" s="211">
        <v>22</v>
      </c>
      <c r="G32" s="211">
        <v>0</v>
      </c>
      <c r="H32" s="153"/>
    </row>
    <row r="33" spans="2:35" ht="14.25" x14ac:dyDescent="0.3">
      <c r="B33" s="410"/>
      <c r="C33" s="399"/>
      <c r="D33" s="399"/>
      <c r="E33" s="399"/>
      <c r="F33" s="399"/>
      <c r="G33" s="399"/>
      <c r="H33" s="153"/>
    </row>
    <row r="34" spans="2:35" ht="12" customHeight="1" x14ac:dyDescent="0.3">
      <c r="B34" s="539" t="s">
        <v>2121</v>
      </c>
      <c r="C34" s="539"/>
      <c r="D34" s="539"/>
      <c r="E34" s="539"/>
      <c r="F34" s="539"/>
      <c r="G34" s="539"/>
      <c r="H34" s="153"/>
    </row>
    <row r="35" spans="2:35" ht="17.25" customHeight="1" x14ac:dyDescent="0.3">
      <c r="B35" s="464" t="s">
        <v>661</v>
      </c>
      <c r="C35" s="464"/>
      <c r="D35" s="464"/>
      <c r="E35" s="464"/>
      <c r="F35" s="464"/>
      <c r="G35" s="464"/>
      <c r="H35" s="24"/>
      <c r="I35" s="24"/>
      <c r="J35" s="24"/>
      <c r="K35" s="24"/>
      <c r="L35" s="24"/>
      <c r="M35" s="24"/>
      <c r="N35" s="24"/>
      <c r="O35" s="24"/>
      <c r="P35" s="24"/>
      <c r="Q35" s="24"/>
      <c r="R35" s="24"/>
      <c r="S35" s="24"/>
    </row>
    <row r="36" spans="2:35" ht="16.899999999999999" customHeight="1" x14ac:dyDescent="0.3">
      <c r="B36" s="31" t="s">
        <v>665</v>
      </c>
      <c r="C36" s="24"/>
      <c r="D36" s="24"/>
      <c r="E36" s="24"/>
      <c r="F36" s="24"/>
      <c r="G36" s="24"/>
    </row>
    <row r="37" spans="2:35" ht="16.899999999999999" customHeight="1" x14ac:dyDescent="0.3">
      <c r="B37" s="24" t="s">
        <v>2134</v>
      </c>
    </row>
    <row r="38" spans="2:35" ht="16.899999999999999" customHeight="1" x14ac:dyDescent="0.3">
      <c r="B38" s="24" t="s">
        <v>2138</v>
      </c>
      <c r="C38" s="395"/>
      <c r="D38" s="395"/>
      <c r="E38" s="395"/>
      <c r="F38" s="395"/>
      <c r="G38" s="24"/>
      <c r="H38" s="24"/>
      <c r="I38" s="24"/>
      <c r="J38" s="24"/>
      <c r="K38" s="24"/>
      <c r="L38" s="24"/>
      <c r="M38" s="24"/>
      <c r="N38" s="24"/>
      <c r="O38" s="24"/>
      <c r="P38" s="24"/>
      <c r="Q38" s="24"/>
      <c r="R38" s="24"/>
      <c r="S38" s="24"/>
    </row>
    <row r="39" spans="2:35" ht="31.15" customHeight="1" x14ac:dyDescent="0.3">
      <c r="B39" s="538" t="s">
        <v>2219</v>
      </c>
      <c r="C39" s="538"/>
      <c r="D39" s="538"/>
      <c r="E39" s="538"/>
      <c r="F39" s="538"/>
      <c r="G39" s="538"/>
      <c r="H39" s="538"/>
      <c r="I39" s="538"/>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row>
    <row r="40" spans="2:35" ht="90" customHeight="1" x14ac:dyDescent="0.3">
      <c r="B40" s="537" t="s">
        <v>2130</v>
      </c>
      <c r="C40" s="537"/>
      <c r="D40" s="537"/>
      <c r="E40" s="537"/>
      <c r="F40" s="537"/>
      <c r="G40" s="537"/>
      <c r="H40" s="537"/>
      <c r="I40" s="537"/>
      <c r="J40" s="460"/>
      <c r="K40" s="460"/>
      <c r="L40" s="460"/>
      <c r="M40" s="460"/>
      <c r="N40" s="460"/>
      <c r="O40" s="460"/>
      <c r="P40" s="460"/>
      <c r="Q40" s="460"/>
      <c r="R40" s="460"/>
      <c r="S40" s="460"/>
      <c r="T40" s="460"/>
      <c r="U40" s="460"/>
      <c r="V40" s="460"/>
      <c r="W40" s="460"/>
      <c r="X40" s="460"/>
      <c r="Y40" s="460"/>
      <c r="Z40" s="460"/>
      <c r="AA40" s="460"/>
      <c r="AB40" s="460"/>
      <c r="AC40" s="460"/>
      <c r="AD40" s="460"/>
      <c r="AE40" s="460"/>
      <c r="AF40" s="460"/>
      <c r="AG40" s="460"/>
      <c r="AH40" s="460"/>
      <c r="AI40" s="460"/>
    </row>
  </sheetData>
  <mergeCells count="8">
    <mergeCell ref="B40:I40"/>
    <mergeCell ref="B39:I39"/>
    <mergeCell ref="B34:G34"/>
    <mergeCell ref="B1:F1"/>
    <mergeCell ref="B2:G2"/>
    <mergeCell ref="C3:C4"/>
    <mergeCell ref="B3:B4"/>
    <mergeCell ref="D3:G3"/>
  </mergeCells>
  <hyperlinks>
    <hyperlink ref="I2" location="INDICE!A28" display="INDICE"/>
  </hyperlinks>
  <printOptions horizontalCentered="1"/>
  <pageMargins left="0.19685039370078741" right="0.19685039370078741" top="1.1811023622047245" bottom="0" header="0.19685039370078741" footer="0.19685039370078741"/>
  <pageSetup firstPageNumber="79" orientation="landscape" useFirstPageNumber="1" r:id="rId1"/>
  <headerFooter scaleWithDoc="0">
    <oddHeader>&amp;C&amp;G</oddHeader>
    <oddFooter>&amp;C&amp;P</oddFooter>
  </headerFooter>
  <drawing r:id="rId2"/>
  <legacyDrawingHF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B1:AL43"/>
  <sheetViews>
    <sheetView showGridLines="0" zoomScaleNormal="100" workbookViewId="0"/>
  </sheetViews>
  <sheetFormatPr baseColWidth="10" defaultColWidth="11.42578125" defaultRowHeight="13.5" x14ac:dyDescent="0.3"/>
  <cols>
    <col min="1" max="1" width="3.7109375" style="14" customWidth="1"/>
    <col min="2" max="2" width="7.7109375" style="157" customWidth="1"/>
    <col min="3" max="3" width="7" style="14" customWidth="1"/>
    <col min="4" max="11" width="4.7109375" style="14" customWidth="1"/>
    <col min="12" max="12" width="5.28515625" style="14" bestFit="1" customWidth="1"/>
    <col min="13" max="13" width="4.7109375" style="14" customWidth="1"/>
    <col min="14" max="16" width="5.28515625" style="14" bestFit="1" customWidth="1"/>
    <col min="17" max="17" width="4.7109375" style="14" customWidth="1"/>
    <col min="18" max="18" width="5.28515625" style="14" bestFit="1" customWidth="1"/>
    <col min="19" max="19" width="4.7109375" style="14" customWidth="1"/>
    <col min="20" max="20" width="5.28515625" style="14" bestFit="1" customWidth="1"/>
    <col min="21" max="21" width="4.7109375" style="14" customWidth="1"/>
    <col min="22" max="22" width="5.28515625" style="14" bestFit="1" customWidth="1"/>
    <col min="23" max="23" width="4.7109375" style="14" customWidth="1"/>
    <col min="24" max="24" width="5.28515625" style="14" bestFit="1" customWidth="1"/>
    <col min="25" max="25" width="4.7109375" style="14" customWidth="1"/>
    <col min="26" max="32" width="5.28515625" style="14" bestFit="1" customWidth="1"/>
    <col min="33" max="34" width="4.7109375" style="14" customWidth="1"/>
    <col min="35" max="35" width="11" style="14" customWidth="1"/>
    <col min="36" max="16384" width="11.42578125" style="14"/>
  </cols>
  <sheetData>
    <row r="1" spans="2:38" ht="118.9" customHeight="1" x14ac:dyDescent="0.3">
      <c r="B1" s="543"/>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row>
    <row r="2" spans="2:38" ht="46.15" customHeight="1" x14ac:dyDescent="0.3">
      <c r="B2" s="505" t="s">
        <v>2162</v>
      </c>
      <c r="C2" s="505"/>
      <c r="D2" s="506"/>
      <c r="E2" s="506"/>
      <c r="F2" s="506"/>
      <c r="G2" s="506"/>
      <c r="H2" s="506"/>
      <c r="I2" s="506"/>
      <c r="J2" s="506"/>
      <c r="K2" s="506"/>
      <c r="L2" s="506"/>
      <c r="M2" s="506"/>
      <c r="N2" s="506"/>
      <c r="O2" s="506"/>
      <c r="P2" s="506"/>
      <c r="Q2" s="506"/>
      <c r="R2" s="506"/>
      <c r="S2" s="506"/>
      <c r="T2" s="506"/>
      <c r="U2" s="506"/>
      <c r="V2" s="506"/>
      <c r="W2" s="506"/>
      <c r="X2" s="506"/>
      <c r="Y2" s="506"/>
      <c r="Z2" s="506"/>
      <c r="AA2" s="506"/>
      <c r="AB2" s="506"/>
      <c r="AC2" s="506"/>
      <c r="AD2" s="506"/>
      <c r="AE2" s="506"/>
      <c r="AF2" s="506"/>
      <c r="AG2" s="506"/>
      <c r="AH2" s="506"/>
      <c r="AI2" s="506"/>
      <c r="AJ2" s="251" t="s">
        <v>7</v>
      </c>
      <c r="AL2" s="155"/>
    </row>
    <row r="3" spans="2:38" ht="16.5" customHeight="1" x14ac:dyDescent="0.3">
      <c r="B3" s="544" t="s">
        <v>6</v>
      </c>
      <c r="C3" s="521" t="s">
        <v>3</v>
      </c>
      <c r="D3" s="521" t="s">
        <v>93</v>
      </c>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155"/>
      <c r="AK3" s="155"/>
      <c r="AL3" s="155"/>
    </row>
    <row r="4" spans="2:38" ht="28.5" customHeight="1" x14ac:dyDescent="0.3">
      <c r="B4" s="544"/>
      <c r="C4" s="521"/>
      <c r="D4" s="215">
        <v>12</v>
      </c>
      <c r="E4" s="215">
        <v>13</v>
      </c>
      <c r="F4" s="215">
        <v>14</v>
      </c>
      <c r="G4" s="215">
        <v>15</v>
      </c>
      <c r="H4" s="215">
        <v>16</v>
      </c>
      <c r="I4" s="215">
        <v>17</v>
      </c>
      <c r="J4" s="215">
        <v>18</v>
      </c>
      <c r="K4" s="215">
        <v>19</v>
      </c>
      <c r="L4" s="215">
        <v>20</v>
      </c>
      <c r="M4" s="215">
        <v>21</v>
      </c>
      <c r="N4" s="215">
        <v>22</v>
      </c>
      <c r="O4" s="215">
        <v>23</v>
      </c>
      <c r="P4" s="215">
        <v>24</v>
      </c>
      <c r="Q4" s="215">
        <v>25</v>
      </c>
      <c r="R4" s="215">
        <v>26</v>
      </c>
      <c r="S4" s="215">
        <v>27</v>
      </c>
      <c r="T4" s="215">
        <v>28</v>
      </c>
      <c r="U4" s="215">
        <v>29</v>
      </c>
      <c r="V4" s="215">
        <v>30</v>
      </c>
      <c r="W4" s="215">
        <v>31</v>
      </c>
      <c r="X4" s="215">
        <v>32</v>
      </c>
      <c r="Y4" s="215">
        <v>33</v>
      </c>
      <c r="Z4" s="215">
        <v>34</v>
      </c>
      <c r="AA4" s="215">
        <v>35</v>
      </c>
      <c r="AB4" s="215">
        <v>36</v>
      </c>
      <c r="AC4" s="215">
        <v>37</v>
      </c>
      <c r="AD4" s="215">
        <v>38</v>
      </c>
      <c r="AE4" s="215">
        <v>39</v>
      </c>
      <c r="AF4" s="215">
        <v>40</v>
      </c>
      <c r="AG4" s="215">
        <v>41</v>
      </c>
      <c r="AH4" s="215">
        <v>42</v>
      </c>
      <c r="AI4" s="215" t="s">
        <v>9</v>
      </c>
    </row>
    <row r="5" spans="2:38" ht="14.25" customHeight="1" x14ac:dyDescent="0.3">
      <c r="B5" s="225">
        <v>1997</v>
      </c>
      <c r="C5" s="211">
        <v>2815</v>
      </c>
      <c r="D5" s="211">
        <v>3</v>
      </c>
      <c r="E5" s="211">
        <v>1</v>
      </c>
      <c r="F5" s="211">
        <v>4</v>
      </c>
      <c r="G5" s="211">
        <v>1</v>
      </c>
      <c r="H5" s="211">
        <v>18</v>
      </c>
      <c r="I5" s="211">
        <v>2</v>
      </c>
      <c r="J5" s="211">
        <v>15</v>
      </c>
      <c r="K5" s="211">
        <v>10</v>
      </c>
      <c r="L5" s="211">
        <v>65</v>
      </c>
      <c r="M5" s="211">
        <v>28</v>
      </c>
      <c r="N5" s="211">
        <v>49</v>
      </c>
      <c r="O5" s="211">
        <v>38</v>
      </c>
      <c r="P5" s="211">
        <v>105</v>
      </c>
      <c r="Q5" s="211">
        <v>64</v>
      </c>
      <c r="R5" s="211">
        <v>84</v>
      </c>
      <c r="S5" s="211">
        <v>41</v>
      </c>
      <c r="T5" s="211">
        <v>138</v>
      </c>
      <c r="U5" s="211">
        <v>55</v>
      </c>
      <c r="V5" s="211">
        <v>136</v>
      </c>
      <c r="W5" s="211">
        <v>61</v>
      </c>
      <c r="X5" s="211">
        <v>173</v>
      </c>
      <c r="Y5" s="211">
        <v>61</v>
      </c>
      <c r="Z5" s="211">
        <v>135</v>
      </c>
      <c r="AA5" s="211">
        <v>102</v>
      </c>
      <c r="AB5" s="211">
        <v>243</v>
      </c>
      <c r="AC5" s="211">
        <v>149</v>
      </c>
      <c r="AD5" s="211">
        <v>277</v>
      </c>
      <c r="AE5" s="211">
        <v>189</v>
      </c>
      <c r="AF5" s="211">
        <v>371</v>
      </c>
      <c r="AG5" s="211">
        <v>66</v>
      </c>
      <c r="AH5" s="211">
        <v>65</v>
      </c>
      <c r="AI5" s="211">
        <v>66</v>
      </c>
    </row>
    <row r="6" spans="2:38" ht="14.25" customHeight="1" x14ac:dyDescent="0.3">
      <c r="B6" s="225">
        <v>1998</v>
      </c>
      <c r="C6" s="211">
        <v>2792</v>
      </c>
      <c r="D6" s="211">
        <v>3</v>
      </c>
      <c r="E6" s="211">
        <v>1</v>
      </c>
      <c r="F6" s="211">
        <v>5</v>
      </c>
      <c r="G6" s="211">
        <v>3</v>
      </c>
      <c r="H6" s="211">
        <v>14</v>
      </c>
      <c r="I6" s="211">
        <v>4</v>
      </c>
      <c r="J6" s="211">
        <v>13</v>
      </c>
      <c r="K6" s="211">
        <v>11</v>
      </c>
      <c r="L6" s="211">
        <v>77</v>
      </c>
      <c r="M6" s="211">
        <v>33</v>
      </c>
      <c r="N6" s="211">
        <v>65</v>
      </c>
      <c r="O6" s="211">
        <v>44</v>
      </c>
      <c r="P6" s="211">
        <v>93</v>
      </c>
      <c r="Q6" s="211">
        <v>57</v>
      </c>
      <c r="R6" s="211">
        <v>83</v>
      </c>
      <c r="S6" s="211">
        <v>63</v>
      </c>
      <c r="T6" s="211">
        <v>129</v>
      </c>
      <c r="U6" s="211">
        <v>47</v>
      </c>
      <c r="V6" s="211">
        <v>130</v>
      </c>
      <c r="W6" s="211">
        <v>57</v>
      </c>
      <c r="X6" s="211">
        <v>161</v>
      </c>
      <c r="Y6" s="211">
        <v>69</v>
      </c>
      <c r="Z6" s="211">
        <v>106</v>
      </c>
      <c r="AA6" s="211">
        <v>90</v>
      </c>
      <c r="AB6" s="211">
        <v>284</v>
      </c>
      <c r="AC6" s="211">
        <v>145</v>
      </c>
      <c r="AD6" s="211">
        <v>277</v>
      </c>
      <c r="AE6" s="211">
        <v>170</v>
      </c>
      <c r="AF6" s="211">
        <v>370</v>
      </c>
      <c r="AG6" s="211">
        <v>59</v>
      </c>
      <c r="AH6" s="211">
        <v>45</v>
      </c>
      <c r="AI6" s="211">
        <v>84</v>
      </c>
    </row>
    <row r="7" spans="2:38" ht="14.25" customHeight="1" x14ac:dyDescent="0.3">
      <c r="B7" s="225">
        <v>1999</v>
      </c>
      <c r="C7" s="211">
        <v>3173</v>
      </c>
      <c r="D7" s="211">
        <v>2</v>
      </c>
      <c r="E7" s="211">
        <v>1</v>
      </c>
      <c r="F7" s="211">
        <v>3</v>
      </c>
      <c r="G7" s="211" t="s">
        <v>0</v>
      </c>
      <c r="H7" s="211">
        <v>12</v>
      </c>
      <c r="I7" s="211">
        <v>8</v>
      </c>
      <c r="J7" s="211">
        <v>15</v>
      </c>
      <c r="K7" s="211">
        <v>19</v>
      </c>
      <c r="L7" s="211">
        <v>62</v>
      </c>
      <c r="M7" s="211">
        <v>41</v>
      </c>
      <c r="N7" s="211">
        <v>69</v>
      </c>
      <c r="O7" s="211">
        <v>55</v>
      </c>
      <c r="P7" s="211">
        <v>118</v>
      </c>
      <c r="Q7" s="211">
        <v>67</v>
      </c>
      <c r="R7" s="211">
        <v>123</v>
      </c>
      <c r="S7" s="211">
        <v>58</v>
      </c>
      <c r="T7" s="211">
        <v>143</v>
      </c>
      <c r="U7" s="211">
        <v>51</v>
      </c>
      <c r="V7" s="211">
        <v>151</v>
      </c>
      <c r="W7" s="211">
        <v>59</v>
      </c>
      <c r="X7" s="211">
        <v>179</v>
      </c>
      <c r="Y7" s="211">
        <v>75</v>
      </c>
      <c r="Z7" s="211">
        <v>141</v>
      </c>
      <c r="AA7" s="211">
        <v>118</v>
      </c>
      <c r="AB7" s="211">
        <v>277</v>
      </c>
      <c r="AC7" s="211">
        <v>145</v>
      </c>
      <c r="AD7" s="211">
        <v>262</v>
      </c>
      <c r="AE7" s="211">
        <v>246</v>
      </c>
      <c r="AF7" s="211">
        <v>410</v>
      </c>
      <c r="AG7" s="211">
        <v>96</v>
      </c>
      <c r="AH7" s="211">
        <v>76</v>
      </c>
      <c r="AI7" s="211">
        <v>91</v>
      </c>
    </row>
    <row r="8" spans="2:38" ht="14.25" customHeight="1" x14ac:dyDescent="0.3">
      <c r="B8" s="225">
        <v>2000</v>
      </c>
      <c r="C8" s="211">
        <v>2824</v>
      </c>
      <c r="D8" s="211">
        <v>7</v>
      </c>
      <c r="E8" s="211">
        <v>2</v>
      </c>
      <c r="F8" s="211" t="s">
        <v>0</v>
      </c>
      <c r="G8" s="211">
        <v>1</v>
      </c>
      <c r="H8" s="211">
        <v>12</v>
      </c>
      <c r="I8" s="211">
        <v>6</v>
      </c>
      <c r="J8" s="211">
        <v>15</v>
      </c>
      <c r="K8" s="211">
        <v>10</v>
      </c>
      <c r="L8" s="211">
        <v>67</v>
      </c>
      <c r="M8" s="211">
        <v>34</v>
      </c>
      <c r="N8" s="211">
        <v>74</v>
      </c>
      <c r="O8" s="211">
        <v>63</v>
      </c>
      <c r="P8" s="211">
        <v>122</v>
      </c>
      <c r="Q8" s="211">
        <v>62</v>
      </c>
      <c r="R8" s="211">
        <v>92</v>
      </c>
      <c r="S8" s="211">
        <v>52</v>
      </c>
      <c r="T8" s="211">
        <v>124</v>
      </c>
      <c r="U8" s="211">
        <v>60</v>
      </c>
      <c r="V8" s="211">
        <v>138</v>
      </c>
      <c r="W8" s="211">
        <v>56</v>
      </c>
      <c r="X8" s="211">
        <v>174</v>
      </c>
      <c r="Y8" s="211">
        <v>73</v>
      </c>
      <c r="Z8" s="211">
        <v>116</v>
      </c>
      <c r="AA8" s="211">
        <v>105</v>
      </c>
      <c r="AB8" s="211">
        <v>228</v>
      </c>
      <c r="AC8" s="211">
        <v>162</v>
      </c>
      <c r="AD8" s="211">
        <v>294</v>
      </c>
      <c r="AE8" s="211">
        <v>190</v>
      </c>
      <c r="AF8" s="211">
        <v>340</v>
      </c>
      <c r="AG8" s="211">
        <v>49</v>
      </c>
      <c r="AH8" s="211">
        <v>37</v>
      </c>
      <c r="AI8" s="211">
        <v>59</v>
      </c>
    </row>
    <row r="9" spans="2:38" ht="14.25" customHeight="1" x14ac:dyDescent="0.3">
      <c r="B9" s="225">
        <v>2001</v>
      </c>
      <c r="C9" s="211">
        <v>1507</v>
      </c>
      <c r="D9" s="211">
        <v>4</v>
      </c>
      <c r="E9" s="211" t="s">
        <v>0</v>
      </c>
      <c r="F9" s="211">
        <v>1</v>
      </c>
      <c r="G9" s="211">
        <v>1</v>
      </c>
      <c r="H9" s="211">
        <v>8</v>
      </c>
      <c r="I9" s="211" t="s">
        <v>0</v>
      </c>
      <c r="J9" s="211">
        <v>3</v>
      </c>
      <c r="K9" s="211">
        <v>6</v>
      </c>
      <c r="L9" s="211">
        <v>39</v>
      </c>
      <c r="M9" s="211">
        <v>23</v>
      </c>
      <c r="N9" s="211">
        <v>56</v>
      </c>
      <c r="O9" s="211">
        <v>42</v>
      </c>
      <c r="P9" s="211">
        <v>73</v>
      </c>
      <c r="Q9" s="211">
        <v>45</v>
      </c>
      <c r="R9" s="211">
        <v>69</v>
      </c>
      <c r="S9" s="211">
        <v>39</v>
      </c>
      <c r="T9" s="211">
        <v>71</v>
      </c>
      <c r="U9" s="211">
        <v>28</v>
      </c>
      <c r="V9" s="211">
        <v>91</v>
      </c>
      <c r="W9" s="211">
        <v>34</v>
      </c>
      <c r="X9" s="211">
        <v>93</v>
      </c>
      <c r="Y9" s="211">
        <v>35</v>
      </c>
      <c r="Z9" s="211">
        <v>57</v>
      </c>
      <c r="AA9" s="211">
        <v>47</v>
      </c>
      <c r="AB9" s="211">
        <v>128</v>
      </c>
      <c r="AC9" s="211">
        <v>77</v>
      </c>
      <c r="AD9" s="211">
        <v>125</v>
      </c>
      <c r="AE9" s="211">
        <v>118</v>
      </c>
      <c r="AF9" s="211">
        <v>130</v>
      </c>
      <c r="AG9" s="211">
        <v>20</v>
      </c>
      <c r="AH9" s="211">
        <v>17</v>
      </c>
      <c r="AI9" s="211">
        <v>27</v>
      </c>
    </row>
    <row r="10" spans="2:38" ht="14.25" customHeight="1" x14ac:dyDescent="0.3">
      <c r="B10" s="225">
        <v>2002</v>
      </c>
      <c r="C10" s="211">
        <v>2685</v>
      </c>
      <c r="D10" s="211">
        <v>4</v>
      </c>
      <c r="E10" s="211" t="s">
        <v>0</v>
      </c>
      <c r="F10" s="211">
        <v>3</v>
      </c>
      <c r="G10" s="211">
        <v>2</v>
      </c>
      <c r="H10" s="211">
        <v>9</v>
      </c>
      <c r="I10" s="211">
        <v>10</v>
      </c>
      <c r="J10" s="211">
        <v>10</v>
      </c>
      <c r="K10" s="211">
        <v>9</v>
      </c>
      <c r="L10" s="211">
        <v>67</v>
      </c>
      <c r="M10" s="211">
        <v>52</v>
      </c>
      <c r="N10" s="211">
        <v>94</v>
      </c>
      <c r="O10" s="211">
        <v>62</v>
      </c>
      <c r="P10" s="211">
        <v>122</v>
      </c>
      <c r="Q10" s="211">
        <v>49</v>
      </c>
      <c r="R10" s="211">
        <v>98</v>
      </c>
      <c r="S10" s="211">
        <v>69</v>
      </c>
      <c r="T10" s="211">
        <v>106</v>
      </c>
      <c r="U10" s="211">
        <v>65</v>
      </c>
      <c r="V10" s="211">
        <v>132</v>
      </c>
      <c r="W10" s="211">
        <v>58</v>
      </c>
      <c r="X10" s="211">
        <v>140</v>
      </c>
      <c r="Y10" s="211">
        <v>83</v>
      </c>
      <c r="Z10" s="211">
        <v>93</v>
      </c>
      <c r="AA10" s="211">
        <v>106</v>
      </c>
      <c r="AB10" s="211">
        <v>189</v>
      </c>
      <c r="AC10" s="211">
        <v>137</v>
      </c>
      <c r="AD10" s="211">
        <v>240</v>
      </c>
      <c r="AE10" s="211">
        <v>237</v>
      </c>
      <c r="AF10" s="211">
        <v>299</v>
      </c>
      <c r="AG10" s="211">
        <v>53</v>
      </c>
      <c r="AH10" s="211">
        <v>48</v>
      </c>
      <c r="AI10" s="211">
        <v>39</v>
      </c>
    </row>
    <row r="11" spans="2:38" ht="14.25" customHeight="1" x14ac:dyDescent="0.3">
      <c r="B11" s="225">
        <v>2003</v>
      </c>
      <c r="C11" s="211">
        <v>2298</v>
      </c>
      <c r="D11" s="211">
        <v>5</v>
      </c>
      <c r="E11" s="211">
        <v>3</v>
      </c>
      <c r="F11" s="211">
        <v>2</v>
      </c>
      <c r="G11" s="211">
        <v>2</v>
      </c>
      <c r="H11" s="211">
        <v>9</v>
      </c>
      <c r="I11" s="211">
        <v>3</v>
      </c>
      <c r="J11" s="211">
        <v>11</v>
      </c>
      <c r="K11" s="211">
        <v>5</v>
      </c>
      <c r="L11" s="211">
        <v>53</v>
      </c>
      <c r="M11" s="211">
        <v>36</v>
      </c>
      <c r="N11" s="211">
        <v>81</v>
      </c>
      <c r="O11" s="211">
        <v>61</v>
      </c>
      <c r="P11" s="211">
        <v>84</v>
      </c>
      <c r="Q11" s="211">
        <v>68</v>
      </c>
      <c r="R11" s="211">
        <v>74</v>
      </c>
      <c r="S11" s="211">
        <v>43</v>
      </c>
      <c r="T11" s="211">
        <v>126</v>
      </c>
      <c r="U11" s="211">
        <v>55</v>
      </c>
      <c r="V11" s="211">
        <v>108</v>
      </c>
      <c r="W11" s="211">
        <v>47</v>
      </c>
      <c r="X11" s="211">
        <v>125</v>
      </c>
      <c r="Y11" s="211">
        <v>63</v>
      </c>
      <c r="Z11" s="211">
        <v>101</v>
      </c>
      <c r="AA11" s="211">
        <v>106</v>
      </c>
      <c r="AB11" s="211">
        <v>175</v>
      </c>
      <c r="AC11" s="211">
        <v>111</v>
      </c>
      <c r="AD11" s="211">
        <v>234</v>
      </c>
      <c r="AE11" s="211">
        <v>142</v>
      </c>
      <c r="AF11" s="211">
        <v>227</v>
      </c>
      <c r="AG11" s="211">
        <v>63</v>
      </c>
      <c r="AH11" s="211">
        <v>41</v>
      </c>
      <c r="AI11" s="211">
        <v>34</v>
      </c>
    </row>
    <row r="12" spans="2:38" ht="14.25" customHeight="1" x14ac:dyDescent="0.3">
      <c r="B12" s="225">
        <v>2004</v>
      </c>
      <c r="C12" s="211">
        <v>2098</v>
      </c>
      <c r="D12" s="211">
        <v>7</v>
      </c>
      <c r="E12" s="211" t="s">
        <v>0</v>
      </c>
      <c r="F12" s="211">
        <v>2</v>
      </c>
      <c r="G12" s="211">
        <v>1</v>
      </c>
      <c r="H12" s="211">
        <v>12</v>
      </c>
      <c r="I12" s="211">
        <v>12</v>
      </c>
      <c r="J12" s="211">
        <v>15</v>
      </c>
      <c r="K12" s="211">
        <v>10</v>
      </c>
      <c r="L12" s="211">
        <v>68</v>
      </c>
      <c r="M12" s="211">
        <v>39</v>
      </c>
      <c r="N12" s="211">
        <v>74</v>
      </c>
      <c r="O12" s="211">
        <v>64</v>
      </c>
      <c r="P12" s="211">
        <v>89</v>
      </c>
      <c r="Q12" s="211">
        <v>79</v>
      </c>
      <c r="R12" s="211">
        <v>67</v>
      </c>
      <c r="S12" s="211">
        <v>53</v>
      </c>
      <c r="T12" s="211">
        <v>98</v>
      </c>
      <c r="U12" s="211">
        <v>32</v>
      </c>
      <c r="V12" s="211">
        <v>91</v>
      </c>
      <c r="W12" s="211">
        <v>46</v>
      </c>
      <c r="X12" s="211">
        <v>96</v>
      </c>
      <c r="Y12" s="211">
        <v>52</v>
      </c>
      <c r="Z12" s="211">
        <v>114</v>
      </c>
      <c r="AA12" s="211">
        <v>80</v>
      </c>
      <c r="AB12" s="211">
        <v>149</v>
      </c>
      <c r="AC12" s="211">
        <v>125</v>
      </c>
      <c r="AD12" s="211">
        <v>199</v>
      </c>
      <c r="AE12" s="211">
        <v>169</v>
      </c>
      <c r="AF12" s="211">
        <v>193</v>
      </c>
      <c r="AG12" s="211">
        <v>34</v>
      </c>
      <c r="AH12" s="211">
        <v>28</v>
      </c>
      <c r="AI12" s="211" t="s">
        <v>0</v>
      </c>
    </row>
    <row r="13" spans="2:38" ht="14.25" customHeight="1" x14ac:dyDescent="0.3">
      <c r="B13" s="225">
        <v>2005</v>
      </c>
      <c r="C13" s="211">
        <v>1972</v>
      </c>
      <c r="D13" s="211">
        <v>3</v>
      </c>
      <c r="E13" s="211">
        <v>1</v>
      </c>
      <c r="F13" s="211">
        <v>2</v>
      </c>
      <c r="G13" s="211">
        <v>2</v>
      </c>
      <c r="H13" s="211">
        <v>9</v>
      </c>
      <c r="I13" s="211">
        <v>9</v>
      </c>
      <c r="J13" s="211">
        <v>24</v>
      </c>
      <c r="K13" s="211">
        <v>10</v>
      </c>
      <c r="L13" s="211">
        <v>71</v>
      </c>
      <c r="M13" s="211">
        <v>55</v>
      </c>
      <c r="N13" s="211">
        <v>79</v>
      </c>
      <c r="O13" s="211">
        <v>50</v>
      </c>
      <c r="P13" s="211">
        <v>110</v>
      </c>
      <c r="Q13" s="211">
        <v>69</v>
      </c>
      <c r="R13" s="211">
        <v>68</v>
      </c>
      <c r="S13" s="211">
        <v>38</v>
      </c>
      <c r="T13" s="211">
        <v>91</v>
      </c>
      <c r="U13" s="211">
        <v>48</v>
      </c>
      <c r="V13" s="211">
        <v>92</v>
      </c>
      <c r="W13" s="211">
        <v>44</v>
      </c>
      <c r="X13" s="211">
        <v>94</v>
      </c>
      <c r="Y13" s="211">
        <v>60</v>
      </c>
      <c r="Z13" s="211">
        <v>119</v>
      </c>
      <c r="AA13" s="211">
        <v>66</v>
      </c>
      <c r="AB13" s="211">
        <v>114</v>
      </c>
      <c r="AC13" s="211">
        <v>104</v>
      </c>
      <c r="AD13" s="211">
        <v>188</v>
      </c>
      <c r="AE13" s="211">
        <v>136</v>
      </c>
      <c r="AF13" s="211">
        <v>139</v>
      </c>
      <c r="AG13" s="211">
        <v>45</v>
      </c>
      <c r="AH13" s="211">
        <v>21</v>
      </c>
      <c r="AI13" s="211">
        <v>11</v>
      </c>
    </row>
    <row r="14" spans="2:38" ht="14.25" customHeight="1" x14ac:dyDescent="0.3">
      <c r="B14" s="225">
        <v>2006</v>
      </c>
      <c r="C14" s="211">
        <v>2248</v>
      </c>
      <c r="D14" s="211">
        <v>2</v>
      </c>
      <c r="E14" s="211">
        <v>2</v>
      </c>
      <c r="F14" s="211">
        <v>1</v>
      </c>
      <c r="G14" s="211">
        <v>7</v>
      </c>
      <c r="H14" s="211">
        <v>8</v>
      </c>
      <c r="I14" s="211">
        <v>8</v>
      </c>
      <c r="J14" s="211">
        <v>21</v>
      </c>
      <c r="K14" s="211">
        <v>15</v>
      </c>
      <c r="L14" s="211">
        <v>64</v>
      </c>
      <c r="M14" s="211">
        <v>65</v>
      </c>
      <c r="N14" s="211">
        <v>121</v>
      </c>
      <c r="O14" s="211">
        <v>71</v>
      </c>
      <c r="P14" s="211">
        <v>98</v>
      </c>
      <c r="Q14" s="211">
        <v>72</v>
      </c>
      <c r="R14" s="211">
        <v>91</v>
      </c>
      <c r="S14" s="211">
        <v>62</v>
      </c>
      <c r="T14" s="211">
        <v>115</v>
      </c>
      <c r="U14" s="211">
        <v>54</v>
      </c>
      <c r="V14" s="211">
        <v>97</v>
      </c>
      <c r="W14" s="211">
        <v>47</v>
      </c>
      <c r="X14" s="211">
        <v>99</v>
      </c>
      <c r="Y14" s="211">
        <v>64</v>
      </c>
      <c r="Z14" s="211">
        <v>95</v>
      </c>
      <c r="AA14" s="211">
        <v>87</v>
      </c>
      <c r="AB14" s="211">
        <v>138</v>
      </c>
      <c r="AC14" s="211">
        <v>148</v>
      </c>
      <c r="AD14" s="211">
        <v>179</v>
      </c>
      <c r="AE14" s="211">
        <v>146</v>
      </c>
      <c r="AF14" s="211">
        <v>160</v>
      </c>
      <c r="AG14" s="211">
        <v>35</v>
      </c>
      <c r="AH14" s="211">
        <v>35</v>
      </c>
      <c r="AI14" s="211">
        <v>41</v>
      </c>
    </row>
    <row r="15" spans="2:38" ht="14.25" customHeight="1" x14ac:dyDescent="0.3">
      <c r="B15" s="225">
        <v>2007</v>
      </c>
      <c r="C15" s="211">
        <v>2151</v>
      </c>
      <c r="D15" s="211">
        <v>3</v>
      </c>
      <c r="E15" s="211" t="s">
        <v>0</v>
      </c>
      <c r="F15" s="211">
        <v>1</v>
      </c>
      <c r="G15" s="211">
        <v>1</v>
      </c>
      <c r="H15" s="211">
        <v>10</v>
      </c>
      <c r="I15" s="211">
        <v>7</v>
      </c>
      <c r="J15" s="211">
        <v>15</v>
      </c>
      <c r="K15" s="211">
        <v>15</v>
      </c>
      <c r="L15" s="211">
        <v>92</v>
      </c>
      <c r="M15" s="211">
        <v>56</v>
      </c>
      <c r="N15" s="211">
        <v>122</v>
      </c>
      <c r="O15" s="211">
        <v>71</v>
      </c>
      <c r="P15" s="211">
        <v>109</v>
      </c>
      <c r="Q15" s="211">
        <v>79</v>
      </c>
      <c r="R15" s="211">
        <v>83</v>
      </c>
      <c r="S15" s="211">
        <v>42</v>
      </c>
      <c r="T15" s="211">
        <v>86</v>
      </c>
      <c r="U15" s="211">
        <v>42</v>
      </c>
      <c r="V15" s="211">
        <v>101</v>
      </c>
      <c r="W15" s="211">
        <v>38</v>
      </c>
      <c r="X15" s="211">
        <v>104</v>
      </c>
      <c r="Y15" s="211">
        <v>55</v>
      </c>
      <c r="Z15" s="211">
        <v>91</v>
      </c>
      <c r="AA15" s="211">
        <v>104</v>
      </c>
      <c r="AB15" s="211">
        <v>134</v>
      </c>
      <c r="AC15" s="211">
        <v>118</v>
      </c>
      <c r="AD15" s="211">
        <v>201</v>
      </c>
      <c r="AE15" s="211">
        <v>130</v>
      </c>
      <c r="AF15" s="211">
        <v>155</v>
      </c>
      <c r="AG15" s="211">
        <v>31</v>
      </c>
      <c r="AH15" s="211">
        <v>34</v>
      </c>
      <c r="AI15" s="211">
        <v>21</v>
      </c>
    </row>
    <row r="16" spans="2:38" ht="14.25" customHeight="1" x14ac:dyDescent="0.3">
      <c r="B16" s="225">
        <v>2008</v>
      </c>
      <c r="C16" s="211">
        <v>2006</v>
      </c>
      <c r="D16" s="211">
        <v>2</v>
      </c>
      <c r="E16" s="211">
        <v>3</v>
      </c>
      <c r="F16" s="211">
        <v>6</v>
      </c>
      <c r="G16" s="211">
        <v>3</v>
      </c>
      <c r="H16" s="211">
        <v>18</v>
      </c>
      <c r="I16" s="211">
        <v>4</v>
      </c>
      <c r="J16" s="211">
        <v>15</v>
      </c>
      <c r="K16" s="211">
        <v>10</v>
      </c>
      <c r="L16" s="211">
        <v>71</v>
      </c>
      <c r="M16" s="211">
        <v>60</v>
      </c>
      <c r="N16" s="211">
        <v>118</v>
      </c>
      <c r="O16" s="211">
        <v>79</v>
      </c>
      <c r="P16" s="211">
        <v>95</v>
      </c>
      <c r="Q16" s="211">
        <v>71</v>
      </c>
      <c r="R16" s="211">
        <v>60</v>
      </c>
      <c r="S16" s="211">
        <v>36</v>
      </c>
      <c r="T16" s="211">
        <v>98</v>
      </c>
      <c r="U16" s="211">
        <v>53</v>
      </c>
      <c r="V16" s="211">
        <v>99</v>
      </c>
      <c r="W16" s="211">
        <v>50</v>
      </c>
      <c r="X16" s="211">
        <v>99</v>
      </c>
      <c r="Y16" s="211">
        <v>58</v>
      </c>
      <c r="Z16" s="211">
        <v>84</v>
      </c>
      <c r="AA16" s="211">
        <v>105</v>
      </c>
      <c r="AB16" s="211">
        <v>110</v>
      </c>
      <c r="AC16" s="211">
        <v>125</v>
      </c>
      <c r="AD16" s="211">
        <v>131</v>
      </c>
      <c r="AE16" s="211">
        <v>119</v>
      </c>
      <c r="AF16" s="211">
        <v>122</v>
      </c>
      <c r="AG16" s="211">
        <v>36</v>
      </c>
      <c r="AH16" s="211">
        <v>21</v>
      </c>
      <c r="AI16" s="211">
        <v>45</v>
      </c>
    </row>
    <row r="17" spans="2:35" ht="14.25" customHeight="1" x14ac:dyDescent="0.3">
      <c r="B17" s="225">
        <v>2009</v>
      </c>
      <c r="C17" s="211">
        <v>1916</v>
      </c>
      <c r="D17" s="211" t="s">
        <v>0</v>
      </c>
      <c r="E17" s="211" t="s">
        <v>0</v>
      </c>
      <c r="F17" s="211">
        <v>3</v>
      </c>
      <c r="G17" s="211">
        <v>4</v>
      </c>
      <c r="H17" s="211">
        <v>9</v>
      </c>
      <c r="I17" s="211">
        <v>5</v>
      </c>
      <c r="J17" s="211">
        <v>13</v>
      </c>
      <c r="K17" s="211">
        <v>12</v>
      </c>
      <c r="L17" s="211">
        <v>63</v>
      </c>
      <c r="M17" s="211">
        <v>51</v>
      </c>
      <c r="N17" s="211">
        <v>91</v>
      </c>
      <c r="O17" s="211">
        <v>83</v>
      </c>
      <c r="P17" s="211">
        <v>92</v>
      </c>
      <c r="Q17" s="211">
        <v>52</v>
      </c>
      <c r="R17" s="211">
        <v>55</v>
      </c>
      <c r="S17" s="211">
        <v>42</v>
      </c>
      <c r="T17" s="211">
        <v>77</v>
      </c>
      <c r="U17" s="211">
        <v>53</v>
      </c>
      <c r="V17" s="211">
        <v>84</v>
      </c>
      <c r="W17" s="211">
        <v>41</v>
      </c>
      <c r="X17" s="211">
        <v>96</v>
      </c>
      <c r="Y17" s="211">
        <v>59</v>
      </c>
      <c r="Z17" s="211">
        <v>102</v>
      </c>
      <c r="AA17" s="211">
        <v>90</v>
      </c>
      <c r="AB17" s="211">
        <v>122</v>
      </c>
      <c r="AC17" s="211">
        <v>111</v>
      </c>
      <c r="AD17" s="211">
        <v>157</v>
      </c>
      <c r="AE17" s="211">
        <v>113</v>
      </c>
      <c r="AF17" s="211">
        <v>134</v>
      </c>
      <c r="AG17" s="211">
        <v>37</v>
      </c>
      <c r="AH17" s="211">
        <v>19</v>
      </c>
      <c r="AI17" s="211">
        <v>46</v>
      </c>
    </row>
    <row r="18" spans="2:35" ht="14.25" customHeight="1" x14ac:dyDescent="0.3">
      <c r="B18" s="225">
        <v>2010</v>
      </c>
      <c r="C18" s="211">
        <v>1815</v>
      </c>
      <c r="D18" s="211">
        <v>6</v>
      </c>
      <c r="E18" s="211">
        <v>2</v>
      </c>
      <c r="F18" s="211">
        <v>1</v>
      </c>
      <c r="G18" s="211">
        <v>3</v>
      </c>
      <c r="H18" s="211">
        <v>9</v>
      </c>
      <c r="I18" s="211">
        <v>7</v>
      </c>
      <c r="J18" s="211">
        <v>18</v>
      </c>
      <c r="K18" s="211">
        <v>18</v>
      </c>
      <c r="L18" s="211">
        <v>66</v>
      </c>
      <c r="M18" s="211">
        <v>59</v>
      </c>
      <c r="N18" s="211">
        <v>102</v>
      </c>
      <c r="O18" s="211">
        <v>81</v>
      </c>
      <c r="P18" s="211">
        <v>104</v>
      </c>
      <c r="Q18" s="211">
        <v>49</v>
      </c>
      <c r="R18" s="211">
        <v>76</v>
      </c>
      <c r="S18" s="211">
        <v>55</v>
      </c>
      <c r="T18" s="211">
        <v>74</v>
      </c>
      <c r="U18" s="211">
        <v>48</v>
      </c>
      <c r="V18" s="211">
        <v>85</v>
      </c>
      <c r="W18" s="211">
        <v>40</v>
      </c>
      <c r="X18" s="211">
        <v>89</v>
      </c>
      <c r="Y18" s="211">
        <v>55</v>
      </c>
      <c r="Z18" s="211">
        <v>84</v>
      </c>
      <c r="AA18" s="211">
        <v>90</v>
      </c>
      <c r="AB18" s="211">
        <v>103</v>
      </c>
      <c r="AC18" s="211">
        <v>81</v>
      </c>
      <c r="AD18" s="211">
        <v>130</v>
      </c>
      <c r="AE18" s="211">
        <v>105</v>
      </c>
      <c r="AF18" s="211">
        <v>106</v>
      </c>
      <c r="AG18" s="211">
        <v>33</v>
      </c>
      <c r="AH18" s="211">
        <v>10</v>
      </c>
      <c r="AI18" s="211">
        <v>26</v>
      </c>
    </row>
    <row r="19" spans="2:35" ht="14.25" customHeight="1" x14ac:dyDescent="0.3">
      <c r="B19" s="225">
        <v>2011</v>
      </c>
      <c r="C19" s="211">
        <v>1672</v>
      </c>
      <c r="D19" s="211">
        <v>7</v>
      </c>
      <c r="E19" s="211" t="s">
        <v>0</v>
      </c>
      <c r="F19" s="211">
        <v>1</v>
      </c>
      <c r="G19" s="211">
        <v>3</v>
      </c>
      <c r="H19" s="211">
        <v>10</v>
      </c>
      <c r="I19" s="211">
        <v>10</v>
      </c>
      <c r="J19" s="211">
        <v>11</v>
      </c>
      <c r="K19" s="211">
        <v>9</v>
      </c>
      <c r="L19" s="211">
        <v>58</v>
      </c>
      <c r="M19" s="211">
        <v>58</v>
      </c>
      <c r="N19" s="211">
        <v>74</v>
      </c>
      <c r="O19" s="211">
        <v>67</v>
      </c>
      <c r="P19" s="211">
        <v>100</v>
      </c>
      <c r="Q19" s="211">
        <v>60</v>
      </c>
      <c r="R19" s="211">
        <v>67</v>
      </c>
      <c r="S19" s="211">
        <v>47</v>
      </c>
      <c r="T19" s="211">
        <v>73</v>
      </c>
      <c r="U19" s="211">
        <v>43</v>
      </c>
      <c r="V19" s="211">
        <v>73</v>
      </c>
      <c r="W19" s="211">
        <v>42</v>
      </c>
      <c r="X19" s="211">
        <v>86</v>
      </c>
      <c r="Y19" s="211">
        <v>40</v>
      </c>
      <c r="Z19" s="211">
        <v>71</v>
      </c>
      <c r="AA19" s="211">
        <v>75</v>
      </c>
      <c r="AB19" s="211">
        <v>114</v>
      </c>
      <c r="AC19" s="211">
        <v>117</v>
      </c>
      <c r="AD19" s="211">
        <v>117</v>
      </c>
      <c r="AE19" s="211">
        <v>86</v>
      </c>
      <c r="AF19" s="211">
        <v>83</v>
      </c>
      <c r="AG19" s="211">
        <v>28</v>
      </c>
      <c r="AH19" s="211">
        <v>16</v>
      </c>
      <c r="AI19" s="211">
        <v>26</v>
      </c>
    </row>
    <row r="20" spans="2:35" ht="14.25" customHeight="1" x14ac:dyDescent="0.3">
      <c r="B20" s="225">
        <v>2012</v>
      </c>
      <c r="C20" s="211">
        <v>1717</v>
      </c>
      <c r="D20" s="211">
        <v>1</v>
      </c>
      <c r="E20" s="211" t="s">
        <v>0</v>
      </c>
      <c r="F20" s="211">
        <v>5</v>
      </c>
      <c r="G20" s="211">
        <v>4</v>
      </c>
      <c r="H20" s="211">
        <v>12</v>
      </c>
      <c r="I20" s="211">
        <v>6</v>
      </c>
      <c r="J20" s="211">
        <v>12</v>
      </c>
      <c r="K20" s="211">
        <v>22</v>
      </c>
      <c r="L20" s="211">
        <v>46</v>
      </c>
      <c r="M20" s="211">
        <v>69</v>
      </c>
      <c r="N20" s="211">
        <v>81</v>
      </c>
      <c r="O20" s="211">
        <v>83</v>
      </c>
      <c r="P20" s="211">
        <v>100</v>
      </c>
      <c r="Q20" s="211">
        <v>73</v>
      </c>
      <c r="R20" s="211">
        <v>63</v>
      </c>
      <c r="S20" s="211">
        <v>47</v>
      </c>
      <c r="T20" s="211">
        <v>80</v>
      </c>
      <c r="U20" s="211">
        <v>48</v>
      </c>
      <c r="V20" s="211">
        <v>65</v>
      </c>
      <c r="W20" s="211">
        <v>52</v>
      </c>
      <c r="X20" s="211">
        <v>77</v>
      </c>
      <c r="Y20" s="211">
        <v>54</v>
      </c>
      <c r="Z20" s="211">
        <v>71</v>
      </c>
      <c r="AA20" s="211">
        <v>82</v>
      </c>
      <c r="AB20" s="211">
        <v>90</v>
      </c>
      <c r="AC20" s="211">
        <v>112</v>
      </c>
      <c r="AD20" s="211">
        <v>122</v>
      </c>
      <c r="AE20" s="211">
        <v>100</v>
      </c>
      <c r="AF20" s="211">
        <v>78</v>
      </c>
      <c r="AG20" s="211">
        <v>18</v>
      </c>
      <c r="AH20" s="211">
        <v>14</v>
      </c>
      <c r="AI20" s="211">
        <v>30</v>
      </c>
    </row>
    <row r="21" spans="2:35" ht="14.25" customHeight="1" x14ac:dyDescent="0.3">
      <c r="B21" s="225">
        <v>2013</v>
      </c>
      <c r="C21" s="211">
        <v>1643</v>
      </c>
      <c r="D21" s="211">
        <v>2</v>
      </c>
      <c r="E21" s="211" t="s">
        <v>0</v>
      </c>
      <c r="F21" s="211">
        <v>1</v>
      </c>
      <c r="G21" s="211">
        <v>5</v>
      </c>
      <c r="H21" s="211">
        <v>12</v>
      </c>
      <c r="I21" s="211">
        <v>8</v>
      </c>
      <c r="J21" s="211">
        <v>24</v>
      </c>
      <c r="K21" s="211">
        <v>14</v>
      </c>
      <c r="L21" s="211">
        <v>68</v>
      </c>
      <c r="M21" s="211">
        <v>52</v>
      </c>
      <c r="N21" s="211">
        <v>84</v>
      </c>
      <c r="O21" s="211">
        <v>79</v>
      </c>
      <c r="P21" s="211">
        <v>80</v>
      </c>
      <c r="Q21" s="211">
        <v>60</v>
      </c>
      <c r="R21" s="211">
        <v>62</v>
      </c>
      <c r="S21" s="211">
        <v>52</v>
      </c>
      <c r="T21" s="211">
        <v>67</v>
      </c>
      <c r="U21" s="211">
        <v>42</v>
      </c>
      <c r="V21" s="211">
        <v>58</v>
      </c>
      <c r="W21" s="211">
        <v>44</v>
      </c>
      <c r="X21" s="211">
        <v>78</v>
      </c>
      <c r="Y21" s="211">
        <v>57</v>
      </c>
      <c r="Z21" s="211">
        <v>95</v>
      </c>
      <c r="AA21" s="211">
        <v>85</v>
      </c>
      <c r="AB21" s="211">
        <v>77</v>
      </c>
      <c r="AC21" s="211">
        <v>101</v>
      </c>
      <c r="AD21" s="211">
        <v>108</v>
      </c>
      <c r="AE21" s="211">
        <v>75</v>
      </c>
      <c r="AF21" s="211">
        <v>57</v>
      </c>
      <c r="AG21" s="211">
        <v>18</v>
      </c>
      <c r="AH21" s="211">
        <v>12</v>
      </c>
      <c r="AI21" s="211">
        <v>66</v>
      </c>
    </row>
    <row r="22" spans="2:35" ht="14.25" customHeight="1" x14ac:dyDescent="0.3">
      <c r="B22" s="225">
        <v>2014</v>
      </c>
      <c r="C22" s="211">
        <v>1613</v>
      </c>
      <c r="D22" s="211">
        <v>6</v>
      </c>
      <c r="E22" s="211" t="s">
        <v>0</v>
      </c>
      <c r="F22" s="211">
        <v>7</v>
      </c>
      <c r="G22" s="211">
        <v>5</v>
      </c>
      <c r="H22" s="211">
        <v>26</v>
      </c>
      <c r="I22" s="211">
        <v>14</v>
      </c>
      <c r="J22" s="211">
        <v>24</v>
      </c>
      <c r="K22" s="211">
        <v>18</v>
      </c>
      <c r="L22" s="211">
        <v>71</v>
      </c>
      <c r="M22" s="211">
        <v>57</v>
      </c>
      <c r="N22" s="211">
        <v>74</v>
      </c>
      <c r="O22" s="211">
        <v>102</v>
      </c>
      <c r="P22" s="211">
        <v>82</v>
      </c>
      <c r="Q22" s="211">
        <v>60</v>
      </c>
      <c r="R22" s="211">
        <v>55</v>
      </c>
      <c r="S22" s="211">
        <v>44</v>
      </c>
      <c r="T22" s="211">
        <v>64</v>
      </c>
      <c r="U22" s="211">
        <v>33</v>
      </c>
      <c r="V22" s="211">
        <v>65</v>
      </c>
      <c r="W22" s="211">
        <v>44</v>
      </c>
      <c r="X22" s="211">
        <v>77</v>
      </c>
      <c r="Y22" s="211">
        <v>47</v>
      </c>
      <c r="Z22" s="211">
        <v>66</v>
      </c>
      <c r="AA22" s="211">
        <v>70</v>
      </c>
      <c r="AB22" s="211">
        <v>85</v>
      </c>
      <c r="AC22" s="211">
        <v>98</v>
      </c>
      <c r="AD22" s="211">
        <v>102</v>
      </c>
      <c r="AE22" s="211">
        <v>83</v>
      </c>
      <c r="AF22" s="211">
        <v>65</v>
      </c>
      <c r="AG22" s="211">
        <v>26</v>
      </c>
      <c r="AH22" s="211">
        <v>7</v>
      </c>
      <c r="AI22" s="211">
        <v>36</v>
      </c>
    </row>
    <row r="23" spans="2:35" ht="14.25" customHeight="1" x14ac:dyDescent="0.3">
      <c r="B23" s="225">
        <v>2015</v>
      </c>
      <c r="C23" s="211">
        <v>1829</v>
      </c>
      <c r="D23" s="211">
        <v>17</v>
      </c>
      <c r="E23" s="211">
        <v>5</v>
      </c>
      <c r="F23" s="211">
        <v>13</v>
      </c>
      <c r="G23" s="211">
        <v>18</v>
      </c>
      <c r="H23" s="211">
        <v>41</v>
      </c>
      <c r="I23" s="211">
        <v>24</v>
      </c>
      <c r="J23" s="211">
        <v>37</v>
      </c>
      <c r="K23" s="211">
        <v>24</v>
      </c>
      <c r="L23" s="211">
        <v>75</v>
      </c>
      <c r="M23" s="211">
        <v>67</v>
      </c>
      <c r="N23" s="211">
        <v>98</v>
      </c>
      <c r="O23" s="211">
        <v>83</v>
      </c>
      <c r="P23" s="211">
        <v>72</v>
      </c>
      <c r="Q23" s="211">
        <v>82</v>
      </c>
      <c r="R23" s="211">
        <v>75</v>
      </c>
      <c r="S23" s="211">
        <v>49</v>
      </c>
      <c r="T23" s="211">
        <v>63</v>
      </c>
      <c r="U23" s="211">
        <v>35</v>
      </c>
      <c r="V23" s="211">
        <v>65</v>
      </c>
      <c r="W23" s="211">
        <v>53</v>
      </c>
      <c r="X23" s="211">
        <v>70</v>
      </c>
      <c r="Y23" s="211">
        <v>67</v>
      </c>
      <c r="Z23" s="211">
        <v>87</v>
      </c>
      <c r="AA23" s="211">
        <v>85</v>
      </c>
      <c r="AB23" s="211">
        <v>83</v>
      </c>
      <c r="AC23" s="211">
        <v>128</v>
      </c>
      <c r="AD23" s="211">
        <v>126</v>
      </c>
      <c r="AE23" s="211">
        <v>78</v>
      </c>
      <c r="AF23" s="211">
        <v>57</v>
      </c>
      <c r="AG23" s="211">
        <v>19</v>
      </c>
      <c r="AH23" s="211">
        <v>12</v>
      </c>
      <c r="AI23" s="211">
        <v>21</v>
      </c>
    </row>
    <row r="24" spans="2:35" ht="14.25" customHeight="1" x14ac:dyDescent="0.3">
      <c r="B24" s="225">
        <v>2016</v>
      </c>
      <c r="C24" s="211">
        <v>1796</v>
      </c>
      <c r="D24" s="211">
        <v>8</v>
      </c>
      <c r="E24" s="211">
        <v>5</v>
      </c>
      <c r="F24" s="211">
        <v>11</v>
      </c>
      <c r="G24" s="211">
        <v>11</v>
      </c>
      <c r="H24" s="211">
        <v>30</v>
      </c>
      <c r="I24" s="211">
        <v>20</v>
      </c>
      <c r="J24" s="211">
        <v>51</v>
      </c>
      <c r="K24" s="211">
        <v>36</v>
      </c>
      <c r="L24" s="211">
        <v>96</v>
      </c>
      <c r="M24" s="211">
        <v>68</v>
      </c>
      <c r="N24" s="211">
        <v>88</v>
      </c>
      <c r="O24" s="211">
        <v>66</v>
      </c>
      <c r="P24" s="211">
        <v>89</v>
      </c>
      <c r="Q24" s="211">
        <v>71</v>
      </c>
      <c r="R24" s="211">
        <v>68</v>
      </c>
      <c r="S24" s="211">
        <v>62</v>
      </c>
      <c r="T24" s="211">
        <v>62</v>
      </c>
      <c r="U24" s="211">
        <v>47</v>
      </c>
      <c r="V24" s="211">
        <v>77</v>
      </c>
      <c r="W24" s="211">
        <v>56</v>
      </c>
      <c r="X24" s="211">
        <v>71</v>
      </c>
      <c r="Y24" s="211">
        <v>56</v>
      </c>
      <c r="Z24" s="211">
        <v>60</v>
      </c>
      <c r="AA24" s="211">
        <v>77</v>
      </c>
      <c r="AB24" s="211">
        <v>93</v>
      </c>
      <c r="AC24" s="211">
        <v>102</v>
      </c>
      <c r="AD24" s="211">
        <v>113</v>
      </c>
      <c r="AE24" s="211">
        <v>84</v>
      </c>
      <c r="AF24" s="211">
        <v>56</v>
      </c>
      <c r="AG24" s="211">
        <v>27</v>
      </c>
      <c r="AH24" s="211">
        <v>20</v>
      </c>
      <c r="AI24" s="211">
        <v>15</v>
      </c>
    </row>
    <row r="25" spans="2:35" ht="14.25" customHeight="1" x14ac:dyDescent="0.3">
      <c r="B25" s="225">
        <v>2017</v>
      </c>
      <c r="C25" s="211">
        <v>1872</v>
      </c>
      <c r="D25" s="211">
        <v>8</v>
      </c>
      <c r="E25" s="211">
        <v>3</v>
      </c>
      <c r="F25" s="211">
        <v>11</v>
      </c>
      <c r="G25" s="211">
        <v>11</v>
      </c>
      <c r="H25" s="211">
        <v>32</v>
      </c>
      <c r="I25" s="211">
        <v>21</v>
      </c>
      <c r="J25" s="211">
        <v>35</v>
      </c>
      <c r="K25" s="211">
        <v>47</v>
      </c>
      <c r="L25" s="211">
        <v>128</v>
      </c>
      <c r="M25" s="211">
        <v>71</v>
      </c>
      <c r="N25" s="211">
        <v>99</v>
      </c>
      <c r="O25" s="211">
        <v>59</v>
      </c>
      <c r="P25" s="211">
        <v>91</v>
      </c>
      <c r="Q25" s="211">
        <v>70</v>
      </c>
      <c r="R25" s="211">
        <v>56</v>
      </c>
      <c r="S25" s="211">
        <v>51</v>
      </c>
      <c r="T25" s="211">
        <v>61</v>
      </c>
      <c r="U25" s="211">
        <v>45</v>
      </c>
      <c r="V25" s="211">
        <v>62</v>
      </c>
      <c r="W25" s="211">
        <v>49</v>
      </c>
      <c r="X25" s="211">
        <v>83</v>
      </c>
      <c r="Y25" s="211">
        <v>84</v>
      </c>
      <c r="Z25" s="211">
        <v>93</v>
      </c>
      <c r="AA25" s="211">
        <v>82</v>
      </c>
      <c r="AB25" s="211">
        <v>85</v>
      </c>
      <c r="AC25" s="211">
        <v>100</v>
      </c>
      <c r="AD25" s="211">
        <v>118</v>
      </c>
      <c r="AE25" s="211">
        <v>103</v>
      </c>
      <c r="AF25" s="211">
        <v>69</v>
      </c>
      <c r="AG25" s="211">
        <v>21</v>
      </c>
      <c r="AH25" s="211">
        <v>8</v>
      </c>
      <c r="AI25" s="211">
        <v>16</v>
      </c>
    </row>
    <row r="26" spans="2:35" ht="14.25" customHeight="1" x14ac:dyDescent="0.3">
      <c r="B26" s="225">
        <v>2018</v>
      </c>
      <c r="C26" s="211">
        <v>1840</v>
      </c>
      <c r="D26" s="211">
        <v>5</v>
      </c>
      <c r="E26" s="211">
        <v>5</v>
      </c>
      <c r="F26" s="211">
        <v>11</v>
      </c>
      <c r="G26" s="211">
        <v>26</v>
      </c>
      <c r="H26" s="211">
        <v>21</v>
      </c>
      <c r="I26" s="211">
        <v>28</v>
      </c>
      <c r="J26" s="211">
        <v>44</v>
      </c>
      <c r="K26" s="211">
        <v>36</v>
      </c>
      <c r="L26" s="211">
        <v>80</v>
      </c>
      <c r="M26" s="211">
        <v>69</v>
      </c>
      <c r="N26" s="211">
        <v>111</v>
      </c>
      <c r="O26" s="211">
        <v>106</v>
      </c>
      <c r="P26" s="211">
        <v>84</v>
      </c>
      <c r="Q26" s="211">
        <v>65</v>
      </c>
      <c r="R26" s="211">
        <v>66</v>
      </c>
      <c r="S26" s="211">
        <v>49</v>
      </c>
      <c r="T26" s="211">
        <v>51</v>
      </c>
      <c r="U26" s="211">
        <v>69</v>
      </c>
      <c r="V26" s="211">
        <v>63</v>
      </c>
      <c r="W26" s="211">
        <v>63</v>
      </c>
      <c r="X26" s="211">
        <v>79</v>
      </c>
      <c r="Y26" s="211">
        <v>64</v>
      </c>
      <c r="Z26" s="211">
        <v>66</v>
      </c>
      <c r="AA26" s="211">
        <v>86</v>
      </c>
      <c r="AB26" s="211">
        <v>78</v>
      </c>
      <c r="AC26" s="211">
        <v>110</v>
      </c>
      <c r="AD26" s="211">
        <v>117</v>
      </c>
      <c r="AE26" s="211">
        <v>92</v>
      </c>
      <c r="AF26" s="211">
        <v>53</v>
      </c>
      <c r="AG26" s="211">
        <v>19</v>
      </c>
      <c r="AH26" s="211">
        <v>11</v>
      </c>
      <c r="AI26" s="211">
        <v>13</v>
      </c>
    </row>
    <row r="27" spans="2:35" ht="14.25" customHeight="1" x14ac:dyDescent="0.3">
      <c r="B27" s="225">
        <v>2019</v>
      </c>
      <c r="C27" s="211">
        <v>1782</v>
      </c>
      <c r="D27" s="211">
        <v>5</v>
      </c>
      <c r="E27" s="211">
        <v>5</v>
      </c>
      <c r="F27" s="211">
        <v>16</v>
      </c>
      <c r="G27" s="211">
        <v>12</v>
      </c>
      <c r="H27" s="211">
        <v>17</v>
      </c>
      <c r="I27" s="211">
        <v>31</v>
      </c>
      <c r="J27" s="211">
        <v>30</v>
      </c>
      <c r="K27" s="211">
        <v>31</v>
      </c>
      <c r="L27" s="211">
        <v>73</v>
      </c>
      <c r="M27" s="211">
        <v>52</v>
      </c>
      <c r="N27" s="211">
        <v>97</v>
      </c>
      <c r="O27" s="211">
        <v>89</v>
      </c>
      <c r="P27" s="211">
        <v>83</v>
      </c>
      <c r="Q27" s="211">
        <v>72</v>
      </c>
      <c r="R27" s="211">
        <v>52</v>
      </c>
      <c r="S27" s="211">
        <v>47</v>
      </c>
      <c r="T27" s="211">
        <v>59</v>
      </c>
      <c r="U27" s="211">
        <v>42</v>
      </c>
      <c r="V27" s="211">
        <v>84</v>
      </c>
      <c r="W27" s="211">
        <v>45</v>
      </c>
      <c r="X27" s="211">
        <v>72</v>
      </c>
      <c r="Y27" s="211">
        <v>71</v>
      </c>
      <c r="Z27" s="211">
        <v>74</v>
      </c>
      <c r="AA27" s="211">
        <v>91</v>
      </c>
      <c r="AB27" s="211">
        <v>107</v>
      </c>
      <c r="AC27" s="211">
        <v>120</v>
      </c>
      <c r="AD27" s="211">
        <v>105</v>
      </c>
      <c r="AE27" s="211">
        <v>84</v>
      </c>
      <c r="AF27" s="211">
        <v>58</v>
      </c>
      <c r="AG27" s="211">
        <v>26</v>
      </c>
      <c r="AH27" s="211">
        <v>14</v>
      </c>
      <c r="AI27" s="211">
        <v>18</v>
      </c>
    </row>
    <row r="28" spans="2:35" ht="14.25" customHeight="1" x14ac:dyDescent="0.3">
      <c r="B28" s="225">
        <v>2020</v>
      </c>
      <c r="C28" s="211">
        <v>1437</v>
      </c>
      <c r="D28" s="211">
        <v>0</v>
      </c>
      <c r="E28" s="211">
        <v>0</v>
      </c>
      <c r="F28" s="211">
        <v>0</v>
      </c>
      <c r="G28" s="211">
        <v>0</v>
      </c>
      <c r="H28" s="211">
        <v>0</v>
      </c>
      <c r="I28" s="211">
        <v>0</v>
      </c>
      <c r="J28" s="211">
        <v>0</v>
      </c>
      <c r="K28" s="211">
        <v>0</v>
      </c>
      <c r="L28" s="211">
        <v>0</v>
      </c>
      <c r="M28" s="211">
        <v>0</v>
      </c>
      <c r="N28" s="211">
        <v>249</v>
      </c>
      <c r="O28" s="211">
        <v>61</v>
      </c>
      <c r="P28" s="211">
        <v>77</v>
      </c>
      <c r="Q28" s="211">
        <v>50</v>
      </c>
      <c r="R28" s="211">
        <v>42</v>
      </c>
      <c r="S28" s="211">
        <v>38</v>
      </c>
      <c r="T28" s="211">
        <v>56</v>
      </c>
      <c r="U28" s="211">
        <v>42</v>
      </c>
      <c r="V28" s="211">
        <v>74</v>
      </c>
      <c r="W28" s="211">
        <v>53</v>
      </c>
      <c r="X28" s="211">
        <v>65</v>
      </c>
      <c r="Y28" s="211">
        <v>64</v>
      </c>
      <c r="Z28" s="211">
        <v>56</v>
      </c>
      <c r="AA28" s="211">
        <v>64</v>
      </c>
      <c r="AB28" s="211">
        <v>80</v>
      </c>
      <c r="AC28" s="211">
        <v>87</v>
      </c>
      <c r="AD28" s="211">
        <v>102</v>
      </c>
      <c r="AE28" s="211">
        <v>82</v>
      </c>
      <c r="AF28" s="211">
        <v>70</v>
      </c>
      <c r="AG28" s="211">
        <v>20</v>
      </c>
      <c r="AH28" s="211">
        <v>3</v>
      </c>
      <c r="AI28" s="211">
        <v>2</v>
      </c>
    </row>
    <row r="29" spans="2:35" ht="14.25" x14ac:dyDescent="0.3">
      <c r="B29" s="225">
        <v>2021</v>
      </c>
      <c r="C29" s="211">
        <v>1394</v>
      </c>
      <c r="D29" s="211">
        <v>0</v>
      </c>
      <c r="E29" s="211">
        <v>0</v>
      </c>
      <c r="F29" s="211">
        <v>0</v>
      </c>
      <c r="G29" s="211">
        <v>0</v>
      </c>
      <c r="H29" s="211">
        <v>0</v>
      </c>
      <c r="I29" s="211">
        <v>0</v>
      </c>
      <c r="J29" s="211">
        <v>0</v>
      </c>
      <c r="K29" s="211">
        <v>0</v>
      </c>
      <c r="L29" s="211">
        <v>0</v>
      </c>
      <c r="M29" s="211">
        <v>0</v>
      </c>
      <c r="N29" s="211">
        <v>265</v>
      </c>
      <c r="O29" s="211">
        <v>53</v>
      </c>
      <c r="P29" s="211">
        <v>82</v>
      </c>
      <c r="Q29" s="211">
        <v>45</v>
      </c>
      <c r="R29" s="211">
        <v>54</v>
      </c>
      <c r="S29" s="211">
        <v>42</v>
      </c>
      <c r="T29" s="211">
        <v>55</v>
      </c>
      <c r="U29" s="211">
        <v>55</v>
      </c>
      <c r="V29" s="211">
        <v>59</v>
      </c>
      <c r="W29" s="211">
        <v>43</v>
      </c>
      <c r="X29" s="211">
        <v>62</v>
      </c>
      <c r="Y29" s="211">
        <v>56</v>
      </c>
      <c r="Z29" s="211">
        <v>76</v>
      </c>
      <c r="AA29" s="211">
        <v>54</v>
      </c>
      <c r="AB29" s="211">
        <v>71</v>
      </c>
      <c r="AC29" s="211">
        <v>96</v>
      </c>
      <c r="AD29" s="211">
        <v>90</v>
      </c>
      <c r="AE29" s="211">
        <v>57</v>
      </c>
      <c r="AF29" s="211">
        <v>55</v>
      </c>
      <c r="AG29" s="211">
        <v>10</v>
      </c>
      <c r="AH29" s="211">
        <v>7</v>
      </c>
      <c r="AI29" s="211">
        <v>7</v>
      </c>
    </row>
    <row r="30" spans="2:35" ht="14.25" x14ac:dyDescent="0.3">
      <c r="B30" s="225">
        <v>2022</v>
      </c>
      <c r="C30" s="211">
        <v>1438</v>
      </c>
      <c r="D30" s="211">
        <v>0</v>
      </c>
      <c r="E30" s="211">
        <v>0</v>
      </c>
      <c r="F30" s="211">
        <v>0</v>
      </c>
      <c r="G30" s="211">
        <v>0</v>
      </c>
      <c r="H30" s="211">
        <v>0</v>
      </c>
      <c r="I30" s="211">
        <v>0</v>
      </c>
      <c r="J30" s="211">
        <v>0</v>
      </c>
      <c r="K30" s="211">
        <v>0</v>
      </c>
      <c r="L30" s="211">
        <v>0</v>
      </c>
      <c r="M30" s="211">
        <v>0</v>
      </c>
      <c r="N30" s="211">
        <v>290</v>
      </c>
      <c r="O30" s="211">
        <v>76</v>
      </c>
      <c r="P30" s="211">
        <v>81</v>
      </c>
      <c r="Q30" s="211">
        <v>62</v>
      </c>
      <c r="R30" s="211">
        <v>59</v>
      </c>
      <c r="S30" s="211">
        <v>56</v>
      </c>
      <c r="T30" s="211">
        <v>50</v>
      </c>
      <c r="U30" s="211">
        <v>48</v>
      </c>
      <c r="V30" s="211">
        <v>56</v>
      </c>
      <c r="W30" s="211">
        <v>46</v>
      </c>
      <c r="X30" s="211">
        <v>65</v>
      </c>
      <c r="Y30" s="211">
        <v>54</v>
      </c>
      <c r="Z30" s="211">
        <v>53</v>
      </c>
      <c r="AA30" s="211">
        <v>46</v>
      </c>
      <c r="AB30" s="211">
        <v>78</v>
      </c>
      <c r="AC30" s="211">
        <v>81</v>
      </c>
      <c r="AD30" s="211">
        <v>100</v>
      </c>
      <c r="AE30" s="211">
        <v>72</v>
      </c>
      <c r="AF30" s="211">
        <v>41</v>
      </c>
      <c r="AG30" s="211">
        <v>16</v>
      </c>
      <c r="AH30" s="211">
        <v>5</v>
      </c>
      <c r="AI30" s="211">
        <v>3</v>
      </c>
    </row>
    <row r="31" spans="2:35" ht="14.25" x14ac:dyDescent="0.3">
      <c r="B31" s="225">
        <v>2023</v>
      </c>
      <c r="C31" s="211">
        <v>1309</v>
      </c>
      <c r="D31" s="211">
        <v>0</v>
      </c>
      <c r="E31" s="211">
        <v>0</v>
      </c>
      <c r="F31" s="211">
        <v>0</v>
      </c>
      <c r="G31" s="211">
        <v>0</v>
      </c>
      <c r="H31" s="211">
        <v>0</v>
      </c>
      <c r="I31" s="211">
        <v>0</v>
      </c>
      <c r="J31" s="211">
        <v>0</v>
      </c>
      <c r="K31" s="211">
        <v>0</v>
      </c>
      <c r="L31" s="211">
        <v>0</v>
      </c>
      <c r="M31" s="211">
        <v>0</v>
      </c>
      <c r="N31" s="211">
        <v>215</v>
      </c>
      <c r="O31" s="211">
        <v>74</v>
      </c>
      <c r="P31" s="211">
        <v>81</v>
      </c>
      <c r="Q31" s="211">
        <v>64</v>
      </c>
      <c r="R31" s="211">
        <v>60</v>
      </c>
      <c r="S31" s="211">
        <v>46</v>
      </c>
      <c r="T31" s="211">
        <v>48</v>
      </c>
      <c r="U31" s="211">
        <v>37</v>
      </c>
      <c r="V31" s="211">
        <v>60</v>
      </c>
      <c r="W31" s="211">
        <v>35</v>
      </c>
      <c r="X31" s="211">
        <v>65</v>
      </c>
      <c r="Y31" s="211">
        <v>56</v>
      </c>
      <c r="Z31" s="211">
        <v>45</v>
      </c>
      <c r="AA31" s="211">
        <v>67</v>
      </c>
      <c r="AB31" s="211">
        <v>56</v>
      </c>
      <c r="AC31" s="211">
        <v>76</v>
      </c>
      <c r="AD31" s="211">
        <v>81</v>
      </c>
      <c r="AE31" s="211">
        <v>70</v>
      </c>
      <c r="AF31" s="211">
        <v>53</v>
      </c>
      <c r="AG31" s="211">
        <v>13</v>
      </c>
      <c r="AH31" s="211">
        <v>3</v>
      </c>
      <c r="AI31" s="211">
        <v>4</v>
      </c>
    </row>
    <row r="32" spans="2:35" ht="14.25" x14ac:dyDescent="0.3">
      <c r="B32" s="225">
        <v>2024</v>
      </c>
      <c r="C32" s="211">
        <v>1289</v>
      </c>
      <c r="D32" s="211">
        <v>0</v>
      </c>
      <c r="E32" s="211">
        <v>0</v>
      </c>
      <c r="F32" s="211">
        <v>0</v>
      </c>
      <c r="G32" s="211">
        <v>0</v>
      </c>
      <c r="H32" s="211">
        <v>0</v>
      </c>
      <c r="I32" s="211">
        <v>0</v>
      </c>
      <c r="J32" s="211">
        <v>0</v>
      </c>
      <c r="K32" s="211">
        <v>0</v>
      </c>
      <c r="L32" s="211">
        <v>0</v>
      </c>
      <c r="M32" s="211">
        <v>0</v>
      </c>
      <c r="N32" s="211">
        <v>219</v>
      </c>
      <c r="O32" s="211">
        <v>88</v>
      </c>
      <c r="P32" s="211">
        <v>94</v>
      </c>
      <c r="Q32" s="211">
        <v>56</v>
      </c>
      <c r="R32" s="211">
        <v>49</v>
      </c>
      <c r="S32" s="211">
        <v>39</v>
      </c>
      <c r="T32" s="211">
        <v>46</v>
      </c>
      <c r="U32" s="211">
        <v>46</v>
      </c>
      <c r="V32" s="211">
        <v>59</v>
      </c>
      <c r="W32" s="211">
        <v>35</v>
      </c>
      <c r="X32" s="211">
        <v>57</v>
      </c>
      <c r="Y32" s="211">
        <v>47</v>
      </c>
      <c r="Z32" s="211">
        <v>67</v>
      </c>
      <c r="AA32" s="211">
        <v>67</v>
      </c>
      <c r="AB32" s="211">
        <v>67</v>
      </c>
      <c r="AC32" s="211">
        <v>73</v>
      </c>
      <c r="AD32" s="211">
        <v>67</v>
      </c>
      <c r="AE32" s="211">
        <v>56</v>
      </c>
      <c r="AF32" s="211">
        <v>42</v>
      </c>
      <c r="AG32" s="211">
        <v>7</v>
      </c>
      <c r="AH32" s="211">
        <v>6</v>
      </c>
      <c r="AI32" s="211">
        <v>2</v>
      </c>
    </row>
    <row r="33" spans="2:36" ht="14.25" x14ac:dyDescent="0.3">
      <c r="B33" s="410"/>
      <c r="C33" s="399"/>
      <c r="D33" s="399"/>
      <c r="E33" s="399"/>
      <c r="F33" s="399"/>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399"/>
      <c r="AI33" s="399"/>
    </row>
    <row r="34" spans="2:36" x14ac:dyDescent="0.3">
      <c r="B34" s="542" t="s">
        <v>2131</v>
      </c>
      <c r="C34" s="542"/>
      <c r="D34" s="542"/>
      <c r="E34" s="542"/>
      <c r="F34" s="542"/>
      <c r="G34" s="542"/>
      <c r="H34" s="542"/>
      <c r="I34" s="542"/>
      <c r="J34" s="542"/>
      <c r="K34" s="542"/>
      <c r="L34" s="542"/>
      <c r="M34" s="542"/>
      <c r="N34" s="542"/>
      <c r="O34" s="542"/>
      <c r="P34" s="542"/>
      <c r="Q34" s="542"/>
      <c r="R34" s="542"/>
      <c r="S34" s="542"/>
      <c r="T34" s="542"/>
      <c r="U34" s="542"/>
      <c r="V34" s="542"/>
      <c r="W34" s="542"/>
      <c r="X34" s="542"/>
      <c r="Y34" s="542"/>
      <c r="Z34" s="542"/>
      <c r="AA34" s="542"/>
      <c r="AB34" s="542"/>
      <c r="AC34" s="542"/>
      <c r="AD34" s="542"/>
      <c r="AE34" s="542"/>
      <c r="AF34" s="542"/>
      <c r="AG34" s="542"/>
      <c r="AH34" s="542"/>
      <c r="AI34" s="542"/>
    </row>
    <row r="35" spans="2:36" ht="12.75" customHeight="1" x14ac:dyDescent="0.3">
      <c r="B35" s="542" t="s">
        <v>662</v>
      </c>
      <c r="C35" s="542"/>
      <c r="D35" s="542"/>
      <c r="E35" s="542"/>
      <c r="F35" s="542"/>
      <c r="G35" s="542"/>
      <c r="H35" s="542"/>
      <c r="I35" s="542"/>
      <c r="J35" s="542"/>
      <c r="K35" s="542"/>
      <c r="L35" s="542"/>
      <c r="M35" s="542"/>
      <c r="N35" s="542"/>
      <c r="O35" s="542"/>
      <c r="P35" s="542"/>
      <c r="Q35" s="542"/>
      <c r="R35" s="542"/>
      <c r="S35" s="542"/>
      <c r="T35" s="542"/>
      <c r="U35" s="542"/>
      <c r="V35" s="542"/>
      <c r="W35" s="542"/>
      <c r="X35" s="542"/>
      <c r="Y35" s="542"/>
      <c r="Z35" s="542"/>
      <c r="AA35" s="542"/>
      <c r="AB35" s="542"/>
      <c r="AC35" s="542"/>
      <c r="AD35" s="542"/>
      <c r="AE35" s="542"/>
      <c r="AF35" s="542"/>
      <c r="AG35" s="542"/>
      <c r="AH35" s="542"/>
      <c r="AI35" s="542"/>
    </row>
    <row r="36" spans="2:36" ht="12.6" customHeight="1" x14ac:dyDescent="0.3">
      <c r="B36" s="545" t="s">
        <v>2217</v>
      </c>
      <c r="C36" s="545"/>
      <c r="D36" s="545"/>
      <c r="E36" s="545"/>
      <c r="F36" s="545"/>
      <c r="G36" s="545"/>
      <c r="H36" s="545"/>
      <c r="I36" s="545"/>
      <c r="J36" s="545"/>
      <c r="K36" s="545"/>
      <c r="L36" s="545"/>
      <c r="M36" s="545"/>
      <c r="N36" s="545"/>
      <c r="O36" s="545"/>
      <c r="P36" s="545"/>
      <c r="Q36" s="545"/>
      <c r="R36" s="545"/>
      <c r="S36" s="545"/>
      <c r="T36" s="545"/>
      <c r="U36" s="545"/>
      <c r="V36" s="545"/>
      <c r="W36" s="545"/>
      <c r="X36" s="545"/>
      <c r="Y36" s="545"/>
      <c r="Z36" s="545"/>
      <c r="AA36" s="545"/>
      <c r="AB36" s="545"/>
      <c r="AC36" s="545"/>
      <c r="AD36" s="545"/>
      <c r="AE36" s="545"/>
      <c r="AF36" s="545"/>
      <c r="AG36" s="545"/>
      <c r="AH36" s="545"/>
      <c r="AI36" s="545"/>
    </row>
    <row r="37" spans="2:36" ht="12.6" customHeight="1" x14ac:dyDescent="0.3">
      <c r="B37" s="156" t="s">
        <v>663</v>
      </c>
      <c r="C37" s="156"/>
      <c r="D37" s="156"/>
      <c r="E37" s="156"/>
      <c r="F37" s="156"/>
      <c r="G37" s="156"/>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156"/>
      <c r="AF37" s="156"/>
      <c r="AG37" s="156"/>
      <c r="AH37" s="156"/>
      <c r="AI37" s="156"/>
    </row>
    <row r="38" spans="2:36" ht="18" customHeight="1" x14ac:dyDescent="0.3">
      <c r="B38" s="546" t="s">
        <v>2218</v>
      </c>
      <c r="C38" s="546"/>
      <c r="D38" s="546"/>
      <c r="E38" s="546"/>
      <c r="F38" s="546"/>
      <c r="G38" s="546"/>
      <c r="H38" s="546"/>
      <c r="I38" s="546"/>
      <c r="J38" s="546"/>
      <c r="K38" s="546"/>
      <c r="L38" s="546"/>
      <c r="M38" s="546"/>
      <c r="N38" s="546"/>
      <c r="O38" s="546"/>
      <c r="P38" s="546"/>
      <c r="Q38" s="546"/>
      <c r="R38" s="546"/>
      <c r="S38" s="546"/>
      <c r="T38" s="546"/>
      <c r="U38" s="546"/>
      <c r="V38" s="546"/>
      <c r="W38" s="546"/>
      <c r="X38" s="546"/>
      <c r="Y38" s="546"/>
      <c r="Z38" s="546"/>
      <c r="AA38" s="546"/>
      <c r="AB38" s="546"/>
      <c r="AC38" s="546"/>
      <c r="AD38" s="546"/>
      <c r="AE38" s="546"/>
      <c r="AF38" s="546"/>
      <c r="AG38" s="546"/>
      <c r="AH38" s="546"/>
      <c r="AI38" s="546"/>
    </row>
    <row r="39" spans="2:36" ht="33.4" customHeight="1" x14ac:dyDescent="0.3">
      <c r="B39" s="547" t="s">
        <v>2130</v>
      </c>
      <c r="C39" s="547"/>
      <c r="D39" s="547"/>
      <c r="E39" s="547"/>
      <c r="F39" s="547"/>
      <c r="G39" s="547"/>
      <c r="H39" s="547"/>
      <c r="I39" s="547"/>
      <c r="J39" s="547"/>
      <c r="K39" s="547"/>
      <c r="L39" s="547"/>
      <c r="M39" s="547"/>
      <c r="N39" s="547"/>
      <c r="O39" s="547"/>
      <c r="P39" s="547"/>
      <c r="Q39" s="547"/>
      <c r="R39" s="547"/>
      <c r="S39" s="547"/>
      <c r="T39" s="547"/>
      <c r="U39" s="547"/>
      <c r="V39" s="547"/>
      <c r="W39" s="547"/>
      <c r="X39" s="547"/>
      <c r="Y39" s="547"/>
      <c r="Z39" s="547"/>
      <c r="AA39" s="547"/>
      <c r="AB39" s="547"/>
      <c r="AC39" s="547"/>
      <c r="AD39" s="547"/>
      <c r="AE39" s="547"/>
      <c r="AF39" s="547"/>
      <c r="AG39" s="547"/>
      <c r="AH39" s="547"/>
      <c r="AI39" s="547"/>
    </row>
    <row r="40" spans="2:36" ht="27" x14ac:dyDescent="0.3">
      <c r="C40" s="18" t="s">
        <v>92</v>
      </c>
      <c r="N40" s="541"/>
      <c r="O40" s="541"/>
      <c r="P40" s="541"/>
      <c r="Q40" s="541"/>
      <c r="R40" s="541"/>
      <c r="S40" s="541"/>
      <c r="T40" s="541"/>
      <c r="U40" s="541"/>
      <c r="V40" s="541"/>
      <c r="W40" s="541"/>
      <c r="X40" s="541"/>
      <c r="Y40" s="541"/>
      <c r="Z40" s="541"/>
      <c r="AA40" s="541"/>
      <c r="AB40" s="541"/>
      <c r="AC40" s="541"/>
      <c r="AD40" s="541"/>
      <c r="AE40" s="541"/>
      <c r="AF40" s="541"/>
      <c r="AG40" s="541"/>
      <c r="AH40" s="541"/>
      <c r="AI40" s="541"/>
      <c r="AJ40" s="242"/>
    </row>
    <row r="41" spans="2:36" ht="14.25" x14ac:dyDescent="0.3">
      <c r="N41" s="243"/>
      <c r="O41" s="243"/>
      <c r="P41" s="243"/>
      <c r="Q41" s="243"/>
      <c r="R41" s="243"/>
      <c r="S41" s="243"/>
      <c r="T41" s="243"/>
      <c r="U41" s="243"/>
      <c r="V41" s="243"/>
      <c r="W41" s="243"/>
      <c r="X41" s="243"/>
      <c r="Y41" s="243"/>
      <c r="Z41" s="243"/>
      <c r="AA41" s="243"/>
      <c r="AB41" s="243"/>
      <c r="AC41" s="243"/>
      <c r="AD41" s="243"/>
      <c r="AE41" s="243"/>
      <c r="AF41" s="243"/>
      <c r="AG41" s="243"/>
      <c r="AH41" s="243"/>
      <c r="AI41" s="244"/>
      <c r="AJ41" s="242"/>
    </row>
    <row r="42" spans="2:36" ht="14.25" x14ac:dyDescent="0.3">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2"/>
    </row>
    <row r="43" spans="2:36" ht="14.25" x14ac:dyDescent="0.3">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2"/>
    </row>
  </sheetData>
  <mergeCells count="11">
    <mergeCell ref="N40:AI40"/>
    <mergeCell ref="B35:AI35"/>
    <mergeCell ref="B1:AI1"/>
    <mergeCell ref="B2:AI2"/>
    <mergeCell ref="B3:B4"/>
    <mergeCell ref="C3:C4"/>
    <mergeCell ref="D3:AI3"/>
    <mergeCell ref="B34:AI34"/>
    <mergeCell ref="B36:AI36"/>
    <mergeCell ref="B38:AI38"/>
    <mergeCell ref="B39:AI39"/>
  </mergeCells>
  <hyperlinks>
    <hyperlink ref="AJ2" location="INDICE!A29" display="INDICE"/>
  </hyperlinks>
  <printOptions horizontalCentered="1"/>
  <pageMargins left="0.19685039370078741" right="0.19685039370078741" top="1.1811023622047245" bottom="0" header="0.19685039370078741" footer="0.19685039370078741"/>
  <pageSetup firstPageNumber="80" orientation="landscape" useFirstPageNumber="1" r:id="rId1"/>
  <headerFooter scaleWithDoc="0">
    <oddHeader>&amp;C&amp;G</oddHeader>
    <oddFooter>&amp;C&amp;P</oddFooter>
  </headerFooter>
  <drawing r:id="rId2"/>
  <legacyDrawingHF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B1:AS38"/>
  <sheetViews>
    <sheetView showGridLines="0" zoomScaleNormal="100" workbookViewId="0"/>
  </sheetViews>
  <sheetFormatPr baseColWidth="10" defaultColWidth="11.42578125" defaultRowHeight="13.5" x14ac:dyDescent="0.3"/>
  <cols>
    <col min="1" max="1" width="3.7109375" style="14" customWidth="1"/>
    <col min="2" max="2" width="8.28515625" style="14" customWidth="1"/>
    <col min="3" max="3" width="11.42578125" style="14" customWidth="1"/>
    <col min="4" max="41" width="5.28515625" style="14" customWidth="1"/>
    <col min="42" max="42" width="9" style="14" customWidth="1"/>
    <col min="43" max="43" width="10.7109375" style="14" customWidth="1"/>
    <col min="44" max="16384" width="11.42578125" style="14"/>
  </cols>
  <sheetData>
    <row r="1" spans="2:45" ht="126" customHeight="1" x14ac:dyDescent="0.3">
      <c r="B1" s="540"/>
      <c r="C1" s="540"/>
      <c r="D1" s="540"/>
      <c r="E1" s="540"/>
      <c r="F1" s="540"/>
      <c r="G1" s="540"/>
      <c r="H1" s="540"/>
      <c r="I1" s="158"/>
      <c r="J1" s="158"/>
      <c r="K1" s="158"/>
    </row>
    <row r="2" spans="2:45" ht="54.75" customHeight="1" x14ac:dyDescent="0.3">
      <c r="B2" s="505" t="s">
        <v>2236</v>
      </c>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S2" s="252" t="s">
        <v>7</v>
      </c>
    </row>
    <row r="3" spans="2:45" ht="25.5" customHeight="1" x14ac:dyDescent="0.3">
      <c r="B3" s="550" t="s">
        <v>6</v>
      </c>
      <c r="C3" s="550" t="s">
        <v>61</v>
      </c>
      <c r="D3" s="549" t="s">
        <v>601</v>
      </c>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7"/>
      <c r="AS3" s="252"/>
    </row>
    <row r="4" spans="2:45" s="27" customFormat="1" ht="40.5" x14ac:dyDescent="0.3">
      <c r="B4" s="551"/>
      <c r="C4" s="551"/>
      <c r="D4" s="215">
        <v>12</v>
      </c>
      <c r="E4" s="215">
        <v>13</v>
      </c>
      <c r="F4" s="215">
        <v>14</v>
      </c>
      <c r="G4" s="215">
        <v>15</v>
      </c>
      <c r="H4" s="215">
        <v>16</v>
      </c>
      <c r="I4" s="215">
        <v>17</v>
      </c>
      <c r="J4" s="215">
        <v>18</v>
      </c>
      <c r="K4" s="215">
        <v>19</v>
      </c>
      <c r="L4" s="215">
        <v>20</v>
      </c>
      <c r="M4" s="215">
        <v>21</v>
      </c>
      <c r="N4" s="215">
        <v>22</v>
      </c>
      <c r="O4" s="215">
        <v>23</v>
      </c>
      <c r="P4" s="215">
        <v>24</v>
      </c>
      <c r="Q4" s="215">
        <v>25</v>
      </c>
      <c r="R4" s="215">
        <v>26</v>
      </c>
      <c r="S4" s="215">
        <v>27</v>
      </c>
      <c r="T4" s="215">
        <v>28</v>
      </c>
      <c r="U4" s="215">
        <v>29</v>
      </c>
      <c r="V4" s="215">
        <v>30</v>
      </c>
      <c r="W4" s="215">
        <v>31</v>
      </c>
      <c r="X4" s="215">
        <v>32</v>
      </c>
      <c r="Y4" s="215">
        <v>33</v>
      </c>
      <c r="Z4" s="215">
        <v>34</v>
      </c>
      <c r="AA4" s="215">
        <v>35</v>
      </c>
      <c r="AB4" s="215">
        <v>36</v>
      </c>
      <c r="AC4" s="215">
        <v>37</v>
      </c>
      <c r="AD4" s="215">
        <v>38</v>
      </c>
      <c r="AE4" s="215">
        <v>39</v>
      </c>
      <c r="AF4" s="215">
        <v>40</v>
      </c>
      <c r="AG4" s="215">
        <v>41</v>
      </c>
      <c r="AH4" s="215">
        <v>42</v>
      </c>
      <c r="AI4" s="215">
        <v>43</v>
      </c>
      <c r="AJ4" s="215">
        <v>44</v>
      </c>
      <c r="AK4" s="215">
        <v>45</v>
      </c>
      <c r="AL4" s="215">
        <v>46</v>
      </c>
      <c r="AM4" s="215">
        <v>47</v>
      </c>
      <c r="AN4" s="215">
        <v>48</v>
      </c>
      <c r="AO4" s="215">
        <v>49</v>
      </c>
      <c r="AP4" s="215" t="s">
        <v>37</v>
      </c>
      <c r="AQ4" s="215" t="s">
        <v>9</v>
      </c>
    </row>
    <row r="5" spans="2:45" s="106" customFormat="1" ht="17.25" customHeight="1" x14ac:dyDescent="0.3">
      <c r="B5" s="225">
        <v>1997</v>
      </c>
      <c r="C5" s="211">
        <f t="shared" ref="C5:C27" si="0">SUM(D5:AQ5)</f>
        <v>2815</v>
      </c>
      <c r="D5" s="211">
        <v>0</v>
      </c>
      <c r="E5" s="211">
        <v>0</v>
      </c>
      <c r="F5" s="211">
        <v>16</v>
      </c>
      <c r="G5" s="211">
        <v>49</v>
      </c>
      <c r="H5" s="211">
        <v>76</v>
      </c>
      <c r="I5" s="211">
        <v>109</v>
      </c>
      <c r="J5" s="211">
        <v>137</v>
      </c>
      <c r="K5" s="211">
        <v>154</v>
      </c>
      <c r="L5" s="211">
        <v>166</v>
      </c>
      <c r="M5" s="211">
        <v>129</v>
      </c>
      <c r="N5" s="211">
        <v>144</v>
      </c>
      <c r="O5" s="211">
        <v>129</v>
      </c>
      <c r="P5" s="211">
        <v>121</v>
      </c>
      <c r="Q5" s="211">
        <v>113</v>
      </c>
      <c r="R5" s="211">
        <v>125</v>
      </c>
      <c r="S5" s="211">
        <v>105</v>
      </c>
      <c r="T5" s="211">
        <v>132</v>
      </c>
      <c r="U5" s="211">
        <v>98</v>
      </c>
      <c r="V5" s="211">
        <v>133</v>
      </c>
      <c r="W5" s="211">
        <v>73</v>
      </c>
      <c r="X5" s="211">
        <v>86</v>
      </c>
      <c r="Y5" s="211">
        <v>72</v>
      </c>
      <c r="Z5" s="211">
        <v>91</v>
      </c>
      <c r="AA5" s="211">
        <v>68</v>
      </c>
      <c r="AB5" s="211">
        <v>71</v>
      </c>
      <c r="AC5" s="211">
        <v>67</v>
      </c>
      <c r="AD5" s="211">
        <v>65</v>
      </c>
      <c r="AE5" s="211">
        <v>59</v>
      </c>
      <c r="AF5" s="211">
        <v>57</v>
      </c>
      <c r="AG5" s="211">
        <v>27</v>
      </c>
      <c r="AH5" s="211">
        <v>34</v>
      </c>
      <c r="AI5" s="211">
        <v>27</v>
      </c>
      <c r="AJ5" s="211">
        <v>16</v>
      </c>
      <c r="AK5" s="211">
        <v>9</v>
      </c>
      <c r="AL5" s="211">
        <v>7</v>
      </c>
      <c r="AM5" s="211">
        <v>5</v>
      </c>
      <c r="AN5" s="211">
        <v>2</v>
      </c>
      <c r="AO5" s="211">
        <v>2</v>
      </c>
      <c r="AP5" s="211">
        <v>1</v>
      </c>
      <c r="AQ5" s="211">
        <v>40</v>
      </c>
    </row>
    <row r="6" spans="2:45" s="106" customFormat="1" ht="17.25" customHeight="1" x14ac:dyDescent="0.3">
      <c r="B6" s="225">
        <v>1998</v>
      </c>
      <c r="C6" s="211">
        <f t="shared" si="0"/>
        <v>2792</v>
      </c>
      <c r="D6" s="211">
        <v>0</v>
      </c>
      <c r="E6" s="211">
        <v>0</v>
      </c>
      <c r="F6" s="211">
        <v>24</v>
      </c>
      <c r="G6" s="211">
        <v>32</v>
      </c>
      <c r="H6" s="211">
        <v>64</v>
      </c>
      <c r="I6" s="211">
        <v>110</v>
      </c>
      <c r="J6" s="211">
        <v>132</v>
      </c>
      <c r="K6" s="211">
        <v>113</v>
      </c>
      <c r="L6" s="211">
        <v>165</v>
      </c>
      <c r="M6" s="211">
        <v>131</v>
      </c>
      <c r="N6" s="211">
        <v>147</v>
      </c>
      <c r="O6" s="211">
        <v>134</v>
      </c>
      <c r="P6" s="211">
        <v>145</v>
      </c>
      <c r="Q6" s="211">
        <v>128</v>
      </c>
      <c r="R6" s="211">
        <v>101</v>
      </c>
      <c r="S6" s="211">
        <v>111</v>
      </c>
      <c r="T6" s="211">
        <v>152</v>
      </c>
      <c r="U6" s="211">
        <v>97</v>
      </c>
      <c r="V6" s="211">
        <v>118</v>
      </c>
      <c r="W6" s="211">
        <v>75</v>
      </c>
      <c r="X6" s="211">
        <v>105</v>
      </c>
      <c r="Y6" s="211">
        <v>96</v>
      </c>
      <c r="Z6" s="211">
        <v>71</v>
      </c>
      <c r="AA6" s="211">
        <v>82</v>
      </c>
      <c r="AB6" s="211">
        <v>68</v>
      </c>
      <c r="AC6" s="211">
        <v>80</v>
      </c>
      <c r="AD6" s="211">
        <v>78</v>
      </c>
      <c r="AE6" s="211">
        <v>47</v>
      </c>
      <c r="AF6" s="211">
        <v>55</v>
      </c>
      <c r="AG6" s="211">
        <v>26</v>
      </c>
      <c r="AH6" s="211">
        <v>26</v>
      </c>
      <c r="AI6" s="211">
        <v>16</v>
      </c>
      <c r="AJ6" s="211">
        <v>10</v>
      </c>
      <c r="AK6" s="211">
        <v>3</v>
      </c>
      <c r="AL6" s="211">
        <v>8</v>
      </c>
      <c r="AM6" s="211">
        <v>3</v>
      </c>
      <c r="AN6" s="211">
        <v>1</v>
      </c>
      <c r="AO6" s="211">
        <v>0</v>
      </c>
      <c r="AP6" s="211">
        <v>1</v>
      </c>
      <c r="AQ6" s="211">
        <v>37</v>
      </c>
    </row>
    <row r="7" spans="2:45" s="106" customFormat="1" ht="17.25" customHeight="1" x14ac:dyDescent="0.3">
      <c r="B7" s="225">
        <v>1999</v>
      </c>
      <c r="C7" s="211">
        <f t="shared" si="0"/>
        <v>3173</v>
      </c>
      <c r="D7" s="211">
        <v>0</v>
      </c>
      <c r="E7" s="211">
        <v>0</v>
      </c>
      <c r="F7" s="211">
        <v>18</v>
      </c>
      <c r="G7" s="211">
        <v>46</v>
      </c>
      <c r="H7" s="211">
        <v>79</v>
      </c>
      <c r="I7" s="211">
        <v>100</v>
      </c>
      <c r="J7" s="211">
        <v>148</v>
      </c>
      <c r="K7" s="211">
        <v>156</v>
      </c>
      <c r="L7" s="211">
        <v>183</v>
      </c>
      <c r="M7" s="211">
        <v>144</v>
      </c>
      <c r="N7" s="211">
        <v>170</v>
      </c>
      <c r="O7" s="211">
        <v>180</v>
      </c>
      <c r="P7" s="211">
        <v>117</v>
      </c>
      <c r="Q7" s="211">
        <v>140</v>
      </c>
      <c r="R7" s="211">
        <v>126</v>
      </c>
      <c r="S7" s="211">
        <v>119</v>
      </c>
      <c r="T7" s="211">
        <v>143</v>
      </c>
      <c r="U7" s="211">
        <v>118</v>
      </c>
      <c r="V7" s="211">
        <v>146</v>
      </c>
      <c r="W7" s="211">
        <v>97</v>
      </c>
      <c r="X7" s="211">
        <v>131</v>
      </c>
      <c r="Y7" s="211">
        <v>100</v>
      </c>
      <c r="Z7" s="211">
        <v>92</v>
      </c>
      <c r="AA7" s="211">
        <v>111</v>
      </c>
      <c r="AB7" s="211">
        <v>95</v>
      </c>
      <c r="AC7" s="211">
        <v>64</v>
      </c>
      <c r="AD7" s="211">
        <v>76</v>
      </c>
      <c r="AE7" s="211">
        <v>60</v>
      </c>
      <c r="AF7" s="211">
        <v>58</v>
      </c>
      <c r="AG7" s="211">
        <v>42</v>
      </c>
      <c r="AH7" s="211">
        <v>27</v>
      </c>
      <c r="AI7" s="211">
        <v>15</v>
      </c>
      <c r="AJ7" s="211">
        <v>13</v>
      </c>
      <c r="AK7" s="211">
        <v>11</v>
      </c>
      <c r="AL7" s="211">
        <v>2</v>
      </c>
      <c r="AM7" s="211">
        <v>3</v>
      </c>
      <c r="AN7" s="211">
        <v>2</v>
      </c>
      <c r="AO7" s="211">
        <v>1</v>
      </c>
      <c r="AP7" s="211">
        <v>1</v>
      </c>
      <c r="AQ7" s="211">
        <v>39</v>
      </c>
    </row>
    <row r="8" spans="2:45" s="106" customFormat="1" ht="17.25" customHeight="1" x14ac:dyDescent="0.3">
      <c r="B8" s="225">
        <v>2000</v>
      </c>
      <c r="C8" s="211">
        <f t="shared" si="0"/>
        <v>2824</v>
      </c>
      <c r="D8" s="211">
        <v>0</v>
      </c>
      <c r="E8" s="211">
        <v>0</v>
      </c>
      <c r="F8" s="211">
        <v>14</v>
      </c>
      <c r="G8" s="211">
        <v>37</v>
      </c>
      <c r="H8" s="211">
        <v>82</v>
      </c>
      <c r="I8" s="211">
        <v>97</v>
      </c>
      <c r="J8" s="211">
        <v>101</v>
      </c>
      <c r="K8" s="211">
        <v>143</v>
      </c>
      <c r="L8" s="211">
        <v>182</v>
      </c>
      <c r="M8" s="211">
        <v>144</v>
      </c>
      <c r="N8" s="211">
        <v>152</v>
      </c>
      <c r="O8" s="211">
        <v>155</v>
      </c>
      <c r="P8" s="211">
        <v>138</v>
      </c>
      <c r="Q8" s="211">
        <v>122</v>
      </c>
      <c r="R8" s="211">
        <v>97</v>
      </c>
      <c r="S8" s="211">
        <v>125</v>
      </c>
      <c r="T8" s="211">
        <v>127</v>
      </c>
      <c r="U8" s="211">
        <v>106</v>
      </c>
      <c r="V8" s="211">
        <v>124</v>
      </c>
      <c r="W8" s="211">
        <v>71</v>
      </c>
      <c r="X8" s="211">
        <v>91</v>
      </c>
      <c r="Y8" s="211">
        <v>97</v>
      </c>
      <c r="Z8" s="211">
        <v>82</v>
      </c>
      <c r="AA8" s="211">
        <v>79</v>
      </c>
      <c r="AB8" s="211">
        <v>84</v>
      </c>
      <c r="AC8" s="211">
        <v>57</v>
      </c>
      <c r="AD8" s="211">
        <v>52</v>
      </c>
      <c r="AE8" s="211">
        <v>52</v>
      </c>
      <c r="AF8" s="211">
        <v>56</v>
      </c>
      <c r="AG8" s="211">
        <v>36</v>
      </c>
      <c r="AH8" s="211">
        <v>32</v>
      </c>
      <c r="AI8" s="211">
        <v>20</v>
      </c>
      <c r="AJ8" s="211">
        <v>13</v>
      </c>
      <c r="AK8" s="211">
        <v>10</v>
      </c>
      <c r="AL8" s="211">
        <v>5</v>
      </c>
      <c r="AM8" s="211">
        <v>3</v>
      </c>
      <c r="AN8" s="211">
        <v>5</v>
      </c>
      <c r="AO8" s="211">
        <v>0</v>
      </c>
      <c r="AP8" s="211">
        <v>2</v>
      </c>
      <c r="AQ8" s="211">
        <v>31</v>
      </c>
    </row>
    <row r="9" spans="2:45" s="106" customFormat="1" ht="17.25" customHeight="1" x14ac:dyDescent="0.3">
      <c r="B9" s="225">
        <v>2001</v>
      </c>
      <c r="C9" s="211">
        <f t="shared" si="0"/>
        <v>1507</v>
      </c>
      <c r="D9" s="211">
        <v>0</v>
      </c>
      <c r="E9" s="211">
        <v>0</v>
      </c>
      <c r="F9" s="211">
        <v>10</v>
      </c>
      <c r="G9" s="211">
        <v>24</v>
      </c>
      <c r="H9" s="211">
        <v>48</v>
      </c>
      <c r="I9" s="211">
        <v>66</v>
      </c>
      <c r="J9" s="211">
        <v>75</v>
      </c>
      <c r="K9" s="211">
        <v>73</v>
      </c>
      <c r="L9" s="211">
        <v>88</v>
      </c>
      <c r="M9" s="211">
        <v>73</v>
      </c>
      <c r="N9" s="211">
        <v>101</v>
      </c>
      <c r="O9" s="211">
        <v>80</v>
      </c>
      <c r="P9" s="211">
        <v>77</v>
      </c>
      <c r="Q9" s="211">
        <v>59</v>
      </c>
      <c r="R9" s="211">
        <v>58</v>
      </c>
      <c r="S9" s="211">
        <v>59</v>
      </c>
      <c r="T9" s="211">
        <v>55</v>
      </c>
      <c r="U9" s="211">
        <v>51</v>
      </c>
      <c r="V9" s="211">
        <v>77</v>
      </c>
      <c r="W9" s="211">
        <v>43</v>
      </c>
      <c r="X9" s="211">
        <v>46</v>
      </c>
      <c r="Y9" s="211">
        <v>36</v>
      </c>
      <c r="Z9" s="211">
        <v>35</v>
      </c>
      <c r="AA9" s="211">
        <v>46</v>
      </c>
      <c r="AB9" s="211">
        <v>43</v>
      </c>
      <c r="AC9" s="211">
        <v>21</v>
      </c>
      <c r="AD9" s="211">
        <v>31</v>
      </c>
      <c r="AE9" s="211">
        <v>25</v>
      </c>
      <c r="AF9" s="211">
        <v>19</v>
      </c>
      <c r="AG9" s="211">
        <v>16</v>
      </c>
      <c r="AH9" s="211">
        <v>18</v>
      </c>
      <c r="AI9" s="211">
        <v>8</v>
      </c>
      <c r="AJ9" s="211">
        <v>3</v>
      </c>
      <c r="AK9" s="211">
        <v>8</v>
      </c>
      <c r="AL9" s="211">
        <v>3</v>
      </c>
      <c r="AM9" s="211">
        <v>1</v>
      </c>
      <c r="AN9" s="211">
        <v>1</v>
      </c>
      <c r="AO9" s="211">
        <v>0</v>
      </c>
      <c r="AP9" s="211">
        <v>1</v>
      </c>
      <c r="AQ9" s="211">
        <v>29</v>
      </c>
    </row>
    <row r="10" spans="2:45" s="106" customFormat="1" ht="17.25" customHeight="1" x14ac:dyDescent="0.3">
      <c r="B10" s="225">
        <v>2002</v>
      </c>
      <c r="C10" s="211">
        <f t="shared" si="0"/>
        <v>2685</v>
      </c>
      <c r="D10" s="211">
        <v>0</v>
      </c>
      <c r="E10" s="211">
        <v>0</v>
      </c>
      <c r="F10" s="211">
        <v>14</v>
      </c>
      <c r="G10" s="211">
        <v>38</v>
      </c>
      <c r="H10" s="211">
        <v>59</v>
      </c>
      <c r="I10" s="211">
        <v>109</v>
      </c>
      <c r="J10" s="211">
        <v>139</v>
      </c>
      <c r="K10" s="211">
        <v>133</v>
      </c>
      <c r="L10" s="211">
        <v>159</v>
      </c>
      <c r="M10" s="211">
        <v>140</v>
      </c>
      <c r="N10" s="211">
        <v>155</v>
      </c>
      <c r="O10" s="211">
        <v>144</v>
      </c>
      <c r="P10" s="211">
        <v>129</v>
      </c>
      <c r="Q10" s="211">
        <v>104</v>
      </c>
      <c r="R10" s="211">
        <v>115</v>
      </c>
      <c r="S10" s="211">
        <v>90</v>
      </c>
      <c r="T10" s="211">
        <v>130</v>
      </c>
      <c r="U10" s="211">
        <v>88</v>
      </c>
      <c r="V10" s="211">
        <v>128</v>
      </c>
      <c r="W10" s="211">
        <v>73</v>
      </c>
      <c r="X10" s="211">
        <v>87</v>
      </c>
      <c r="Y10" s="211">
        <v>73</v>
      </c>
      <c r="Z10" s="211">
        <v>75</v>
      </c>
      <c r="AA10" s="211">
        <v>69</v>
      </c>
      <c r="AB10" s="211">
        <v>81</v>
      </c>
      <c r="AC10" s="211">
        <v>60</v>
      </c>
      <c r="AD10" s="211">
        <v>63</v>
      </c>
      <c r="AE10" s="211">
        <v>44</v>
      </c>
      <c r="AF10" s="211">
        <v>40</v>
      </c>
      <c r="AG10" s="211">
        <v>26</v>
      </c>
      <c r="AH10" s="211">
        <v>28</v>
      </c>
      <c r="AI10" s="211">
        <v>16</v>
      </c>
      <c r="AJ10" s="211">
        <v>11</v>
      </c>
      <c r="AK10" s="211">
        <v>8</v>
      </c>
      <c r="AL10" s="211">
        <v>8</v>
      </c>
      <c r="AM10" s="211">
        <v>2</v>
      </c>
      <c r="AN10" s="211">
        <v>2</v>
      </c>
      <c r="AO10" s="211">
        <v>1</v>
      </c>
      <c r="AP10" s="211">
        <v>0</v>
      </c>
      <c r="AQ10" s="211">
        <v>44</v>
      </c>
    </row>
    <row r="11" spans="2:45" s="106" customFormat="1" ht="17.25" customHeight="1" x14ac:dyDescent="0.3">
      <c r="B11" s="225">
        <v>2003</v>
      </c>
      <c r="C11" s="211">
        <f t="shared" si="0"/>
        <v>2298</v>
      </c>
      <c r="D11" s="211">
        <v>0</v>
      </c>
      <c r="E11" s="211">
        <v>0</v>
      </c>
      <c r="F11" s="211">
        <v>13</v>
      </c>
      <c r="G11" s="211">
        <v>20</v>
      </c>
      <c r="H11" s="211">
        <v>64</v>
      </c>
      <c r="I11" s="211">
        <v>80</v>
      </c>
      <c r="J11" s="211">
        <v>122</v>
      </c>
      <c r="K11" s="211">
        <v>102</v>
      </c>
      <c r="L11" s="211">
        <v>139</v>
      </c>
      <c r="M11" s="211">
        <v>96</v>
      </c>
      <c r="N11" s="211">
        <v>106</v>
      </c>
      <c r="O11" s="211">
        <v>142</v>
      </c>
      <c r="P11" s="211">
        <v>113</v>
      </c>
      <c r="Q11" s="211">
        <v>91</v>
      </c>
      <c r="R11" s="211">
        <v>96</v>
      </c>
      <c r="S11" s="211">
        <v>115</v>
      </c>
      <c r="T11" s="211">
        <v>94</v>
      </c>
      <c r="U11" s="211">
        <v>73</v>
      </c>
      <c r="V11" s="211">
        <v>85</v>
      </c>
      <c r="W11" s="211">
        <v>59</v>
      </c>
      <c r="X11" s="211">
        <v>81</v>
      </c>
      <c r="Y11" s="211">
        <v>75</v>
      </c>
      <c r="Z11" s="211">
        <v>65</v>
      </c>
      <c r="AA11" s="211">
        <v>57</v>
      </c>
      <c r="AB11" s="211">
        <v>56</v>
      </c>
      <c r="AC11" s="211">
        <v>54</v>
      </c>
      <c r="AD11" s="211">
        <v>58</v>
      </c>
      <c r="AE11" s="211">
        <v>51</v>
      </c>
      <c r="AF11" s="211">
        <v>51</v>
      </c>
      <c r="AG11" s="211">
        <v>21</v>
      </c>
      <c r="AH11" s="211">
        <v>38</v>
      </c>
      <c r="AI11" s="211">
        <v>15</v>
      </c>
      <c r="AJ11" s="211">
        <v>7</v>
      </c>
      <c r="AK11" s="211">
        <v>7</v>
      </c>
      <c r="AL11" s="211">
        <v>2</v>
      </c>
      <c r="AM11" s="211">
        <v>1</v>
      </c>
      <c r="AN11" s="211">
        <v>0</v>
      </c>
      <c r="AO11" s="211">
        <v>1</v>
      </c>
      <c r="AP11" s="211">
        <v>0</v>
      </c>
      <c r="AQ11" s="211">
        <v>48</v>
      </c>
    </row>
    <row r="12" spans="2:45" s="106" customFormat="1" ht="17.25" customHeight="1" x14ac:dyDescent="0.3">
      <c r="B12" s="225">
        <v>2004</v>
      </c>
      <c r="C12" s="211">
        <f t="shared" si="0"/>
        <v>2098</v>
      </c>
      <c r="D12" s="211">
        <v>1</v>
      </c>
      <c r="E12" s="211">
        <v>3</v>
      </c>
      <c r="F12" s="211">
        <v>14</v>
      </c>
      <c r="G12" s="211">
        <v>32</v>
      </c>
      <c r="H12" s="211">
        <v>48</v>
      </c>
      <c r="I12" s="211">
        <v>71</v>
      </c>
      <c r="J12" s="211">
        <v>124</v>
      </c>
      <c r="K12" s="211">
        <v>104</v>
      </c>
      <c r="L12" s="211">
        <v>126</v>
      </c>
      <c r="M12" s="211">
        <v>102</v>
      </c>
      <c r="N12" s="211">
        <v>119</v>
      </c>
      <c r="O12" s="211">
        <v>93</v>
      </c>
      <c r="P12" s="211">
        <v>119</v>
      </c>
      <c r="Q12" s="211">
        <v>100</v>
      </c>
      <c r="R12" s="211">
        <v>78</v>
      </c>
      <c r="S12" s="211">
        <v>75</v>
      </c>
      <c r="T12" s="211">
        <v>92</v>
      </c>
      <c r="U12" s="211">
        <v>69</v>
      </c>
      <c r="V12" s="211">
        <v>92</v>
      </c>
      <c r="W12" s="211">
        <v>62</v>
      </c>
      <c r="X12" s="211">
        <v>74</v>
      </c>
      <c r="Y12" s="211">
        <v>59</v>
      </c>
      <c r="Z12" s="211">
        <v>66</v>
      </c>
      <c r="AA12" s="211">
        <v>49</v>
      </c>
      <c r="AB12" s="211">
        <v>56</v>
      </c>
      <c r="AC12" s="211">
        <v>39</v>
      </c>
      <c r="AD12" s="211">
        <v>37</v>
      </c>
      <c r="AE12" s="211">
        <v>42</v>
      </c>
      <c r="AF12" s="211">
        <v>44</v>
      </c>
      <c r="AG12" s="211">
        <v>25</v>
      </c>
      <c r="AH12" s="211">
        <v>29</v>
      </c>
      <c r="AI12" s="211">
        <v>13</v>
      </c>
      <c r="AJ12" s="211">
        <v>8</v>
      </c>
      <c r="AK12" s="211">
        <v>9</v>
      </c>
      <c r="AL12" s="211">
        <v>4</v>
      </c>
      <c r="AM12" s="211">
        <v>4</v>
      </c>
      <c r="AN12" s="211">
        <v>2</v>
      </c>
      <c r="AO12" s="211">
        <v>1</v>
      </c>
      <c r="AP12" s="211">
        <v>0</v>
      </c>
      <c r="AQ12" s="211">
        <v>13</v>
      </c>
    </row>
    <row r="13" spans="2:45" s="106" customFormat="1" ht="17.25" customHeight="1" x14ac:dyDescent="0.3">
      <c r="B13" s="225">
        <v>2005</v>
      </c>
      <c r="C13" s="211">
        <f t="shared" si="0"/>
        <v>1972</v>
      </c>
      <c r="D13" s="211">
        <v>0</v>
      </c>
      <c r="E13" s="211">
        <v>2</v>
      </c>
      <c r="F13" s="211">
        <v>10</v>
      </c>
      <c r="G13" s="211">
        <v>31</v>
      </c>
      <c r="H13" s="211">
        <v>48</v>
      </c>
      <c r="I13" s="211">
        <v>77</v>
      </c>
      <c r="J13" s="211">
        <v>81</v>
      </c>
      <c r="K13" s="211">
        <v>96</v>
      </c>
      <c r="L13" s="211">
        <v>100</v>
      </c>
      <c r="M13" s="211">
        <v>104</v>
      </c>
      <c r="N13" s="211">
        <v>111</v>
      </c>
      <c r="O13" s="211">
        <v>125</v>
      </c>
      <c r="P13" s="211">
        <v>99</v>
      </c>
      <c r="Q13" s="211">
        <v>90</v>
      </c>
      <c r="R13" s="211">
        <v>83</v>
      </c>
      <c r="S13" s="211">
        <v>69</v>
      </c>
      <c r="T13" s="211">
        <v>85</v>
      </c>
      <c r="U13" s="211">
        <v>66</v>
      </c>
      <c r="V13" s="211">
        <v>77</v>
      </c>
      <c r="W13" s="211">
        <v>56</v>
      </c>
      <c r="X13" s="211">
        <v>79</v>
      </c>
      <c r="Y13" s="211">
        <v>63</v>
      </c>
      <c r="Z13" s="211">
        <v>40</v>
      </c>
      <c r="AA13" s="211">
        <v>53</v>
      </c>
      <c r="AB13" s="211">
        <v>63</v>
      </c>
      <c r="AC13" s="211">
        <v>49</v>
      </c>
      <c r="AD13" s="211">
        <v>52</v>
      </c>
      <c r="AE13" s="211">
        <v>36</v>
      </c>
      <c r="AF13" s="211">
        <v>36</v>
      </c>
      <c r="AG13" s="211">
        <v>15</v>
      </c>
      <c r="AH13" s="211">
        <v>19</v>
      </c>
      <c r="AI13" s="211">
        <v>14</v>
      </c>
      <c r="AJ13" s="211">
        <v>9</v>
      </c>
      <c r="AK13" s="211">
        <v>10</v>
      </c>
      <c r="AL13" s="211">
        <v>3</v>
      </c>
      <c r="AM13" s="211">
        <v>2</v>
      </c>
      <c r="AN13" s="211">
        <v>2</v>
      </c>
      <c r="AO13" s="211">
        <v>1</v>
      </c>
      <c r="AP13" s="211">
        <v>0</v>
      </c>
      <c r="AQ13" s="211">
        <v>16</v>
      </c>
    </row>
    <row r="14" spans="2:45" s="106" customFormat="1" ht="17.25" customHeight="1" x14ac:dyDescent="0.3">
      <c r="B14" s="225">
        <v>2006</v>
      </c>
      <c r="C14" s="211">
        <f t="shared" si="0"/>
        <v>2248</v>
      </c>
      <c r="D14" s="211">
        <v>1</v>
      </c>
      <c r="E14" s="211">
        <v>5</v>
      </c>
      <c r="F14" s="211">
        <v>13</v>
      </c>
      <c r="G14" s="211">
        <v>20</v>
      </c>
      <c r="H14" s="211">
        <v>48</v>
      </c>
      <c r="I14" s="211">
        <v>77</v>
      </c>
      <c r="J14" s="211">
        <v>116</v>
      </c>
      <c r="K14" s="211">
        <v>109</v>
      </c>
      <c r="L14" s="211">
        <v>127</v>
      </c>
      <c r="M14" s="211">
        <v>124</v>
      </c>
      <c r="N14" s="211">
        <v>107</v>
      </c>
      <c r="O14" s="211">
        <v>114</v>
      </c>
      <c r="P14" s="211">
        <v>125</v>
      </c>
      <c r="Q14" s="211">
        <v>81</v>
      </c>
      <c r="R14" s="211">
        <v>93</v>
      </c>
      <c r="S14" s="211">
        <v>95</v>
      </c>
      <c r="T14" s="211">
        <v>103</v>
      </c>
      <c r="U14" s="211">
        <v>101</v>
      </c>
      <c r="V14" s="211">
        <v>89</v>
      </c>
      <c r="W14" s="211">
        <v>70</v>
      </c>
      <c r="X14" s="211">
        <v>63</v>
      </c>
      <c r="Y14" s="211">
        <v>56</v>
      </c>
      <c r="Z14" s="211">
        <v>64</v>
      </c>
      <c r="AA14" s="211">
        <v>54</v>
      </c>
      <c r="AB14" s="211">
        <v>63</v>
      </c>
      <c r="AC14" s="211">
        <v>49</v>
      </c>
      <c r="AD14" s="211">
        <v>55</v>
      </c>
      <c r="AE14" s="211">
        <v>36</v>
      </c>
      <c r="AF14" s="211">
        <v>46</v>
      </c>
      <c r="AG14" s="211">
        <v>31</v>
      </c>
      <c r="AH14" s="211">
        <v>28</v>
      </c>
      <c r="AI14" s="211">
        <v>18</v>
      </c>
      <c r="AJ14" s="211">
        <v>16</v>
      </c>
      <c r="AK14" s="211">
        <v>6</v>
      </c>
      <c r="AL14" s="211">
        <v>2</v>
      </c>
      <c r="AM14" s="211">
        <v>4</v>
      </c>
      <c r="AN14" s="211">
        <v>3</v>
      </c>
      <c r="AO14" s="211">
        <v>0</v>
      </c>
      <c r="AP14" s="211">
        <v>0</v>
      </c>
      <c r="AQ14" s="211">
        <v>36</v>
      </c>
    </row>
    <row r="15" spans="2:45" s="106" customFormat="1" ht="17.25" customHeight="1" x14ac:dyDescent="0.3">
      <c r="B15" s="225">
        <v>2007</v>
      </c>
      <c r="C15" s="211">
        <f t="shared" si="0"/>
        <v>2151</v>
      </c>
      <c r="D15" s="211">
        <v>1</v>
      </c>
      <c r="E15" s="211">
        <v>2</v>
      </c>
      <c r="F15" s="211">
        <v>10</v>
      </c>
      <c r="G15" s="211">
        <v>21</v>
      </c>
      <c r="H15" s="211">
        <v>64</v>
      </c>
      <c r="I15" s="211">
        <v>88</v>
      </c>
      <c r="J15" s="211">
        <v>97</v>
      </c>
      <c r="K15" s="211">
        <v>100</v>
      </c>
      <c r="L15" s="211">
        <v>126</v>
      </c>
      <c r="M15" s="211">
        <v>103</v>
      </c>
      <c r="N15" s="211">
        <v>116</v>
      </c>
      <c r="O15" s="211">
        <v>137</v>
      </c>
      <c r="P15" s="211">
        <v>109</v>
      </c>
      <c r="Q15" s="211">
        <v>111</v>
      </c>
      <c r="R15" s="211">
        <v>104</v>
      </c>
      <c r="S15" s="211">
        <v>95</v>
      </c>
      <c r="T15" s="211">
        <v>77</v>
      </c>
      <c r="U15" s="211">
        <v>99</v>
      </c>
      <c r="V15" s="211">
        <v>95</v>
      </c>
      <c r="W15" s="211">
        <v>73</v>
      </c>
      <c r="X15" s="211">
        <v>60</v>
      </c>
      <c r="Y15" s="211">
        <v>55</v>
      </c>
      <c r="Z15" s="211">
        <v>40</v>
      </c>
      <c r="AA15" s="211">
        <v>52</v>
      </c>
      <c r="AB15" s="211">
        <v>61</v>
      </c>
      <c r="AC15" s="211">
        <v>48</v>
      </c>
      <c r="AD15" s="211">
        <v>48</v>
      </c>
      <c r="AE15" s="211">
        <v>36</v>
      </c>
      <c r="AF15" s="211">
        <v>28</v>
      </c>
      <c r="AG15" s="211">
        <v>33</v>
      </c>
      <c r="AH15" s="211">
        <v>19</v>
      </c>
      <c r="AI15" s="211">
        <v>12</v>
      </c>
      <c r="AJ15" s="211">
        <v>8</v>
      </c>
      <c r="AK15" s="211">
        <v>2</v>
      </c>
      <c r="AL15" s="211">
        <v>2</v>
      </c>
      <c r="AM15" s="211">
        <v>4</v>
      </c>
      <c r="AN15" s="211">
        <v>1</v>
      </c>
      <c r="AO15" s="211">
        <v>1</v>
      </c>
      <c r="AP15" s="211">
        <v>0</v>
      </c>
      <c r="AQ15" s="211">
        <v>13</v>
      </c>
    </row>
    <row r="16" spans="2:45" s="106" customFormat="1" ht="17.25" customHeight="1" x14ac:dyDescent="0.3">
      <c r="B16" s="225">
        <v>2008</v>
      </c>
      <c r="C16" s="211">
        <f t="shared" si="0"/>
        <v>2006</v>
      </c>
      <c r="D16" s="211">
        <v>0</v>
      </c>
      <c r="E16" s="211">
        <v>3</v>
      </c>
      <c r="F16" s="211">
        <v>16</v>
      </c>
      <c r="G16" s="211">
        <v>25</v>
      </c>
      <c r="H16" s="211">
        <v>60</v>
      </c>
      <c r="I16" s="211">
        <v>66</v>
      </c>
      <c r="J16" s="211">
        <v>99</v>
      </c>
      <c r="K16" s="211">
        <v>86</v>
      </c>
      <c r="L16" s="211">
        <v>121</v>
      </c>
      <c r="M16" s="211">
        <v>120</v>
      </c>
      <c r="N16" s="211">
        <v>100</v>
      </c>
      <c r="O16" s="211">
        <v>98</v>
      </c>
      <c r="P16" s="211">
        <v>102</v>
      </c>
      <c r="Q16" s="211">
        <v>107</v>
      </c>
      <c r="R16" s="211">
        <v>96</v>
      </c>
      <c r="S16" s="211">
        <v>86</v>
      </c>
      <c r="T16" s="211">
        <v>91</v>
      </c>
      <c r="U16" s="211">
        <v>84</v>
      </c>
      <c r="V16" s="211">
        <v>68</v>
      </c>
      <c r="W16" s="211">
        <v>46</v>
      </c>
      <c r="X16" s="211">
        <v>57</v>
      </c>
      <c r="Y16" s="211">
        <v>66</v>
      </c>
      <c r="Z16" s="211">
        <v>45</v>
      </c>
      <c r="AA16" s="211">
        <v>47</v>
      </c>
      <c r="AB16" s="211">
        <v>54</v>
      </c>
      <c r="AC16" s="211">
        <v>63</v>
      </c>
      <c r="AD16" s="211">
        <v>46</v>
      </c>
      <c r="AE16" s="211">
        <v>35</v>
      </c>
      <c r="AF16" s="211">
        <v>31</v>
      </c>
      <c r="AG16" s="211">
        <v>22</v>
      </c>
      <c r="AH16" s="211">
        <v>25</v>
      </c>
      <c r="AI16" s="211">
        <v>11</v>
      </c>
      <c r="AJ16" s="211">
        <v>6</v>
      </c>
      <c r="AK16" s="211">
        <v>4</v>
      </c>
      <c r="AL16" s="211">
        <v>0</v>
      </c>
      <c r="AM16" s="211">
        <v>1</v>
      </c>
      <c r="AN16" s="211">
        <v>0</v>
      </c>
      <c r="AO16" s="211">
        <v>0</v>
      </c>
      <c r="AP16" s="211">
        <v>0</v>
      </c>
      <c r="AQ16" s="211">
        <v>19</v>
      </c>
    </row>
    <row r="17" spans="2:43" s="106" customFormat="1" ht="17.25" customHeight="1" x14ac:dyDescent="0.3">
      <c r="B17" s="225">
        <v>2009</v>
      </c>
      <c r="C17" s="211">
        <f t="shared" si="0"/>
        <v>1916</v>
      </c>
      <c r="D17" s="211">
        <v>2</v>
      </c>
      <c r="E17" s="211">
        <v>5</v>
      </c>
      <c r="F17" s="211">
        <v>14</v>
      </c>
      <c r="G17" s="211">
        <v>26</v>
      </c>
      <c r="H17" s="211">
        <v>58</v>
      </c>
      <c r="I17" s="211">
        <v>73</v>
      </c>
      <c r="J17" s="211">
        <v>84</v>
      </c>
      <c r="K17" s="211">
        <v>96</v>
      </c>
      <c r="L17" s="211">
        <v>101</v>
      </c>
      <c r="M17" s="211">
        <v>95</v>
      </c>
      <c r="N17" s="211">
        <v>100</v>
      </c>
      <c r="O17" s="211">
        <v>88</v>
      </c>
      <c r="P17" s="211">
        <v>82</v>
      </c>
      <c r="Q17" s="211">
        <v>76</v>
      </c>
      <c r="R17" s="211">
        <v>88</v>
      </c>
      <c r="S17" s="211">
        <v>85</v>
      </c>
      <c r="T17" s="211">
        <v>87</v>
      </c>
      <c r="U17" s="211">
        <v>83</v>
      </c>
      <c r="V17" s="211">
        <v>89</v>
      </c>
      <c r="W17" s="211">
        <v>65</v>
      </c>
      <c r="X17" s="211">
        <v>52</v>
      </c>
      <c r="Y17" s="211">
        <v>57</v>
      </c>
      <c r="Z17" s="211">
        <v>58</v>
      </c>
      <c r="AA17" s="211">
        <v>64</v>
      </c>
      <c r="AB17" s="211">
        <v>52</v>
      </c>
      <c r="AC17" s="211">
        <v>42</v>
      </c>
      <c r="AD17" s="211">
        <v>48</v>
      </c>
      <c r="AE17" s="211">
        <v>41</v>
      </c>
      <c r="AF17" s="211">
        <v>22</v>
      </c>
      <c r="AG17" s="211">
        <v>20</v>
      </c>
      <c r="AH17" s="211">
        <v>14</v>
      </c>
      <c r="AI17" s="211">
        <v>15</v>
      </c>
      <c r="AJ17" s="211">
        <v>4</v>
      </c>
      <c r="AK17" s="211">
        <v>6</v>
      </c>
      <c r="AL17" s="211">
        <v>4</v>
      </c>
      <c r="AM17" s="211">
        <v>3</v>
      </c>
      <c r="AN17" s="211">
        <v>0</v>
      </c>
      <c r="AO17" s="211">
        <v>1</v>
      </c>
      <c r="AP17" s="211">
        <v>0</v>
      </c>
      <c r="AQ17" s="211">
        <v>16</v>
      </c>
    </row>
    <row r="18" spans="2:43" s="106" customFormat="1" ht="17.25" customHeight="1" x14ac:dyDescent="0.3">
      <c r="B18" s="225">
        <v>2010</v>
      </c>
      <c r="C18" s="211">
        <f t="shared" si="0"/>
        <v>1815</v>
      </c>
      <c r="D18" s="211">
        <v>1</v>
      </c>
      <c r="E18" s="211">
        <v>3</v>
      </c>
      <c r="F18" s="211">
        <v>13</v>
      </c>
      <c r="G18" s="211">
        <v>29</v>
      </c>
      <c r="H18" s="211">
        <v>56</v>
      </c>
      <c r="I18" s="211">
        <v>72</v>
      </c>
      <c r="J18" s="211">
        <v>79</v>
      </c>
      <c r="K18" s="211">
        <v>87</v>
      </c>
      <c r="L18" s="211">
        <v>86</v>
      </c>
      <c r="M18" s="211">
        <v>81</v>
      </c>
      <c r="N18" s="211">
        <v>99</v>
      </c>
      <c r="O18" s="211">
        <v>87</v>
      </c>
      <c r="P18" s="211">
        <v>103</v>
      </c>
      <c r="Q18" s="211">
        <v>83</v>
      </c>
      <c r="R18" s="211">
        <v>72</v>
      </c>
      <c r="S18" s="211">
        <v>75</v>
      </c>
      <c r="T18" s="211">
        <v>63</v>
      </c>
      <c r="U18" s="211">
        <v>76</v>
      </c>
      <c r="V18" s="211">
        <v>67</v>
      </c>
      <c r="W18" s="211">
        <v>75</v>
      </c>
      <c r="X18" s="211">
        <v>69</v>
      </c>
      <c r="Y18" s="211">
        <v>63</v>
      </c>
      <c r="Z18" s="211">
        <v>58</v>
      </c>
      <c r="AA18" s="211">
        <v>52</v>
      </c>
      <c r="AB18" s="211">
        <v>34</v>
      </c>
      <c r="AC18" s="211">
        <v>50</v>
      </c>
      <c r="AD18" s="211">
        <v>38</v>
      </c>
      <c r="AE18" s="211">
        <v>28</v>
      </c>
      <c r="AF18" s="211">
        <v>31</v>
      </c>
      <c r="AG18" s="211">
        <v>22</v>
      </c>
      <c r="AH18" s="211">
        <v>24</v>
      </c>
      <c r="AI18" s="211">
        <v>17</v>
      </c>
      <c r="AJ18" s="211">
        <v>4</v>
      </c>
      <c r="AK18" s="211">
        <v>2</v>
      </c>
      <c r="AL18" s="211">
        <v>2</v>
      </c>
      <c r="AM18" s="211">
        <v>2</v>
      </c>
      <c r="AN18" s="211">
        <v>2</v>
      </c>
      <c r="AO18" s="211">
        <v>1</v>
      </c>
      <c r="AP18" s="211">
        <v>0</v>
      </c>
      <c r="AQ18" s="211">
        <v>9</v>
      </c>
    </row>
    <row r="19" spans="2:43" s="106" customFormat="1" ht="17.25" customHeight="1" x14ac:dyDescent="0.3">
      <c r="B19" s="225">
        <v>2011</v>
      </c>
      <c r="C19" s="211">
        <f t="shared" si="0"/>
        <v>1672</v>
      </c>
      <c r="D19" s="211">
        <v>2</v>
      </c>
      <c r="E19" s="211">
        <v>6</v>
      </c>
      <c r="F19" s="211">
        <v>14</v>
      </c>
      <c r="G19" s="211">
        <v>19</v>
      </c>
      <c r="H19" s="211">
        <v>33</v>
      </c>
      <c r="I19" s="211">
        <v>68</v>
      </c>
      <c r="J19" s="211">
        <v>76</v>
      </c>
      <c r="K19" s="211">
        <v>69</v>
      </c>
      <c r="L19" s="211">
        <v>92</v>
      </c>
      <c r="M19" s="211">
        <v>74</v>
      </c>
      <c r="N19" s="211">
        <v>67</v>
      </c>
      <c r="O19" s="211">
        <v>95</v>
      </c>
      <c r="P19" s="211">
        <v>71</v>
      </c>
      <c r="Q19" s="211">
        <v>84</v>
      </c>
      <c r="R19" s="211">
        <v>67</v>
      </c>
      <c r="S19" s="211">
        <v>74</v>
      </c>
      <c r="T19" s="211">
        <v>89</v>
      </c>
      <c r="U19" s="211">
        <v>73</v>
      </c>
      <c r="V19" s="211">
        <v>62</v>
      </c>
      <c r="W19" s="211">
        <v>50</v>
      </c>
      <c r="X19" s="211">
        <v>62</v>
      </c>
      <c r="Y19" s="211">
        <v>47</v>
      </c>
      <c r="Z19" s="211">
        <v>59</v>
      </c>
      <c r="AA19" s="211">
        <v>52</v>
      </c>
      <c r="AB19" s="211">
        <v>44</v>
      </c>
      <c r="AC19" s="211">
        <v>47</v>
      </c>
      <c r="AD19" s="211">
        <v>52</v>
      </c>
      <c r="AE19" s="211">
        <v>29</v>
      </c>
      <c r="AF19" s="211">
        <v>33</v>
      </c>
      <c r="AG19" s="211">
        <v>18</v>
      </c>
      <c r="AH19" s="211">
        <v>12</v>
      </c>
      <c r="AI19" s="211">
        <v>14</v>
      </c>
      <c r="AJ19" s="211">
        <v>3</v>
      </c>
      <c r="AK19" s="211">
        <v>5</v>
      </c>
      <c r="AL19" s="211">
        <v>1</v>
      </c>
      <c r="AM19" s="211">
        <v>2</v>
      </c>
      <c r="AN19" s="211">
        <v>1</v>
      </c>
      <c r="AO19" s="211">
        <v>0</v>
      </c>
      <c r="AP19" s="211">
        <v>0</v>
      </c>
      <c r="AQ19" s="211">
        <v>6</v>
      </c>
    </row>
    <row r="20" spans="2:43" s="106" customFormat="1" ht="17.25" customHeight="1" x14ac:dyDescent="0.3">
      <c r="B20" s="225">
        <v>2012</v>
      </c>
      <c r="C20" s="211">
        <f t="shared" si="0"/>
        <v>1717</v>
      </c>
      <c r="D20" s="211">
        <v>0</v>
      </c>
      <c r="E20" s="211">
        <v>3</v>
      </c>
      <c r="F20" s="211">
        <v>13</v>
      </c>
      <c r="G20" s="211">
        <v>36</v>
      </c>
      <c r="H20" s="211">
        <v>45</v>
      </c>
      <c r="I20" s="211">
        <v>74</v>
      </c>
      <c r="J20" s="211">
        <v>88</v>
      </c>
      <c r="K20" s="211">
        <v>97</v>
      </c>
      <c r="L20" s="211">
        <v>94</v>
      </c>
      <c r="M20" s="211">
        <v>72</v>
      </c>
      <c r="N20" s="211">
        <v>73</v>
      </c>
      <c r="O20" s="211">
        <v>75</v>
      </c>
      <c r="P20" s="211">
        <v>75</v>
      </c>
      <c r="Q20" s="211">
        <v>60</v>
      </c>
      <c r="R20" s="211">
        <v>78</v>
      </c>
      <c r="S20" s="211">
        <v>68</v>
      </c>
      <c r="T20" s="211">
        <v>76</v>
      </c>
      <c r="U20" s="211">
        <v>61</v>
      </c>
      <c r="V20" s="211">
        <v>85</v>
      </c>
      <c r="W20" s="211">
        <v>67</v>
      </c>
      <c r="X20" s="211">
        <v>64</v>
      </c>
      <c r="Y20" s="211">
        <v>51</v>
      </c>
      <c r="Z20" s="211">
        <v>49</v>
      </c>
      <c r="AA20" s="211">
        <v>49</v>
      </c>
      <c r="AB20" s="211">
        <v>52</v>
      </c>
      <c r="AC20" s="211">
        <v>38</v>
      </c>
      <c r="AD20" s="211">
        <v>35</v>
      </c>
      <c r="AE20" s="211">
        <v>33</v>
      </c>
      <c r="AF20" s="211">
        <v>30</v>
      </c>
      <c r="AG20" s="211">
        <v>12</v>
      </c>
      <c r="AH20" s="211">
        <v>27</v>
      </c>
      <c r="AI20" s="211">
        <v>16</v>
      </c>
      <c r="AJ20" s="211">
        <v>3</v>
      </c>
      <c r="AK20" s="211">
        <v>3</v>
      </c>
      <c r="AL20" s="211">
        <v>2</v>
      </c>
      <c r="AM20" s="211">
        <v>1</v>
      </c>
      <c r="AN20" s="211">
        <v>1</v>
      </c>
      <c r="AO20" s="211">
        <v>0</v>
      </c>
      <c r="AP20" s="211">
        <v>0</v>
      </c>
      <c r="AQ20" s="211">
        <v>11</v>
      </c>
    </row>
    <row r="21" spans="2:43" s="106" customFormat="1" ht="17.25" customHeight="1" x14ac:dyDescent="0.3">
      <c r="B21" s="225">
        <v>2013</v>
      </c>
      <c r="C21" s="211">
        <f t="shared" si="0"/>
        <v>1643</v>
      </c>
      <c r="D21" s="211">
        <v>0</v>
      </c>
      <c r="E21" s="211">
        <v>2</v>
      </c>
      <c r="F21" s="211">
        <v>12</v>
      </c>
      <c r="G21" s="211">
        <v>20</v>
      </c>
      <c r="H21" s="211">
        <v>43</v>
      </c>
      <c r="I21" s="211">
        <v>64</v>
      </c>
      <c r="J21" s="211">
        <v>78</v>
      </c>
      <c r="K21" s="211">
        <v>71</v>
      </c>
      <c r="L21" s="211">
        <v>78</v>
      </c>
      <c r="M21" s="211">
        <v>69</v>
      </c>
      <c r="N21" s="211">
        <v>83</v>
      </c>
      <c r="O21" s="211">
        <v>63</v>
      </c>
      <c r="P21" s="211">
        <v>60</v>
      </c>
      <c r="Q21" s="211">
        <v>70</v>
      </c>
      <c r="R21" s="211">
        <v>56</v>
      </c>
      <c r="S21" s="211">
        <v>63</v>
      </c>
      <c r="T21" s="211">
        <v>82</v>
      </c>
      <c r="U21" s="211">
        <v>64</v>
      </c>
      <c r="V21" s="211">
        <v>74</v>
      </c>
      <c r="W21" s="211">
        <v>52</v>
      </c>
      <c r="X21" s="211">
        <v>68</v>
      </c>
      <c r="Y21" s="211">
        <v>63</v>
      </c>
      <c r="Z21" s="211">
        <v>64</v>
      </c>
      <c r="AA21" s="211">
        <v>50</v>
      </c>
      <c r="AB21" s="211">
        <v>40</v>
      </c>
      <c r="AC21" s="211">
        <v>37</v>
      </c>
      <c r="AD21" s="211">
        <v>45</v>
      </c>
      <c r="AE21" s="211">
        <v>45</v>
      </c>
      <c r="AF21" s="211">
        <v>35</v>
      </c>
      <c r="AG21" s="211">
        <v>27</v>
      </c>
      <c r="AH21" s="211">
        <v>15</v>
      </c>
      <c r="AI21" s="211">
        <v>14</v>
      </c>
      <c r="AJ21" s="211">
        <v>8</v>
      </c>
      <c r="AK21" s="211">
        <v>7</v>
      </c>
      <c r="AL21" s="211">
        <v>3</v>
      </c>
      <c r="AM21" s="211">
        <v>3</v>
      </c>
      <c r="AN21" s="211">
        <v>1</v>
      </c>
      <c r="AO21" s="211">
        <v>1</v>
      </c>
      <c r="AP21" s="211">
        <v>0</v>
      </c>
      <c r="AQ21" s="211">
        <v>13</v>
      </c>
    </row>
    <row r="22" spans="2:43" s="106" customFormat="1" ht="17.25" customHeight="1" x14ac:dyDescent="0.3">
      <c r="B22" s="225">
        <v>2014</v>
      </c>
      <c r="C22" s="211">
        <f t="shared" si="0"/>
        <v>1613</v>
      </c>
      <c r="D22" s="211">
        <v>0</v>
      </c>
      <c r="E22" s="211">
        <v>2</v>
      </c>
      <c r="F22" s="211">
        <v>12</v>
      </c>
      <c r="G22" s="211">
        <v>22</v>
      </c>
      <c r="H22" s="211">
        <v>48</v>
      </c>
      <c r="I22" s="211">
        <v>58</v>
      </c>
      <c r="J22" s="211">
        <v>69</v>
      </c>
      <c r="K22" s="211">
        <v>90</v>
      </c>
      <c r="L22" s="211">
        <v>89</v>
      </c>
      <c r="M22" s="211">
        <v>78</v>
      </c>
      <c r="N22" s="211">
        <v>76</v>
      </c>
      <c r="O22" s="211">
        <v>66</v>
      </c>
      <c r="P22" s="211">
        <v>69</v>
      </c>
      <c r="Q22" s="211">
        <v>59</v>
      </c>
      <c r="R22" s="211">
        <v>67</v>
      </c>
      <c r="S22" s="211">
        <v>66</v>
      </c>
      <c r="T22" s="211">
        <v>69</v>
      </c>
      <c r="U22" s="211">
        <v>60</v>
      </c>
      <c r="V22" s="211">
        <v>60</v>
      </c>
      <c r="W22" s="211">
        <v>61</v>
      </c>
      <c r="X22" s="211">
        <v>58</v>
      </c>
      <c r="Y22" s="211">
        <v>58</v>
      </c>
      <c r="Z22" s="211">
        <v>56</v>
      </c>
      <c r="AA22" s="211">
        <v>54</v>
      </c>
      <c r="AB22" s="211">
        <v>48</v>
      </c>
      <c r="AC22" s="211">
        <v>37</v>
      </c>
      <c r="AD22" s="211">
        <v>40</v>
      </c>
      <c r="AE22" s="211">
        <v>51</v>
      </c>
      <c r="AF22" s="211">
        <v>27</v>
      </c>
      <c r="AG22" s="211">
        <v>25</v>
      </c>
      <c r="AH22" s="211">
        <v>16</v>
      </c>
      <c r="AI22" s="211">
        <v>7</v>
      </c>
      <c r="AJ22" s="211">
        <v>6</v>
      </c>
      <c r="AK22" s="211">
        <v>2</v>
      </c>
      <c r="AL22" s="211">
        <v>0</v>
      </c>
      <c r="AM22" s="211">
        <v>3</v>
      </c>
      <c r="AN22" s="211">
        <v>1</v>
      </c>
      <c r="AO22" s="211">
        <v>0</v>
      </c>
      <c r="AP22" s="211">
        <v>0</v>
      </c>
      <c r="AQ22" s="211">
        <v>3</v>
      </c>
    </row>
    <row r="23" spans="2:43" s="106" customFormat="1" ht="17.25" customHeight="1" x14ac:dyDescent="0.3">
      <c r="B23" s="225">
        <v>2015</v>
      </c>
      <c r="C23" s="211">
        <f t="shared" si="0"/>
        <v>1829</v>
      </c>
      <c r="D23" s="211">
        <v>1</v>
      </c>
      <c r="E23" s="211">
        <v>3</v>
      </c>
      <c r="F23" s="211">
        <v>15</v>
      </c>
      <c r="G23" s="211">
        <v>37</v>
      </c>
      <c r="H23" s="211">
        <v>46</v>
      </c>
      <c r="I23" s="211">
        <v>71</v>
      </c>
      <c r="J23" s="211">
        <v>78</v>
      </c>
      <c r="K23" s="211">
        <v>92</v>
      </c>
      <c r="L23" s="211">
        <v>79</v>
      </c>
      <c r="M23" s="211">
        <v>79</v>
      </c>
      <c r="N23" s="211">
        <v>79</v>
      </c>
      <c r="O23" s="211">
        <v>92</v>
      </c>
      <c r="P23" s="211">
        <v>88</v>
      </c>
      <c r="Q23" s="211">
        <v>79</v>
      </c>
      <c r="R23" s="211">
        <v>67</v>
      </c>
      <c r="S23" s="211">
        <v>80</v>
      </c>
      <c r="T23" s="211">
        <v>75</v>
      </c>
      <c r="U23" s="211">
        <v>62</v>
      </c>
      <c r="V23" s="211">
        <v>90</v>
      </c>
      <c r="W23" s="211">
        <v>90</v>
      </c>
      <c r="X23" s="211">
        <v>56</v>
      </c>
      <c r="Y23" s="211">
        <v>65</v>
      </c>
      <c r="Z23" s="211">
        <v>67</v>
      </c>
      <c r="AA23" s="211">
        <v>64</v>
      </c>
      <c r="AB23" s="211">
        <v>51</v>
      </c>
      <c r="AC23" s="211">
        <v>47</v>
      </c>
      <c r="AD23" s="211">
        <v>40</v>
      </c>
      <c r="AE23" s="211">
        <v>27</v>
      </c>
      <c r="AF23" s="211">
        <v>25</v>
      </c>
      <c r="AG23" s="211">
        <v>17</v>
      </c>
      <c r="AH23" s="211">
        <v>27</v>
      </c>
      <c r="AI23" s="211">
        <v>20</v>
      </c>
      <c r="AJ23" s="211">
        <v>9</v>
      </c>
      <c r="AK23" s="211">
        <v>4</v>
      </c>
      <c r="AL23" s="211">
        <v>4</v>
      </c>
      <c r="AM23" s="211">
        <v>1</v>
      </c>
      <c r="AN23" s="211">
        <v>0</v>
      </c>
      <c r="AO23" s="211">
        <v>2</v>
      </c>
      <c r="AP23" s="211">
        <v>0</v>
      </c>
      <c r="AQ23" s="211">
        <v>0</v>
      </c>
    </row>
    <row r="24" spans="2:43" s="106" customFormat="1" ht="17.25" customHeight="1" x14ac:dyDescent="0.3">
      <c r="B24" s="225">
        <v>2016</v>
      </c>
      <c r="C24" s="211">
        <f t="shared" si="0"/>
        <v>1796</v>
      </c>
      <c r="D24" s="211">
        <v>0</v>
      </c>
      <c r="E24" s="211">
        <v>2</v>
      </c>
      <c r="F24" s="211">
        <v>12</v>
      </c>
      <c r="G24" s="211">
        <v>34</v>
      </c>
      <c r="H24" s="211">
        <v>41</v>
      </c>
      <c r="I24" s="211">
        <v>74</v>
      </c>
      <c r="J24" s="211">
        <v>80</v>
      </c>
      <c r="K24" s="211">
        <v>97</v>
      </c>
      <c r="L24" s="211">
        <v>92</v>
      </c>
      <c r="M24" s="211">
        <v>92</v>
      </c>
      <c r="N24" s="211">
        <v>83</v>
      </c>
      <c r="O24" s="211">
        <v>75</v>
      </c>
      <c r="P24" s="211">
        <v>84</v>
      </c>
      <c r="Q24" s="211">
        <v>79</v>
      </c>
      <c r="R24" s="211">
        <v>76</v>
      </c>
      <c r="S24" s="211">
        <v>87</v>
      </c>
      <c r="T24" s="211">
        <v>68</v>
      </c>
      <c r="U24" s="211">
        <v>76</v>
      </c>
      <c r="V24" s="211">
        <v>79</v>
      </c>
      <c r="W24" s="211">
        <v>70</v>
      </c>
      <c r="X24" s="211">
        <v>61</v>
      </c>
      <c r="Y24" s="211">
        <v>50</v>
      </c>
      <c r="Z24" s="211">
        <v>59</v>
      </c>
      <c r="AA24" s="211">
        <v>48</v>
      </c>
      <c r="AB24" s="211">
        <v>61</v>
      </c>
      <c r="AC24" s="211">
        <v>51</v>
      </c>
      <c r="AD24" s="211">
        <v>31</v>
      </c>
      <c r="AE24" s="211">
        <v>27</v>
      </c>
      <c r="AF24" s="211">
        <v>29</v>
      </c>
      <c r="AG24" s="211">
        <v>20</v>
      </c>
      <c r="AH24" s="211">
        <v>19</v>
      </c>
      <c r="AI24" s="211">
        <v>22</v>
      </c>
      <c r="AJ24" s="211">
        <v>12</v>
      </c>
      <c r="AK24" s="211">
        <v>1</v>
      </c>
      <c r="AL24" s="211">
        <v>1</v>
      </c>
      <c r="AM24" s="211">
        <v>1</v>
      </c>
      <c r="AN24" s="211">
        <v>1</v>
      </c>
      <c r="AO24" s="211">
        <v>0</v>
      </c>
      <c r="AP24" s="211">
        <v>0</v>
      </c>
      <c r="AQ24" s="211">
        <v>1</v>
      </c>
    </row>
    <row r="25" spans="2:43" s="106" customFormat="1" ht="17.25" customHeight="1" x14ac:dyDescent="0.3">
      <c r="B25" s="225">
        <v>2017</v>
      </c>
      <c r="C25" s="211">
        <f t="shared" si="0"/>
        <v>1872</v>
      </c>
      <c r="D25" s="211">
        <v>0</v>
      </c>
      <c r="E25" s="211">
        <v>4</v>
      </c>
      <c r="F25" s="211">
        <v>15</v>
      </c>
      <c r="G25" s="211">
        <v>26</v>
      </c>
      <c r="H25" s="211">
        <v>42</v>
      </c>
      <c r="I25" s="211">
        <v>75</v>
      </c>
      <c r="J25" s="211">
        <v>82</v>
      </c>
      <c r="K25" s="211">
        <v>73</v>
      </c>
      <c r="L25" s="211">
        <v>96</v>
      </c>
      <c r="M25" s="211">
        <v>101</v>
      </c>
      <c r="N25" s="211">
        <v>88</v>
      </c>
      <c r="O25" s="211">
        <v>94</v>
      </c>
      <c r="P25" s="211">
        <v>93</v>
      </c>
      <c r="Q25" s="211">
        <v>79</v>
      </c>
      <c r="R25" s="211">
        <v>86</v>
      </c>
      <c r="S25" s="211">
        <v>74</v>
      </c>
      <c r="T25" s="211">
        <v>99</v>
      </c>
      <c r="U25" s="211">
        <v>82</v>
      </c>
      <c r="V25" s="211">
        <v>76</v>
      </c>
      <c r="W25" s="211">
        <v>67</v>
      </c>
      <c r="X25" s="211">
        <v>64</v>
      </c>
      <c r="Y25" s="211">
        <v>65</v>
      </c>
      <c r="Z25" s="211">
        <v>62</v>
      </c>
      <c r="AA25" s="211">
        <v>57</v>
      </c>
      <c r="AB25" s="211">
        <v>42</v>
      </c>
      <c r="AC25" s="211">
        <v>56</v>
      </c>
      <c r="AD25" s="211">
        <v>44</v>
      </c>
      <c r="AE25" s="211">
        <v>34</v>
      </c>
      <c r="AF25" s="211">
        <v>33</v>
      </c>
      <c r="AG25" s="211">
        <v>23</v>
      </c>
      <c r="AH25" s="211">
        <v>17</v>
      </c>
      <c r="AI25" s="211">
        <v>6</v>
      </c>
      <c r="AJ25" s="211">
        <v>7</v>
      </c>
      <c r="AK25" s="211">
        <v>4</v>
      </c>
      <c r="AL25" s="211">
        <v>0</v>
      </c>
      <c r="AM25" s="211">
        <v>0</v>
      </c>
      <c r="AN25" s="211">
        <v>1</v>
      </c>
      <c r="AO25" s="211">
        <v>0</v>
      </c>
      <c r="AP25" s="211">
        <v>0</v>
      </c>
      <c r="AQ25" s="211">
        <v>5</v>
      </c>
    </row>
    <row r="26" spans="2:43" s="106" customFormat="1" ht="17.25" customHeight="1" x14ac:dyDescent="0.3">
      <c r="B26" s="225">
        <v>2018</v>
      </c>
      <c r="C26" s="211">
        <f t="shared" si="0"/>
        <v>1840</v>
      </c>
      <c r="D26" s="211">
        <v>2</v>
      </c>
      <c r="E26" s="211">
        <v>4</v>
      </c>
      <c r="F26" s="211">
        <v>11</v>
      </c>
      <c r="G26" s="211">
        <v>22</v>
      </c>
      <c r="H26" s="211">
        <v>47</v>
      </c>
      <c r="I26" s="211">
        <v>55</v>
      </c>
      <c r="J26" s="211">
        <v>70</v>
      </c>
      <c r="K26" s="211">
        <v>95</v>
      </c>
      <c r="L26" s="211">
        <v>108</v>
      </c>
      <c r="M26" s="211">
        <v>80</v>
      </c>
      <c r="N26" s="211">
        <v>100</v>
      </c>
      <c r="O26" s="211">
        <v>88</v>
      </c>
      <c r="P26" s="211">
        <v>91</v>
      </c>
      <c r="Q26" s="211">
        <v>84</v>
      </c>
      <c r="R26" s="211">
        <v>103</v>
      </c>
      <c r="S26" s="211">
        <v>78</v>
      </c>
      <c r="T26" s="211">
        <v>63</v>
      </c>
      <c r="U26" s="211">
        <v>69</v>
      </c>
      <c r="V26" s="211">
        <v>78</v>
      </c>
      <c r="W26" s="211">
        <v>71</v>
      </c>
      <c r="X26" s="211">
        <v>64</v>
      </c>
      <c r="Y26" s="211">
        <v>67</v>
      </c>
      <c r="Z26" s="211">
        <v>55</v>
      </c>
      <c r="AA26" s="211">
        <v>49</v>
      </c>
      <c r="AB26" s="211">
        <v>58</v>
      </c>
      <c r="AC26" s="211">
        <v>46</v>
      </c>
      <c r="AD26" s="211">
        <v>35</v>
      </c>
      <c r="AE26" s="211">
        <v>40</v>
      </c>
      <c r="AF26" s="211">
        <v>38</v>
      </c>
      <c r="AG26" s="211">
        <v>20</v>
      </c>
      <c r="AH26" s="211">
        <v>13</v>
      </c>
      <c r="AI26" s="211">
        <v>9</v>
      </c>
      <c r="AJ26" s="211">
        <v>6</v>
      </c>
      <c r="AK26" s="211">
        <v>6</v>
      </c>
      <c r="AL26" s="211">
        <v>2</v>
      </c>
      <c r="AM26" s="211">
        <v>1</v>
      </c>
      <c r="AN26" s="211">
        <v>0</v>
      </c>
      <c r="AO26" s="211">
        <v>0</v>
      </c>
      <c r="AP26" s="211">
        <v>0</v>
      </c>
      <c r="AQ26" s="211">
        <v>12</v>
      </c>
    </row>
    <row r="27" spans="2:43" s="106" customFormat="1" ht="17.25" customHeight="1" x14ac:dyDescent="0.3">
      <c r="B27" s="225">
        <v>2019</v>
      </c>
      <c r="C27" s="211">
        <f t="shared" si="0"/>
        <v>1782</v>
      </c>
      <c r="D27" s="211">
        <v>2</v>
      </c>
      <c r="E27" s="211">
        <v>1</v>
      </c>
      <c r="F27" s="211">
        <v>5</v>
      </c>
      <c r="G27" s="211">
        <v>17</v>
      </c>
      <c r="H27" s="211">
        <v>49</v>
      </c>
      <c r="I27" s="211">
        <v>67</v>
      </c>
      <c r="J27" s="211">
        <v>65</v>
      </c>
      <c r="K27" s="211">
        <v>104</v>
      </c>
      <c r="L27" s="211">
        <v>104</v>
      </c>
      <c r="M27" s="211">
        <v>88</v>
      </c>
      <c r="N27" s="211">
        <v>89</v>
      </c>
      <c r="O27" s="211">
        <v>102</v>
      </c>
      <c r="P27" s="211">
        <v>81</v>
      </c>
      <c r="Q27" s="211">
        <v>83</v>
      </c>
      <c r="R27" s="211">
        <v>82</v>
      </c>
      <c r="S27" s="211">
        <v>88</v>
      </c>
      <c r="T27" s="211">
        <v>72</v>
      </c>
      <c r="U27" s="211">
        <v>65</v>
      </c>
      <c r="V27" s="211">
        <v>80</v>
      </c>
      <c r="W27" s="211">
        <v>52</v>
      </c>
      <c r="X27" s="211">
        <v>57</v>
      </c>
      <c r="Y27" s="211">
        <v>43</v>
      </c>
      <c r="Z27" s="211">
        <v>41</v>
      </c>
      <c r="AA27" s="211">
        <v>66</v>
      </c>
      <c r="AB27" s="211">
        <v>41</v>
      </c>
      <c r="AC27" s="211">
        <v>55</v>
      </c>
      <c r="AD27" s="211">
        <v>40</v>
      </c>
      <c r="AE27" s="211">
        <v>37</v>
      </c>
      <c r="AF27" s="211">
        <v>28</v>
      </c>
      <c r="AG27" s="211">
        <v>26</v>
      </c>
      <c r="AH27" s="211">
        <v>12</v>
      </c>
      <c r="AI27" s="211">
        <v>19</v>
      </c>
      <c r="AJ27" s="211">
        <v>3</v>
      </c>
      <c r="AK27" s="211">
        <v>4</v>
      </c>
      <c r="AL27" s="211">
        <v>3</v>
      </c>
      <c r="AM27" s="211">
        <v>0</v>
      </c>
      <c r="AN27" s="211">
        <v>0</v>
      </c>
      <c r="AO27" s="211">
        <v>0</v>
      </c>
      <c r="AP27" s="211">
        <v>1</v>
      </c>
      <c r="AQ27" s="211">
        <v>10</v>
      </c>
    </row>
    <row r="28" spans="2:43" s="106" customFormat="1" ht="17.25" customHeight="1" x14ac:dyDescent="0.3">
      <c r="B28" s="225">
        <v>2020</v>
      </c>
      <c r="C28" s="211">
        <v>1437</v>
      </c>
      <c r="D28" s="211">
        <v>1</v>
      </c>
      <c r="E28" s="211">
        <v>2</v>
      </c>
      <c r="F28" s="211">
        <v>6</v>
      </c>
      <c r="G28" s="211">
        <v>16</v>
      </c>
      <c r="H28" s="211">
        <v>22</v>
      </c>
      <c r="I28" s="211">
        <v>40</v>
      </c>
      <c r="J28" s="211">
        <v>52</v>
      </c>
      <c r="K28" s="211">
        <v>69</v>
      </c>
      <c r="L28" s="211">
        <v>75</v>
      </c>
      <c r="M28" s="211">
        <v>74</v>
      </c>
      <c r="N28" s="211">
        <v>71</v>
      </c>
      <c r="O28" s="211">
        <v>63</v>
      </c>
      <c r="P28" s="211">
        <v>77</v>
      </c>
      <c r="Q28" s="211">
        <v>62</v>
      </c>
      <c r="R28" s="211">
        <v>78</v>
      </c>
      <c r="S28" s="211">
        <v>54</v>
      </c>
      <c r="T28" s="211">
        <v>73</v>
      </c>
      <c r="U28" s="211">
        <v>51</v>
      </c>
      <c r="V28" s="211">
        <v>61</v>
      </c>
      <c r="W28" s="211">
        <v>53</v>
      </c>
      <c r="X28" s="211">
        <v>58</v>
      </c>
      <c r="Y28" s="211">
        <v>56</v>
      </c>
      <c r="Z28" s="211">
        <v>47</v>
      </c>
      <c r="AA28" s="211">
        <v>43</v>
      </c>
      <c r="AB28" s="211">
        <v>39</v>
      </c>
      <c r="AC28" s="211">
        <v>31</v>
      </c>
      <c r="AD28" s="211">
        <v>45</v>
      </c>
      <c r="AE28" s="211">
        <v>31</v>
      </c>
      <c r="AF28" s="211">
        <v>24</v>
      </c>
      <c r="AG28" s="211">
        <v>23</v>
      </c>
      <c r="AH28" s="211">
        <v>17</v>
      </c>
      <c r="AI28" s="211">
        <v>8</v>
      </c>
      <c r="AJ28" s="211">
        <v>8</v>
      </c>
      <c r="AK28" s="211">
        <v>4</v>
      </c>
      <c r="AL28" s="211">
        <v>2</v>
      </c>
      <c r="AM28" s="211">
        <v>0</v>
      </c>
      <c r="AN28" s="211">
        <v>1</v>
      </c>
      <c r="AO28" s="211">
        <v>0</v>
      </c>
      <c r="AP28" s="211">
        <v>0</v>
      </c>
      <c r="AQ28" s="211">
        <v>0</v>
      </c>
    </row>
    <row r="29" spans="2:43" s="106" customFormat="1" ht="17.25" customHeight="1" x14ac:dyDescent="0.3">
      <c r="B29" s="225">
        <v>2021</v>
      </c>
      <c r="C29" s="211">
        <v>1394</v>
      </c>
      <c r="D29" s="211">
        <v>0</v>
      </c>
      <c r="E29" s="211">
        <v>1</v>
      </c>
      <c r="F29" s="211">
        <v>11</v>
      </c>
      <c r="G29" s="211">
        <v>19</v>
      </c>
      <c r="H29" s="211">
        <v>32</v>
      </c>
      <c r="I29" s="211">
        <v>38</v>
      </c>
      <c r="J29" s="211">
        <v>50</v>
      </c>
      <c r="K29" s="211">
        <v>64</v>
      </c>
      <c r="L29" s="211">
        <v>67</v>
      </c>
      <c r="M29" s="211">
        <v>75</v>
      </c>
      <c r="N29" s="211">
        <v>66</v>
      </c>
      <c r="O29" s="211">
        <v>54</v>
      </c>
      <c r="P29" s="211">
        <v>60</v>
      </c>
      <c r="Q29" s="211">
        <v>58</v>
      </c>
      <c r="R29" s="211">
        <v>73</v>
      </c>
      <c r="S29" s="211">
        <v>75</v>
      </c>
      <c r="T29" s="211">
        <v>57</v>
      </c>
      <c r="U29" s="211">
        <v>58</v>
      </c>
      <c r="V29" s="211">
        <v>60</v>
      </c>
      <c r="W29" s="211">
        <v>48</v>
      </c>
      <c r="X29" s="211">
        <v>53</v>
      </c>
      <c r="Y29" s="211">
        <v>55</v>
      </c>
      <c r="Z29" s="211">
        <v>51</v>
      </c>
      <c r="AA29" s="211">
        <v>47</v>
      </c>
      <c r="AB29" s="211">
        <v>34</v>
      </c>
      <c r="AC29" s="211">
        <v>41</v>
      </c>
      <c r="AD29" s="211">
        <v>36</v>
      </c>
      <c r="AE29" s="211">
        <v>29</v>
      </c>
      <c r="AF29" s="211">
        <v>25</v>
      </c>
      <c r="AG29" s="211">
        <v>14</v>
      </c>
      <c r="AH29" s="211">
        <v>17</v>
      </c>
      <c r="AI29" s="211">
        <v>9</v>
      </c>
      <c r="AJ29" s="211">
        <v>8</v>
      </c>
      <c r="AK29" s="211">
        <v>2</v>
      </c>
      <c r="AL29" s="211">
        <v>2</v>
      </c>
      <c r="AM29" s="211">
        <v>1</v>
      </c>
      <c r="AN29" s="211">
        <v>0</v>
      </c>
      <c r="AO29" s="211">
        <v>0</v>
      </c>
      <c r="AP29" s="211">
        <v>0</v>
      </c>
      <c r="AQ29" s="211">
        <v>4</v>
      </c>
    </row>
    <row r="30" spans="2:43" s="106" customFormat="1" ht="17.25" customHeight="1" x14ac:dyDescent="0.3">
      <c r="B30" s="225">
        <v>2022</v>
      </c>
      <c r="C30" s="211">
        <v>1438</v>
      </c>
      <c r="D30" s="211">
        <v>0</v>
      </c>
      <c r="E30" s="211">
        <v>6</v>
      </c>
      <c r="F30" s="211">
        <v>8</v>
      </c>
      <c r="G30" s="211">
        <v>19</v>
      </c>
      <c r="H30" s="211">
        <v>28</v>
      </c>
      <c r="I30" s="211">
        <v>46</v>
      </c>
      <c r="J30" s="211">
        <v>49</v>
      </c>
      <c r="K30" s="211">
        <v>56</v>
      </c>
      <c r="L30" s="211">
        <v>75</v>
      </c>
      <c r="M30" s="211">
        <v>76</v>
      </c>
      <c r="N30" s="211">
        <v>84</v>
      </c>
      <c r="O30" s="211">
        <v>76</v>
      </c>
      <c r="P30" s="211">
        <v>72</v>
      </c>
      <c r="Q30" s="211">
        <v>73</v>
      </c>
      <c r="R30" s="211">
        <v>66</v>
      </c>
      <c r="S30" s="211">
        <v>63</v>
      </c>
      <c r="T30" s="211">
        <v>64</v>
      </c>
      <c r="U30" s="211">
        <v>65</v>
      </c>
      <c r="V30" s="211">
        <v>50</v>
      </c>
      <c r="W30" s="211">
        <v>49</v>
      </c>
      <c r="X30" s="211">
        <v>45</v>
      </c>
      <c r="Y30" s="211">
        <v>50</v>
      </c>
      <c r="Z30" s="211">
        <v>46</v>
      </c>
      <c r="AA30" s="211">
        <v>30</v>
      </c>
      <c r="AB30" s="211">
        <v>46</v>
      </c>
      <c r="AC30" s="211">
        <v>41</v>
      </c>
      <c r="AD30" s="211">
        <v>29</v>
      </c>
      <c r="AE30" s="211">
        <v>26</v>
      </c>
      <c r="AF30" s="211">
        <v>27</v>
      </c>
      <c r="AG30" s="211">
        <v>25</v>
      </c>
      <c r="AH30" s="211">
        <v>22</v>
      </c>
      <c r="AI30" s="211">
        <v>5</v>
      </c>
      <c r="AJ30" s="211">
        <v>4</v>
      </c>
      <c r="AK30" s="211">
        <v>4</v>
      </c>
      <c r="AL30" s="211">
        <v>1</v>
      </c>
      <c r="AM30" s="211">
        <v>1</v>
      </c>
      <c r="AN30" s="211">
        <v>1</v>
      </c>
      <c r="AO30" s="211">
        <v>0</v>
      </c>
      <c r="AP30" s="211">
        <v>3</v>
      </c>
      <c r="AQ30" s="211">
        <v>7</v>
      </c>
    </row>
    <row r="31" spans="2:43" s="106" customFormat="1" ht="17.25" customHeight="1" x14ac:dyDescent="0.3">
      <c r="B31" s="225">
        <v>2023</v>
      </c>
      <c r="C31" s="211">
        <f>SUM(D31:AQ31)</f>
        <v>1309</v>
      </c>
      <c r="D31" s="211">
        <v>1</v>
      </c>
      <c r="E31" s="211">
        <v>2</v>
      </c>
      <c r="F31" s="211">
        <v>9</v>
      </c>
      <c r="G31" s="211">
        <v>14</v>
      </c>
      <c r="H31" s="211">
        <v>31</v>
      </c>
      <c r="I31" s="211">
        <v>30</v>
      </c>
      <c r="J31" s="211">
        <v>45</v>
      </c>
      <c r="K31" s="211">
        <v>55</v>
      </c>
      <c r="L31" s="211">
        <v>68</v>
      </c>
      <c r="M31" s="211">
        <v>58</v>
      </c>
      <c r="N31" s="211">
        <v>58</v>
      </c>
      <c r="O31" s="211">
        <v>72</v>
      </c>
      <c r="P31" s="211">
        <v>60</v>
      </c>
      <c r="Q31" s="211">
        <v>65</v>
      </c>
      <c r="R31" s="211">
        <v>53</v>
      </c>
      <c r="S31" s="211">
        <v>60</v>
      </c>
      <c r="T31" s="211">
        <v>62</v>
      </c>
      <c r="U31" s="211">
        <v>58</v>
      </c>
      <c r="V31" s="211">
        <v>60</v>
      </c>
      <c r="W31" s="211">
        <v>60</v>
      </c>
      <c r="X31" s="211">
        <v>43</v>
      </c>
      <c r="Y31" s="211">
        <v>47</v>
      </c>
      <c r="Z31" s="211">
        <v>40</v>
      </c>
      <c r="AA31" s="211">
        <v>38</v>
      </c>
      <c r="AB31" s="211">
        <v>38</v>
      </c>
      <c r="AC31" s="211">
        <v>46</v>
      </c>
      <c r="AD31" s="211">
        <v>34</v>
      </c>
      <c r="AE31" s="211">
        <v>23</v>
      </c>
      <c r="AF31" s="211">
        <v>20</v>
      </c>
      <c r="AG31" s="211">
        <v>19</v>
      </c>
      <c r="AH31" s="211">
        <v>11</v>
      </c>
      <c r="AI31" s="211">
        <v>11</v>
      </c>
      <c r="AJ31" s="211">
        <v>5</v>
      </c>
      <c r="AK31" s="211">
        <v>9</v>
      </c>
      <c r="AL31" s="211">
        <v>1</v>
      </c>
      <c r="AM31" s="211">
        <v>0</v>
      </c>
      <c r="AN31" s="211">
        <v>0</v>
      </c>
      <c r="AO31" s="211">
        <v>0</v>
      </c>
      <c r="AP31" s="211">
        <v>2</v>
      </c>
      <c r="AQ31" s="211">
        <v>1</v>
      </c>
    </row>
    <row r="32" spans="2:43" ht="19.149999999999999" customHeight="1" x14ac:dyDescent="0.3">
      <c r="B32" s="225">
        <v>2024</v>
      </c>
      <c r="C32" s="211">
        <f>SUM(D32:AQ32)</f>
        <v>1289</v>
      </c>
      <c r="D32" s="211">
        <v>1</v>
      </c>
      <c r="E32" s="211">
        <v>1</v>
      </c>
      <c r="F32" s="211">
        <v>7</v>
      </c>
      <c r="G32" s="211">
        <v>15</v>
      </c>
      <c r="H32" s="211">
        <v>31</v>
      </c>
      <c r="I32" s="211">
        <v>40</v>
      </c>
      <c r="J32" s="211">
        <v>54</v>
      </c>
      <c r="K32" s="211">
        <v>43</v>
      </c>
      <c r="L32" s="211">
        <v>55</v>
      </c>
      <c r="M32" s="211">
        <v>62</v>
      </c>
      <c r="N32" s="211">
        <v>59</v>
      </c>
      <c r="O32" s="211">
        <v>59</v>
      </c>
      <c r="P32" s="211">
        <v>89</v>
      </c>
      <c r="Q32" s="211">
        <v>71</v>
      </c>
      <c r="R32" s="211">
        <v>54</v>
      </c>
      <c r="S32" s="211">
        <v>49</v>
      </c>
      <c r="T32" s="211">
        <v>68</v>
      </c>
      <c r="U32" s="211">
        <v>52</v>
      </c>
      <c r="V32" s="211">
        <v>63</v>
      </c>
      <c r="W32" s="211">
        <v>50</v>
      </c>
      <c r="X32" s="211">
        <v>52</v>
      </c>
      <c r="Y32" s="211">
        <v>39</v>
      </c>
      <c r="Z32" s="211">
        <v>38</v>
      </c>
      <c r="AA32" s="211">
        <v>39</v>
      </c>
      <c r="AB32" s="211">
        <v>32</v>
      </c>
      <c r="AC32" s="211">
        <v>28</v>
      </c>
      <c r="AD32" s="211">
        <v>27</v>
      </c>
      <c r="AE32" s="211">
        <v>27</v>
      </c>
      <c r="AF32" s="211">
        <v>21</v>
      </c>
      <c r="AG32" s="211">
        <v>21</v>
      </c>
      <c r="AH32" s="211">
        <v>8</v>
      </c>
      <c r="AI32" s="211">
        <v>6</v>
      </c>
      <c r="AJ32" s="211">
        <v>8</v>
      </c>
      <c r="AK32" s="211">
        <v>3</v>
      </c>
      <c r="AL32" s="211">
        <v>1</v>
      </c>
      <c r="AM32" s="211">
        <v>2</v>
      </c>
      <c r="AN32" s="211">
        <v>0</v>
      </c>
      <c r="AO32" s="211">
        <v>0</v>
      </c>
      <c r="AP32" s="211">
        <v>0</v>
      </c>
      <c r="AQ32" s="211">
        <v>14</v>
      </c>
    </row>
    <row r="33" spans="2:43" ht="19.149999999999999" customHeight="1" x14ac:dyDescent="0.3">
      <c r="B33" s="410"/>
      <c r="C33" s="399"/>
      <c r="D33" s="399"/>
      <c r="E33" s="399"/>
      <c r="F33" s="399"/>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N33" s="399"/>
      <c r="AO33" s="399"/>
      <c r="AP33" s="399"/>
      <c r="AQ33" s="399"/>
    </row>
    <row r="34" spans="2:43" ht="14.25" x14ac:dyDescent="0.3">
      <c r="B34" s="24" t="s">
        <v>2131</v>
      </c>
      <c r="C34" s="399"/>
      <c r="D34" s="399"/>
      <c r="E34" s="399"/>
      <c r="F34" s="399"/>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row>
    <row r="35" spans="2:43" x14ac:dyDescent="0.3">
      <c r="B35" s="548" t="s">
        <v>661</v>
      </c>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row>
    <row r="36" spans="2:43" x14ac:dyDescent="0.3">
      <c r="B36" s="24" t="s">
        <v>665</v>
      </c>
      <c r="C36" s="24"/>
      <c r="D36" s="24"/>
      <c r="E36" s="24"/>
      <c r="F36" s="24"/>
      <c r="G36" s="24"/>
    </row>
    <row r="37" spans="2:43" x14ac:dyDescent="0.3">
      <c r="B37" s="31" t="s">
        <v>663</v>
      </c>
    </row>
    <row r="38" spans="2:43" x14ac:dyDescent="0.3">
      <c r="C38" s="159"/>
      <c r="D38" s="159"/>
      <c r="E38" s="159"/>
      <c r="F38" s="159"/>
      <c r="G38" s="159"/>
    </row>
  </sheetData>
  <mergeCells count="6">
    <mergeCell ref="B1:H1"/>
    <mergeCell ref="B35:AI35"/>
    <mergeCell ref="B2:AQ2"/>
    <mergeCell ref="D3:AQ3"/>
    <mergeCell ref="B3:B4"/>
    <mergeCell ref="C3:C4"/>
  </mergeCells>
  <hyperlinks>
    <hyperlink ref="AS2" location="INDICE!A30" display="INDICE"/>
  </hyperlinks>
  <printOptions horizontalCentered="1"/>
  <pageMargins left="0.19685039370078741" right="0.19685039370078741" top="1.1811023622047245" bottom="0" header="0.19685039370078741" footer="0.19685039370078741"/>
  <pageSetup scale="89" firstPageNumber="81" orientation="landscape" useFirstPageNumber="1" r:id="rId1"/>
  <headerFooter scaleWithDoc="0">
    <oddHeader>&amp;C&amp;G</oddHeader>
    <oddFooter>&amp;C&amp;P</oddFooter>
  </headerFooter>
  <drawing r:id="rId2"/>
  <legacyDrawingHF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23"/>
  <sheetViews>
    <sheetView showGridLines="0" zoomScaleNormal="100" workbookViewId="0"/>
  </sheetViews>
  <sheetFormatPr baseColWidth="10" defaultColWidth="11.42578125" defaultRowHeight="15" x14ac:dyDescent="0.25"/>
  <cols>
    <col min="1" max="1" width="3.7109375" style="21" customWidth="1"/>
    <col min="2" max="2" width="24.42578125" style="21" customWidth="1"/>
    <col min="3" max="10" width="8" style="21" customWidth="1"/>
    <col min="11" max="13" width="8.42578125" style="21" customWidth="1"/>
    <col min="14" max="19" width="8.42578125" style="133" customWidth="1"/>
    <col min="20" max="16384" width="11.42578125" style="21"/>
  </cols>
  <sheetData>
    <row r="1" spans="2:35" ht="125.25" customHeight="1" x14ac:dyDescent="0.25">
      <c r="B1" s="123"/>
      <c r="C1" s="123"/>
      <c r="D1" s="123"/>
      <c r="E1" s="123"/>
      <c r="F1" s="123"/>
      <c r="G1" s="123"/>
      <c r="H1" s="123"/>
      <c r="I1" s="123"/>
      <c r="J1" s="123"/>
      <c r="K1" s="123"/>
      <c r="L1" s="123"/>
      <c r="M1" s="123"/>
      <c r="N1" s="123"/>
      <c r="O1" s="123"/>
      <c r="P1" s="123"/>
      <c r="Q1" s="123"/>
      <c r="R1" s="123"/>
      <c r="S1" s="123"/>
    </row>
    <row r="2" spans="2:35" ht="45.75" customHeight="1" x14ac:dyDescent="0.25">
      <c r="B2" s="505" t="s">
        <v>2237</v>
      </c>
      <c r="C2" s="505"/>
      <c r="D2" s="505"/>
      <c r="E2" s="505"/>
      <c r="F2" s="505"/>
      <c r="G2" s="505"/>
      <c r="H2" s="505"/>
      <c r="I2" s="505"/>
      <c r="J2" s="505"/>
      <c r="K2" s="505"/>
      <c r="L2" s="505"/>
      <c r="M2" s="505"/>
      <c r="N2" s="505"/>
      <c r="O2" s="505"/>
      <c r="P2" s="112"/>
      <c r="Q2" s="112"/>
      <c r="R2" s="112"/>
      <c r="S2" s="112"/>
      <c r="T2" s="90"/>
      <c r="AE2" s="251" t="s">
        <v>7</v>
      </c>
    </row>
    <row r="3" spans="2:35" ht="15.75" customHeight="1" x14ac:dyDescent="0.25">
      <c r="B3" s="521" t="s">
        <v>745</v>
      </c>
      <c r="C3" s="521" t="s">
        <v>742</v>
      </c>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row>
    <row r="4" spans="2:35" x14ac:dyDescent="0.25">
      <c r="B4" s="521"/>
      <c r="C4" s="240">
        <v>1997</v>
      </c>
      <c r="D4" s="240">
        <v>1998</v>
      </c>
      <c r="E4" s="240">
        <v>1999</v>
      </c>
      <c r="F4" s="240">
        <v>2000</v>
      </c>
      <c r="G4" s="240">
        <v>2001</v>
      </c>
      <c r="H4" s="240">
        <v>2002</v>
      </c>
      <c r="I4" s="240">
        <v>2003</v>
      </c>
      <c r="J4" s="240">
        <v>2004</v>
      </c>
      <c r="K4" s="240">
        <v>2005</v>
      </c>
      <c r="L4" s="240">
        <v>2006</v>
      </c>
      <c r="M4" s="240">
        <v>2007</v>
      </c>
      <c r="N4" s="240">
        <v>2008</v>
      </c>
      <c r="O4" s="240">
        <v>2009</v>
      </c>
      <c r="P4" s="240">
        <v>2010</v>
      </c>
      <c r="Q4" s="240">
        <v>2011</v>
      </c>
      <c r="R4" s="240">
        <v>2012</v>
      </c>
      <c r="S4" s="240">
        <v>2013</v>
      </c>
      <c r="T4" s="240">
        <v>2014</v>
      </c>
      <c r="U4" s="240">
        <v>2015</v>
      </c>
      <c r="V4" s="240">
        <v>2016</v>
      </c>
      <c r="W4" s="240">
        <v>2017</v>
      </c>
      <c r="X4" s="240">
        <v>2018</v>
      </c>
      <c r="Y4" s="240">
        <v>2019</v>
      </c>
      <c r="Z4" s="240">
        <v>2020</v>
      </c>
      <c r="AA4" s="240">
        <v>2021</v>
      </c>
      <c r="AB4" s="240">
        <v>2022</v>
      </c>
      <c r="AC4" s="240">
        <v>2023</v>
      </c>
      <c r="AD4" s="240">
        <v>2024</v>
      </c>
      <c r="AE4" s="133"/>
      <c r="AF4" s="133"/>
      <c r="AG4" s="133"/>
    </row>
    <row r="5" spans="2:35" ht="15.75" x14ac:dyDescent="0.3">
      <c r="B5" s="231" t="s">
        <v>380</v>
      </c>
      <c r="C5" s="227">
        <v>267</v>
      </c>
      <c r="D5" s="227">
        <v>281</v>
      </c>
      <c r="E5" s="227">
        <v>290</v>
      </c>
      <c r="F5" s="227">
        <v>252</v>
      </c>
      <c r="G5" s="227">
        <v>161</v>
      </c>
      <c r="H5" s="227">
        <v>248</v>
      </c>
      <c r="I5" s="227">
        <v>218</v>
      </c>
      <c r="J5" s="227">
        <v>208</v>
      </c>
      <c r="K5" s="227">
        <v>200</v>
      </c>
      <c r="L5" s="227">
        <v>224</v>
      </c>
      <c r="M5" s="227">
        <v>217</v>
      </c>
      <c r="N5" s="227">
        <v>187</v>
      </c>
      <c r="O5" s="227">
        <v>185</v>
      </c>
      <c r="P5" s="227">
        <v>189</v>
      </c>
      <c r="Q5" s="227">
        <v>150</v>
      </c>
      <c r="R5" s="227">
        <v>177</v>
      </c>
      <c r="S5" s="227">
        <v>170</v>
      </c>
      <c r="T5" s="227">
        <v>127</v>
      </c>
      <c r="U5" s="227">
        <v>162</v>
      </c>
      <c r="V5" s="227">
        <v>157</v>
      </c>
      <c r="W5" s="227">
        <v>186</v>
      </c>
      <c r="X5" s="227">
        <v>157</v>
      </c>
      <c r="Y5" s="227">
        <v>165</v>
      </c>
      <c r="Z5" s="227">
        <v>155</v>
      </c>
      <c r="AA5" s="227">
        <v>92</v>
      </c>
      <c r="AB5" s="227">
        <v>134</v>
      </c>
      <c r="AC5" s="227">
        <v>131</v>
      </c>
      <c r="AD5" s="227">
        <v>105</v>
      </c>
      <c r="AE5"/>
      <c r="AF5"/>
      <c r="AG5"/>
      <c r="AH5"/>
      <c r="AI5"/>
    </row>
    <row r="6" spans="2:35" ht="15.75" x14ac:dyDescent="0.3">
      <c r="B6" s="231" t="s">
        <v>379</v>
      </c>
      <c r="C6" s="227">
        <v>224</v>
      </c>
      <c r="D6" s="227">
        <v>231</v>
      </c>
      <c r="E6" s="227">
        <v>254</v>
      </c>
      <c r="F6" s="227">
        <v>259</v>
      </c>
      <c r="G6" s="227">
        <v>112</v>
      </c>
      <c r="H6" s="227">
        <v>226</v>
      </c>
      <c r="I6" s="227">
        <v>192</v>
      </c>
      <c r="J6" s="227">
        <v>183</v>
      </c>
      <c r="K6" s="227">
        <v>154</v>
      </c>
      <c r="L6" s="227">
        <v>157</v>
      </c>
      <c r="M6" s="227">
        <v>161</v>
      </c>
      <c r="N6" s="227">
        <v>182</v>
      </c>
      <c r="O6" s="227">
        <v>135</v>
      </c>
      <c r="P6" s="227">
        <v>130</v>
      </c>
      <c r="Q6" s="227">
        <v>141</v>
      </c>
      <c r="R6" s="227">
        <v>140</v>
      </c>
      <c r="S6" s="227">
        <v>131</v>
      </c>
      <c r="T6" s="227">
        <v>112</v>
      </c>
      <c r="U6" s="227">
        <v>133</v>
      </c>
      <c r="V6" s="227">
        <v>141</v>
      </c>
      <c r="W6" s="227">
        <v>107</v>
      </c>
      <c r="X6" s="227">
        <v>148</v>
      </c>
      <c r="Y6" s="227">
        <v>166</v>
      </c>
      <c r="Z6" s="227">
        <v>133</v>
      </c>
      <c r="AA6" s="227">
        <v>126</v>
      </c>
      <c r="AB6" s="227">
        <v>97</v>
      </c>
      <c r="AC6" s="227">
        <v>115</v>
      </c>
      <c r="AD6" s="227">
        <v>100</v>
      </c>
      <c r="AE6"/>
      <c r="AF6"/>
      <c r="AG6"/>
      <c r="AH6"/>
      <c r="AI6"/>
    </row>
    <row r="7" spans="2:35" ht="15.75" x14ac:dyDescent="0.3">
      <c r="B7" s="231" t="s">
        <v>378</v>
      </c>
      <c r="C7" s="227">
        <v>256</v>
      </c>
      <c r="D7" s="227">
        <v>256</v>
      </c>
      <c r="E7" s="227">
        <v>276</v>
      </c>
      <c r="F7" s="227">
        <v>259</v>
      </c>
      <c r="G7" s="227">
        <v>151</v>
      </c>
      <c r="H7" s="227">
        <v>244</v>
      </c>
      <c r="I7" s="227">
        <v>208</v>
      </c>
      <c r="J7" s="227">
        <v>169</v>
      </c>
      <c r="K7" s="227">
        <v>190</v>
      </c>
      <c r="L7" s="227">
        <v>232</v>
      </c>
      <c r="M7" s="227">
        <v>204</v>
      </c>
      <c r="N7" s="227">
        <v>165</v>
      </c>
      <c r="O7" s="227">
        <v>152</v>
      </c>
      <c r="P7" s="227">
        <v>153</v>
      </c>
      <c r="Q7" s="227">
        <v>150</v>
      </c>
      <c r="R7" s="227">
        <v>141</v>
      </c>
      <c r="S7" s="227">
        <v>131</v>
      </c>
      <c r="T7" s="227">
        <v>158</v>
      </c>
      <c r="U7" s="227">
        <v>139</v>
      </c>
      <c r="V7" s="227">
        <v>159</v>
      </c>
      <c r="W7" s="227">
        <v>163</v>
      </c>
      <c r="X7" s="227">
        <v>171</v>
      </c>
      <c r="Y7" s="227">
        <v>158</v>
      </c>
      <c r="Z7" s="227">
        <v>101</v>
      </c>
      <c r="AA7" s="227">
        <v>111</v>
      </c>
      <c r="AB7" s="227">
        <v>141</v>
      </c>
      <c r="AC7" s="227">
        <v>122</v>
      </c>
      <c r="AD7" s="227">
        <v>100</v>
      </c>
      <c r="AE7"/>
      <c r="AF7"/>
      <c r="AG7"/>
      <c r="AH7"/>
      <c r="AI7"/>
    </row>
    <row r="8" spans="2:35" ht="15.75" x14ac:dyDescent="0.3">
      <c r="B8" s="231" t="s">
        <v>377</v>
      </c>
      <c r="C8" s="227">
        <v>226</v>
      </c>
      <c r="D8" s="227">
        <v>218</v>
      </c>
      <c r="E8" s="227">
        <v>248</v>
      </c>
      <c r="F8" s="227">
        <v>226</v>
      </c>
      <c r="G8" s="227">
        <v>128</v>
      </c>
      <c r="H8" s="227">
        <v>280</v>
      </c>
      <c r="I8" s="227">
        <v>183</v>
      </c>
      <c r="J8" s="227">
        <v>189</v>
      </c>
      <c r="K8" s="227">
        <v>196</v>
      </c>
      <c r="L8" s="227">
        <v>180</v>
      </c>
      <c r="M8" s="227">
        <v>151</v>
      </c>
      <c r="N8" s="227">
        <v>184</v>
      </c>
      <c r="O8" s="227">
        <v>144</v>
      </c>
      <c r="P8" s="227">
        <v>137</v>
      </c>
      <c r="Q8" s="227">
        <v>148</v>
      </c>
      <c r="R8" s="227">
        <v>139</v>
      </c>
      <c r="S8" s="227">
        <v>158</v>
      </c>
      <c r="T8" s="227">
        <v>113</v>
      </c>
      <c r="U8" s="227">
        <v>142</v>
      </c>
      <c r="V8" s="227">
        <v>155</v>
      </c>
      <c r="W8" s="227">
        <v>140</v>
      </c>
      <c r="X8" s="227">
        <v>165</v>
      </c>
      <c r="Y8" s="227">
        <v>140</v>
      </c>
      <c r="Z8" s="227">
        <v>106</v>
      </c>
      <c r="AA8" s="227">
        <v>100</v>
      </c>
      <c r="AB8" s="227">
        <v>123</v>
      </c>
      <c r="AC8" s="227">
        <v>114</v>
      </c>
      <c r="AD8" s="227">
        <v>114</v>
      </c>
      <c r="AE8"/>
      <c r="AF8"/>
      <c r="AG8"/>
      <c r="AH8"/>
      <c r="AI8"/>
    </row>
    <row r="9" spans="2:35" ht="15.75" x14ac:dyDescent="0.3">
      <c r="B9" s="231" t="s">
        <v>376</v>
      </c>
      <c r="C9" s="227">
        <v>270</v>
      </c>
      <c r="D9" s="227">
        <v>251</v>
      </c>
      <c r="E9" s="227">
        <v>279</v>
      </c>
      <c r="F9" s="227">
        <v>217</v>
      </c>
      <c r="G9" s="227">
        <v>124</v>
      </c>
      <c r="H9" s="227">
        <v>266</v>
      </c>
      <c r="I9" s="227">
        <v>224</v>
      </c>
      <c r="J9" s="227">
        <v>186</v>
      </c>
      <c r="K9" s="227">
        <v>177</v>
      </c>
      <c r="L9" s="227">
        <v>212</v>
      </c>
      <c r="M9" s="227">
        <v>172</v>
      </c>
      <c r="N9" s="227">
        <v>193</v>
      </c>
      <c r="O9" s="227">
        <v>179</v>
      </c>
      <c r="P9" s="227">
        <v>149</v>
      </c>
      <c r="Q9" s="227">
        <v>159</v>
      </c>
      <c r="R9" s="227">
        <v>144</v>
      </c>
      <c r="S9" s="227">
        <v>156</v>
      </c>
      <c r="T9" s="227">
        <v>141</v>
      </c>
      <c r="U9" s="227">
        <v>171</v>
      </c>
      <c r="V9" s="227">
        <v>161</v>
      </c>
      <c r="W9" s="227">
        <v>174</v>
      </c>
      <c r="X9" s="227">
        <v>160</v>
      </c>
      <c r="Y9" s="227">
        <v>165</v>
      </c>
      <c r="Z9" s="227">
        <v>128</v>
      </c>
      <c r="AA9" s="227">
        <v>118</v>
      </c>
      <c r="AB9" s="227">
        <v>119</v>
      </c>
      <c r="AC9" s="227">
        <v>126</v>
      </c>
      <c r="AD9" s="227">
        <v>133</v>
      </c>
      <c r="AE9"/>
      <c r="AF9"/>
      <c r="AG9"/>
      <c r="AH9"/>
      <c r="AI9"/>
    </row>
    <row r="10" spans="2:35" ht="15.75" x14ac:dyDescent="0.3">
      <c r="B10" s="231" t="s">
        <v>375</v>
      </c>
      <c r="C10" s="227">
        <v>203</v>
      </c>
      <c r="D10" s="227">
        <v>250</v>
      </c>
      <c r="E10" s="227">
        <v>257</v>
      </c>
      <c r="F10" s="227">
        <v>244</v>
      </c>
      <c r="G10" s="227">
        <v>126</v>
      </c>
      <c r="H10" s="227">
        <v>234</v>
      </c>
      <c r="I10" s="227">
        <v>203</v>
      </c>
      <c r="J10" s="227">
        <v>168</v>
      </c>
      <c r="K10" s="227">
        <v>175</v>
      </c>
      <c r="L10" s="227">
        <v>195</v>
      </c>
      <c r="M10" s="227">
        <v>201</v>
      </c>
      <c r="N10" s="227">
        <v>176</v>
      </c>
      <c r="O10" s="227">
        <v>148</v>
      </c>
      <c r="P10" s="227">
        <v>165</v>
      </c>
      <c r="Q10" s="227">
        <v>147</v>
      </c>
      <c r="R10" s="227">
        <v>151</v>
      </c>
      <c r="S10" s="227">
        <v>152</v>
      </c>
      <c r="T10" s="227">
        <v>132</v>
      </c>
      <c r="U10" s="227">
        <v>158</v>
      </c>
      <c r="V10" s="227">
        <v>160</v>
      </c>
      <c r="W10" s="227">
        <v>180</v>
      </c>
      <c r="X10" s="227">
        <v>138</v>
      </c>
      <c r="Y10" s="227">
        <v>148</v>
      </c>
      <c r="Z10" s="227">
        <v>128</v>
      </c>
      <c r="AA10" s="227">
        <v>121</v>
      </c>
      <c r="AB10" s="227">
        <v>105</v>
      </c>
      <c r="AC10" s="227">
        <v>113</v>
      </c>
      <c r="AD10" s="227">
        <v>113</v>
      </c>
      <c r="AE10"/>
      <c r="AF10"/>
      <c r="AG10"/>
      <c r="AH10"/>
      <c r="AI10"/>
    </row>
    <row r="11" spans="2:35" ht="15.75" x14ac:dyDescent="0.3">
      <c r="B11" s="231" t="s">
        <v>374</v>
      </c>
      <c r="C11" s="227">
        <v>247</v>
      </c>
      <c r="D11" s="227">
        <v>241</v>
      </c>
      <c r="E11" s="227">
        <v>319</v>
      </c>
      <c r="F11" s="227">
        <v>237</v>
      </c>
      <c r="G11" s="227">
        <v>140</v>
      </c>
      <c r="H11" s="227">
        <v>217</v>
      </c>
      <c r="I11" s="227">
        <v>192</v>
      </c>
      <c r="J11" s="227">
        <v>173</v>
      </c>
      <c r="K11" s="227">
        <v>166</v>
      </c>
      <c r="L11" s="227">
        <v>185</v>
      </c>
      <c r="M11" s="227">
        <v>205</v>
      </c>
      <c r="N11" s="227">
        <v>176</v>
      </c>
      <c r="O11" s="227">
        <v>167</v>
      </c>
      <c r="P11" s="227">
        <v>174</v>
      </c>
      <c r="Q11" s="227">
        <v>149</v>
      </c>
      <c r="R11" s="227">
        <v>152</v>
      </c>
      <c r="S11" s="227">
        <v>136</v>
      </c>
      <c r="T11" s="227">
        <v>156</v>
      </c>
      <c r="U11" s="227">
        <v>167</v>
      </c>
      <c r="V11" s="227">
        <v>155</v>
      </c>
      <c r="W11" s="227">
        <v>150</v>
      </c>
      <c r="X11" s="227">
        <v>140</v>
      </c>
      <c r="Y11" s="227">
        <v>119</v>
      </c>
      <c r="Z11" s="227">
        <v>120</v>
      </c>
      <c r="AA11" s="227">
        <v>103</v>
      </c>
      <c r="AB11" s="227">
        <v>135</v>
      </c>
      <c r="AC11" s="227">
        <v>98</v>
      </c>
      <c r="AD11" s="227">
        <v>106</v>
      </c>
      <c r="AE11"/>
      <c r="AF11"/>
      <c r="AG11"/>
      <c r="AH11"/>
      <c r="AI11"/>
    </row>
    <row r="12" spans="2:35" ht="15.75" x14ac:dyDescent="0.3">
      <c r="B12" s="231" t="s">
        <v>373</v>
      </c>
      <c r="C12" s="227">
        <v>254</v>
      </c>
      <c r="D12" s="227">
        <v>246</v>
      </c>
      <c r="E12" s="227">
        <v>282</v>
      </c>
      <c r="F12" s="227">
        <v>297</v>
      </c>
      <c r="G12" s="227">
        <v>156</v>
      </c>
      <c r="H12" s="227">
        <v>233</v>
      </c>
      <c r="I12" s="227">
        <v>192</v>
      </c>
      <c r="J12" s="227">
        <v>210</v>
      </c>
      <c r="K12" s="227">
        <v>123</v>
      </c>
      <c r="L12" s="227">
        <v>182</v>
      </c>
      <c r="M12" s="227">
        <v>173</v>
      </c>
      <c r="N12" s="227">
        <v>163</v>
      </c>
      <c r="O12" s="227">
        <v>157</v>
      </c>
      <c r="P12" s="227">
        <v>164</v>
      </c>
      <c r="Q12" s="227">
        <v>126</v>
      </c>
      <c r="R12" s="227">
        <v>158</v>
      </c>
      <c r="S12" s="227">
        <v>136</v>
      </c>
      <c r="T12" s="227">
        <v>121</v>
      </c>
      <c r="U12" s="227">
        <v>132</v>
      </c>
      <c r="V12" s="227">
        <v>148</v>
      </c>
      <c r="W12" s="227">
        <v>170</v>
      </c>
      <c r="X12" s="227">
        <v>179</v>
      </c>
      <c r="Y12" s="227">
        <v>162</v>
      </c>
      <c r="Z12" s="227">
        <v>133</v>
      </c>
      <c r="AA12" s="227">
        <v>144</v>
      </c>
      <c r="AB12" s="227">
        <v>119</v>
      </c>
      <c r="AC12" s="227">
        <v>108</v>
      </c>
      <c r="AD12" s="227">
        <v>124</v>
      </c>
      <c r="AE12"/>
      <c r="AF12"/>
      <c r="AG12"/>
      <c r="AH12"/>
      <c r="AI12"/>
    </row>
    <row r="13" spans="2:35" ht="15.75" x14ac:dyDescent="0.3">
      <c r="B13" s="231" t="s">
        <v>372</v>
      </c>
      <c r="C13" s="227">
        <v>241</v>
      </c>
      <c r="D13" s="227">
        <v>221</v>
      </c>
      <c r="E13" s="227">
        <v>255</v>
      </c>
      <c r="F13" s="227">
        <v>246</v>
      </c>
      <c r="G13" s="227">
        <v>97</v>
      </c>
      <c r="H13" s="227">
        <v>213</v>
      </c>
      <c r="I13" s="227">
        <v>178</v>
      </c>
      <c r="J13" s="227">
        <v>181</v>
      </c>
      <c r="K13" s="227">
        <v>105</v>
      </c>
      <c r="L13" s="227">
        <v>177</v>
      </c>
      <c r="M13" s="227">
        <v>188</v>
      </c>
      <c r="N13" s="227">
        <v>150</v>
      </c>
      <c r="O13" s="227">
        <v>175</v>
      </c>
      <c r="P13" s="227">
        <v>174</v>
      </c>
      <c r="Q13" s="227">
        <v>147</v>
      </c>
      <c r="R13" s="227">
        <v>128</v>
      </c>
      <c r="S13" s="227">
        <v>130</v>
      </c>
      <c r="T13" s="227">
        <v>145</v>
      </c>
      <c r="U13" s="227">
        <v>155</v>
      </c>
      <c r="V13" s="227">
        <v>136</v>
      </c>
      <c r="W13" s="227">
        <v>138</v>
      </c>
      <c r="X13" s="227">
        <v>159</v>
      </c>
      <c r="Y13" s="227">
        <v>132</v>
      </c>
      <c r="Z13" s="227">
        <v>113</v>
      </c>
      <c r="AA13" s="227">
        <v>133</v>
      </c>
      <c r="AB13" s="227">
        <v>118</v>
      </c>
      <c r="AC13" s="227">
        <v>102</v>
      </c>
      <c r="AD13" s="227">
        <v>116</v>
      </c>
      <c r="AE13"/>
      <c r="AF13"/>
      <c r="AG13"/>
      <c r="AH13"/>
      <c r="AI13"/>
    </row>
    <row r="14" spans="2:35" ht="15.75" x14ac:dyDescent="0.3">
      <c r="B14" s="231" t="s">
        <v>371</v>
      </c>
      <c r="C14" s="227">
        <v>220</v>
      </c>
      <c r="D14" s="227">
        <v>204</v>
      </c>
      <c r="E14" s="227">
        <v>243</v>
      </c>
      <c r="F14" s="227">
        <v>214</v>
      </c>
      <c r="G14" s="227">
        <v>128</v>
      </c>
      <c r="H14" s="227">
        <v>184</v>
      </c>
      <c r="I14" s="227">
        <v>167</v>
      </c>
      <c r="J14" s="227">
        <v>137</v>
      </c>
      <c r="K14" s="227">
        <v>178</v>
      </c>
      <c r="L14" s="227">
        <v>198</v>
      </c>
      <c r="M14" s="227">
        <v>179</v>
      </c>
      <c r="N14" s="227">
        <v>166</v>
      </c>
      <c r="O14" s="227">
        <v>182</v>
      </c>
      <c r="P14" s="227">
        <v>130</v>
      </c>
      <c r="Q14" s="227">
        <v>126</v>
      </c>
      <c r="R14" s="227">
        <v>120</v>
      </c>
      <c r="S14" s="227">
        <v>125</v>
      </c>
      <c r="T14" s="227">
        <v>127</v>
      </c>
      <c r="U14" s="227">
        <v>177</v>
      </c>
      <c r="V14" s="227">
        <v>133</v>
      </c>
      <c r="W14" s="227">
        <v>159</v>
      </c>
      <c r="X14" s="227">
        <v>151</v>
      </c>
      <c r="Y14" s="227">
        <v>157</v>
      </c>
      <c r="Z14" s="227">
        <v>116</v>
      </c>
      <c r="AA14" s="227">
        <v>127</v>
      </c>
      <c r="AB14" s="227">
        <v>123</v>
      </c>
      <c r="AC14" s="227">
        <v>103</v>
      </c>
      <c r="AD14" s="227">
        <v>92</v>
      </c>
      <c r="AE14" s="133"/>
      <c r="AF14" s="133"/>
      <c r="AG14" s="133"/>
    </row>
    <row r="15" spans="2:35" ht="15.75" x14ac:dyDescent="0.3">
      <c r="B15" s="231" t="s">
        <v>370</v>
      </c>
      <c r="C15" s="227">
        <v>202</v>
      </c>
      <c r="D15" s="227">
        <v>186</v>
      </c>
      <c r="E15" s="227">
        <v>247</v>
      </c>
      <c r="F15" s="227">
        <v>212</v>
      </c>
      <c r="G15" s="227">
        <v>102</v>
      </c>
      <c r="H15" s="227">
        <v>183</v>
      </c>
      <c r="I15" s="227">
        <v>200</v>
      </c>
      <c r="J15" s="227">
        <v>145</v>
      </c>
      <c r="K15" s="227">
        <v>161</v>
      </c>
      <c r="L15" s="227">
        <v>169</v>
      </c>
      <c r="M15" s="227">
        <v>164</v>
      </c>
      <c r="N15" s="227">
        <v>142</v>
      </c>
      <c r="O15" s="227">
        <v>144</v>
      </c>
      <c r="P15" s="227">
        <v>126</v>
      </c>
      <c r="Q15" s="227">
        <v>117</v>
      </c>
      <c r="R15" s="227">
        <v>141</v>
      </c>
      <c r="S15" s="227">
        <v>114</v>
      </c>
      <c r="T15" s="227">
        <v>158</v>
      </c>
      <c r="U15" s="227">
        <v>139</v>
      </c>
      <c r="V15" s="227">
        <v>158</v>
      </c>
      <c r="W15" s="227">
        <v>158</v>
      </c>
      <c r="X15" s="227">
        <v>146</v>
      </c>
      <c r="Y15" s="227">
        <v>155</v>
      </c>
      <c r="Z15" s="227">
        <v>100</v>
      </c>
      <c r="AA15" s="227">
        <v>110</v>
      </c>
      <c r="AB15" s="227">
        <v>118</v>
      </c>
      <c r="AC15" s="227">
        <v>96</v>
      </c>
      <c r="AD15" s="227">
        <v>92</v>
      </c>
      <c r="AE15" s="133"/>
      <c r="AF15" s="133"/>
      <c r="AG15" s="133"/>
    </row>
    <row r="16" spans="2:35" ht="15.75" x14ac:dyDescent="0.3">
      <c r="B16" s="231" t="s">
        <v>369</v>
      </c>
      <c r="C16" s="227">
        <v>205</v>
      </c>
      <c r="D16" s="227">
        <v>207</v>
      </c>
      <c r="E16" s="227">
        <v>223</v>
      </c>
      <c r="F16" s="227">
        <v>161</v>
      </c>
      <c r="G16" s="227">
        <v>82</v>
      </c>
      <c r="H16" s="227">
        <v>157</v>
      </c>
      <c r="I16" s="227">
        <v>141</v>
      </c>
      <c r="J16" s="227">
        <v>149</v>
      </c>
      <c r="K16" s="227">
        <v>147</v>
      </c>
      <c r="L16" s="227">
        <v>137</v>
      </c>
      <c r="M16" s="227">
        <v>136</v>
      </c>
      <c r="N16" s="227">
        <v>122</v>
      </c>
      <c r="O16" s="227">
        <v>148</v>
      </c>
      <c r="P16" s="227">
        <v>124</v>
      </c>
      <c r="Q16" s="227">
        <v>112</v>
      </c>
      <c r="R16" s="227">
        <v>126</v>
      </c>
      <c r="S16" s="227">
        <v>104</v>
      </c>
      <c r="T16" s="227">
        <v>123</v>
      </c>
      <c r="U16" s="227">
        <v>154</v>
      </c>
      <c r="V16" s="227">
        <v>133</v>
      </c>
      <c r="W16" s="227">
        <v>147</v>
      </c>
      <c r="X16" s="227">
        <v>126</v>
      </c>
      <c r="Y16" s="227">
        <v>115</v>
      </c>
      <c r="Z16" s="227">
        <v>104</v>
      </c>
      <c r="AA16" s="227">
        <v>109</v>
      </c>
      <c r="AB16" s="227">
        <v>106</v>
      </c>
      <c r="AC16" s="227">
        <v>81</v>
      </c>
      <c r="AD16" s="227">
        <v>94</v>
      </c>
      <c r="AE16" s="133"/>
      <c r="AF16" s="133"/>
      <c r="AG16" s="133"/>
    </row>
    <row r="17" spans="2:35" ht="15.75" x14ac:dyDescent="0.3">
      <c r="B17" s="412"/>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133"/>
      <c r="AF17" s="133"/>
      <c r="AG17" s="133"/>
    </row>
    <row r="18" spans="2:35" ht="14.65" customHeight="1" x14ac:dyDescent="0.25">
      <c r="B18" s="24" t="s">
        <v>2132</v>
      </c>
    </row>
    <row r="19" spans="2:35" x14ac:dyDescent="0.25">
      <c r="B19" s="548" t="s">
        <v>661</v>
      </c>
      <c r="C19" s="510"/>
      <c r="D19" s="510"/>
      <c r="E19" s="510"/>
      <c r="F19" s="510"/>
      <c r="G19" s="510"/>
      <c r="H19" s="510"/>
      <c r="I19" s="510"/>
      <c r="J19" s="510"/>
      <c r="K19" s="510"/>
      <c r="L19" s="510"/>
      <c r="M19" s="510"/>
      <c r="N19" s="510"/>
      <c r="O19" s="510"/>
      <c r="P19" s="510"/>
      <c r="Q19" s="510"/>
      <c r="R19" s="510"/>
      <c r="S19" s="510"/>
      <c r="T19" s="510"/>
      <c r="U19" s="510"/>
      <c r="V19" s="510"/>
      <c r="W19" s="510"/>
      <c r="X19" s="510"/>
      <c r="Y19" s="510"/>
      <c r="Z19" s="510"/>
      <c r="AA19" s="510"/>
      <c r="AB19" s="510"/>
      <c r="AC19" s="510"/>
      <c r="AD19" s="510"/>
      <c r="AE19" s="510"/>
      <c r="AF19" s="510"/>
      <c r="AG19" s="510"/>
      <c r="AH19" s="510"/>
      <c r="AI19" s="510"/>
    </row>
    <row r="20" spans="2:35" ht="15.75" x14ac:dyDescent="0.3">
      <c r="B20" s="24" t="s">
        <v>2217</v>
      </c>
      <c r="C20" s="24"/>
      <c r="D20" s="24"/>
      <c r="E20" s="24"/>
      <c r="F20" s="24"/>
      <c r="G20" s="2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row>
    <row r="21" spans="2:35" ht="15.75" x14ac:dyDescent="0.3">
      <c r="B21" s="31" t="s">
        <v>663</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row>
    <row r="22" spans="2:35" ht="21" customHeight="1" x14ac:dyDescent="0.3">
      <c r="B22" s="156" t="s">
        <v>2218</v>
      </c>
      <c r="C22" s="156"/>
      <c r="D22" s="156"/>
      <c r="E22" s="156"/>
      <c r="F22" s="156"/>
      <c r="G22" s="156"/>
      <c r="H22" s="156"/>
      <c r="I22" s="156"/>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row>
    <row r="23" spans="2:35" ht="66.599999999999994" customHeight="1" x14ac:dyDescent="0.25">
      <c r="B23" s="537" t="s">
        <v>2130</v>
      </c>
      <c r="C23" s="537"/>
      <c r="D23" s="537"/>
      <c r="E23" s="537"/>
      <c r="F23" s="537"/>
      <c r="G23" s="537"/>
      <c r="H23" s="537"/>
      <c r="I23" s="537"/>
      <c r="J23" s="537"/>
      <c r="K23" s="537"/>
      <c r="L23" s="537"/>
      <c r="M23" s="537"/>
      <c r="N23" s="537"/>
      <c r="O23" s="537"/>
      <c r="P23" s="537"/>
      <c r="Q23" s="537"/>
      <c r="R23" s="537"/>
      <c r="S23" s="537"/>
    </row>
  </sheetData>
  <mergeCells count="5">
    <mergeCell ref="B23:S23"/>
    <mergeCell ref="B2:O2"/>
    <mergeCell ref="B3:B4"/>
    <mergeCell ref="C3:AD3"/>
    <mergeCell ref="B19:AI19"/>
  </mergeCells>
  <hyperlinks>
    <hyperlink ref="AE2" location="INDICE!A31"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20"/>
  <sheetViews>
    <sheetView showGridLines="0" zoomScaleNormal="100" workbookViewId="0">
      <selection activeCell="D5" sqref="D5"/>
    </sheetView>
  </sheetViews>
  <sheetFormatPr baseColWidth="10" defaultColWidth="11.42578125" defaultRowHeight="15" x14ac:dyDescent="0.25"/>
  <cols>
    <col min="1" max="1" width="3.7109375" style="21" customWidth="1"/>
    <col min="2" max="2" width="4.5703125" style="21" customWidth="1"/>
    <col min="3" max="3" width="24.42578125" style="21" customWidth="1"/>
    <col min="4" max="7" width="8.28515625" style="21" customWidth="1"/>
    <col min="8" max="9" width="10.42578125" style="21" customWidth="1"/>
    <col min="10" max="10" width="10.28515625" style="21" bestFit="1" customWidth="1"/>
    <col min="11" max="13" width="8.42578125" style="21" customWidth="1"/>
    <col min="14" max="19" width="8.42578125" style="133" customWidth="1"/>
    <col min="20" max="16384" width="11.42578125" style="21"/>
  </cols>
  <sheetData>
    <row r="1" spans="2:31" ht="124.9" customHeight="1" x14ac:dyDescent="0.25">
      <c r="B1" s="123"/>
      <c r="C1" s="123"/>
      <c r="D1" s="123"/>
      <c r="E1" s="123"/>
      <c r="F1" s="123"/>
      <c r="G1" s="123"/>
      <c r="H1" s="123"/>
      <c r="I1" s="123"/>
      <c r="J1" s="123"/>
      <c r="K1" s="123"/>
      <c r="L1" s="123"/>
      <c r="M1" s="123"/>
      <c r="N1" s="123"/>
      <c r="O1" s="123"/>
      <c r="P1" s="123"/>
      <c r="Q1" s="123"/>
      <c r="R1" s="123"/>
      <c r="S1" s="123"/>
    </row>
    <row r="2" spans="2:31" ht="45.75" customHeight="1" x14ac:dyDescent="0.25">
      <c r="C2" s="505" t="s">
        <v>2238</v>
      </c>
      <c r="D2" s="505"/>
      <c r="E2" s="505"/>
      <c r="F2" s="505"/>
      <c r="G2" s="505"/>
      <c r="H2" s="505"/>
      <c r="I2" s="505"/>
      <c r="J2" s="505"/>
      <c r="K2" s="505"/>
      <c r="L2" s="505"/>
      <c r="M2" s="505"/>
      <c r="N2" s="505"/>
      <c r="O2" s="505"/>
      <c r="P2" s="505"/>
      <c r="Q2" s="505"/>
      <c r="R2" s="505"/>
      <c r="S2" s="505"/>
      <c r="T2" s="505"/>
      <c r="U2" s="505"/>
      <c r="V2" s="505"/>
      <c r="W2" s="505"/>
      <c r="X2" s="505"/>
    </row>
    <row r="3" spans="2:31" ht="22.5" customHeight="1" x14ac:dyDescent="0.25">
      <c r="B3" s="33"/>
      <c r="C3" s="33"/>
      <c r="D3" s="33"/>
      <c r="E3" s="33"/>
      <c r="F3" s="33"/>
      <c r="G3" s="33"/>
      <c r="H3" s="33"/>
      <c r="I3" s="33"/>
      <c r="J3" s="33"/>
      <c r="K3" s="33"/>
      <c r="L3" s="33"/>
      <c r="M3" s="33"/>
      <c r="N3" s="33"/>
      <c r="O3" s="33"/>
      <c r="P3" s="33"/>
      <c r="Q3" s="33"/>
      <c r="R3" s="33"/>
      <c r="S3" s="33"/>
      <c r="T3" s="90"/>
      <c r="AC3" s="251" t="s">
        <v>7</v>
      </c>
    </row>
    <row r="4" spans="2:31" ht="15.75" customHeight="1" x14ac:dyDescent="0.3">
      <c r="B4" s="14" t="s">
        <v>599</v>
      </c>
      <c r="C4" s="521" t="s">
        <v>681</v>
      </c>
      <c r="D4" s="552" t="s">
        <v>673</v>
      </c>
      <c r="E4" s="553"/>
      <c r="F4" s="553"/>
      <c r="G4" s="553"/>
      <c r="H4" s="553"/>
      <c r="I4" s="553"/>
      <c r="J4" s="553"/>
      <c r="K4" s="553"/>
      <c r="L4" s="553"/>
      <c r="M4" s="553"/>
      <c r="N4" s="553"/>
      <c r="O4" s="553"/>
      <c r="P4" s="553"/>
      <c r="Q4" s="553"/>
      <c r="R4" s="553"/>
      <c r="S4" s="553"/>
      <c r="T4" s="553"/>
      <c r="U4" s="553"/>
      <c r="V4" s="553"/>
      <c r="W4" s="553"/>
      <c r="X4" s="553"/>
      <c r="Y4" s="553"/>
      <c r="Z4" s="553"/>
      <c r="AA4" s="553"/>
      <c r="AB4" s="553"/>
      <c r="AC4" s="553"/>
      <c r="AD4" s="553"/>
      <c r="AE4" s="553"/>
    </row>
    <row r="5" spans="2:31" ht="15.75" x14ac:dyDescent="0.3">
      <c r="B5" s="14"/>
      <c r="C5" s="521"/>
      <c r="D5" s="215">
        <v>1997</v>
      </c>
      <c r="E5" s="215">
        <v>1998</v>
      </c>
      <c r="F5" s="215">
        <v>1999</v>
      </c>
      <c r="G5" s="215">
        <v>2000</v>
      </c>
      <c r="H5" s="215">
        <v>2001</v>
      </c>
      <c r="I5" s="215">
        <v>2002</v>
      </c>
      <c r="J5" s="215">
        <v>2003</v>
      </c>
      <c r="K5" s="215">
        <v>2004</v>
      </c>
      <c r="L5" s="215">
        <v>2005</v>
      </c>
      <c r="M5" s="215">
        <v>2006</v>
      </c>
      <c r="N5" s="215">
        <v>2007</v>
      </c>
      <c r="O5" s="215">
        <v>2008</v>
      </c>
      <c r="P5" s="215">
        <v>2009</v>
      </c>
      <c r="Q5" s="215">
        <v>2010</v>
      </c>
      <c r="R5" s="215">
        <v>2011</v>
      </c>
      <c r="S5" s="215">
        <v>2012</v>
      </c>
      <c r="T5" s="215">
        <v>2013</v>
      </c>
      <c r="U5" s="215">
        <v>2014</v>
      </c>
      <c r="V5" s="215">
        <v>2015</v>
      </c>
      <c r="W5" s="215">
        <v>2016</v>
      </c>
      <c r="X5" s="215">
        <v>2017</v>
      </c>
      <c r="Y5" s="215">
        <v>2018</v>
      </c>
      <c r="Z5" s="215">
        <v>2019</v>
      </c>
      <c r="AA5" s="215">
        <v>2020</v>
      </c>
      <c r="AB5" s="215">
        <v>2021</v>
      </c>
      <c r="AC5" s="215">
        <v>2022</v>
      </c>
      <c r="AD5" s="215">
        <v>2023</v>
      </c>
      <c r="AE5" s="215">
        <v>2024</v>
      </c>
    </row>
    <row r="6" spans="2:31" ht="15.75" x14ac:dyDescent="0.3">
      <c r="B6" s="14"/>
      <c r="C6" s="233" t="s">
        <v>3</v>
      </c>
      <c r="D6" s="232">
        <f>SUM(D7:D14)</f>
        <v>2815</v>
      </c>
      <c r="E6" s="232">
        <f t="shared" ref="E6:AE6" si="0">SUM(E7:E14)</f>
        <v>2792</v>
      </c>
      <c r="F6" s="232">
        <f t="shared" si="0"/>
        <v>3173</v>
      </c>
      <c r="G6" s="232">
        <f t="shared" si="0"/>
        <v>2824</v>
      </c>
      <c r="H6" s="232">
        <f t="shared" si="0"/>
        <v>1507</v>
      </c>
      <c r="I6" s="232">
        <f t="shared" si="0"/>
        <v>2685</v>
      </c>
      <c r="J6" s="232">
        <f t="shared" si="0"/>
        <v>2298</v>
      </c>
      <c r="K6" s="232">
        <f t="shared" si="0"/>
        <v>2098</v>
      </c>
      <c r="L6" s="232">
        <f t="shared" si="0"/>
        <v>1972</v>
      </c>
      <c r="M6" s="232">
        <f t="shared" si="0"/>
        <v>2248</v>
      </c>
      <c r="N6" s="232">
        <f t="shared" si="0"/>
        <v>2151</v>
      </c>
      <c r="O6" s="232">
        <f t="shared" si="0"/>
        <v>2006</v>
      </c>
      <c r="P6" s="232">
        <f t="shared" si="0"/>
        <v>1916</v>
      </c>
      <c r="Q6" s="232">
        <f t="shared" si="0"/>
        <v>1815</v>
      </c>
      <c r="R6" s="232">
        <f t="shared" si="0"/>
        <v>1672</v>
      </c>
      <c r="S6" s="232">
        <f t="shared" si="0"/>
        <v>1717</v>
      </c>
      <c r="T6" s="232">
        <f t="shared" si="0"/>
        <v>1643</v>
      </c>
      <c r="U6" s="232">
        <f t="shared" si="0"/>
        <v>1613</v>
      </c>
      <c r="V6" s="232">
        <f t="shared" si="0"/>
        <v>1829</v>
      </c>
      <c r="W6" s="232">
        <f t="shared" si="0"/>
        <v>1796</v>
      </c>
      <c r="X6" s="232">
        <f t="shared" si="0"/>
        <v>1872</v>
      </c>
      <c r="Y6" s="232">
        <f t="shared" si="0"/>
        <v>1840</v>
      </c>
      <c r="Z6" s="232">
        <f t="shared" si="0"/>
        <v>1782</v>
      </c>
      <c r="AA6" s="232">
        <f t="shared" si="0"/>
        <v>1437</v>
      </c>
      <c r="AB6" s="232">
        <f t="shared" si="0"/>
        <v>1394</v>
      </c>
      <c r="AC6" s="232">
        <f t="shared" si="0"/>
        <v>1438</v>
      </c>
      <c r="AD6" s="232">
        <f t="shared" si="0"/>
        <v>1309</v>
      </c>
      <c r="AE6" s="232">
        <f t="shared" si="0"/>
        <v>1289</v>
      </c>
    </row>
    <row r="7" spans="2:31" ht="15.75" x14ac:dyDescent="0.3">
      <c r="B7" s="14"/>
      <c r="C7" s="231" t="s">
        <v>345</v>
      </c>
      <c r="D7" s="228">
        <v>2283</v>
      </c>
      <c r="E7" s="228">
        <v>2208</v>
      </c>
      <c r="F7" s="228">
        <v>2578</v>
      </c>
      <c r="G7" s="228">
        <v>2255</v>
      </c>
      <c r="H7" s="228">
        <v>1194</v>
      </c>
      <c r="I7" s="228">
        <v>2202</v>
      </c>
      <c r="J7" s="227">
        <v>1885</v>
      </c>
      <c r="K7" s="227">
        <v>1736</v>
      </c>
      <c r="L7" s="227">
        <v>1670</v>
      </c>
      <c r="M7" s="227">
        <v>1934</v>
      </c>
      <c r="N7" s="227">
        <v>1860</v>
      </c>
      <c r="O7" s="227">
        <v>1759</v>
      </c>
      <c r="P7" s="227">
        <v>1705</v>
      </c>
      <c r="Q7" s="227">
        <v>1613</v>
      </c>
      <c r="R7" s="227">
        <v>1468</v>
      </c>
      <c r="S7" s="227">
        <v>1552</v>
      </c>
      <c r="T7" s="250">
        <v>1524</v>
      </c>
      <c r="U7" s="250">
        <v>1520</v>
      </c>
      <c r="V7" s="227">
        <v>1701</v>
      </c>
      <c r="W7" s="227">
        <v>1652</v>
      </c>
      <c r="X7" s="250">
        <v>1719</v>
      </c>
      <c r="Y7" s="227">
        <v>1647</v>
      </c>
      <c r="Z7" s="227">
        <v>1600</v>
      </c>
      <c r="AA7" s="227">
        <v>1303</v>
      </c>
      <c r="AB7" s="227">
        <v>1293</v>
      </c>
      <c r="AC7" s="227">
        <v>1325</v>
      </c>
      <c r="AD7" s="227">
        <v>1223</v>
      </c>
      <c r="AE7" s="227">
        <v>1191</v>
      </c>
    </row>
    <row r="8" spans="2:31" ht="15.75" x14ac:dyDescent="0.3">
      <c r="C8" s="231" t="s">
        <v>416</v>
      </c>
      <c r="D8" s="253">
        <v>239</v>
      </c>
      <c r="E8" s="253">
        <v>220</v>
      </c>
      <c r="F8" s="253">
        <v>263</v>
      </c>
      <c r="G8" s="253">
        <v>275</v>
      </c>
      <c r="H8" s="253">
        <v>202</v>
      </c>
      <c r="I8" s="253">
        <v>254</v>
      </c>
      <c r="J8" s="227">
        <v>180</v>
      </c>
      <c r="K8" s="227">
        <v>221</v>
      </c>
      <c r="L8" s="227">
        <v>182</v>
      </c>
      <c r="M8" s="227">
        <v>212</v>
      </c>
      <c r="N8" s="227">
        <v>190</v>
      </c>
      <c r="O8" s="227">
        <v>150</v>
      </c>
      <c r="P8" s="227">
        <v>147</v>
      </c>
      <c r="Q8" s="227">
        <v>120</v>
      </c>
      <c r="R8" s="227">
        <v>150</v>
      </c>
      <c r="S8" s="227">
        <v>114</v>
      </c>
      <c r="T8" s="250">
        <v>86</v>
      </c>
      <c r="U8" s="250">
        <v>64</v>
      </c>
      <c r="V8" s="227">
        <v>104</v>
      </c>
      <c r="W8" s="227">
        <v>121</v>
      </c>
      <c r="X8" s="250">
        <v>103</v>
      </c>
      <c r="Y8" s="227">
        <v>115</v>
      </c>
      <c r="Z8" s="227">
        <v>126</v>
      </c>
      <c r="AA8" s="227">
        <v>94</v>
      </c>
      <c r="AB8" s="227">
        <v>69</v>
      </c>
      <c r="AC8" s="227">
        <v>72</v>
      </c>
      <c r="AD8" s="227">
        <v>61</v>
      </c>
      <c r="AE8" s="227">
        <v>50</v>
      </c>
    </row>
    <row r="9" spans="2:31" ht="15.75" x14ac:dyDescent="0.3">
      <c r="C9" s="231" t="s">
        <v>680</v>
      </c>
      <c r="D9" s="254">
        <v>20</v>
      </c>
      <c r="E9" s="254">
        <v>34</v>
      </c>
      <c r="F9" s="254">
        <v>24</v>
      </c>
      <c r="G9" s="254">
        <v>15</v>
      </c>
      <c r="H9" s="254">
        <v>3</v>
      </c>
      <c r="I9" s="254">
        <v>14</v>
      </c>
      <c r="J9" s="227">
        <v>15</v>
      </c>
      <c r="K9" s="227">
        <v>19</v>
      </c>
      <c r="L9" s="227">
        <v>29</v>
      </c>
      <c r="M9" s="227">
        <v>16</v>
      </c>
      <c r="N9" s="227">
        <v>11</v>
      </c>
      <c r="O9" s="227">
        <v>10</v>
      </c>
      <c r="P9" s="227">
        <v>4</v>
      </c>
      <c r="Q9" s="227">
        <v>4</v>
      </c>
      <c r="R9" s="227">
        <v>2</v>
      </c>
      <c r="S9" s="227">
        <v>1</v>
      </c>
      <c r="T9" s="250">
        <v>0</v>
      </c>
      <c r="U9" s="250">
        <v>4</v>
      </c>
      <c r="V9" s="227">
        <v>0</v>
      </c>
      <c r="W9" s="227">
        <v>0</v>
      </c>
      <c r="X9" s="227">
        <v>0</v>
      </c>
      <c r="Y9" s="227">
        <v>0</v>
      </c>
      <c r="Z9" s="227">
        <v>0</v>
      </c>
      <c r="AA9" s="227">
        <v>0</v>
      </c>
      <c r="AB9" s="227">
        <v>0</v>
      </c>
      <c r="AC9" s="227">
        <v>1</v>
      </c>
      <c r="AD9" s="227">
        <v>0</v>
      </c>
      <c r="AE9" s="227">
        <v>1</v>
      </c>
    </row>
    <row r="10" spans="2:31" ht="15.75" x14ac:dyDescent="0.3">
      <c r="C10" s="231" t="s">
        <v>343</v>
      </c>
      <c r="D10" s="254">
        <v>14</v>
      </c>
      <c r="E10" s="254">
        <v>12</v>
      </c>
      <c r="F10" s="254">
        <v>11</v>
      </c>
      <c r="G10" s="254">
        <v>2</v>
      </c>
      <c r="H10" s="254">
        <v>4</v>
      </c>
      <c r="I10" s="254">
        <v>3</v>
      </c>
      <c r="J10" s="227">
        <v>7</v>
      </c>
      <c r="K10" s="227">
        <v>2</v>
      </c>
      <c r="L10" s="227">
        <v>2</v>
      </c>
      <c r="M10" s="227">
        <v>8</v>
      </c>
      <c r="N10" s="227">
        <v>9</v>
      </c>
      <c r="O10" s="227">
        <v>4</v>
      </c>
      <c r="P10" s="227">
        <v>3</v>
      </c>
      <c r="Q10" s="227">
        <v>1</v>
      </c>
      <c r="R10" s="227">
        <v>0</v>
      </c>
      <c r="S10" s="227">
        <v>0</v>
      </c>
      <c r="T10" s="250">
        <v>5</v>
      </c>
      <c r="U10" s="250">
        <v>4</v>
      </c>
      <c r="V10" s="227">
        <v>1</v>
      </c>
      <c r="W10" s="227">
        <v>0</v>
      </c>
      <c r="X10" s="227">
        <v>0</v>
      </c>
      <c r="Y10" s="227">
        <v>0</v>
      </c>
      <c r="Z10" s="227">
        <v>0</v>
      </c>
      <c r="AA10" s="227">
        <v>0</v>
      </c>
      <c r="AB10" s="227">
        <v>0</v>
      </c>
      <c r="AC10" s="227">
        <v>0</v>
      </c>
      <c r="AD10" s="227">
        <v>0</v>
      </c>
      <c r="AE10" s="227">
        <v>0</v>
      </c>
    </row>
    <row r="11" spans="2:31" ht="15.75" x14ac:dyDescent="0.3">
      <c r="C11" s="231" t="s">
        <v>679</v>
      </c>
      <c r="D11" s="254">
        <v>0</v>
      </c>
      <c r="E11" s="254">
        <v>0</v>
      </c>
      <c r="F11" s="254">
        <v>0</v>
      </c>
      <c r="G11" s="254">
        <v>0</v>
      </c>
      <c r="H11" s="254">
        <v>0</v>
      </c>
      <c r="I11" s="254">
        <v>0</v>
      </c>
      <c r="J11" s="227">
        <v>0</v>
      </c>
      <c r="K11" s="227">
        <v>0</v>
      </c>
      <c r="L11" s="227">
        <v>0</v>
      </c>
      <c r="M11" s="227">
        <v>0</v>
      </c>
      <c r="N11" s="227">
        <v>0</v>
      </c>
      <c r="O11" s="227">
        <v>0</v>
      </c>
      <c r="P11" s="227">
        <v>15</v>
      </c>
      <c r="Q11" s="227">
        <v>12</v>
      </c>
      <c r="R11" s="227">
        <v>8</v>
      </c>
      <c r="S11" s="227">
        <v>4</v>
      </c>
      <c r="T11" s="250">
        <v>5</v>
      </c>
      <c r="U11" s="250">
        <v>1</v>
      </c>
      <c r="V11" s="227">
        <v>2</v>
      </c>
      <c r="W11" s="227">
        <v>0</v>
      </c>
      <c r="X11" s="227">
        <v>0</v>
      </c>
      <c r="Y11" s="227">
        <v>0</v>
      </c>
      <c r="Z11" s="227">
        <v>0</v>
      </c>
      <c r="AA11" s="227">
        <v>2</v>
      </c>
      <c r="AB11" s="227">
        <v>0</v>
      </c>
      <c r="AC11" s="227">
        <v>1</v>
      </c>
      <c r="AD11" s="227">
        <v>1</v>
      </c>
      <c r="AE11" s="227">
        <v>0</v>
      </c>
    </row>
    <row r="12" spans="2:31" ht="15.75" x14ac:dyDescent="0.3">
      <c r="C12" s="231" t="s">
        <v>341</v>
      </c>
      <c r="D12" s="254">
        <v>104</v>
      </c>
      <c r="E12" s="254">
        <v>168</v>
      </c>
      <c r="F12" s="254">
        <v>149</v>
      </c>
      <c r="G12" s="254">
        <v>156</v>
      </c>
      <c r="H12" s="254">
        <v>84</v>
      </c>
      <c r="I12" s="254">
        <v>116</v>
      </c>
      <c r="J12" s="227">
        <v>119</v>
      </c>
      <c r="K12" s="227">
        <v>66</v>
      </c>
      <c r="L12" s="227">
        <v>50</v>
      </c>
      <c r="M12" s="227">
        <v>35</v>
      </c>
      <c r="N12" s="227">
        <v>52</v>
      </c>
      <c r="O12" s="227">
        <v>36</v>
      </c>
      <c r="P12" s="227">
        <v>21</v>
      </c>
      <c r="Q12" s="227">
        <v>30</v>
      </c>
      <c r="R12" s="227">
        <v>18</v>
      </c>
      <c r="S12" s="227">
        <v>13</v>
      </c>
      <c r="T12" s="250">
        <v>3</v>
      </c>
      <c r="U12" s="250">
        <v>1</v>
      </c>
      <c r="V12" s="227">
        <v>3</v>
      </c>
      <c r="W12" s="227">
        <v>2</v>
      </c>
      <c r="X12" s="250">
        <v>1</v>
      </c>
      <c r="Y12" s="227">
        <v>2</v>
      </c>
      <c r="Z12" s="227">
        <v>0</v>
      </c>
      <c r="AA12" s="227">
        <v>0</v>
      </c>
      <c r="AB12" s="227">
        <v>0</v>
      </c>
      <c r="AC12" s="227">
        <v>0</v>
      </c>
      <c r="AD12" s="227">
        <v>0</v>
      </c>
      <c r="AE12" s="227">
        <v>0</v>
      </c>
    </row>
    <row r="13" spans="2:31" ht="15.75" x14ac:dyDescent="0.3">
      <c r="C13" s="231" t="s">
        <v>94</v>
      </c>
      <c r="D13" s="254">
        <v>155</v>
      </c>
      <c r="E13" s="254">
        <v>150</v>
      </c>
      <c r="F13" s="254">
        <v>148</v>
      </c>
      <c r="G13" s="254">
        <v>121</v>
      </c>
      <c r="H13" s="254">
        <v>20</v>
      </c>
      <c r="I13" s="254">
        <v>96</v>
      </c>
      <c r="J13" s="227">
        <v>92</v>
      </c>
      <c r="K13" s="227">
        <v>54</v>
      </c>
      <c r="L13" s="227">
        <v>39</v>
      </c>
      <c r="M13" s="227">
        <v>43</v>
      </c>
      <c r="N13" s="227">
        <v>29</v>
      </c>
      <c r="O13" s="227">
        <v>47</v>
      </c>
      <c r="P13" s="227">
        <v>21</v>
      </c>
      <c r="Q13" s="227">
        <v>35</v>
      </c>
      <c r="R13" s="227">
        <v>26</v>
      </c>
      <c r="S13" s="227">
        <v>33</v>
      </c>
      <c r="T13" s="250">
        <v>20</v>
      </c>
      <c r="U13" s="250">
        <v>19</v>
      </c>
      <c r="V13" s="227">
        <v>18</v>
      </c>
      <c r="W13" s="227">
        <v>21</v>
      </c>
      <c r="X13" s="250">
        <v>24</v>
      </c>
      <c r="Y13" s="227">
        <v>5</v>
      </c>
      <c r="Z13" s="227">
        <v>6</v>
      </c>
      <c r="AA13" s="227">
        <v>2</v>
      </c>
      <c r="AB13" s="227">
        <v>2</v>
      </c>
      <c r="AC13" s="227">
        <v>0</v>
      </c>
      <c r="AD13" s="227">
        <v>1</v>
      </c>
      <c r="AE13" s="227">
        <v>2</v>
      </c>
    </row>
    <row r="14" spans="2:31" ht="15.75" x14ac:dyDescent="0.3">
      <c r="C14" s="231" t="s">
        <v>743</v>
      </c>
      <c r="D14" s="255">
        <v>0</v>
      </c>
      <c r="E14" s="255">
        <v>0</v>
      </c>
      <c r="F14" s="255">
        <v>0</v>
      </c>
      <c r="G14" s="255">
        <v>0</v>
      </c>
      <c r="H14" s="255">
        <v>0</v>
      </c>
      <c r="I14" s="255">
        <v>0</v>
      </c>
      <c r="J14" s="227">
        <v>0</v>
      </c>
      <c r="K14" s="227">
        <v>0</v>
      </c>
      <c r="L14" s="227">
        <v>0</v>
      </c>
      <c r="M14" s="227">
        <v>0</v>
      </c>
      <c r="N14" s="227">
        <v>0</v>
      </c>
      <c r="O14" s="227">
        <v>0</v>
      </c>
      <c r="P14" s="227">
        <v>0</v>
      </c>
      <c r="Q14" s="227">
        <v>0</v>
      </c>
      <c r="R14" s="227">
        <v>0</v>
      </c>
      <c r="S14" s="227">
        <v>0</v>
      </c>
      <c r="T14" s="227">
        <v>0</v>
      </c>
      <c r="U14" s="227">
        <v>0</v>
      </c>
      <c r="V14" s="227">
        <v>0</v>
      </c>
      <c r="W14" s="227">
        <v>0</v>
      </c>
      <c r="X14" s="227">
        <v>25</v>
      </c>
      <c r="Y14" s="228">
        <v>71</v>
      </c>
      <c r="Z14" s="227">
        <v>50</v>
      </c>
      <c r="AA14" s="227">
        <v>36</v>
      </c>
      <c r="AB14" s="227">
        <v>30</v>
      </c>
      <c r="AC14" s="228">
        <v>39</v>
      </c>
      <c r="AD14" s="227">
        <v>23</v>
      </c>
      <c r="AE14" s="227">
        <v>45</v>
      </c>
    </row>
    <row r="15" spans="2:31" ht="15.75" x14ac:dyDescent="0.3">
      <c r="C15" s="412"/>
      <c r="D15" s="442"/>
      <c r="E15" s="442"/>
      <c r="F15" s="442"/>
      <c r="G15" s="442"/>
      <c r="H15" s="442"/>
      <c r="I15" s="442"/>
      <c r="J15" s="370"/>
      <c r="K15" s="370"/>
      <c r="L15" s="370"/>
      <c r="M15" s="370"/>
      <c r="N15" s="370"/>
      <c r="O15" s="370"/>
      <c r="P15" s="370"/>
      <c r="Q15" s="370"/>
      <c r="R15" s="370"/>
      <c r="S15" s="370"/>
      <c r="T15" s="370"/>
      <c r="U15" s="370"/>
      <c r="V15" s="370"/>
      <c r="W15" s="370"/>
      <c r="X15" s="370"/>
      <c r="Y15" s="418"/>
      <c r="Z15" s="370"/>
      <c r="AA15" s="370"/>
      <c r="AB15" s="370"/>
      <c r="AC15" s="418"/>
      <c r="AD15" s="370"/>
      <c r="AE15" s="370"/>
    </row>
    <row r="16" spans="2:31" x14ac:dyDescent="0.25">
      <c r="C16" s="24" t="s">
        <v>2132</v>
      </c>
    </row>
    <row r="17" spans="3:36" x14ac:dyDescent="0.25">
      <c r="C17" s="548" t="s">
        <v>661</v>
      </c>
      <c r="D17" s="510"/>
      <c r="E17" s="510"/>
      <c r="F17" s="510"/>
      <c r="G17" s="510"/>
      <c r="H17" s="510"/>
      <c r="I17" s="510"/>
      <c r="J17" s="510"/>
      <c r="K17" s="510"/>
      <c r="L17" s="510"/>
      <c r="M17" s="510"/>
      <c r="N17" s="510"/>
      <c r="O17" s="510"/>
      <c r="P17" s="510"/>
      <c r="Q17" s="510"/>
      <c r="R17" s="510"/>
      <c r="S17" s="510"/>
      <c r="T17" s="510"/>
      <c r="U17" s="510"/>
      <c r="V17" s="510"/>
      <c r="W17" s="510"/>
      <c r="X17" s="510"/>
      <c r="Y17" s="510"/>
      <c r="Z17" s="510"/>
      <c r="AA17" s="510"/>
      <c r="AB17" s="510"/>
      <c r="AC17" s="510"/>
      <c r="AD17" s="510"/>
      <c r="AE17" s="510"/>
      <c r="AF17" s="510"/>
      <c r="AG17" s="510"/>
      <c r="AH17" s="510"/>
      <c r="AI17" s="510"/>
      <c r="AJ17" s="510"/>
    </row>
    <row r="18" spans="3:36" ht="15.75" x14ac:dyDescent="0.3">
      <c r="C18" s="24" t="s">
        <v>2217</v>
      </c>
      <c r="D18" s="24"/>
      <c r="E18" s="24"/>
      <c r="F18" s="24"/>
      <c r="G18" s="24"/>
      <c r="H18" s="2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row>
    <row r="19" spans="3:36" ht="9.4" customHeight="1" x14ac:dyDescent="0.3">
      <c r="C19" s="31" t="s">
        <v>663</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row>
    <row r="20" spans="3:36" ht="15.75" x14ac:dyDescent="0.3">
      <c r="D20" s="159"/>
      <c r="E20" s="159"/>
      <c r="F20" s="159"/>
      <c r="G20" s="159"/>
      <c r="H20" s="159"/>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row>
  </sheetData>
  <mergeCells count="4">
    <mergeCell ref="C4:C5"/>
    <mergeCell ref="C2:X2"/>
    <mergeCell ref="D4:AE4"/>
    <mergeCell ref="C17:AJ17"/>
  </mergeCells>
  <hyperlinks>
    <hyperlink ref="AC3" location="INDICE!A32"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B1:AL39"/>
  <sheetViews>
    <sheetView showGridLines="0" zoomScaleNormal="100" workbookViewId="0"/>
  </sheetViews>
  <sheetFormatPr baseColWidth="10" defaultColWidth="11.42578125" defaultRowHeight="13.5" x14ac:dyDescent="0.3"/>
  <cols>
    <col min="1" max="1" width="3.7109375" style="14" customWidth="1"/>
    <col min="2" max="2" width="12.28515625" style="14" customWidth="1"/>
    <col min="3" max="3" width="14.7109375" style="14" customWidth="1"/>
    <col min="4" max="4" width="15" style="14" customWidth="1"/>
    <col min="5" max="5" width="13.7109375" style="14" customWidth="1"/>
    <col min="6" max="6" width="14.42578125" style="14" customWidth="1"/>
    <col min="7" max="7" width="16.28515625" style="14" customWidth="1"/>
    <col min="8" max="8" width="14.7109375" style="14" customWidth="1"/>
    <col min="9" max="13" width="11.42578125" style="14" customWidth="1"/>
    <col min="14" max="16384" width="11.42578125" style="14"/>
  </cols>
  <sheetData>
    <row r="1" spans="2:14" ht="127.5" customHeight="1" x14ac:dyDescent="0.3">
      <c r="B1" s="540"/>
      <c r="C1" s="540"/>
      <c r="D1" s="540"/>
      <c r="E1" s="540"/>
      <c r="F1" s="540"/>
      <c r="G1" s="540"/>
      <c r="H1" s="540"/>
      <c r="I1" s="540"/>
      <c r="J1" s="540"/>
      <c r="K1" s="540"/>
      <c r="L1" s="158"/>
      <c r="M1" s="158"/>
      <c r="N1" s="158"/>
    </row>
    <row r="2" spans="2:14" ht="54.75" customHeight="1" x14ac:dyDescent="0.3">
      <c r="B2" s="505" t="s">
        <v>2239</v>
      </c>
      <c r="C2" s="505"/>
      <c r="D2" s="505"/>
      <c r="E2" s="505"/>
      <c r="F2" s="505"/>
      <c r="G2" s="505"/>
      <c r="H2" s="505"/>
      <c r="I2" s="505"/>
      <c r="J2" s="505"/>
      <c r="K2" s="17"/>
      <c r="L2" s="251" t="s">
        <v>7</v>
      </c>
    </row>
    <row r="3" spans="2:14" ht="21" customHeight="1" x14ac:dyDescent="0.3">
      <c r="B3" s="521" t="s">
        <v>6</v>
      </c>
      <c r="C3" s="521" t="s">
        <v>91</v>
      </c>
      <c r="D3" s="521" t="s">
        <v>70</v>
      </c>
      <c r="E3" s="521"/>
      <c r="F3" s="521"/>
      <c r="G3" s="521"/>
      <c r="H3" s="521"/>
      <c r="I3" s="521"/>
      <c r="J3" s="521"/>
    </row>
    <row r="4" spans="2:14" ht="37.5" customHeight="1" x14ac:dyDescent="0.3">
      <c r="B4" s="521"/>
      <c r="C4" s="521"/>
      <c r="D4" s="215" t="s">
        <v>99</v>
      </c>
      <c r="E4" s="215" t="s">
        <v>98</v>
      </c>
      <c r="F4" s="215" t="s">
        <v>97</v>
      </c>
      <c r="G4" s="215" t="s">
        <v>96</v>
      </c>
      <c r="H4" s="215" t="s">
        <v>95</v>
      </c>
      <c r="I4" s="215" t="s">
        <v>64</v>
      </c>
      <c r="J4" s="215" t="s">
        <v>94</v>
      </c>
    </row>
    <row r="5" spans="2:14" ht="14.25" x14ac:dyDescent="0.3">
      <c r="B5" s="225">
        <v>1997</v>
      </c>
      <c r="C5" s="211">
        <v>2815</v>
      </c>
      <c r="D5" s="211">
        <v>882</v>
      </c>
      <c r="E5" s="211">
        <v>110</v>
      </c>
      <c r="F5" s="211">
        <v>0</v>
      </c>
      <c r="G5" s="211">
        <v>481</v>
      </c>
      <c r="H5" s="211">
        <v>786</v>
      </c>
      <c r="I5" s="211">
        <v>507</v>
      </c>
      <c r="J5" s="211">
        <v>49</v>
      </c>
    </row>
    <row r="6" spans="2:14" ht="14.25" x14ac:dyDescent="0.3">
      <c r="B6" s="225">
        <v>1998</v>
      </c>
      <c r="C6" s="211">
        <v>2792</v>
      </c>
      <c r="D6" s="211">
        <v>968</v>
      </c>
      <c r="E6" s="211">
        <v>106</v>
      </c>
      <c r="F6" s="211">
        <v>0</v>
      </c>
      <c r="G6" s="211">
        <v>584</v>
      </c>
      <c r="H6" s="211">
        <v>644</v>
      </c>
      <c r="I6" s="211">
        <v>467</v>
      </c>
      <c r="J6" s="211">
        <v>23</v>
      </c>
    </row>
    <row r="7" spans="2:14" ht="14.25" x14ac:dyDescent="0.3">
      <c r="B7" s="225">
        <v>1999</v>
      </c>
      <c r="C7" s="211">
        <v>3173</v>
      </c>
      <c r="D7" s="211">
        <v>973</v>
      </c>
      <c r="E7" s="211">
        <v>120</v>
      </c>
      <c r="F7" s="211">
        <v>0</v>
      </c>
      <c r="G7" s="211">
        <v>671</v>
      </c>
      <c r="H7" s="211">
        <v>845</v>
      </c>
      <c r="I7" s="211">
        <v>502</v>
      </c>
      <c r="J7" s="211">
        <v>62</v>
      </c>
    </row>
    <row r="8" spans="2:14" ht="14.25" x14ac:dyDescent="0.3">
      <c r="B8" s="225">
        <v>2000</v>
      </c>
      <c r="C8" s="211">
        <v>2824</v>
      </c>
      <c r="D8" s="211">
        <v>886</v>
      </c>
      <c r="E8" s="211">
        <v>78</v>
      </c>
      <c r="F8" s="211">
        <v>0</v>
      </c>
      <c r="G8" s="211">
        <v>555</v>
      </c>
      <c r="H8" s="211">
        <v>810</v>
      </c>
      <c r="I8" s="211">
        <v>461</v>
      </c>
      <c r="J8" s="211">
        <v>34</v>
      </c>
    </row>
    <row r="9" spans="2:14" ht="14.25" x14ac:dyDescent="0.3">
      <c r="B9" s="225">
        <v>2001</v>
      </c>
      <c r="C9" s="211">
        <v>1507</v>
      </c>
      <c r="D9" s="211">
        <v>323</v>
      </c>
      <c r="E9" s="211">
        <v>21</v>
      </c>
      <c r="F9" s="211">
        <v>0</v>
      </c>
      <c r="G9" s="211">
        <v>609</v>
      </c>
      <c r="H9" s="211">
        <v>376</v>
      </c>
      <c r="I9" s="211">
        <v>170</v>
      </c>
      <c r="J9" s="211">
        <v>8</v>
      </c>
    </row>
    <row r="10" spans="2:14" ht="14.25" x14ac:dyDescent="0.3">
      <c r="B10" s="225">
        <v>2002</v>
      </c>
      <c r="C10" s="211">
        <v>2685</v>
      </c>
      <c r="D10" s="211">
        <v>938</v>
      </c>
      <c r="E10" s="211">
        <v>53</v>
      </c>
      <c r="F10" s="211">
        <v>0</v>
      </c>
      <c r="G10" s="211">
        <v>621</v>
      </c>
      <c r="H10" s="211">
        <v>711</v>
      </c>
      <c r="I10" s="211">
        <v>351</v>
      </c>
      <c r="J10" s="211">
        <v>11</v>
      </c>
    </row>
    <row r="11" spans="2:14" ht="14.25" x14ac:dyDescent="0.3">
      <c r="B11" s="225">
        <v>2003</v>
      </c>
      <c r="C11" s="211">
        <v>2298</v>
      </c>
      <c r="D11" s="211">
        <v>911</v>
      </c>
      <c r="E11" s="211">
        <v>75</v>
      </c>
      <c r="F11" s="211">
        <v>0</v>
      </c>
      <c r="G11" s="211">
        <v>379</v>
      </c>
      <c r="H11" s="211">
        <v>593</v>
      </c>
      <c r="I11" s="211">
        <v>322</v>
      </c>
      <c r="J11" s="211">
        <v>18</v>
      </c>
    </row>
    <row r="12" spans="2:14" ht="14.25" x14ac:dyDescent="0.3">
      <c r="B12" s="225">
        <v>2004</v>
      </c>
      <c r="C12" s="211">
        <v>2098</v>
      </c>
      <c r="D12" s="211">
        <v>793</v>
      </c>
      <c r="E12" s="211">
        <v>66</v>
      </c>
      <c r="F12" s="211">
        <v>0</v>
      </c>
      <c r="G12" s="211">
        <v>390</v>
      </c>
      <c r="H12" s="211">
        <v>586</v>
      </c>
      <c r="I12" s="211">
        <v>243</v>
      </c>
      <c r="J12" s="211">
        <v>20</v>
      </c>
    </row>
    <row r="13" spans="2:14" ht="14.25" x14ac:dyDescent="0.3">
      <c r="B13" s="225">
        <v>2005</v>
      </c>
      <c r="C13" s="211">
        <v>1972</v>
      </c>
      <c r="D13" s="211">
        <v>762</v>
      </c>
      <c r="E13" s="211">
        <v>78</v>
      </c>
      <c r="F13" s="211">
        <v>0</v>
      </c>
      <c r="G13" s="211">
        <v>339</v>
      </c>
      <c r="H13" s="211">
        <v>564</v>
      </c>
      <c r="I13" s="211">
        <v>206</v>
      </c>
      <c r="J13" s="211">
        <v>23</v>
      </c>
    </row>
    <row r="14" spans="2:14" ht="14.25" x14ac:dyDescent="0.3">
      <c r="B14" s="225">
        <v>2006</v>
      </c>
      <c r="C14" s="211">
        <v>2248</v>
      </c>
      <c r="D14" s="211">
        <v>838</v>
      </c>
      <c r="E14" s="211">
        <v>70</v>
      </c>
      <c r="F14" s="211">
        <v>0</v>
      </c>
      <c r="G14" s="211">
        <v>447</v>
      </c>
      <c r="H14" s="211">
        <v>682</v>
      </c>
      <c r="I14" s="211">
        <v>196</v>
      </c>
      <c r="J14" s="211">
        <v>15</v>
      </c>
    </row>
    <row r="15" spans="2:14" ht="14.25" x14ac:dyDescent="0.3">
      <c r="B15" s="225">
        <v>2007</v>
      </c>
      <c r="C15" s="211">
        <v>2151</v>
      </c>
      <c r="D15" s="211">
        <v>876</v>
      </c>
      <c r="E15" s="211">
        <v>65</v>
      </c>
      <c r="F15" s="211">
        <v>0</v>
      </c>
      <c r="G15" s="211">
        <v>392</v>
      </c>
      <c r="H15" s="211">
        <v>596</v>
      </c>
      <c r="I15" s="211">
        <v>201</v>
      </c>
      <c r="J15" s="211">
        <v>21</v>
      </c>
    </row>
    <row r="16" spans="2:14" ht="14.25" x14ac:dyDescent="0.3">
      <c r="B16" s="225">
        <v>2008</v>
      </c>
      <c r="C16" s="211">
        <v>2006</v>
      </c>
      <c r="D16" s="211">
        <v>791</v>
      </c>
      <c r="E16" s="211">
        <v>75</v>
      </c>
      <c r="F16" s="211">
        <v>0</v>
      </c>
      <c r="G16" s="211">
        <v>424</v>
      </c>
      <c r="H16" s="211">
        <v>537</v>
      </c>
      <c r="I16" s="211">
        <v>159</v>
      </c>
      <c r="J16" s="211">
        <v>20</v>
      </c>
    </row>
    <row r="17" spans="2:10" ht="14.25" x14ac:dyDescent="0.3">
      <c r="B17" s="225">
        <v>2009</v>
      </c>
      <c r="C17" s="211">
        <v>1916</v>
      </c>
      <c r="D17" s="211">
        <v>781</v>
      </c>
      <c r="E17" s="211">
        <v>73</v>
      </c>
      <c r="F17" s="211">
        <v>0</v>
      </c>
      <c r="G17" s="211">
        <v>424</v>
      </c>
      <c r="H17" s="211">
        <v>467</v>
      </c>
      <c r="I17" s="211">
        <v>148</v>
      </c>
      <c r="J17" s="211">
        <v>23</v>
      </c>
    </row>
    <row r="18" spans="2:10" ht="14.25" x14ac:dyDescent="0.3">
      <c r="B18" s="225">
        <v>2010</v>
      </c>
      <c r="C18" s="211">
        <v>1815</v>
      </c>
      <c r="D18" s="211">
        <v>789</v>
      </c>
      <c r="E18" s="211">
        <v>84</v>
      </c>
      <c r="F18" s="211">
        <v>0</v>
      </c>
      <c r="G18" s="211">
        <v>344</v>
      </c>
      <c r="H18" s="211">
        <v>450</v>
      </c>
      <c r="I18" s="211">
        <v>131</v>
      </c>
      <c r="J18" s="211">
        <v>17</v>
      </c>
    </row>
    <row r="19" spans="2:10" ht="14.25" x14ac:dyDescent="0.3">
      <c r="B19" s="225">
        <v>2011</v>
      </c>
      <c r="C19" s="211">
        <v>1672</v>
      </c>
      <c r="D19" s="211">
        <v>755</v>
      </c>
      <c r="E19" s="211">
        <v>80</v>
      </c>
      <c r="F19" s="211">
        <v>0</v>
      </c>
      <c r="G19" s="211">
        <v>272</v>
      </c>
      <c r="H19" s="211">
        <v>448</v>
      </c>
      <c r="I19" s="211">
        <v>104</v>
      </c>
      <c r="J19" s="211">
        <v>13</v>
      </c>
    </row>
    <row r="20" spans="2:10" ht="14.25" x14ac:dyDescent="0.3">
      <c r="B20" s="225">
        <v>2012</v>
      </c>
      <c r="C20" s="211">
        <v>1717</v>
      </c>
      <c r="D20" s="211">
        <v>776</v>
      </c>
      <c r="E20" s="211">
        <v>116</v>
      </c>
      <c r="F20" s="211">
        <v>312</v>
      </c>
      <c r="G20" s="211">
        <v>74</v>
      </c>
      <c r="H20" s="211">
        <v>329</v>
      </c>
      <c r="I20" s="211">
        <v>98</v>
      </c>
      <c r="J20" s="211">
        <v>12</v>
      </c>
    </row>
    <row r="21" spans="2:10" ht="14.25" x14ac:dyDescent="0.3">
      <c r="B21" s="225">
        <v>2013</v>
      </c>
      <c r="C21" s="211">
        <v>1643</v>
      </c>
      <c r="D21" s="211">
        <v>749</v>
      </c>
      <c r="E21" s="211">
        <v>128</v>
      </c>
      <c r="F21" s="211">
        <v>333</v>
      </c>
      <c r="G21" s="211">
        <v>44</v>
      </c>
      <c r="H21" s="211">
        <v>322</v>
      </c>
      <c r="I21" s="211">
        <v>60</v>
      </c>
      <c r="J21" s="211">
        <v>7</v>
      </c>
    </row>
    <row r="22" spans="2:10" ht="14.25" x14ac:dyDescent="0.3">
      <c r="B22" s="225">
        <v>2014</v>
      </c>
      <c r="C22" s="211">
        <v>1613</v>
      </c>
      <c r="D22" s="211">
        <v>756</v>
      </c>
      <c r="E22" s="211">
        <v>137</v>
      </c>
      <c r="F22" s="211">
        <v>361</v>
      </c>
      <c r="G22" s="211">
        <v>23</v>
      </c>
      <c r="H22" s="211">
        <v>265</v>
      </c>
      <c r="I22" s="211">
        <v>52</v>
      </c>
      <c r="J22" s="211">
        <v>19</v>
      </c>
    </row>
    <row r="23" spans="2:10" ht="14.25" x14ac:dyDescent="0.3">
      <c r="B23" s="225">
        <v>2015</v>
      </c>
      <c r="C23" s="211">
        <v>1829</v>
      </c>
      <c r="D23" s="211">
        <v>905</v>
      </c>
      <c r="E23" s="211">
        <v>130</v>
      </c>
      <c r="F23" s="211">
        <v>430</v>
      </c>
      <c r="G23" s="211">
        <v>29</v>
      </c>
      <c r="H23" s="211">
        <v>267</v>
      </c>
      <c r="I23" s="211">
        <v>47</v>
      </c>
      <c r="J23" s="211">
        <v>21</v>
      </c>
    </row>
    <row r="24" spans="2:10" ht="14.25" x14ac:dyDescent="0.3">
      <c r="B24" s="225">
        <v>2016</v>
      </c>
      <c r="C24" s="211">
        <v>1796</v>
      </c>
      <c r="D24" s="211">
        <v>1095</v>
      </c>
      <c r="E24" s="211">
        <v>159</v>
      </c>
      <c r="F24" s="211">
        <v>266</v>
      </c>
      <c r="G24" s="211">
        <v>31</v>
      </c>
      <c r="H24" s="211">
        <v>197</v>
      </c>
      <c r="I24" s="211">
        <v>38</v>
      </c>
      <c r="J24" s="211">
        <v>10</v>
      </c>
    </row>
    <row r="25" spans="2:10" ht="14.25" x14ac:dyDescent="0.3">
      <c r="B25" s="225">
        <v>2017</v>
      </c>
      <c r="C25" s="211">
        <v>1872</v>
      </c>
      <c r="D25" s="211">
        <v>1176</v>
      </c>
      <c r="E25" s="211">
        <v>178</v>
      </c>
      <c r="F25" s="211">
        <v>206</v>
      </c>
      <c r="G25" s="211">
        <v>9</v>
      </c>
      <c r="H25" s="211">
        <v>222</v>
      </c>
      <c r="I25" s="211">
        <v>62</v>
      </c>
      <c r="J25" s="211">
        <v>19</v>
      </c>
    </row>
    <row r="26" spans="2:10" ht="14.25" x14ac:dyDescent="0.3">
      <c r="B26" s="225">
        <v>2018</v>
      </c>
      <c r="C26" s="211">
        <v>1840</v>
      </c>
      <c r="D26" s="211">
        <v>1242</v>
      </c>
      <c r="E26" s="211">
        <v>210</v>
      </c>
      <c r="F26" s="211">
        <v>146</v>
      </c>
      <c r="G26" s="211">
        <v>9</v>
      </c>
      <c r="H26" s="211">
        <v>174</v>
      </c>
      <c r="I26" s="211">
        <v>36</v>
      </c>
      <c r="J26" s="211">
        <v>23</v>
      </c>
    </row>
    <row r="27" spans="2:10" ht="14.25" x14ac:dyDescent="0.3">
      <c r="B27" s="225">
        <v>2019</v>
      </c>
      <c r="C27" s="211">
        <v>1782</v>
      </c>
      <c r="D27" s="211">
        <v>1257</v>
      </c>
      <c r="E27" s="211">
        <v>165</v>
      </c>
      <c r="F27" s="211">
        <v>131</v>
      </c>
      <c r="G27" s="211">
        <v>10</v>
      </c>
      <c r="H27" s="211">
        <v>160</v>
      </c>
      <c r="I27" s="211">
        <v>53</v>
      </c>
      <c r="J27" s="211">
        <v>6</v>
      </c>
    </row>
    <row r="28" spans="2:10" ht="14.25" x14ac:dyDescent="0.3">
      <c r="B28" s="225">
        <v>2020</v>
      </c>
      <c r="C28" s="211">
        <v>1437</v>
      </c>
      <c r="D28" s="211">
        <v>1011</v>
      </c>
      <c r="E28" s="211">
        <v>110</v>
      </c>
      <c r="F28" s="211">
        <v>99</v>
      </c>
      <c r="G28" s="211">
        <v>13</v>
      </c>
      <c r="H28" s="211">
        <v>156</v>
      </c>
      <c r="I28" s="211">
        <v>32</v>
      </c>
      <c r="J28" s="211">
        <v>16</v>
      </c>
    </row>
    <row r="29" spans="2:10" ht="14.25" x14ac:dyDescent="0.3">
      <c r="B29" s="225">
        <v>2021</v>
      </c>
      <c r="C29" s="211">
        <f>SUM(D29:J29)</f>
        <v>1394</v>
      </c>
      <c r="D29" s="211">
        <v>988</v>
      </c>
      <c r="E29" s="211">
        <v>100</v>
      </c>
      <c r="F29" s="211">
        <v>51</v>
      </c>
      <c r="G29" s="211">
        <v>8</v>
      </c>
      <c r="H29" s="211">
        <v>188</v>
      </c>
      <c r="I29" s="211">
        <v>48</v>
      </c>
      <c r="J29" s="211">
        <v>11</v>
      </c>
    </row>
    <row r="30" spans="2:10" ht="14.25" x14ac:dyDescent="0.3">
      <c r="B30" s="225">
        <v>2022</v>
      </c>
      <c r="C30" s="211">
        <v>1438</v>
      </c>
      <c r="D30" s="211">
        <v>1040</v>
      </c>
      <c r="E30" s="211">
        <v>93</v>
      </c>
      <c r="F30" s="211">
        <v>43</v>
      </c>
      <c r="G30" s="211">
        <v>4</v>
      </c>
      <c r="H30" s="211">
        <v>184</v>
      </c>
      <c r="I30" s="211">
        <v>51</v>
      </c>
      <c r="J30" s="211">
        <v>23</v>
      </c>
    </row>
    <row r="31" spans="2:10" ht="14.25" x14ac:dyDescent="0.3">
      <c r="B31" s="225">
        <v>2023</v>
      </c>
      <c r="C31" s="211">
        <f>SUM(D31:J31)</f>
        <v>1309</v>
      </c>
      <c r="D31" s="211">
        <v>973</v>
      </c>
      <c r="E31" s="211">
        <v>107</v>
      </c>
      <c r="F31" s="211">
        <v>8</v>
      </c>
      <c r="G31" s="211">
        <v>5</v>
      </c>
      <c r="H31" s="211">
        <v>162</v>
      </c>
      <c r="I31" s="211">
        <v>41</v>
      </c>
      <c r="J31" s="211">
        <v>13</v>
      </c>
    </row>
    <row r="32" spans="2:10" ht="14.25" x14ac:dyDescent="0.3">
      <c r="B32" s="225">
        <v>2024</v>
      </c>
      <c r="C32" s="211">
        <f>SUM(D32:J32)</f>
        <v>1289</v>
      </c>
      <c r="D32" s="211">
        <v>941</v>
      </c>
      <c r="E32" s="211">
        <v>120</v>
      </c>
      <c r="F32" s="211">
        <v>18</v>
      </c>
      <c r="G32" s="211">
        <v>8</v>
      </c>
      <c r="H32" s="211">
        <v>152</v>
      </c>
      <c r="I32" s="211">
        <v>29</v>
      </c>
      <c r="J32" s="211">
        <v>21</v>
      </c>
    </row>
    <row r="33" spans="2:38" ht="14.25" x14ac:dyDescent="0.3">
      <c r="B33" s="410"/>
      <c r="C33" s="399"/>
      <c r="D33" s="399"/>
      <c r="E33" s="399"/>
      <c r="F33" s="399"/>
      <c r="G33" s="399"/>
      <c r="H33" s="399"/>
      <c r="I33" s="399"/>
      <c r="J33" s="399"/>
    </row>
    <row r="34" spans="2:38" ht="14.25" x14ac:dyDescent="0.3">
      <c r="B34" s="24" t="s">
        <v>2132</v>
      </c>
      <c r="C34" s="399"/>
      <c r="D34" s="399"/>
      <c r="E34" s="399"/>
      <c r="F34" s="399"/>
      <c r="G34" s="399"/>
      <c r="H34" s="399"/>
      <c r="I34" s="399"/>
      <c r="J34" s="399"/>
    </row>
    <row r="35" spans="2:38" ht="16.899999999999999" customHeight="1" x14ac:dyDescent="0.3">
      <c r="B35" s="548" t="s">
        <v>661</v>
      </c>
      <c r="C35" s="548"/>
      <c r="D35" s="548"/>
      <c r="E35" s="548"/>
      <c r="F35" s="548"/>
      <c r="G35" s="548"/>
      <c r="H35" s="548"/>
      <c r="I35" s="548"/>
      <c r="J35" s="54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row>
    <row r="36" spans="2:38" x14ac:dyDescent="0.3">
      <c r="B36" s="24" t="s">
        <v>665</v>
      </c>
      <c r="C36" s="24"/>
      <c r="D36" s="24"/>
      <c r="E36" s="24"/>
      <c r="F36" s="24"/>
      <c r="G36" s="24"/>
    </row>
    <row r="37" spans="2:38" x14ac:dyDescent="0.3">
      <c r="B37" s="31" t="s">
        <v>2134</v>
      </c>
    </row>
    <row r="38" spans="2:38" x14ac:dyDescent="0.3">
      <c r="B38" s="24"/>
      <c r="C38" s="24"/>
      <c r="D38" s="24"/>
      <c r="E38" s="24"/>
      <c r="F38" s="24"/>
      <c r="G38" s="24"/>
      <c r="H38" s="24"/>
      <c r="I38" s="24"/>
      <c r="J38" s="24"/>
    </row>
    <row r="39" spans="2:38" x14ac:dyDescent="0.3">
      <c r="C39" s="159"/>
      <c r="D39" s="159"/>
      <c r="E39" s="159"/>
      <c r="F39" s="159"/>
      <c r="G39" s="159"/>
      <c r="H39" s="159"/>
      <c r="I39" s="159"/>
      <c r="J39" s="159"/>
    </row>
  </sheetData>
  <mergeCells count="6">
    <mergeCell ref="B35:J35"/>
    <mergeCell ref="B1:K1"/>
    <mergeCell ref="B3:B4"/>
    <mergeCell ref="C3:C4"/>
    <mergeCell ref="D3:J3"/>
    <mergeCell ref="B2:J2"/>
  </mergeCells>
  <hyperlinks>
    <hyperlink ref="L2" location="INDICE!A33" display="INDICE"/>
  </hyperlinks>
  <printOptions horizontalCentered="1"/>
  <pageMargins left="0.19685039370078741" right="0.19685039370078741" top="1.1811023622047245" bottom="0" header="0.19685039370078741" footer="0.19685039370078741"/>
  <pageSetup scale="89" firstPageNumber="81" orientation="landscape" useFirstPageNumber="1" r:id="rId1"/>
  <headerFooter scaleWithDoc="0">
    <oddHeader>&amp;C&amp;G</oddHeader>
    <oddFooter>&amp;C&amp;P</oddFooter>
  </headerFooter>
  <drawing r:id="rId2"/>
  <legacyDrawingHF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B1:AL41"/>
  <sheetViews>
    <sheetView showGridLines="0" zoomScaleNormal="100" workbookViewId="0"/>
  </sheetViews>
  <sheetFormatPr baseColWidth="10" defaultColWidth="11.42578125" defaultRowHeight="13.5" x14ac:dyDescent="0.3"/>
  <cols>
    <col min="1" max="1" width="3.7109375" style="14" customWidth="1"/>
    <col min="2" max="2" width="35.7109375" style="14" customWidth="1"/>
    <col min="3" max="3" width="8" style="14" bestFit="1" customWidth="1"/>
    <col min="4" max="4" width="6.28515625" style="14" bestFit="1" customWidth="1"/>
    <col min="5" max="5" width="8.7109375" style="14" customWidth="1"/>
    <col min="6" max="17" width="6.28515625" style="14" bestFit="1" customWidth="1"/>
    <col min="18" max="18" width="7.7109375" style="14" customWidth="1"/>
    <col min="19" max="19" width="6.5703125" style="14" bestFit="1" customWidth="1"/>
    <col min="20" max="16384" width="11.42578125" style="14"/>
  </cols>
  <sheetData>
    <row r="1" spans="2:19" ht="125.65" customHeight="1" x14ac:dyDescent="0.3">
      <c r="B1" s="540"/>
      <c r="C1" s="540"/>
      <c r="D1" s="540"/>
      <c r="E1" s="540"/>
      <c r="F1" s="540"/>
      <c r="G1" s="540"/>
      <c r="H1" s="540"/>
      <c r="I1" s="540"/>
      <c r="J1" s="540"/>
      <c r="K1" s="540"/>
      <c r="L1" s="158"/>
      <c r="M1" s="158"/>
      <c r="N1" s="158"/>
    </row>
    <row r="2" spans="2:19" ht="54.75" customHeight="1" x14ac:dyDescent="0.3">
      <c r="B2" s="505" t="s">
        <v>2235</v>
      </c>
      <c r="C2" s="505"/>
      <c r="D2" s="505"/>
      <c r="E2" s="505"/>
      <c r="F2" s="505"/>
      <c r="G2" s="505"/>
      <c r="H2" s="505"/>
      <c r="I2" s="505"/>
      <c r="J2" s="505"/>
      <c r="K2" s="505"/>
      <c r="L2" s="505"/>
      <c r="M2" s="505"/>
      <c r="N2" s="505"/>
      <c r="O2" s="505"/>
      <c r="P2" s="505"/>
      <c r="Q2" s="505"/>
      <c r="S2" s="251" t="s">
        <v>7</v>
      </c>
    </row>
    <row r="3" spans="2:19" ht="19.899999999999999" customHeight="1" x14ac:dyDescent="0.3">
      <c r="B3" s="215" t="s">
        <v>664</v>
      </c>
      <c r="C3" s="215">
        <v>2008</v>
      </c>
      <c r="D3" s="215">
        <v>2009</v>
      </c>
      <c r="E3" s="215">
        <v>2010</v>
      </c>
      <c r="F3" s="215">
        <v>2011</v>
      </c>
      <c r="G3" s="215">
        <v>2012</v>
      </c>
      <c r="H3" s="215">
        <v>2013</v>
      </c>
      <c r="I3" s="215">
        <v>2014</v>
      </c>
      <c r="J3" s="215">
        <v>2015</v>
      </c>
      <c r="K3" s="215">
        <v>2016</v>
      </c>
      <c r="L3" s="215">
        <v>2017</v>
      </c>
      <c r="M3" s="215">
        <v>2018</v>
      </c>
      <c r="N3" s="215">
        <v>2019</v>
      </c>
      <c r="O3" s="215">
        <v>2020</v>
      </c>
      <c r="P3" s="215">
        <v>2021</v>
      </c>
      <c r="Q3" s="215">
        <v>2022</v>
      </c>
      <c r="R3" s="215">
        <v>2023</v>
      </c>
      <c r="S3" s="215">
        <v>2024</v>
      </c>
    </row>
    <row r="4" spans="2:19" s="160" customFormat="1" ht="14.45" customHeight="1" x14ac:dyDescent="0.25">
      <c r="B4" s="229" t="s">
        <v>80</v>
      </c>
      <c r="C4" s="213">
        <f>+C5+C17+C24+C31+C33</f>
        <v>2006</v>
      </c>
      <c r="D4" s="213">
        <f t="shared" ref="D4:S4" si="0">+D5+D17+D24+D31+D33</f>
        <v>1916</v>
      </c>
      <c r="E4" s="213">
        <f t="shared" si="0"/>
        <v>1815</v>
      </c>
      <c r="F4" s="213">
        <f t="shared" si="0"/>
        <v>1672</v>
      </c>
      <c r="G4" s="213">
        <f t="shared" si="0"/>
        <v>1717</v>
      </c>
      <c r="H4" s="213">
        <f t="shared" si="0"/>
        <v>1643</v>
      </c>
      <c r="I4" s="213">
        <f t="shared" si="0"/>
        <v>1613</v>
      </c>
      <c r="J4" s="213">
        <f t="shared" si="0"/>
        <v>1829</v>
      </c>
      <c r="K4" s="213">
        <f t="shared" si="0"/>
        <v>1796</v>
      </c>
      <c r="L4" s="213">
        <f t="shared" si="0"/>
        <v>1872</v>
      </c>
      <c r="M4" s="213">
        <f t="shared" si="0"/>
        <v>1840</v>
      </c>
      <c r="N4" s="213">
        <f t="shared" si="0"/>
        <v>1782</v>
      </c>
      <c r="O4" s="213">
        <f t="shared" si="0"/>
        <v>1437</v>
      </c>
      <c r="P4" s="213">
        <f t="shared" si="0"/>
        <v>1394</v>
      </c>
      <c r="Q4" s="213">
        <f t="shared" si="0"/>
        <v>1438</v>
      </c>
      <c r="R4" s="213">
        <f t="shared" si="0"/>
        <v>1309</v>
      </c>
      <c r="S4" s="213">
        <f t="shared" si="0"/>
        <v>1289</v>
      </c>
    </row>
    <row r="5" spans="2:19" s="160" customFormat="1" ht="14.45" customHeight="1" x14ac:dyDescent="0.25">
      <c r="B5" s="229" t="s">
        <v>79</v>
      </c>
      <c r="C5" s="213">
        <v>973</v>
      </c>
      <c r="D5" s="213">
        <v>920</v>
      </c>
      <c r="E5" s="213">
        <v>896</v>
      </c>
      <c r="F5" s="213">
        <v>770</v>
      </c>
      <c r="G5" s="213">
        <v>813</v>
      </c>
      <c r="H5" s="213">
        <v>750</v>
      </c>
      <c r="I5" s="213">
        <v>795</v>
      </c>
      <c r="J5" s="213">
        <v>690</v>
      </c>
      <c r="K5" s="213">
        <v>757</v>
      </c>
      <c r="L5" s="213">
        <v>704</v>
      </c>
      <c r="M5" s="213">
        <v>648</v>
      </c>
      <c r="N5" s="213">
        <v>692</v>
      </c>
      <c r="O5" s="213">
        <v>538</v>
      </c>
      <c r="P5" s="213">
        <v>469</v>
      </c>
      <c r="Q5" s="213">
        <v>519</v>
      </c>
      <c r="R5" s="213">
        <v>491</v>
      </c>
      <c r="S5" s="213">
        <v>516</v>
      </c>
    </row>
    <row r="6" spans="2:19" ht="14.25" x14ac:dyDescent="0.3">
      <c r="B6" s="212" t="s">
        <v>35</v>
      </c>
      <c r="C6" s="211">
        <v>46</v>
      </c>
      <c r="D6" s="211">
        <v>54</v>
      </c>
      <c r="E6" s="211">
        <v>65</v>
      </c>
      <c r="F6" s="211">
        <v>37</v>
      </c>
      <c r="G6" s="211">
        <v>42</v>
      </c>
      <c r="H6" s="211">
        <v>42</v>
      </c>
      <c r="I6" s="211">
        <v>71</v>
      </c>
      <c r="J6" s="211">
        <v>55</v>
      </c>
      <c r="K6" s="211">
        <v>50</v>
      </c>
      <c r="L6" s="211">
        <v>44</v>
      </c>
      <c r="M6" s="211">
        <v>56</v>
      </c>
      <c r="N6" s="211">
        <v>43</v>
      </c>
      <c r="O6" s="211">
        <v>28</v>
      </c>
      <c r="P6" s="211">
        <v>16</v>
      </c>
      <c r="Q6" s="211">
        <v>13</v>
      </c>
      <c r="R6" s="211">
        <v>18</v>
      </c>
      <c r="S6" s="211">
        <v>24</v>
      </c>
    </row>
    <row r="7" spans="2:19" ht="14.25" x14ac:dyDescent="0.3">
      <c r="B7" s="212" t="s">
        <v>34</v>
      </c>
      <c r="C7" s="211">
        <v>5</v>
      </c>
      <c r="D7" s="211">
        <v>6</v>
      </c>
      <c r="E7" s="211">
        <v>2</v>
      </c>
      <c r="F7" s="211">
        <v>4</v>
      </c>
      <c r="G7" s="211">
        <v>14</v>
      </c>
      <c r="H7" s="211">
        <v>23</v>
      </c>
      <c r="I7" s="211">
        <v>23</v>
      </c>
      <c r="J7" s="211">
        <v>23</v>
      </c>
      <c r="K7" s="211">
        <v>22</v>
      </c>
      <c r="L7" s="211">
        <v>20</v>
      </c>
      <c r="M7" s="211">
        <v>19</v>
      </c>
      <c r="N7" s="211">
        <v>17</v>
      </c>
      <c r="O7" s="211">
        <v>23</v>
      </c>
      <c r="P7" s="211">
        <v>16</v>
      </c>
      <c r="Q7" s="211">
        <v>12</v>
      </c>
      <c r="R7" s="211">
        <v>17</v>
      </c>
      <c r="S7" s="211">
        <v>12</v>
      </c>
    </row>
    <row r="8" spans="2:19" ht="14.25" x14ac:dyDescent="0.3">
      <c r="B8" s="212" t="s">
        <v>33</v>
      </c>
      <c r="C8" s="211">
        <v>14</v>
      </c>
      <c r="D8" s="211">
        <v>10</v>
      </c>
      <c r="E8" s="211">
        <v>17</v>
      </c>
      <c r="F8" s="211">
        <v>16</v>
      </c>
      <c r="G8" s="211">
        <v>25</v>
      </c>
      <c r="H8" s="211">
        <v>20</v>
      </c>
      <c r="I8" s="211">
        <v>19</v>
      </c>
      <c r="J8" s="211">
        <v>20</v>
      </c>
      <c r="K8" s="211">
        <v>23</v>
      </c>
      <c r="L8" s="211">
        <v>27</v>
      </c>
      <c r="M8" s="211">
        <v>16</v>
      </c>
      <c r="N8" s="211">
        <v>25</v>
      </c>
      <c r="O8" s="211">
        <v>14</v>
      </c>
      <c r="P8" s="211">
        <v>9</v>
      </c>
      <c r="Q8" s="211">
        <v>20</v>
      </c>
      <c r="R8" s="211">
        <v>6</v>
      </c>
      <c r="S8" s="211">
        <v>9</v>
      </c>
    </row>
    <row r="9" spans="2:19" ht="14.25" x14ac:dyDescent="0.3">
      <c r="B9" s="212" t="s">
        <v>32</v>
      </c>
      <c r="C9" s="211">
        <v>38</v>
      </c>
      <c r="D9" s="211">
        <v>25</v>
      </c>
      <c r="E9" s="211">
        <v>15</v>
      </c>
      <c r="F9" s="211">
        <v>23</v>
      </c>
      <c r="G9" s="211">
        <v>31</v>
      </c>
      <c r="H9" s="211">
        <v>29</v>
      </c>
      <c r="I9" s="211">
        <v>30</v>
      </c>
      <c r="J9" s="211">
        <v>19</v>
      </c>
      <c r="K9" s="211">
        <v>22</v>
      </c>
      <c r="L9" s="211">
        <v>15</v>
      </c>
      <c r="M9" s="211">
        <v>13</v>
      </c>
      <c r="N9" s="211">
        <v>23</v>
      </c>
      <c r="O9" s="211">
        <v>14</v>
      </c>
      <c r="P9" s="211">
        <v>17</v>
      </c>
      <c r="Q9" s="211">
        <v>13</v>
      </c>
      <c r="R9" s="211">
        <v>10</v>
      </c>
      <c r="S9" s="211">
        <v>9</v>
      </c>
    </row>
    <row r="10" spans="2:19" ht="14.25" x14ac:dyDescent="0.3">
      <c r="B10" s="212" t="s">
        <v>31</v>
      </c>
      <c r="C10" s="211">
        <v>74</v>
      </c>
      <c r="D10" s="211">
        <v>61</v>
      </c>
      <c r="E10" s="211">
        <v>72</v>
      </c>
      <c r="F10" s="211">
        <v>63</v>
      </c>
      <c r="G10" s="211">
        <v>57</v>
      </c>
      <c r="H10" s="211">
        <v>38</v>
      </c>
      <c r="I10" s="211">
        <v>46</v>
      </c>
      <c r="J10" s="211">
        <v>41</v>
      </c>
      <c r="K10" s="211">
        <v>34</v>
      </c>
      <c r="L10" s="211">
        <v>24</v>
      </c>
      <c r="M10" s="211">
        <v>32</v>
      </c>
      <c r="N10" s="211">
        <v>41</v>
      </c>
      <c r="O10" s="211">
        <v>28</v>
      </c>
      <c r="P10" s="211">
        <v>36</v>
      </c>
      <c r="Q10" s="211">
        <v>39</v>
      </c>
      <c r="R10" s="211">
        <v>31</v>
      </c>
      <c r="S10" s="211">
        <v>35</v>
      </c>
    </row>
    <row r="11" spans="2:19" ht="14.25" x14ac:dyDescent="0.3">
      <c r="B11" s="212" t="s">
        <v>30</v>
      </c>
      <c r="C11" s="211">
        <v>70</v>
      </c>
      <c r="D11" s="211">
        <v>58</v>
      </c>
      <c r="E11" s="211">
        <v>45</v>
      </c>
      <c r="F11" s="211">
        <v>35</v>
      </c>
      <c r="G11" s="211">
        <v>35</v>
      </c>
      <c r="H11" s="211">
        <v>56</v>
      </c>
      <c r="I11" s="211">
        <v>42</v>
      </c>
      <c r="J11" s="211">
        <v>56</v>
      </c>
      <c r="K11" s="211">
        <v>58</v>
      </c>
      <c r="L11" s="211">
        <v>46</v>
      </c>
      <c r="M11" s="211">
        <v>59</v>
      </c>
      <c r="N11" s="211">
        <v>51</v>
      </c>
      <c r="O11" s="211">
        <v>28</v>
      </c>
      <c r="P11" s="211">
        <v>29</v>
      </c>
      <c r="Q11" s="211">
        <v>26</v>
      </c>
      <c r="R11" s="211">
        <v>32</v>
      </c>
      <c r="S11" s="211">
        <v>26</v>
      </c>
    </row>
    <row r="12" spans="2:19" ht="14.25" x14ac:dyDescent="0.3">
      <c r="B12" s="212" t="s">
        <v>26</v>
      </c>
      <c r="C12" s="211">
        <v>30</v>
      </c>
      <c r="D12" s="211">
        <v>24</v>
      </c>
      <c r="E12" s="211">
        <v>30</v>
      </c>
      <c r="F12" s="211">
        <v>27</v>
      </c>
      <c r="G12" s="211">
        <v>23</v>
      </c>
      <c r="H12" s="211">
        <v>19</v>
      </c>
      <c r="I12" s="211">
        <v>35</v>
      </c>
      <c r="J12" s="211">
        <v>38</v>
      </c>
      <c r="K12" s="211">
        <v>41</v>
      </c>
      <c r="L12" s="211">
        <v>26</v>
      </c>
      <c r="M12" s="211">
        <v>26</v>
      </c>
      <c r="N12" s="211">
        <v>34</v>
      </c>
      <c r="O12" s="211">
        <v>17</v>
      </c>
      <c r="P12" s="211">
        <v>19</v>
      </c>
      <c r="Q12" s="211">
        <v>21</v>
      </c>
      <c r="R12" s="211">
        <v>24</v>
      </c>
      <c r="S12" s="211">
        <v>28</v>
      </c>
    </row>
    <row r="13" spans="2:19" ht="14.25" x14ac:dyDescent="0.3">
      <c r="B13" s="212" t="s">
        <v>25</v>
      </c>
      <c r="C13" s="211">
        <v>47</v>
      </c>
      <c r="D13" s="211">
        <v>37</v>
      </c>
      <c r="E13" s="211">
        <v>56</v>
      </c>
      <c r="F13" s="211">
        <v>50</v>
      </c>
      <c r="G13" s="211">
        <v>40</v>
      </c>
      <c r="H13" s="211">
        <v>28</v>
      </c>
      <c r="I13" s="211">
        <v>56</v>
      </c>
      <c r="J13" s="211">
        <v>40</v>
      </c>
      <c r="K13" s="211">
        <v>39</v>
      </c>
      <c r="L13" s="211">
        <v>35</v>
      </c>
      <c r="M13" s="211">
        <v>40</v>
      </c>
      <c r="N13" s="211">
        <v>27</v>
      </c>
      <c r="O13" s="211">
        <v>25</v>
      </c>
      <c r="P13" s="211">
        <v>24</v>
      </c>
      <c r="Q13" s="211">
        <v>17</v>
      </c>
      <c r="R13" s="211">
        <v>23</v>
      </c>
      <c r="S13" s="211">
        <v>22</v>
      </c>
    </row>
    <row r="14" spans="2:19" ht="14.25" x14ac:dyDescent="0.3">
      <c r="B14" s="212" t="s">
        <v>19</v>
      </c>
      <c r="C14" s="211">
        <v>509</v>
      </c>
      <c r="D14" s="211">
        <v>503</v>
      </c>
      <c r="E14" s="211">
        <v>455</v>
      </c>
      <c r="F14" s="211">
        <v>382</v>
      </c>
      <c r="G14" s="211">
        <v>441</v>
      </c>
      <c r="H14" s="211">
        <v>385</v>
      </c>
      <c r="I14" s="211">
        <v>397</v>
      </c>
      <c r="J14" s="211">
        <v>282</v>
      </c>
      <c r="K14" s="211">
        <v>374</v>
      </c>
      <c r="L14" s="211">
        <v>391</v>
      </c>
      <c r="M14" s="211">
        <v>338</v>
      </c>
      <c r="N14" s="211">
        <v>308</v>
      </c>
      <c r="O14" s="211">
        <v>299</v>
      </c>
      <c r="P14" s="211">
        <v>233</v>
      </c>
      <c r="Q14" s="211">
        <v>266</v>
      </c>
      <c r="R14" s="211">
        <v>250</v>
      </c>
      <c r="S14" s="211">
        <v>270</v>
      </c>
    </row>
    <row r="15" spans="2:19" ht="14.25" x14ac:dyDescent="0.3">
      <c r="B15" s="212" t="s">
        <v>18</v>
      </c>
      <c r="C15" s="211">
        <v>60</v>
      </c>
      <c r="D15" s="211">
        <v>64</v>
      </c>
      <c r="E15" s="211">
        <v>64</v>
      </c>
      <c r="F15" s="211">
        <v>60</v>
      </c>
      <c r="G15" s="211">
        <v>55</v>
      </c>
      <c r="H15" s="211">
        <v>41</v>
      </c>
      <c r="I15" s="211">
        <v>42</v>
      </c>
      <c r="J15" s="211">
        <v>70</v>
      </c>
      <c r="K15" s="211">
        <v>38</v>
      </c>
      <c r="L15" s="211">
        <v>44</v>
      </c>
      <c r="M15" s="211">
        <v>11</v>
      </c>
      <c r="N15" s="211">
        <v>55</v>
      </c>
      <c r="O15" s="211">
        <v>39</v>
      </c>
      <c r="P15" s="211">
        <v>46</v>
      </c>
      <c r="Q15" s="211">
        <v>57</v>
      </c>
      <c r="R15" s="211">
        <v>56</v>
      </c>
      <c r="S15" s="211">
        <v>44</v>
      </c>
    </row>
    <row r="16" spans="2:19" ht="14.25" customHeight="1" x14ac:dyDescent="0.3">
      <c r="B16" s="212" t="s">
        <v>13</v>
      </c>
      <c r="C16" s="211">
        <v>80</v>
      </c>
      <c r="D16" s="211">
        <v>78</v>
      </c>
      <c r="E16" s="211">
        <v>75</v>
      </c>
      <c r="F16" s="211">
        <v>73</v>
      </c>
      <c r="G16" s="211">
        <v>50</v>
      </c>
      <c r="H16" s="211">
        <v>69</v>
      </c>
      <c r="I16" s="211">
        <v>34</v>
      </c>
      <c r="J16" s="211">
        <v>46</v>
      </c>
      <c r="K16" s="211">
        <v>56</v>
      </c>
      <c r="L16" s="211">
        <v>32</v>
      </c>
      <c r="M16" s="211">
        <v>38</v>
      </c>
      <c r="N16" s="211">
        <v>68</v>
      </c>
      <c r="O16" s="211">
        <v>23</v>
      </c>
      <c r="P16" s="211">
        <v>24</v>
      </c>
      <c r="Q16" s="211">
        <v>35</v>
      </c>
      <c r="R16" s="211">
        <v>24</v>
      </c>
      <c r="S16" s="211">
        <v>37</v>
      </c>
    </row>
    <row r="17" spans="2:19" s="160" customFormat="1" x14ac:dyDescent="0.25">
      <c r="B17" s="229" t="s">
        <v>83</v>
      </c>
      <c r="C17" s="213">
        <v>983</v>
      </c>
      <c r="D17" s="213">
        <v>945</v>
      </c>
      <c r="E17" s="213">
        <v>857</v>
      </c>
      <c r="F17" s="213">
        <v>857</v>
      </c>
      <c r="G17" s="213">
        <v>839</v>
      </c>
      <c r="H17" s="213">
        <v>826</v>
      </c>
      <c r="I17" s="213">
        <v>761</v>
      </c>
      <c r="J17" s="213">
        <v>1079</v>
      </c>
      <c r="K17" s="213">
        <v>967</v>
      </c>
      <c r="L17" s="213">
        <v>1103</v>
      </c>
      <c r="M17" s="213">
        <v>1142</v>
      </c>
      <c r="N17" s="213">
        <v>1051</v>
      </c>
      <c r="O17" s="213">
        <v>870</v>
      </c>
      <c r="P17" s="213">
        <v>891</v>
      </c>
      <c r="Q17" s="213">
        <v>886</v>
      </c>
      <c r="R17" s="213">
        <v>779</v>
      </c>
      <c r="S17" s="213">
        <v>744</v>
      </c>
    </row>
    <row r="18" spans="2:19" ht="14.25" x14ac:dyDescent="0.3">
      <c r="B18" s="212" t="s">
        <v>29</v>
      </c>
      <c r="C18" s="211">
        <v>43</v>
      </c>
      <c r="D18" s="211">
        <v>47</v>
      </c>
      <c r="E18" s="211">
        <v>40</v>
      </c>
      <c r="F18" s="211">
        <v>51</v>
      </c>
      <c r="G18" s="211">
        <v>40</v>
      </c>
      <c r="H18" s="211">
        <v>50</v>
      </c>
      <c r="I18" s="211">
        <v>47</v>
      </c>
      <c r="J18" s="211">
        <v>59</v>
      </c>
      <c r="K18" s="211">
        <v>41</v>
      </c>
      <c r="L18" s="211">
        <v>44</v>
      </c>
      <c r="M18" s="211">
        <v>35</v>
      </c>
      <c r="N18" s="211">
        <v>41</v>
      </c>
      <c r="O18" s="211">
        <v>32</v>
      </c>
      <c r="P18" s="211">
        <v>42</v>
      </c>
      <c r="Q18" s="211">
        <v>38</v>
      </c>
      <c r="R18" s="211">
        <v>47</v>
      </c>
      <c r="S18" s="211">
        <v>44</v>
      </c>
    </row>
    <row r="19" spans="2:19" ht="14.25" x14ac:dyDescent="0.3">
      <c r="B19" s="212" t="s">
        <v>28</v>
      </c>
      <c r="C19" s="211">
        <v>37</v>
      </c>
      <c r="D19" s="211">
        <v>20</v>
      </c>
      <c r="E19" s="211">
        <v>22</v>
      </c>
      <c r="F19" s="211">
        <v>22</v>
      </c>
      <c r="G19" s="211">
        <v>26</v>
      </c>
      <c r="H19" s="211">
        <v>19</v>
      </c>
      <c r="I19" s="211">
        <v>15</v>
      </c>
      <c r="J19" s="211">
        <v>25</v>
      </c>
      <c r="K19" s="211">
        <v>16</v>
      </c>
      <c r="L19" s="211">
        <v>22</v>
      </c>
      <c r="M19" s="211">
        <v>14</v>
      </c>
      <c r="N19" s="211">
        <v>11</v>
      </c>
      <c r="O19" s="211">
        <v>4</v>
      </c>
      <c r="P19" s="211">
        <v>6</v>
      </c>
      <c r="Q19" s="211">
        <v>9</v>
      </c>
      <c r="R19" s="211">
        <v>16</v>
      </c>
      <c r="S19" s="211">
        <v>17</v>
      </c>
    </row>
    <row r="20" spans="2:19" ht="14.25" x14ac:dyDescent="0.3">
      <c r="B20" s="212" t="s">
        <v>27</v>
      </c>
      <c r="C20" s="211">
        <v>673</v>
      </c>
      <c r="D20" s="211">
        <v>677</v>
      </c>
      <c r="E20" s="211">
        <v>576</v>
      </c>
      <c r="F20" s="211">
        <v>590</v>
      </c>
      <c r="G20" s="211">
        <v>574</v>
      </c>
      <c r="H20" s="211">
        <v>580</v>
      </c>
      <c r="I20" s="211">
        <v>528</v>
      </c>
      <c r="J20" s="211">
        <v>799</v>
      </c>
      <c r="K20" s="211">
        <v>698</v>
      </c>
      <c r="L20" s="211">
        <v>825</v>
      </c>
      <c r="M20" s="211">
        <v>833</v>
      </c>
      <c r="N20" s="211">
        <v>812</v>
      </c>
      <c r="O20" s="211">
        <v>701</v>
      </c>
      <c r="P20" s="211">
        <v>730</v>
      </c>
      <c r="Q20" s="211">
        <v>722</v>
      </c>
      <c r="R20" s="211">
        <v>604</v>
      </c>
      <c r="S20" s="211">
        <v>546</v>
      </c>
    </row>
    <row r="21" spans="2:19" ht="14.25" x14ac:dyDescent="0.3">
      <c r="B21" s="212" t="s">
        <v>24</v>
      </c>
      <c r="C21" s="211">
        <v>132</v>
      </c>
      <c r="D21" s="211">
        <v>102</v>
      </c>
      <c r="E21" s="211">
        <v>109</v>
      </c>
      <c r="F21" s="211">
        <v>92</v>
      </c>
      <c r="G21" s="211">
        <v>83</v>
      </c>
      <c r="H21" s="211">
        <v>55</v>
      </c>
      <c r="I21" s="211">
        <v>70</v>
      </c>
      <c r="J21" s="211">
        <v>77</v>
      </c>
      <c r="K21" s="211">
        <v>84</v>
      </c>
      <c r="L21" s="211">
        <v>79</v>
      </c>
      <c r="M21" s="211">
        <v>102</v>
      </c>
      <c r="N21" s="211">
        <v>65</v>
      </c>
      <c r="O21" s="211">
        <v>52</v>
      </c>
      <c r="P21" s="211">
        <v>46</v>
      </c>
      <c r="Q21" s="211">
        <v>42</v>
      </c>
      <c r="R21" s="211">
        <v>44</v>
      </c>
      <c r="S21" s="211">
        <v>58</v>
      </c>
    </row>
    <row r="22" spans="2:19" ht="14.25" x14ac:dyDescent="0.3">
      <c r="B22" s="212" t="s">
        <v>23</v>
      </c>
      <c r="C22" s="211">
        <v>64</v>
      </c>
      <c r="D22" s="211">
        <v>63</v>
      </c>
      <c r="E22" s="211">
        <v>73</v>
      </c>
      <c r="F22" s="211">
        <v>64</v>
      </c>
      <c r="G22" s="211">
        <v>85</v>
      </c>
      <c r="H22" s="211">
        <v>95</v>
      </c>
      <c r="I22" s="211">
        <v>75</v>
      </c>
      <c r="J22" s="211">
        <v>83</v>
      </c>
      <c r="K22" s="211">
        <v>92</v>
      </c>
      <c r="L22" s="211">
        <v>92</v>
      </c>
      <c r="M22" s="211">
        <v>105</v>
      </c>
      <c r="N22" s="211">
        <v>93</v>
      </c>
      <c r="O22" s="211">
        <v>49</v>
      </c>
      <c r="P22" s="211">
        <v>45</v>
      </c>
      <c r="Q22" s="211">
        <v>54</v>
      </c>
      <c r="R22" s="211">
        <v>46</v>
      </c>
      <c r="S22" s="211">
        <v>63</v>
      </c>
    </row>
    <row r="23" spans="2:19" ht="14.25" x14ac:dyDescent="0.3">
      <c r="B23" s="212" t="s">
        <v>12</v>
      </c>
      <c r="C23" s="211">
        <v>34</v>
      </c>
      <c r="D23" s="211">
        <v>36</v>
      </c>
      <c r="E23" s="211">
        <v>37</v>
      </c>
      <c r="F23" s="211">
        <v>38</v>
      </c>
      <c r="G23" s="211">
        <v>31</v>
      </c>
      <c r="H23" s="211">
        <v>27</v>
      </c>
      <c r="I23" s="211">
        <v>26</v>
      </c>
      <c r="J23" s="211">
        <v>36</v>
      </c>
      <c r="K23" s="211">
        <v>36</v>
      </c>
      <c r="L23" s="211">
        <v>41</v>
      </c>
      <c r="M23" s="211">
        <v>53</v>
      </c>
      <c r="N23" s="211">
        <v>29</v>
      </c>
      <c r="O23" s="211">
        <v>32</v>
      </c>
      <c r="P23" s="211">
        <v>22</v>
      </c>
      <c r="Q23" s="211">
        <v>21</v>
      </c>
      <c r="R23" s="211">
        <v>22</v>
      </c>
      <c r="S23" s="211">
        <v>16</v>
      </c>
    </row>
    <row r="24" spans="2:19" s="160" customFormat="1" ht="15.6" customHeight="1" x14ac:dyDescent="0.25">
      <c r="B24" s="229" t="s">
        <v>77</v>
      </c>
      <c r="C24" s="213">
        <v>50</v>
      </c>
      <c r="D24" s="213">
        <v>48</v>
      </c>
      <c r="E24" s="213">
        <v>61</v>
      </c>
      <c r="F24" s="213">
        <v>39</v>
      </c>
      <c r="G24" s="213">
        <v>63</v>
      </c>
      <c r="H24" s="213">
        <v>63</v>
      </c>
      <c r="I24" s="213">
        <v>56</v>
      </c>
      <c r="J24" s="213">
        <v>59</v>
      </c>
      <c r="K24" s="213">
        <v>68</v>
      </c>
      <c r="L24" s="213">
        <v>64</v>
      </c>
      <c r="M24" s="213">
        <v>48</v>
      </c>
      <c r="N24" s="213">
        <v>39</v>
      </c>
      <c r="O24" s="213">
        <v>29</v>
      </c>
      <c r="P24" s="213">
        <v>34</v>
      </c>
      <c r="Q24" s="213">
        <v>33</v>
      </c>
      <c r="R24" s="213">
        <v>39</v>
      </c>
      <c r="S24" s="213">
        <v>29</v>
      </c>
    </row>
    <row r="25" spans="2:19" ht="14.25" customHeight="1" x14ac:dyDescent="0.3">
      <c r="B25" s="212" t="s">
        <v>22</v>
      </c>
      <c r="C25" s="211">
        <v>8</v>
      </c>
      <c r="D25" s="211">
        <v>7</v>
      </c>
      <c r="E25" s="211">
        <v>14</v>
      </c>
      <c r="F25" s="211">
        <v>10</v>
      </c>
      <c r="G25" s="211">
        <v>10</v>
      </c>
      <c r="H25" s="211">
        <v>15</v>
      </c>
      <c r="I25" s="211">
        <v>9</v>
      </c>
      <c r="J25" s="211">
        <v>8</v>
      </c>
      <c r="K25" s="211">
        <v>32</v>
      </c>
      <c r="L25" s="211">
        <v>19</v>
      </c>
      <c r="M25" s="211">
        <v>15</v>
      </c>
      <c r="N25" s="211">
        <v>15</v>
      </c>
      <c r="O25" s="211">
        <v>4</v>
      </c>
      <c r="P25" s="211">
        <v>3</v>
      </c>
      <c r="Q25" s="211">
        <v>5</v>
      </c>
      <c r="R25" s="211">
        <v>8</v>
      </c>
      <c r="S25" s="211">
        <v>3</v>
      </c>
    </row>
    <row r="26" spans="2:19" ht="14.25" x14ac:dyDescent="0.3">
      <c r="B26" s="212" t="s">
        <v>21</v>
      </c>
      <c r="C26" s="211">
        <v>5</v>
      </c>
      <c r="D26" s="211">
        <v>2</v>
      </c>
      <c r="E26" s="211">
        <v>4</v>
      </c>
      <c r="F26" s="211">
        <v>6</v>
      </c>
      <c r="G26" s="211">
        <v>6</v>
      </c>
      <c r="H26" s="211">
        <v>5</v>
      </c>
      <c r="I26" s="211">
        <v>7</v>
      </c>
      <c r="J26" s="211">
        <v>13</v>
      </c>
      <c r="K26" s="211">
        <v>14</v>
      </c>
      <c r="L26" s="211">
        <v>4</v>
      </c>
      <c r="M26" s="211">
        <v>3</v>
      </c>
      <c r="N26" s="211">
        <v>6</v>
      </c>
      <c r="O26" s="211">
        <v>2</v>
      </c>
      <c r="P26" s="211">
        <v>7</v>
      </c>
      <c r="Q26" s="211">
        <v>4</v>
      </c>
      <c r="R26" s="211">
        <v>3</v>
      </c>
      <c r="S26" s="211">
        <v>3</v>
      </c>
    </row>
    <row r="27" spans="2:19" ht="14.25" x14ac:dyDescent="0.3">
      <c r="B27" s="212" t="s">
        <v>20</v>
      </c>
      <c r="C27" s="211">
        <v>4</v>
      </c>
      <c r="D27" s="211">
        <v>1</v>
      </c>
      <c r="E27" s="211">
        <v>6</v>
      </c>
      <c r="F27" s="211">
        <v>1</v>
      </c>
      <c r="G27" s="211">
        <v>14</v>
      </c>
      <c r="H27" s="211">
        <v>12</v>
      </c>
      <c r="I27" s="211">
        <v>13</v>
      </c>
      <c r="J27" s="211">
        <v>6</v>
      </c>
      <c r="K27" s="211">
        <v>8</v>
      </c>
      <c r="L27" s="211">
        <v>19</v>
      </c>
      <c r="M27" s="211">
        <v>6</v>
      </c>
      <c r="N27" s="211">
        <v>1</v>
      </c>
      <c r="O27" s="211">
        <v>5</v>
      </c>
      <c r="P27" s="211">
        <v>2</v>
      </c>
      <c r="Q27" s="211">
        <v>7</v>
      </c>
      <c r="R27" s="211">
        <v>6</v>
      </c>
      <c r="S27" s="211">
        <v>4</v>
      </c>
    </row>
    <row r="28" spans="2:19" ht="14.25" x14ac:dyDescent="0.3">
      <c r="B28" s="212" t="s">
        <v>17</v>
      </c>
      <c r="C28" s="211">
        <v>5</v>
      </c>
      <c r="D28" s="211">
        <v>10</v>
      </c>
      <c r="E28" s="211">
        <v>11</v>
      </c>
      <c r="F28" s="211">
        <v>4</v>
      </c>
      <c r="G28" s="211">
        <v>9</v>
      </c>
      <c r="H28" s="211">
        <v>6</v>
      </c>
      <c r="I28" s="211">
        <v>11</v>
      </c>
      <c r="J28" s="211">
        <v>11</v>
      </c>
      <c r="K28" s="211">
        <v>4</v>
      </c>
      <c r="L28" s="211">
        <v>11</v>
      </c>
      <c r="M28" s="211">
        <v>7</v>
      </c>
      <c r="N28" s="211">
        <v>4</v>
      </c>
      <c r="O28" s="211">
        <v>2</v>
      </c>
      <c r="P28" s="211">
        <v>4</v>
      </c>
      <c r="Q28" s="211">
        <v>1</v>
      </c>
      <c r="R28" s="211">
        <v>3</v>
      </c>
      <c r="S28" s="211">
        <v>0</v>
      </c>
    </row>
    <row r="29" spans="2:19" ht="14.25" x14ac:dyDescent="0.3">
      <c r="B29" s="212" t="s">
        <v>15</v>
      </c>
      <c r="C29" s="211">
        <v>15</v>
      </c>
      <c r="D29" s="211">
        <v>24</v>
      </c>
      <c r="E29" s="211">
        <v>18</v>
      </c>
      <c r="F29" s="211">
        <v>13</v>
      </c>
      <c r="G29" s="211">
        <v>10</v>
      </c>
      <c r="H29" s="211">
        <v>14</v>
      </c>
      <c r="I29" s="211">
        <v>6</v>
      </c>
      <c r="J29" s="211">
        <v>7</v>
      </c>
      <c r="K29" s="211">
        <v>4</v>
      </c>
      <c r="L29" s="211">
        <v>5</v>
      </c>
      <c r="M29" s="211">
        <v>10</v>
      </c>
      <c r="N29" s="211">
        <v>8</v>
      </c>
      <c r="O29" s="211">
        <v>14</v>
      </c>
      <c r="P29" s="211">
        <v>11</v>
      </c>
      <c r="Q29" s="211">
        <v>11</v>
      </c>
      <c r="R29" s="211">
        <v>8</v>
      </c>
      <c r="S29" s="211">
        <v>9</v>
      </c>
    </row>
    <row r="30" spans="2:19" ht="14.25" x14ac:dyDescent="0.3">
      <c r="B30" s="212" t="s">
        <v>14</v>
      </c>
      <c r="C30" s="211">
        <v>13</v>
      </c>
      <c r="D30" s="211">
        <v>4</v>
      </c>
      <c r="E30" s="211">
        <v>8</v>
      </c>
      <c r="F30" s="211">
        <v>5</v>
      </c>
      <c r="G30" s="211">
        <v>14</v>
      </c>
      <c r="H30" s="211">
        <v>11</v>
      </c>
      <c r="I30" s="211">
        <v>10</v>
      </c>
      <c r="J30" s="211">
        <v>14</v>
      </c>
      <c r="K30" s="211">
        <v>6</v>
      </c>
      <c r="L30" s="211">
        <v>6</v>
      </c>
      <c r="M30" s="211">
        <v>7</v>
      </c>
      <c r="N30" s="211">
        <v>5</v>
      </c>
      <c r="O30" s="211">
        <v>2</v>
      </c>
      <c r="P30" s="211">
        <v>7</v>
      </c>
      <c r="Q30" s="211">
        <v>5</v>
      </c>
      <c r="R30" s="211">
        <v>11</v>
      </c>
      <c r="S30" s="211">
        <v>10</v>
      </c>
    </row>
    <row r="31" spans="2:19" s="160" customFormat="1" x14ac:dyDescent="0.25">
      <c r="B31" s="229" t="s">
        <v>76</v>
      </c>
      <c r="C31" s="213">
        <v>0</v>
      </c>
      <c r="D31" s="213">
        <v>2</v>
      </c>
      <c r="E31" s="213">
        <v>0</v>
      </c>
      <c r="F31" s="213">
        <v>6</v>
      </c>
      <c r="G31" s="213">
        <v>1</v>
      </c>
      <c r="H31" s="213">
        <v>4</v>
      </c>
      <c r="I31" s="213">
        <v>1</v>
      </c>
      <c r="J31" s="213">
        <v>1</v>
      </c>
      <c r="K31" s="213">
        <v>4</v>
      </c>
      <c r="L31" s="213">
        <v>1</v>
      </c>
      <c r="M31" s="213">
        <v>1</v>
      </c>
      <c r="N31" s="213">
        <v>0</v>
      </c>
      <c r="O31" s="213">
        <v>0</v>
      </c>
      <c r="P31" s="213">
        <v>0</v>
      </c>
      <c r="Q31" s="213">
        <v>0</v>
      </c>
      <c r="R31" s="213">
        <v>0</v>
      </c>
      <c r="S31" s="213">
        <v>0</v>
      </c>
    </row>
    <row r="32" spans="2:19" ht="14.25" x14ac:dyDescent="0.3">
      <c r="B32" s="212" t="s">
        <v>16</v>
      </c>
      <c r="C32" s="211">
        <v>0</v>
      </c>
      <c r="D32" s="211">
        <v>2</v>
      </c>
      <c r="E32" s="211">
        <v>0</v>
      </c>
      <c r="F32" s="211">
        <v>6</v>
      </c>
      <c r="G32" s="211">
        <v>1</v>
      </c>
      <c r="H32" s="211">
        <v>4</v>
      </c>
      <c r="I32" s="211">
        <v>1</v>
      </c>
      <c r="J32" s="211">
        <v>1</v>
      </c>
      <c r="K32" s="211">
        <v>4</v>
      </c>
      <c r="L32" s="211">
        <v>1</v>
      </c>
      <c r="M32" s="211">
        <v>1</v>
      </c>
      <c r="N32" s="211">
        <v>0</v>
      </c>
      <c r="O32" s="211">
        <v>0</v>
      </c>
      <c r="P32" s="211">
        <v>0</v>
      </c>
      <c r="Q32" s="211">
        <v>0</v>
      </c>
      <c r="R32" s="211">
        <v>0</v>
      </c>
      <c r="S32" s="211">
        <v>0</v>
      </c>
    </row>
    <row r="33" spans="2:38" s="160" customFormat="1" ht="14.25" x14ac:dyDescent="0.3">
      <c r="B33" s="212" t="s">
        <v>10</v>
      </c>
      <c r="C33" s="211">
        <v>0</v>
      </c>
      <c r="D33" s="211">
        <v>1</v>
      </c>
      <c r="E33" s="211">
        <v>1</v>
      </c>
      <c r="F33" s="211">
        <v>0</v>
      </c>
      <c r="G33" s="211">
        <v>1</v>
      </c>
      <c r="H33" s="211">
        <v>0</v>
      </c>
      <c r="I33" s="211">
        <v>0</v>
      </c>
      <c r="J33" s="211">
        <v>0</v>
      </c>
      <c r="K33" s="211">
        <v>0</v>
      </c>
      <c r="L33" s="211">
        <v>0</v>
      </c>
      <c r="M33" s="211">
        <v>1</v>
      </c>
      <c r="N33" s="211">
        <v>0</v>
      </c>
      <c r="O33" s="211">
        <v>0</v>
      </c>
      <c r="P33" s="211">
        <v>0</v>
      </c>
      <c r="Q33" s="211">
        <v>0</v>
      </c>
      <c r="R33" s="211">
        <v>0</v>
      </c>
      <c r="S33" s="211">
        <v>0</v>
      </c>
    </row>
    <row r="34" spans="2:38" s="160" customFormat="1" ht="14.25" x14ac:dyDescent="0.3">
      <c r="B34" s="343"/>
      <c r="C34" s="399"/>
      <c r="D34" s="399"/>
      <c r="E34" s="399"/>
      <c r="F34" s="399"/>
      <c r="G34" s="399"/>
      <c r="H34" s="399"/>
      <c r="I34" s="399"/>
      <c r="J34" s="399"/>
      <c r="K34" s="399"/>
      <c r="L34" s="399"/>
      <c r="M34" s="399"/>
      <c r="N34" s="399"/>
      <c r="O34" s="399"/>
      <c r="P34" s="399"/>
      <c r="Q34" s="399"/>
      <c r="R34" s="399"/>
      <c r="S34" s="399"/>
    </row>
    <row r="35" spans="2:38" x14ac:dyDescent="0.3">
      <c r="B35" s="24" t="s">
        <v>2133</v>
      </c>
    </row>
    <row r="36" spans="2:38" x14ac:dyDescent="0.3">
      <c r="B36" s="548" t="s">
        <v>661</v>
      </c>
      <c r="C36" s="510"/>
      <c r="D36" s="510"/>
      <c r="E36" s="510"/>
      <c r="F36" s="510"/>
      <c r="G36" s="510"/>
      <c r="H36" s="510"/>
      <c r="I36" s="510"/>
      <c r="J36" s="510"/>
      <c r="K36" s="510"/>
      <c r="L36" s="510"/>
      <c r="M36" s="510"/>
      <c r="N36" s="510"/>
      <c r="O36" s="510"/>
      <c r="P36" s="510"/>
      <c r="Q36" s="510"/>
      <c r="R36" s="510"/>
      <c r="S36" s="510"/>
      <c r="T36" s="510"/>
      <c r="U36" s="510"/>
      <c r="V36" s="510"/>
      <c r="W36" s="510"/>
      <c r="X36" s="510"/>
      <c r="Y36" s="510"/>
      <c r="Z36" s="510"/>
      <c r="AA36" s="510"/>
      <c r="AB36" s="510"/>
      <c r="AC36" s="510"/>
      <c r="AD36" s="510"/>
      <c r="AE36" s="510"/>
      <c r="AF36" s="510"/>
      <c r="AG36" s="510"/>
      <c r="AH36" s="510"/>
      <c r="AI36" s="510"/>
      <c r="AJ36" s="510"/>
      <c r="AK36" s="510"/>
      <c r="AL36" s="510"/>
    </row>
    <row r="37" spans="2:38" ht="13.15" customHeight="1" x14ac:dyDescent="0.3">
      <c r="B37" s="24" t="s">
        <v>665</v>
      </c>
      <c r="C37" s="24"/>
      <c r="D37" s="24"/>
      <c r="E37" s="24"/>
      <c r="F37" s="24"/>
      <c r="G37" s="24"/>
    </row>
    <row r="38" spans="2:38" ht="13.15" customHeight="1" x14ac:dyDescent="0.3">
      <c r="B38" s="31" t="s">
        <v>663</v>
      </c>
    </row>
    <row r="39" spans="2:38" ht="13.15" customHeight="1" x14ac:dyDescent="0.3">
      <c r="B39" s="24" t="s">
        <v>2220</v>
      </c>
      <c r="C39" s="24"/>
      <c r="D39" s="24"/>
      <c r="E39" s="24"/>
      <c r="F39" s="24"/>
      <c r="G39" s="24"/>
      <c r="H39" s="24"/>
      <c r="I39" s="24"/>
      <c r="J39" s="24"/>
    </row>
    <row r="40" spans="2:38" ht="15" customHeight="1" x14ac:dyDescent="0.3">
      <c r="B40" s="546" t="s">
        <v>2219</v>
      </c>
      <c r="C40" s="546"/>
      <c r="D40" s="546"/>
      <c r="E40" s="546"/>
      <c r="F40" s="546"/>
      <c r="G40" s="546"/>
      <c r="H40" s="546"/>
      <c r="I40" s="546"/>
      <c r="J40" s="546"/>
      <c r="K40" s="546"/>
      <c r="L40" s="546"/>
      <c r="M40" s="546"/>
      <c r="N40" s="546"/>
      <c r="O40" s="546"/>
      <c r="P40" s="546"/>
      <c r="Q40" s="546"/>
      <c r="R40" s="546"/>
      <c r="S40" s="546"/>
      <c r="T40" s="546"/>
      <c r="U40" s="546"/>
      <c r="V40" s="546"/>
      <c r="W40" s="546"/>
      <c r="X40" s="546"/>
      <c r="Y40" s="546"/>
      <c r="Z40" s="546"/>
      <c r="AA40" s="546"/>
      <c r="AB40" s="546"/>
      <c r="AC40" s="546"/>
      <c r="AD40" s="546"/>
      <c r="AE40" s="546"/>
      <c r="AF40" s="546"/>
      <c r="AG40" s="546"/>
      <c r="AH40" s="546"/>
      <c r="AI40" s="546"/>
    </row>
    <row r="41" spans="2:38" ht="68.45" customHeight="1" x14ac:dyDescent="0.3">
      <c r="B41" s="537" t="s">
        <v>2130</v>
      </c>
      <c r="C41" s="537"/>
      <c r="D41" s="537"/>
      <c r="E41" s="537"/>
      <c r="F41" s="537"/>
      <c r="G41" s="537"/>
      <c r="H41" s="537"/>
      <c r="I41" s="537"/>
      <c r="J41" s="537"/>
      <c r="K41" s="537"/>
      <c r="L41" s="537"/>
      <c r="M41" s="537"/>
      <c r="N41" s="537"/>
      <c r="O41" s="537"/>
      <c r="P41" s="537"/>
      <c r="Q41" s="537"/>
      <c r="R41" s="537"/>
      <c r="S41" s="537"/>
      <c r="T41" s="460"/>
      <c r="U41" s="460"/>
      <c r="V41" s="460"/>
      <c r="W41" s="460"/>
      <c r="X41" s="460"/>
      <c r="Y41" s="460"/>
      <c r="Z41" s="460"/>
      <c r="AA41" s="460"/>
      <c r="AB41" s="460"/>
      <c r="AC41" s="460"/>
      <c r="AD41" s="460"/>
      <c r="AE41" s="460"/>
      <c r="AF41" s="460"/>
      <c r="AG41" s="460"/>
      <c r="AH41" s="460"/>
      <c r="AI41" s="460"/>
    </row>
  </sheetData>
  <mergeCells count="5">
    <mergeCell ref="B1:K1"/>
    <mergeCell ref="B36:AL36"/>
    <mergeCell ref="B2:Q2"/>
    <mergeCell ref="B40:AI40"/>
    <mergeCell ref="B41:S41"/>
  </mergeCells>
  <hyperlinks>
    <hyperlink ref="S2" location="INDICE!A34" display="INDICE"/>
  </hyperlinks>
  <printOptions horizontalCentered="1"/>
  <pageMargins left="0.19685039370078741" right="0.19685039370078741" top="1.1811023622047245" bottom="0" header="0.19685039370078741" footer="0.19685039370078741"/>
  <pageSetup scale="89" firstPageNumber="81" orientation="landscape" useFirstPageNumber="1" r:id="rId1"/>
  <headerFooter scaleWithDoc="0">
    <oddHeader>&amp;C&amp;G</oddHeader>
    <oddFooter>&amp;C&amp;P</oddFooter>
  </headerFooter>
  <drawing r:id="rId2"/>
  <legacyDrawingHF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19"/>
  <sheetViews>
    <sheetView showGridLines="0" zoomScaleNormal="100" workbookViewId="0"/>
  </sheetViews>
  <sheetFormatPr baseColWidth="10" defaultColWidth="11.42578125" defaultRowHeight="15" x14ac:dyDescent="0.25"/>
  <cols>
    <col min="1" max="1" width="3.7109375" style="21" customWidth="1"/>
    <col min="2" max="2" width="4.5703125" style="21" customWidth="1"/>
    <col min="3" max="3" width="24.42578125" style="21" customWidth="1"/>
    <col min="4" max="8" width="8.28515625" style="21" customWidth="1"/>
    <col min="9" max="10" width="10.42578125" style="21" customWidth="1"/>
    <col min="11" max="11" width="10.28515625" style="21" bestFit="1" customWidth="1"/>
    <col min="12" max="14" width="8.42578125" style="21" customWidth="1"/>
    <col min="15" max="20" width="8.42578125" style="133" customWidth="1"/>
    <col min="21" max="16384" width="11.42578125" style="21"/>
  </cols>
  <sheetData>
    <row r="1" spans="2:36" ht="125.25" customHeight="1" x14ac:dyDescent="0.25">
      <c r="B1" s="123"/>
      <c r="C1" s="123"/>
      <c r="D1" s="123"/>
      <c r="E1" s="123"/>
      <c r="F1" s="123"/>
      <c r="G1" s="123"/>
      <c r="H1" s="123"/>
      <c r="I1" s="123"/>
      <c r="J1" s="123"/>
      <c r="K1" s="123"/>
      <c r="L1" s="123"/>
      <c r="M1" s="123"/>
      <c r="N1" s="123"/>
      <c r="O1" s="123"/>
      <c r="P1" s="123"/>
      <c r="Q1" s="123"/>
      <c r="R1" s="123"/>
      <c r="S1" s="123"/>
      <c r="T1" s="123"/>
    </row>
    <row r="2" spans="2:36" ht="45.75" customHeight="1" x14ac:dyDescent="0.25">
      <c r="C2" s="505" t="s">
        <v>756</v>
      </c>
      <c r="D2" s="505"/>
      <c r="E2" s="505"/>
      <c r="F2" s="505"/>
      <c r="G2" s="505"/>
      <c r="H2" s="505"/>
      <c r="I2" s="505"/>
      <c r="J2" s="505"/>
      <c r="K2" s="505"/>
      <c r="L2" s="505"/>
      <c r="M2" s="505"/>
      <c r="N2" s="505"/>
      <c r="O2" s="505"/>
      <c r="P2" s="505"/>
      <c r="Q2" s="112"/>
      <c r="R2" s="112"/>
      <c r="S2" s="21"/>
      <c r="T2" s="251" t="s">
        <v>7</v>
      </c>
    </row>
    <row r="3" spans="2:36" ht="22.5" customHeight="1" x14ac:dyDescent="0.25">
      <c r="B3" s="33"/>
      <c r="C3" s="33"/>
      <c r="D3" s="33"/>
      <c r="E3" s="33"/>
      <c r="F3" s="33"/>
      <c r="G3" s="33"/>
      <c r="H3" s="33"/>
      <c r="I3" s="33"/>
      <c r="J3" s="33"/>
      <c r="K3" s="33"/>
      <c r="L3" s="33"/>
      <c r="M3" s="33"/>
      <c r="N3" s="33"/>
      <c r="O3" s="33"/>
      <c r="P3" s="33"/>
      <c r="Q3" s="33"/>
      <c r="R3" s="33"/>
      <c r="S3" s="21"/>
      <c r="T3" s="21"/>
    </row>
    <row r="4" spans="2:36" ht="15.75" customHeight="1" x14ac:dyDescent="0.3">
      <c r="B4" s="14" t="s">
        <v>599</v>
      </c>
      <c r="C4" s="521" t="s">
        <v>407</v>
      </c>
      <c r="D4" s="521" t="s">
        <v>742</v>
      </c>
      <c r="E4" s="521"/>
      <c r="F4" s="521"/>
      <c r="G4" s="521"/>
      <c r="H4" s="521"/>
      <c r="I4" s="521"/>
      <c r="J4" s="521"/>
      <c r="K4" s="521"/>
      <c r="L4" s="521"/>
      <c r="M4" s="521"/>
      <c r="N4" s="521"/>
      <c r="O4" s="521"/>
      <c r="P4" s="521"/>
      <c r="Q4" s="521"/>
    </row>
    <row r="5" spans="2:36" ht="15.75" x14ac:dyDescent="0.3">
      <c r="B5" s="14"/>
      <c r="C5" s="521"/>
      <c r="D5" s="215">
        <v>2011</v>
      </c>
      <c r="E5" s="215">
        <v>2012</v>
      </c>
      <c r="F5" s="215">
        <v>2013</v>
      </c>
      <c r="G5" s="215">
        <v>2014</v>
      </c>
      <c r="H5" s="215">
        <v>2015</v>
      </c>
      <c r="I5" s="215">
        <v>2016</v>
      </c>
      <c r="J5" s="215">
        <v>2017</v>
      </c>
      <c r="K5" s="215">
        <v>2018</v>
      </c>
      <c r="L5" s="215">
        <v>2019</v>
      </c>
      <c r="M5" s="215">
        <v>2020</v>
      </c>
      <c r="N5" s="215">
        <v>2021</v>
      </c>
      <c r="O5" s="215">
        <v>2022</v>
      </c>
      <c r="P5" s="215">
        <v>2023</v>
      </c>
      <c r="Q5" s="215">
        <v>2024</v>
      </c>
      <c r="R5"/>
      <c r="S5"/>
      <c r="T5"/>
      <c r="U5"/>
      <c r="V5"/>
    </row>
    <row r="6" spans="2:36" ht="15.75" x14ac:dyDescent="0.3">
      <c r="C6" s="231" t="s">
        <v>406</v>
      </c>
      <c r="D6" s="227">
        <v>220</v>
      </c>
      <c r="E6" s="227">
        <v>530</v>
      </c>
      <c r="F6" s="227">
        <v>624</v>
      </c>
      <c r="G6" s="227">
        <v>573</v>
      </c>
      <c r="H6" s="227">
        <v>707</v>
      </c>
      <c r="I6" s="250">
        <v>758</v>
      </c>
      <c r="J6" s="227">
        <v>797</v>
      </c>
      <c r="K6" s="227">
        <v>674</v>
      </c>
      <c r="L6" s="227">
        <v>600</v>
      </c>
      <c r="M6" s="227">
        <v>459</v>
      </c>
      <c r="N6" s="227">
        <v>403</v>
      </c>
      <c r="O6" s="227">
        <v>355</v>
      </c>
      <c r="P6" s="227">
        <v>277</v>
      </c>
      <c r="Q6" s="227">
        <v>251</v>
      </c>
      <c r="R6"/>
      <c r="S6"/>
      <c r="T6"/>
      <c r="U6"/>
      <c r="V6"/>
    </row>
    <row r="7" spans="2:36" ht="15.75" x14ac:dyDescent="0.3">
      <c r="C7" s="231" t="s">
        <v>405</v>
      </c>
      <c r="D7" s="227">
        <v>63</v>
      </c>
      <c r="E7" s="227">
        <v>237</v>
      </c>
      <c r="F7" s="227">
        <v>252</v>
      </c>
      <c r="G7" s="227">
        <v>440</v>
      </c>
      <c r="H7" s="227">
        <v>475</v>
      </c>
      <c r="I7" s="250">
        <v>493</v>
      </c>
      <c r="J7" s="227">
        <v>520</v>
      </c>
      <c r="K7" s="227">
        <v>572</v>
      </c>
      <c r="L7" s="227">
        <v>681</v>
      </c>
      <c r="M7" s="227">
        <v>576</v>
      </c>
      <c r="N7" s="227">
        <v>601</v>
      </c>
      <c r="O7" s="227">
        <v>730</v>
      </c>
      <c r="P7" s="227">
        <v>707</v>
      </c>
      <c r="Q7" s="227">
        <v>715</v>
      </c>
      <c r="R7"/>
      <c r="S7"/>
      <c r="T7"/>
      <c r="U7"/>
      <c r="V7"/>
    </row>
    <row r="8" spans="2:36" ht="15.75" x14ac:dyDescent="0.3">
      <c r="C8" s="231" t="s">
        <v>404</v>
      </c>
      <c r="D8" s="227">
        <v>120</v>
      </c>
      <c r="E8" s="227">
        <v>387</v>
      </c>
      <c r="F8" s="227">
        <v>444</v>
      </c>
      <c r="G8" s="227">
        <v>490</v>
      </c>
      <c r="H8" s="227">
        <v>562</v>
      </c>
      <c r="I8" s="250">
        <v>516</v>
      </c>
      <c r="J8" s="227">
        <v>462</v>
      </c>
      <c r="K8" s="227">
        <v>480</v>
      </c>
      <c r="L8" s="227">
        <v>404</v>
      </c>
      <c r="M8" s="227">
        <v>336</v>
      </c>
      <c r="N8" s="227">
        <v>331</v>
      </c>
      <c r="O8" s="227">
        <v>290</v>
      </c>
      <c r="P8" s="227">
        <v>266</v>
      </c>
      <c r="Q8" s="227">
        <v>254</v>
      </c>
      <c r="R8"/>
      <c r="S8"/>
      <c r="T8"/>
      <c r="U8"/>
      <c r="V8"/>
    </row>
    <row r="9" spans="2:36" ht="15.75" x14ac:dyDescent="0.3">
      <c r="C9" s="231" t="s">
        <v>403</v>
      </c>
      <c r="D9" s="227">
        <v>5</v>
      </c>
      <c r="E9" s="227">
        <v>9</v>
      </c>
      <c r="F9" s="227">
        <v>9</v>
      </c>
      <c r="G9" s="227">
        <v>15</v>
      </c>
      <c r="H9" s="227">
        <v>17</v>
      </c>
      <c r="I9" s="250">
        <v>10</v>
      </c>
      <c r="J9" s="227">
        <v>23</v>
      </c>
      <c r="K9" s="227">
        <v>26</v>
      </c>
      <c r="L9" s="227">
        <v>22</v>
      </c>
      <c r="M9" s="227">
        <v>27</v>
      </c>
      <c r="N9" s="227">
        <v>18</v>
      </c>
      <c r="O9" s="227">
        <v>23</v>
      </c>
      <c r="P9" s="227">
        <v>32</v>
      </c>
      <c r="Q9" s="227">
        <v>23</v>
      </c>
      <c r="R9"/>
      <c r="S9"/>
      <c r="T9"/>
      <c r="U9"/>
      <c r="V9"/>
    </row>
    <row r="10" spans="2:36" ht="15.75" x14ac:dyDescent="0.3">
      <c r="C10" s="231" t="s">
        <v>402</v>
      </c>
      <c r="D10" s="227">
        <v>2</v>
      </c>
      <c r="E10" s="227">
        <v>4</v>
      </c>
      <c r="F10" s="227">
        <v>4</v>
      </c>
      <c r="G10" s="227">
        <v>2</v>
      </c>
      <c r="H10" s="227">
        <v>3</v>
      </c>
      <c r="I10" s="250">
        <v>4</v>
      </c>
      <c r="J10" s="227">
        <v>3</v>
      </c>
      <c r="K10" s="227">
        <v>3</v>
      </c>
      <c r="L10" s="227">
        <v>2</v>
      </c>
      <c r="M10" s="227">
        <v>2</v>
      </c>
      <c r="N10" s="227">
        <v>6</v>
      </c>
      <c r="O10" s="227">
        <v>4</v>
      </c>
      <c r="P10" s="227">
        <v>1</v>
      </c>
      <c r="Q10" s="227">
        <v>2</v>
      </c>
      <c r="R10"/>
      <c r="S10"/>
      <c r="T10"/>
      <c r="U10"/>
      <c r="V10"/>
    </row>
    <row r="11" spans="2:36" ht="15.75" x14ac:dyDescent="0.3">
      <c r="C11" s="231" t="s">
        <v>401</v>
      </c>
      <c r="D11" s="227">
        <v>2</v>
      </c>
      <c r="E11" s="227">
        <v>3</v>
      </c>
      <c r="F11" s="227">
        <v>3</v>
      </c>
      <c r="G11" s="227">
        <v>3</v>
      </c>
      <c r="H11" s="227">
        <v>3</v>
      </c>
      <c r="I11" s="250">
        <v>3</v>
      </c>
      <c r="J11" s="227">
        <v>1</v>
      </c>
      <c r="K11" s="227">
        <v>3</v>
      </c>
      <c r="L11" s="227">
        <v>3</v>
      </c>
      <c r="M11" s="227">
        <v>4</v>
      </c>
      <c r="N11" s="227">
        <v>4</v>
      </c>
      <c r="O11" s="227">
        <v>5</v>
      </c>
      <c r="P11" s="227">
        <v>6</v>
      </c>
      <c r="Q11" s="227">
        <v>5</v>
      </c>
      <c r="R11"/>
      <c r="S11"/>
      <c r="T11"/>
      <c r="U11"/>
      <c r="V11"/>
    </row>
    <row r="12" spans="2:36" ht="15.75" x14ac:dyDescent="0.3">
      <c r="C12" s="231" t="s">
        <v>400</v>
      </c>
      <c r="D12" s="227">
        <v>0</v>
      </c>
      <c r="E12" s="227">
        <v>0</v>
      </c>
      <c r="F12" s="227">
        <v>0</v>
      </c>
      <c r="G12" s="227">
        <v>0</v>
      </c>
      <c r="H12" s="227">
        <v>0</v>
      </c>
      <c r="I12" s="250">
        <v>11</v>
      </c>
      <c r="J12" s="227">
        <v>52</v>
      </c>
      <c r="K12" s="227">
        <v>70</v>
      </c>
      <c r="L12" s="227">
        <v>57</v>
      </c>
      <c r="M12" s="227">
        <v>32</v>
      </c>
      <c r="N12" s="227">
        <v>24</v>
      </c>
      <c r="O12" s="227">
        <v>20</v>
      </c>
      <c r="P12" s="227">
        <v>15</v>
      </c>
      <c r="Q12" s="227">
        <v>23</v>
      </c>
      <c r="R12"/>
      <c r="S12"/>
      <c r="T12"/>
      <c r="U12"/>
      <c r="V12"/>
    </row>
    <row r="13" spans="2:36" ht="15.75" x14ac:dyDescent="0.3">
      <c r="C13" s="231" t="s">
        <v>9</v>
      </c>
      <c r="D13" s="227">
        <v>1260</v>
      </c>
      <c r="E13" s="227">
        <v>547</v>
      </c>
      <c r="F13" s="227">
        <v>307</v>
      </c>
      <c r="G13" s="227">
        <v>90</v>
      </c>
      <c r="H13" s="227">
        <v>62</v>
      </c>
      <c r="I13" s="250">
        <v>1</v>
      </c>
      <c r="J13" s="227">
        <v>14</v>
      </c>
      <c r="K13" s="227">
        <v>12</v>
      </c>
      <c r="L13" s="227">
        <v>13</v>
      </c>
      <c r="M13" s="227">
        <v>1</v>
      </c>
      <c r="N13" s="227">
        <v>7</v>
      </c>
      <c r="O13" s="227">
        <v>11</v>
      </c>
      <c r="P13" s="227">
        <v>5</v>
      </c>
      <c r="Q13" s="227">
        <v>16</v>
      </c>
      <c r="R13"/>
      <c r="S13"/>
      <c r="T13"/>
    </row>
    <row r="14" spans="2:36" ht="15.75" x14ac:dyDescent="0.3">
      <c r="C14" s="412"/>
      <c r="D14" s="370"/>
      <c r="E14" s="370"/>
      <c r="F14" s="370"/>
      <c r="G14" s="370"/>
      <c r="H14" s="370"/>
      <c r="I14" s="461"/>
      <c r="J14" s="370"/>
      <c r="K14" s="370"/>
      <c r="L14" s="370"/>
      <c r="M14" s="370"/>
      <c r="N14" s="370"/>
      <c r="O14" s="370"/>
      <c r="P14" s="370"/>
      <c r="Q14" s="370"/>
      <c r="R14"/>
      <c r="S14"/>
      <c r="T14"/>
    </row>
    <row r="15" spans="2:36" x14ac:dyDescent="0.25">
      <c r="C15" s="24" t="s">
        <v>2135</v>
      </c>
      <c r="R15"/>
    </row>
    <row r="16" spans="2:36" x14ac:dyDescent="0.25">
      <c r="C16" s="548" t="s">
        <v>661</v>
      </c>
      <c r="D16" s="510"/>
      <c r="E16" s="510"/>
      <c r="F16" s="510"/>
      <c r="G16" s="510"/>
      <c r="H16" s="510"/>
      <c r="I16" s="510"/>
      <c r="J16" s="510"/>
      <c r="K16" s="510"/>
      <c r="L16" s="510"/>
      <c r="M16" s="510"/>
      <c r="N16" s="510"/>
      <c r="O16" s="510"/>
      <c r="P16" s="510"/>
      <c r="Q16" s="510"/>
      <c r="R16" s="510"/>
      <c r="S16" s="510"/>
      <c r="T16" s="510"/>
      <c r="U16" s="510"/>
      <c r="V16" s="510"/>
      <c r="W16" s="510"/>
      <c r="X16" s="510"/>
      <c r="Y16" s="510"/>
      <c r="Z16" s="510"/>
      <c r="AA16" s="510"/>
      <c r="AB16" s="510"/>
      <c r="AC16" s="510"/>
      <c r="AD16" s="510"/>
      <c r="AE16" s="510"/>
      <c r="AF16" s="510"/>
      <c r="AG16" s="510"/>
      <c r="AH16" s="510"/>
      <c r="AI16" s="510"/>
      <c r="AJ16" s="510"/>
    </row>
    <row r="17" spans="3:36" ht="15.75" x14ac:dyDescent="0.3">
      <c r="C17" s="24" t="s">
        <v>88</v>
      </c>
      <c r="D17" s="24"/>
      <c r="E17" s="24"/>
      <c r="F17" s="24"/>
      <c r="G17" s="24"/>
      <c r="H17" s="2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row>
    <row r="18" spans="3:36" ht="15.75" x14ac:dyDescent="0.3">
      <c r="C18" s="31" t="s">
        <v>663</v>
      </c>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row>
    <row r="19" spans="3:36" ht="15.75" x14ac:dyDescent="0.3">
      <c r="D19" s="159"/>
      <c r="E19" s="159"/>
      <c r="F19" s="159"/>
      <c r="G19" s="159"/>
      <c r="H19" s="159"/>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row>
  </sheetData>
  <mergeCells count="4">
    <mergeCell ref="C2:P2"/>
    <mergeCell ref="C4:C5"/>
    <mergeCell ref="D4:Q4"/>
    <mergeCell ref="C16:AJ16"/>
  </mergeCells>
  <hyperlinks>
    <hyperlink ref="T2" location="INDICE!A35"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20"/>
  <sheetViews>
    <sheetView showGridLines="0" zoomScaleNormal="100" workbookViewId="0"/>
  </sheetViews>
  <sheetFormatPr baseColWidth="10" defaultColWidth="11.42578125" defaultRowHeight="16.5" x14ac:dyDescent="0.3"/>
  <cols>
    <col min="1" max="1" width="3.7109375" style="27" customWidth="1"/>
    <col min="2" max="2" width="17" style="27" customWidth="1"/>
    <col min="3" max="7" width="8.28515625" style="27" customWidth="1"/>
    <col min="8" max="9" width="10.42578125" style="27" customWidth="1"/>
    <col min="10" max="10" width="10.28515625" style="27" bestFit="1" customWidth="1"/>
    <col min="11" max="13" width="8.42578125" style="27" customWidth="1"/>
    <col min="14" max="19" width="8.42578125" style="256" customWidth="1"/>
    <col min="20" max="16384" width="11.42578125" style="27"/>
  </cols>
  <sheetData>
    <row r="1" spans="2:20" ht="125.25" customHeight="1" x14ac:dyDescent="0.3">
      <c r="B1" s="25"/>
      <c r="C1" s="25"/>
      <c r="D1" s="25"/>
      <c r="E1" s="25"/>
      <c r="F1" s="25"/>
      <c r="G1" s="25"/>
      <c r="H1" s="25"/>
      <c r="I1" s="25"/>
      <c r="J1" s="25"/>
      <c r="K1" s="25"/>
      <c r="L1" s="25"/>
      <c r="M1" s="25"/>
      <c r="N1" s="25"/>
      <c r="O1" s="25"/>
      <c r="P1" s="25"/>
      <c r="Q1" s="25"/>
      <c r="R1" s="25"/>
      <c r="S1" s="25"/>
    </row>
    <row r="2" spans="2:20" ht="45.75" customHeight="1" x14ac:dyDescent="0.3">
      <c r="B2" s="505" t="s">
        <v>2240</v>
      </c>
      <c r="C2" s="505"/>
      <c r="D2" s="505"/>
      <c r="E2" s="505"/>
      <c r="F2" s="505"/>
      <c r="G2" s="505"/>
      <c r="H2" s="505"/>
      <c r="I2" s="505"/>
      <c r="J2" s="505"/>
      <c r="K2" s="505"/>
      <c r="L2" s="505"/>
      <c r="M2" s="505"/>
      <c r="N2" s="505"/>
      <c r="O2" s="505"/>
      <c r="P2" s="112"/>
      <c r="Q2" s="112"/>
      <c r="R2" s="112"/>
      <c r="S2" s="112"/>
      <c r="T2" s="87"/>
    </row>
    <row r="3" spans="2:20" ht="22.5" customHeight="1" x14ac:dyDescent="0.3">
      <c r="B3" s="33"/>
      <c r="C3" s="33"/>
      <c r="D3" s="33"/>
      <c r="E3" s="33"/>
      <c r="F3" s="33"/>
      <c r="G3" s="33"/>
      <c r="H3" s="33"/>
      <c r="I3" s="33"/>
      <c r="J3" s="33"/>
      <c r="K3" s="33"/>
      <c r="L3" s="33"/>
      <c r="M3" s="33"/>
      <c r="N3" s="33"/>
      <c r="O3" s="33"/>
      <c r="P3" s="27"/>
      <c r="Q3" s="251" t="s">
        <v>7</v>
      </c>
      <c r="R3" s="27"/>
      <c r="S3" s="33"/>
      <c r="T3" s="87"/>
    </row>
    <row r="4" spans="2:20" ht="15.75" customHeight="1" x14ac:dyDescent="0.3">
      <c r="B4" s="521" t="s">
        <v>674</v>
      </c>
      <c r="C4" s="521" t="s">
        <v>742</v>
      </c>
      <c r="D4" s="521"/>
      <c r="E4" s="521"/>
      <c r="F4" s="521"/>
      <c r="G4" s="521"/>
      <c r="H4" s="521"/>
      <c r="I4" s="521"/>
      <c r="J4" s="521"/>
      <c r="K4" s="521"/>
      <c r="L4" s="521"/>
      <c r="M4" s="521"/>
      <c r="N4" s="521"/>
      <c r="R4" s="27"/>
      <c r="S4" s="27"/>
    </row>
    <row r="5" spans="2:20" x14ac:dyDescent="0.3">
      <c r="B5" s="521"/>
      <c r="C5" s="215">
        <v>2013</v>
      </c>
      <c r="D5" s="215">
        <v>2014</v>
      </c>
      <c r="E5" s="215">
        <v>2015</v>
      </c>
      <c r="F5" s="215">
        <v>2016</v>
      </c>
      <c r="G5" s="215">
        <v>2017</v>
      </c>
      <c r="H5" s="215">
        <v>2018</v>
      </c>
      <c r="I5" s="215">
        <v>2019</v>
      </c>
      <c r="J5" s="215">
        <v>2020</v>
      </c>
      <c r="K5" s="215">
        <v>2021</v>
      </c>
      <c r="L5" s="215">
        <v>2022</v>
      </c>
      <c r="M5" s="215">
        <v>2023</v>
      </c>
      <c r="N5" s="215">
        <v>2024</v>
      </c>
      <c r="O5" s="257"/>
      <c r="P5" s="257"/>
      <c r="Q5" s="257"/>
      <c r="R5" s="257"/>
      <c r="S5" s="257"/>
    </row>
    <row r="6" spans="2:20" x14ac:dyDescent="0.3">
      <c r="B6" s="231" t="s">
        <v>398</v>
      </c>
      <c r="C6" s="227">
        <v>58</v>
      </c>
      <c r="D6" s="227">
        <v>69</v>
      </c>
      <c r="E6" s="227">
        <v>106</v>
      </c>
      <c r="F6" s="227">
        <v>98</v>
      </c>
      <c r="G6" s="227">
        <v>81</v>
      </c>
      <c r="H6" s="227">
        <v>83</v>
      </c>
      <c r="I6" s="227">
        <v>87</v>
      </c>
      <c r="J6" s="227">
        <v>59</v>
      </c>
      <c r="K6" s="227">
        <v>67</v>
      </c>
      <c r="L6" s="227">
        <v>71</v>
      </c>
      <c r="M6" s="227">
        <v>62</v>
      </c>
      <c r="N6" s="227">
        <v>62</v>
      </c>
      <c r="O6" s="257"/>
      <c r="P6" s="257"/>
      <c r="Q6" s="257"/>
      <c r="R6" s="257"/>
      <c r="S6" s="257"/>
    </row>
    <row r="7" spans="2:20" x14ac:dyDescent="0.3">
      <c r="B7" s="231" t="s">
        <v>672</v>
      </c>
      <c r="C7" s="227">
        <v>17</v>
      </c>
      <c r="D7" s="227">
        <v>15</v>
      </c>
      <c r="E7" s="227">
        <v>19</v>
      </c>
      <c r="F7" s="227">
        <v>21</v>
      </c>
      <c r="G7" s="227">
        <v>28</v>
      </c>
      <c r="H7" s="227">
        <v>23</v>
      </c>
      <c r="I7" s="227">
        <v>26</v>
      </c>
      <c r="J7" s="227">
        <v>21</v>
      </c>
      <c r="K7" s="227">
        <v>18</v>
      </c>
      <c r="L7" s="227">
        <v>19</v>
      </c>
      <c r="M7" s="227">
        <v>28</v>
      </c>
      <c r="N7" s="227">
        <v>23</v>
      </c>
      <c r="O7" s="257"/>
      <c r="P7" s="257"/>
      <c r="Q7" s="257"/>
      <c r="R7" s="257"/>
      <c r="S7" s="257"/>
    </row>
    <row r="8" spans="2:20" x14ac:dyDescent="0.3">
      <c r="B8" s="231" t="s">
        <v>396</v>
      </c>
      <c r="C8" s="227">
        <v>16</v>
      </c>
      <c r="D8" s="227">
        <v>16</v>
      </c>
      <c r="E8" s="227">
        <v>25</v>
      </c>
      <c r="F8" s="227">
        <v>32</v>
      </c>
      <c r="G8" s="227">
        <v>30</v>
      </c>
      <c r="H8" s="227">
        <v>24</v>
      </c>
      <c r="I8" s="227">
        <v>25</v>
      </c>
      <c r="J8" s="227">
        <v>22</v>
      </c>
      <c r="K8" s="227">
        <v>24</v>
      </c>
      <c r="L8" s="227">
        <v>19</v>
      </c>
      <c r="M8" s="227">
        <v>15</v>
      </c>
      <c r="N8" s="227">
        <v>16</v>
      </c>
      <c r="O8" s="257"/>
      <c r="P8" s="257"/>
      <c r="Q8" s="257"/>
      <c r="R8" s="257"/>
      <c r="S8" s="257"/>
    </row>
    <row r="9" spans="2:20" x14ac:dyDescent="0.3">
      <c r="B9" s="231" t="s">
        <v>395</v>
      </c>
      <c r="C9" s="227">
        <v>5</v>
      </c>
      <c r="D9" s="227">
        <v>12</v>
      </c>
      <c r="E9" s="227">
        <v>8</v>
      </c>
      <c r="F9" s="227">
        <v>14</v>
      </c>
      <c r="G9" s="227">
        <v>5</v>
      </c>
      <c r="H9" s="227">
        <v>12</v>
      </c>
      <c r="I9" s="227">
        <v>11</v>
      </c>
      <c r="J9" s="227">
        <v>10</v>
      </c>
      <c r="K9" s="227">
        <v>6</v>
      </c>
      <c r="L9" s="227">
        <v>17</v>
      </c>
      <c r="M9" s="227">
        <v>6</v>
      </c>
      <c r="N9" s="227">
        <v>4</v>
      </c>
      <c r="O9" s="257"/>
      <c r="P9" s="257"/>
      <c r="Q9" s="257"/>
      <c r="R9" s="257"/>
      <c r="S9" s="257"/>
    </row>
    <row r="10" spans="2:20" x14ac:dyDescent="0.3">
      <c r="B10" s="231" t="s">
        <v>394</v>
      </c>
      <c r="C10" s="227">
        <v>8</v>
      </c>
      <c r="D10" s="227">
        <v>15</v>
      </c>
      <c r="E10" s="227">
        <v>7</v>
      </c>
      <c r="F10" s="227">
        <v>15</v>
      </c>
      <c r="G10" s="227">
        <v>7</v>
      </c>
      <c r="H10" s="227">
        <v>13</v>
      </c>
      <c r="I10" s="227">
        <v>14</v>
      </c>
      <c r="J10" s="227">
        <v>16</v>
      </c>
      <c r="K10" s="227">
        <v>9</v>
      </c>
      <c r="L10" s="227">
        <v>11</v>
      </c>
      <c r="M10" s="227">
        <v>17</v>
      </c>
      <c r="N10" s="227">
        <v>14</v>
      </c>
      <c r="O10" s="257"/>
      <c r="P10" s="257"/>
      <c r="Q10" s="257"/>
      <c r="R10" s="257"/>
      <c r="S10" s="257"/>
    </row>
    <row r="11" spans="2:20" x14ac:dyDescent="0.3">
      <c r="B11" s="231" t="s">
        <v>393</v>
      </c>
      <c r="C11" s="227">
        <v>1064</v>
      </c>
      <c r="D11" s="227">
        <v>1311</v>
      </c>
      <c r="E11" s="227">
        <v>1596</v>
      </c>
      <c r="F11" s="227">
        <v>1564</v>
      </c>
      <c r="G11" s="227">
        <v>1670</v>
      </c>
      <c r="H11" s="227">
        <v>1632</v>
      </c>
      <c r="I11" s="227">
        <v>1569</v>
      </c>
      <c r="J11" s="227">
        <v>1277</v>
      </c>
      <c r="K11" s="227">
        <v>1241</v>
      </c>
      <c r="L11" s="227">
        <v>1264</v>
      </c>
      <c r="M11" s="227">
        <v>1143</v>
      </c>
      <c r="N11" s="227">
        <v>1136</v>
      </c>
      <c r="O11" s="257"/>
      <c r="P11" s="257"/>
      <c r="Q11" s="257"/>
      <c r="R11" s="257"/>
      <c r="S11" s="257"/>
    </row>
    <row r="12" spans="2:20" x14ac:dyDescent="0.3">
      <c r="B12" s="231" t="s">
        <v>392</v>
      </c>
      <c r="C12" s="227">
        <v>13</v>
      </c>
      <c r="D12" s="227">
        <v>38</v>
      </c>
      <c r="E12" s="227">
        <v>27</v>
      </c>
      <c r="F12" s="227">
        <v>17</v>
      </c>
      <c r="G12" s="227">
        <v>17</v>
      </c>
      <c r="H12" s="227">
        <v>18</v>
      </c>
      <c r="I12" s="227">
        <v>16</v>
      </c>
      <c r="J12" s="227">
        <v>12</v>
      </c>
      <c r="K12" s="227">
        <v>7</v>
      </c>
      <c r="L12" s="227">
        <v>12</v>
      </c>
      <c r="M12" s="227">
        <v>9</v>
      </c>
      <c r="N12" s="227">
        <v>5</v>
      </c>
      <c r="O12" s="257"/>
      <c r="P12" s="257"/>
      <c r="Q12" s="257"/>
      <c r="R12" s="257"/>
      <c r="S12" s="257"/>
    </row>
    <row r="13" spans="2:20" x14ac:dyDescent="0.3">
      <c r="B13" s="231" t="s">
        <v>391</v>
      </c>
      <c r="C13" s="227">
        <v>0</v>
      </c>
      <c r="D13" s="227">
        <v>8</v>
      </c>
      <c r="E13" s="227">
        <v>2</v>
      </c>
      <c r="F13" s="227">
        <v>6</v>
      </c>
      <c r="G13" s="227">
        <v>9</v>
      </c>
      <c r="H13" s="227">
        <v>4</v>
      </c>
      <c r="I13" s="227">
        <v>1</v>
      </c>
      <c r="J13" s="227">
        <v>3</v>
      </c>
      <c r="K13" s="227">
        <v>3</v>
      </c>
      <c r="L13" s="227">
        <v>5</v>
      </c>
      <c r="M13" s="227">
        <v>6</v>
      </c>
      <c r="N13" s="227">
        <v>4</v>
      </c>
      <c r="O13" s="257"/>
      <c r="P13" s="257"/>
      <c r="Q13" s="257"/>
      <c r="R13" s="257"/>
      <c r="S13" s="257"/>
    </row>
    <row r="14" spans="2:20" x14ac:dyDescent="0.3">
      <c r="B14" s="231" t="s">
        <v>9</v>
      </c>
      <c r="C14" s="227">
        <v>129</v>
      </c>
      <c r="D14" s="227">
        <v>132</v>
      </c>
      <c r="E14" s="227">
        <v>39</v>
      </c>
      <c r="F14" s="227">
        <v>29</v>
      </c>
      <c r="G14" s="227">
        <v>25</v>
      </c>
      <c r="H14" s="227">
        <v>31</v>
      </c>
      <c r="I14" s="227">
        <v>33</v>
      </c>
      <c r="J14" s="227">
        <v>17</v>
      </c>
      <c r="K14" s="227">
        <v>19</v>
      </c>
      <c r="L14" s="227">
        <v>20</v>
      </c>
      <c r="M14" s="227">
        <v>23</v>
      </c>
      <c r="N14" s="227">
        <v>25</v>
      </c>
      <c r="O14" s="27"/>
      <c r="P14" s="27"/>
      <c r="Q14" s="27"/>
      <c r="R14" s="27"/>
      <c r="S14" s="27"/>
    </row>
    <row r="15" spans="2:20" x14ac:dyDescent="0.3">
      <c r="B15" s="412"/>
      <c r="C15" s="370"/>
      <c r="D15" s="370"/>
      <c r="E15" s="370"/>
      <c r="F15" s="370"/>
      <c r="G15" s="370"/>
      <c r="H15" s="370"/>
      <c r="I15" s="370"/>
      <c r="J15" s="370"/>
      <c r="K15" s="370"/>
      <c r="L15" s="370"/>
      <c r="M15" s="370"/>
      <c r="N15" s="370"/>
      <c r="O15" s="27"/>
      <c r="P15" s="27"/>
      <c r="Q15" s="27"/>
      <c r="R15" s="27"/>
      <c r="S15" s="27"/>
    </row>
    <row r="16" spans="2:20" x14ac:dyDescent="0.3">
      <c r="B16" s="24" t="s">
        <v>2136</v>
      </c>
      <c r="N16" s="27"/>
      <c r="O16" s="27"/>
    </row>
    <row r="17" spans="2:35" x14ac:dyDescent="0.3">
      <c r="B17" s="548" t="s">
        <v>661</v>
      </c>
      <c r="C17" s="510"/>
      <c r="D17" s="510"/>
      <c r="E17" s="510"/>
      <c r="F17" s="510"/>
      <c r="G17" s="510"/>
      <c r="H17" s="510"/>
      <c r="I17" s="510"/>
      <c r="J17" s="510"/>
      <c r="K17" s="510"/>
      <c r="L17" s="510"/>
      <c r="M17" s="510"/>
      <c r="N17" s="510"/>
      <c r="O17" s="510"/>
      <c r="P17" s="510"/>
      <c r="Q17" s="510"/>
      <c r="R17" s="510"/>
      <c r="S17" s="510"/>
      <c r="T17" s="510"/>
      <c r="U17" s="510"/>
      <c r="V17" s="510"/>
      <c r="W17" s="510"/>
      <c r="X17" s="510"/>
      <c r="Y17" s="510"/>
      <c r="Z17" s="510"/>
      <c r="AA17" s="510"/>
      <c r="AB17" s="510"/>
      <c r="AC17" s="510"/>
      <c r="AD17" s="510"/>
      <c r="AE17" s="510"/>
      <c r="AF17" s="510"/>
      <c r="AG17" s="510"/>
      <c r="AH17" s="510"/>
      <c r="AI17" s="510"/>
    </row>
    <row r="18" spans="2:35" x14ac:dyDescent="0.3">
      <c r="B18" s="24" t="s">
        <v>665</v>
      </c>
      <c r="C18" s="24"/>
      <c r="D18" s="24"/>
      <c r="E18" s="24"/>
      <c r="F18" s="24"/>
      <c r="G18" s="2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row>
    <row r="19" spans="2:35" x14ac:dyDescent="0.3">
      <c r="B19" s="31" t="s">
        <v>663</v>
      </c>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row>
    <row r="20" spans="2:35" x14ac:dyDescent="0.3">
      <c r="B20" s="14" t="s">
        <v>2018</v>
      </c>
    </row>
  </sheetData>
  <mergeCells count="4">
    <mergeCell ref="B2:O2"/>
    <mergeCell ref="B4:B5"/>
    <mergeCell ref="C4:N4"/>
    <mergeCell ref="B17:AI17"/>
  </mergeCells>
  <hyperlinks>
    <hyperlink ref="Q3" location="INDICE!A36"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103"/>
  <sheetViews>
    <sheetView showGridLines="0" zoomScaleNormal="100" workbookViewId="0"/>
  </sheetViews>
  <sheetFormatPr baseColWidth="10" defaultColWidth="11.42578125" defaultRowHeight="15" x14ac:dyDescent="0.25"/>
  <cols>
    <col min="1" max="1" width="3.7109375" style="21" customWidth="1"/>
    <col min="2" max="2" width="14.28515625" style="21" customWidth="1"/>
    <col min="3" max="7" width="8.28515625" style="21" customWidth="1"/>
    <col min="8" max="9" width="10.42578125" style="21" customWidth="1"/>
    <col min="10" max="10" width="10.28515625" style="21" bestFit="1" customWidth="1"/>
    <col min="11" max="13" width="8.42578125" style="21" customWidth="1"/>
    <col min="14" max="19" width="8.42578125" style="133" customWidth="1"/>
    <col min="20" max="16384" width="11.42578125" style="21"/>
  </cols>
  <sheetData>
    <row r="1" spans="2:20" ht="125.25" customHeight="1" x14ac:dyDescent="0.25">
      <c r="B1" s="123"/>
      <c r="C1" s="123"/>
      <c r="D1" s="123"/>
      <c r="E1" s="123"/>
      <c r="F1" s="123"/>
      <c r="G1" s="123"/>
      <c r="H1" s="123"/>
      <c r="I1" s="123"/>
      <c r="J1" s="123"/>
      <c r="K1" s="123"/>
      <c r="L1" s="123"/>
      <c r="M1" s="123"/>
      <c r="N1" s="123"/>
      <c r="O1" s="123"/>
      <c r="P1" s="123"/>
      <c r="Q1" s="123"/>
      <c r="R1" s="123"/>
      <c r="S1" s="123"/>
    </row>
    <row r="2" spans="2:20" ht="45.75" customHeight="1" x14ac:dyDescent="0.25">
      <c r="B2" s="505" t="s">
        <v>2241</v>
      </c>
      <c r="C2" s="505"/>
      <c r="D2" s="505"/>
      <c r="E2" s="505"/>
      <c r="F2" s="505"/>
      <c r="G2" s="505"/>
      <c r="H2" s="112"/>
      <c r="I2" s="251" t="s">
        <v>7</v>
      </c>
      <c r="J2" s="112"/>
      <c r="K2" s="112"/>
      <c r="L2" s="112"/>
      <c r="M2" s="112"/>
      <c r="N2" s="112"/>
      <c r="O2" s="112"/>
      <c r="Q2" s="112"/>
      <c r="R2" s="112"/>
      <c r="S2" s="112"/>
    </row>
    <row r="3" spans="2:20" ht="22.5" customHeight="1" x14ac:dyDescent="0.25">
      <c r="B3" s="33"/>
      <c r="C3" s="33"/>
      <c r="D3" s="33"/>
      <c r="E3" s="33"/>
      <c r="F3" s="33"/>
      <c r="G3" s="33"/>
      <c r="H3" s="33"/>
      <c r="I3" s="33"/>
      <c r="J3" s="33"/>
      <c r="K3" s="33"/>
      <c r="L3" s="33"/>
      <c r="M3" s="33"/>
      <c r="N3" s="33"/>
      <c r="O3" s="33"/>
      <c r="P3" s="33"/>
      <c r="Q3" s="33"/>
      <c r="R3" s="33"/>
      <c r="S3" s="33"/>
      <c r="T3" s="90"/>
    </row>
    <row r="4" spans="2:20" ht="15.75" customHeight="1" x14ac:dyDescent="0.25">
      <c r="B4" s="521" t="s">
        <v>675</v>
      </c>
      <c r="C4" s="521" t="s">
        <v>742</v>
      </c>
      <c r="D4" s="521"/>
      <c r="E4" s="521"/>
      <c r="F4" s="521"/>
      <c r="G4" s="521"/>
      <c r="H4" s="133"/>
      <c r="N4" s="21"/>
      <c r="O4" s="21"/>
      <c r="P4" s="21"/>
      <c r="Q4" s="21"/>
      <c r="R4" s="21"/>
      <c r="S4" s="21"/>
    </row>
    <row r="5" spans="2:20" ht="14.65" customHeight="1" x14ac:dyDescent="0.25">
      <c r="B5" s="521"/>
      <c r="C5" s="240">
        <v>2020</v>
      </c>
      <c r="D5" s="240">
        <v>2021</v>
      </c>
      <c r="E5" s="240">
        <v>2022</v>
      </c>
      <c r="F5" s="240">
        <v>2023</v>
      </c>
      <c r="G5" s="240">
        <v>2024</v>
      </c>
      <c r="H5"/>
      <c r="I5" s="554"/>
      <c r="J5" s="554"/>
      <c r="K5" s="246"/>
      <c r="L5" s="247"/>
      <c r="N5" s="21"/>
      <c r="O5" s="21"/>
      <c r="P5" s="21"/>
      <c r="Q5" s="21"/>
      <c r="R5" s="21"/>
      <c r="S5" s="21"/>
    </row>
    <row r="6" spans="2:20" ht="15.75" x14ac:dyDescent="0.3">
      <c r="B6" s="216">
        <v>25</v>
      </c>
      <c r="C6" s="227">
        <v>214</v>
      </c>
      <c r="D6" s="227">
        <v>196</v>
      </c>
      <c r="E6" s="227">
        <v>212</v>
      </c>
      <c r="F6" s="227">
        <v>169</v>
      </c>
      <c r="G6" s="227">
        <v>154</v>
      </c>
      <c r="H6"/>
      <c r="I6" s="248"/>
      <c r="J6" s="248"/>
      <c r="K6" s="249"/>
      <c r="L6" s="247"/>
      <c r="N6" s="21"/>
      <c r="O6" s="21"/>
      <c r="P6" s="21"/>
      <c r="Q6" s="21"/>
      <c r="R6" s="21"/>
      <c r="S6" s="21"/>
    </row>
    <row r="7" spans="2:20" ht="15.75" x14ac:dyDescent="0.3">
      <c r="B7" s="216">
        <v>26</v>
      </c>
      <c r="C7" s="227">
        <v>21</v>
      </c>
      <c r="D7" s="227">
        <v>10</v>
      </c>
      <c r="E7" s="227">
        <v>16</v>
      </c>
      <c r="F7" s="227">
        <v>18</v>
      </c>
      <c r="G7" s="227">
        <v>20</v>
      </c>
      <c r="H7"/>
      <c r="I7" s="248"/>
      <c r="J7" s="248"/>
      <c r="K7" s="249"/>
      <c r="L7" s="247"/>
      <c r="N7" s="21"/>
      <c r="O7" s="21"/>
      <c r="P7" s="21"/>
      <c r="Q7" s="21"/>
      <c r="R7" s="21"/>
      <c r="S7" s="21"/>
    </row>
    <row r="8" spans="2:20" ht="15.75" x14ac:dyDescent="0.3">
      <c r="B8" s="216">
        <v>27</v>
      </c>
      <c r="C8" s="227">
        <v>27</v>
      </c>
      <c r="D8" s="227">
        <v>24</v>
      </c>
      <c r="E8" s="227">
        <v>27</v>
      </c>
      <c r="F8" s="227">
        <v>21</v>
      </c>
      <c r="G8" s="227">
        <v>27</v>
      </c>
      <c r="H8"/>
      <c r="I8" s="248"/>
      <c r="J8" s="248"/>
      <c r="K8" s="249"/>
      <c r="L8" s="247"/>
      <c r="N8" s="21"/>
      <c r="O8" s="21"/>
      <c r="P8" s="21"/>
      <c r="Q8" s="21"/>
      <c r="R8" s="21"/>
      <c r="S8" s="21"/>
    </row>
    <row r="9" spans="2:20" ht="15.75" x14ac:dyDescent="0.3">
      <c r="B9" s="216">
        <v>28</v>
      </c>
      <c r="C9" s="227">
        <v>32</v>
      </c>
      <c r="D9" s="227">
        <v>24</v>
      </c>
      <c r="E9" s="227">
        <v>35</v>
      </c>
      <c r="F9" s="227">
        <v>37</v>
      </c>
      <c r="G9" s="227">
        <v>33</v>
      </c>
      <c r="H9"/>
      <c r="I9" s="248"/>
      <c r="J9" s="248"/>
      <c r="K9" s="249"/>
      <c r="L9" s="247"/>
      <c r="N9" s="21"/>
      <c r="O9" s="21"/>
      <c r="P9" s="21"/>
      <c r="Q9" s="21"/>
      <c r="R9" s="21"/>
      <c r="S9" s="21"/>
    </row>
    <row r="10" spans="2:20" ht="15.75" x14ac:dyDescent="0.3">
      <c r="B10" s="216">
        <v>29</v>
      </c>
      <c r="C10" s="227">
        <v>22</v>
      </c>
      <c r="D10" s="227">
        <v>28</v>
      </c>
      <c r="E10" s="227">
        <v>39</v>
      </c>
      <c r="F10" s="227">
        <v>38</v>
      </c>
      <c r="G10" s="227">
        <v>39</v>
      </c>
      <c r="H10"/>
      <c r="I10" s="248"/>
      <c r="J10" s="248"/>
      <c r="K10" s="249"/>
      <c r="L10" s="247"/>
      <c r="N10" s="21"/>
      <c r="O10" s="21"/>
      <c r="P10" s="21"/>
      <c r="Q10" s="21"/>
      <c r="R10" s="21"/>
      <c r="S10" s="21"/>
    </row>
    <row r="11" spans="2:20" ht="15.75" x14ac:dyDescent="0.3">
      <c r="B11" s="216">
        <v>30</v>
      </c>
      <c r="C11" s="227">
        <v>72</v>
      </c>
      <c r="D11" s="227">
        <v>66</v>
      </c>
      <c r="E11" s="227">
        <v>83</v>
      </c>
      <c r="F11" s="227">
        <v>64</v>
      </c>
      <c r="G11" s="227">
        <v>70</v>
      </c>
      <c r="H11"/>
      <c r="I11" s="248"/>
      <c r="J11" s="248"/>
      <c r="K11" s="249"/>
      <c r="L11" s="247"/>
      <c r="N11" s="21"/>
      <c r="O11" s="21"/>
      <c r="P11" s="21"/>
      <c r="Q11" s="21"/>
      <c r="R11" s="21"/>
      <c r="S11" s="21"/>
    </row>
    <row r="12" spans="2:20" ht="15.75" x14ac:dyDescent="0.3">
      <c r="B12" s="216">
        <v>31</v>
      </c>
      <c r="C12" s="227">
        <v>35</v>
      </c>
      <c r="D12" s="227">
        <v>44</v>
      </c>
      <c r="E12" s="227">
        <v>41</v>
      </c>
      <c r="F12" s="227">
        <v>35</v>
      </c>
      <c r="G12" s="227">
        <v>43</v>
      </c>
      <c r="H12"/>
      <c r="I12" s="248"/>
      <c r="J12" s="248"/>
      <c r="K12" s="249"/>
      <c r="L12" s="247"/>
      <c r="N12" s="21"/>
      <c r="O12" s="21"/>
      <c r="P12" s="21"/>
      <c r="Q12" s="21"/>
      <c r="R12" s="21"/>
      <c r="S12" s="21"/>
    </row>
    <row r="13" spans="2:20" ht="15.75" x14ac:dyDescent="0.3">
      <c r="B13" s="216">
        <v>32</v>
      </c>
      <c r="C13" s="227">
        <v>40</v>
      </c>
      <c r="D13" s="227">
        <v>40</v>
      </c>
      <c r="E13" s="227">
        <v>49</v>
      </c>
      <c r="F13" s="227">
        <v>45</v>
      </c>
      <c r="G13" s="227">
        <v>48</v>
      </c>
      <c r="H13"/>
      <c r="I13" s="248"/>
      <c r="J13" s="248"/>
      <c r="K13" s="249"/>
      <c r="L13" s="247"/>
      <c r="N13" s="21"/>
      <c r="O13" s="21"/>
      <c r="P13" s="21"/>
      <c r="Q13" s="21"/>
      <c r="R13" s="21"/>
      <c r="S13" s="21"/>
    </row>
    <row r="14" spans="2:20" ht="15.75" x14ac:dyDescent="0.3">
      <c r="B14" s="216">
        <v>33</v>
      </c>
      <c r="C14" s="227">
        <v>35</v>
      </c>
      <c r="D14" s="227">
        <v>39</v>
      </c>
      <c r="E14" s="227">
        <v>34</v>
      </c>
      <c r="F14" s="227">
        <v>43</v>
      </c>
      <c r="G14" s="227">
        <v>43</v>
      </c>
      <c r="H14" s="133"/>
      <c r="I14" s="248"/>
      <c r="J14" s="248"/>
      <c r="K14" s="249"/>
      <c r="L14" s="247"/>
      <c r="N14" s="21"/>
      <c r="O14" s="21"/>
      <c r="P14" s="21"/>
      <c r="Q14" s="21"/>
      <c r="R14" s="21"/>
      <c r="S14" s="21"/>
    </row>
    <row r="15" spans="2:20" ht="15.75" x14ac:dyDescent="0.3">
      <c r="B15" s="216">
        <v>34</v>
      </c>
      <c r="C15" s="227">
        <v>28</v>
      </c>
      <c r="D15" s="227">
        <v>45</v>
      </c>
      <c r="E15" s="227">
        <v>30</v>
      </c>
      <c r="F15" s="227">
        <v>24</v>
      </c>
      <c r="G15" s="227">
        <v>31</v>
      </c>
      <c r="H15" s="133"/>
      <c r="I15" s="248"/>
      <c r="J15" s="248"/>
      <c r="K15" s="249"/>
      <c r="L15" s="247"/>
      <c r="N15" s="21"/>
      <c r="O15" s="21"/>
      <c r="P15" s="21"/>
      <c r="Q15" s="21"/>
      <c r="R15" s="21"/>
      <c r="S15" s="21"/>
    </row>
    <row r="16" spans="2:20" ht="15.75" x14ac:dyDescent="0.3">
      <c r="B16" s="216">
        <v>35</v>
      </c>
      <c r="C16" s="227">
        <v>55</v>
      </c>
      <c r="D16" s="227">
        <v>44</v>
      </c>
      <c r="E16" s="227">
        <v>60</v>
      </c>
      <c r="F16" s="227">
        <v>44</v>
      </c>
      <c r="G16" s="227">
        <v>56</v>
      </c>
      <c r="H16" s="133"/>
      <c r="I16" s="248"/>
      <c r="J16" s="248"/>
      <c r="K16" s="249"/>
      <c r="L16" s="247"/>
      <c r="N16" s="21"/>
      <c r="O16" s="21"/>
      <c r="P16" s="21"/>
      <c r="Q16" s="21"/>
      <c r="R16" s="21"/>
      <c r="S16" s="21"/>
    </row>
    <row r="17" spans="2:19" ht="15.75" x14ac:dyDescent="0.3">
      <c r="B17" s="216">
        <v>36</v>
      </c>
      <c r="C17" s="227">
        <v>34</v>
      </c>
      <c r="D17" s="227">
        <v>36</v>
      </c>
      <c r="E17" s="227">
        <v>34</v>
      </c>
      <c r="F17" s="227">
        <v>39</v>
      </c>
      <c r="G17" s="227">
        <v>35</v>
      </c>
      <c r="H17" s="133"/>
      <c r="I17" s="248"/>
      <c r="J17" s="248"/>
      <c r="K17" s="249"/>
      <c r="L17" s="247"/>
      <c r="N17" s="21"/>
      <c r="O17" s="21"/>
      <c r="P17" s="21"/>
      <c r="Q17" s="21"/>
      <c r="R17" s="21"/>
      <c r="S17" s="21"/>
    </row>
    <row r="18" spans="2:19" ht="15.75" x14ac:dyDescent="0.3">
      <c r="B18" s="216">
        <v>37</v>
      </c>
      <c r="C18" s="227">
        <v>28</v>
      </c>
      <c r="D18" s="227">
        <v>30</v>
      </c>
      <c r="E18" s="227">
        <v>36</v>
      </c>
      <c r="F18" s="227">
        <v>35</v>
      </c>
      <c r="G18" s="227">
        <v>36</v>
      </c>
      <c r="H18" s="133"/>
      <c r="I18" s="248"/>
      <c r="J18" s="248"/>
      <c r="K18" s="249"/>
      <c r="L18" s="247"/>
      <c r="N18" s="21"/>
      <c r="O18" s="21"/>
      <c r="P18" s="21"/>
      <c r="Q18" s="21"/>
      <c r="R18" s="21"/>
      <c r="S18" s="21"/>
    </row>
    <row r="19" spans="2:19" ht="15.75" x14ac:dyDescent="0.3">
      <c r="B19" s="216">
        <v>38</v>
      </c>
      <c r="C19" s="227">
        <v>26</v>
      </c>
      <c r="D19" s="227">
        <v>36</v>
      </c>
      <c r="E19" s="227">
        <v>44</v>
      </c>
      <c r="F19" s="227">
        <v>39</v>
      </c>
      <c r="G19" s="227">
        <v>39</v>
      </c>
      <c r="H19" s="133"/>
      <c r="I19" s="248"/>
      <c r="J19" s="248"/>
      <c r="K19" s="249"/>
      <c r="L19" s="247"/>
      <c r="N19" s="21"/>
      <c r="O19" s="21"/>
      <c r="P19" s="21"/>
      <c r="Q19" s="21"/>
      <c r="R19" s="21"/>
      <c r="S19" s="21"/>
    </row>
    <row r="20" spans="2:19" ht="15.75" x14ac:dyDescent="0.3">
      <c r="B20" s="216">
        <v>39</v>
      </c>
      <c r="C20" s="227">
        <v>35</v>
      </c>
      <c r="D20" s="227">
        <v>30</v>
      </c>
      <c r="E20" s="227">
        <v>23</v>
      </c>
      <c r="F20" s="227">
        <v>29</v>
      </c>
      <c r="G20" s="227">
        <v>28</v>
      </c>
      <c r="H20" s="133"/>
      <c r="I20" s="248"/>
      <c r="J20" s="248"/>
      <c r="K20" s="249"/>
      <c r="L20" s="247"/>
      <c r="N20" s="21"/>
      <c r="O20" s="21"/>
      <c r="P20" s="21"/>
      <c r="Q20" s="21"/>
      <c r="R20" s="21"/>
      <c r="S20" s="21"/>
    </row>
    <row r="21" spans="2:19" ht="15.75" x14ac:dyDescent="0.3">
      <c r="B21" s="216">
        <v>40</v>
      </c>
      <c r="C21" s="227">
        <v>53</v>
      </c>
      <c r="D21" s="227">
        <v>59</v>
      </c>
      <c r="E21" s="227">
        <v>49</v>
      </c>
      <c r="F21" s="227">
        <v>64</v>
      </c>
      <c r="G21" s="227">
        <v>41</v>
      </c>
      <c r="H21" s="133"/>
      <c r="I21" s="248"/>
      <c r="J21" s="248"/>
      <c r="K21" s="249"/>
      <c r="L21" s="247"/>
      <c r="N21" s="21"/>
      <c r="O21" s="21"/>
      <c r="P21" s="21"/>
      <c r="Q21" s="21"/>
      <c r="R21" s="21"/>
      <c r="S21" s="21"/>
    </row>
    <row r="22" spans="2:19" ht="15.75" x14ac:dyDescent="0.3">
      <c r="B22" s="216">
        <v>41</v>
      </c>
      <c r="C22" s="227">
        <v>27</v>
      </c>
      <c r="D22" s="227">
        <v>34</v>
      </c>
      <c r="E22" s="227">
        <v>35</v>
      </c>
      <c r="F22" s="227">
        <v>26</v>
      </c>
      <c r="G22" s="227">
        <v>33</v>
      </c>
      <c r="H22" s="133"/>
      <c r="I22" s="248"/>
      <c r="J22" s="248"/>
      <c r="K22" s="249"/>
      <c r="L22" s="247"/>
      <c r="N22" s="21"/>
      <c r="O22" s="21"/>
      <c r="P22" s="21"/>
      <c r="Q22" s="21"/>
      <c r="R22" s="21"/>
      <c r="S22" s="21"/>
    </row>
    <row r="23" spans="2:19" ht="15.75" x14ac:dyDescent="0.3">
      <c r="B23" s="216">
        <v>42</v>
      </c>
      <c r="C23" s="227">
        <v>52</v>
      </c>
      <c r="D23" s="227">
        <v>39</v>
      </c>
      <c r="E23" s="227">
        <v>40</v>
      </c>
      <c r="F23" s="227">
        <v>45</v>
      </c>
      <c r="G23" s="227">
        <v>44</v>
      </c>
      <c r="H23" s="133"/>
      <c r="I23" s="248"/>
      <c r="J23" s="248"/>
      <c r="K23" s="249"/>
      <c r="L23" s="247"/>
      <c r="N23" s="21"/>
      <c r="O23" s="21"/>
      <c r="P23" s="21"/>
      <c r="Q23" s="21"/>
      <c r="R23" s="21"/>
      <c r="S23" s="21"/>
    </row>
    <row r="24" spans="2:19" ht="15.75" x14ac:dyDescent="0.3">
      <c r="B24" s="216">
        <v>43</v>
      </c>
      <c r="C24" s="227">
        <v>41</v>
      </c>
      <c r="D24" s="227">
        <v>46</v>
      </c>
      <c r="E24" s="227">
        <v>37</v>
      </c>
      <c r="F24" s="227">
        <v>36</v>
      </c>
      <c r="G24" s="227">
        <v>38</v>
      </c>
      <c r="H24" s="133"/>
      <c r="I24" s="248"/>
      <c r="J24" s="248"/>
      <c r="K24" s="249"/>
      <c r="L24" s="247"/>
      <c r="N24" s="21"/>
      <c r="O24" s="21"/>
      <c r="P24" s="21"/>
      <c r="Q24" s="21"/>
      <c r="R24" s="21"/>
      <c r="S24" s="21"/>
    </row>
    <row r="25" spans="2:19" ht="15.75" x14ac:dyDescent="0.3">
      <c r="B25" s="216">
        <v>44</v>
      </c>
      <c r="C25" s="227">
        <v>34</v>
      </c>
      <c r="D25" s="227">
        <v>41</v>
      </c>
      <c r="E25" s="227">
        <v>44</v>
      </c>
      <c r="F25" s="227">
        <v>38</v>
      </c>
      <c r="G25" s="227">
        <v>37</v>
      </c>
      <c r="I25" s="248"/>
      <c r="J25" s="248"/>
      <c r="K25" s="249"/>
      <c r="L25" s="247"/>
      <c r="N25" s="21"/>
      <c r="O25" s="21"/>
      <c r="P25" s="21"/>
      <c r="Q25" s="21"/>
      <c r="R25" s="21"/>
      <c r="S25" s="21"/>
    </row>
    <row r="26" spans="2:19" ht="15.75" x14ac:dyDescent="0.3">
      <c r="B26" s="216">
        <v>45</v>
      </c>
      <c r="C26" s="227">
        <v>61</v>
      </c>
      <c r="D26" s="227">
        <v>47</v>
      </c>
      <c r="E26" s="227">
        <v>44</v>
      </c>
      <c r="F26" s="227">
        <v>46</v>
      </c>
      <c r="G26" s="227">
        <v>54</v>
      </c>
      <c r="I26" s="248"/>
      <c r="J26" s="248"/>
      <c r="K26" s="249"/>
      <c r="L26" s="247"/>
      <c r="N26" s="21"/>
      <c r="O26" s="21"/>
      <c r="P26" s="21"/>
      <c r="Q26" s="21"/>
      <c r="R26" s="21"/>
      <c r="S26" s="21"/>
    </row>
    <row r="27" spans="2:19" ht="15.75" x14ac:dyDescent="0.3">
      <c r="B27" s="216">
        <v>46</v>
      </c>
      <c r="C27" s="227">
        <v>51</v>
      </c>
      <c r="D27" s="227">
        <v>41</v>
      </c>
      <c r="E27" s="227">
        <v>45</v>
      </c>
      <c r="F27" s="227">
        <v>53</v>
      </c>
      <c r="G27" s="227">
        <v>41</v>
      </c>
      <c r="I27" s="248"/>
      <c r="J27" s="248"/>
      <c r="K27" s="249"/>
      <c r="L27" s="247"/>
      <c r="N27" s="21"/>
      <c r="O27" s="21"/>
      <c r="P27" s="21"/>
      <c r="Q27" s="21"/>
      <c r="R27" s="21"/>
      <c r="S27" s="21"/>
    </row>
    <row r="28" spans="2:19" ht="15.75" x14ac:dyDescent="0.3">
      <c r="B28" s="216">
        <v>47</v>
      </c>
      <c r="C28" s="227">
        <v>49</v>
      </c>
      <c r="D28" s="227">
        <v>46</v>
      </c>
      <c r="E28" s="227">
        <v>64</v>
      </c>
      <c r="F28" s="227">
        <v>51</v>
      </c>
      <c r="G28" s="227">
        <v>51</v>
      </c>
      <c r="I28" s="248"/>
      <c r="J28" s="248"/>
      <c r="K28" s="249"/>
      <c r="L28" s="247"/>
      <c r="N28" s="21"/>
      <c r="O28" s="21"/>
      <c r="P28" s="21"/>
      <c r="Q28" s="21"/>
      <c r="R28" s="21"/>
      <c r="S28" s="21"/>
    </row>
    <row r="29" spans="2:19" ht="15.75" x14ac:dyDescent="0.3">
      <c r="B29" s="216">
        <v>48</v>
      </c>
      <c r="C29" s="227">
        <v>76</v>
      </c>
      <c r="D29" s="227">
        <v>66</v>
      </c>
      <c r="E29" s="227">
        <v>56</v>
      </c>
      <c r="F29" s="227">
        <v>64</v>
      </c>
      <c r="G29" s="227">
        <v>54</v>
      </c>
      <c r="I29" s="248"/>
      <c r="J29" s="248"/>
      <c r="K29" s="249"/>
      <c r="L29" s="247"/>
      <c r="N29" s="21"/>
      <c r="O29" s="21"/>
      <c r="P29" s="21"/>
      <c r="Q29" s="21"/>
      <c r="R29" s="21"/>
      <c r="S29" s="21"/>
    </row>
    <row r="30" spans="2:19" ht="15.75" x14ac:dyDescent="0.3">
      <c r="B30" s="216">
        <v>49</v>
      </c>
      <c r="C30" s="227">
        <v>70</v>
      </c>
      <c r="D30" s="227">
        <v>50</v>
      </c>
      <c r="E30" s="227">
        <v>65</v>
      </c>
      <c r="F30" s="227">
        <v>47</v>
      </c>
      <c r="G30" s="227">
        <v>47</v>
      </c>
      <c r="I30" s="248"/>
      <c r="J30" s="248"/>
      <c r="K30" s="249"/>
      <c r="L30" s="247"/>
      <c r="N30" s="21"/>
      <c r="O30" s="21"/>
      <c r="P30" s="21"/>
      <c r="Q30" s="21"/>
      <c r="R30" s="21"/>
      <c r="S30" s="21"/>
    </row>
    <row r="31" spans="2:19" ht="15.75" x14ac:dyDescent="0.3">
      <c r="B31" s="216">
        <v>50</v>
      </c>
      <c r="C31" s="227">
        <v>67</v>
      </c>
      <c r="D31" s="227">
        <v>75</v>
      </c>
      <c r="E31" s="227">
        <v>64</v>
      </c>
      <c r="F31" s="227">
        <v>60</v>
      </c>
      <c r="G31" s="227">
        <v>53</v>
      </c>
      <c r="I31" s="248"/>
      <c r="J31" s="248"/>
      <c r="K31" s="249"/>
      <c r="L31" s="247"/>
      <c r="N31" s="21"/>
      <c r="O31" s="21"/>
      <c r="P31" s="21"/>
      <c r="Q31" s="21"/>
      <c r="R31" s="21"/>
      <c r="S31" s="21"/>
    </row>
    <row r="32" spans="2:19" ht="15.75" x14ac:dyDescent="0.3">
      <c r="B32" s="216">
        <v>51</v>
      </c>
      <c r="C32" s="227">
        <v>45</v>
      </c>
      <c r="D32" s="227">
        <v>44</v>
      </c>
      <c r="E32" s="227">
        <v>28</v>
      </c>
      <c r="F32" s="227">
        <v>36</v>
      </c>
      <c r="G32" s="227">
        <v>24</v>
      </c>
      <c r="I32" s="248"/>
      <c r="J32" s="248"/>
      <c r="K32" s="249"/>
      <c r="L32" s="247"/>
      <c r="N32" s="21"/>
      <c r="O32" s="21"/>
      <c r="P32" s="21"/>
      <c r="Q32" s="21"/>
      <c r="R32" s="21"/>
      <c r="S32" s="21"/>
    </row>
    <row r="33" spans="2:35" ht="15.75" x14ac:dyDescent="0.3">
      <c r="B33" s="216">
        <v>52</v>
      </c>
      <c r="C33" s="227">
        <v>30</v>
      </c>
      <c r="D33" s="227">
        <v>29</v>
      </c>
      <c r="E33" s="227">
        <v>25</v>
      </c>
      <c r="F33" s="227">
        <v>19</v>
      </c>
      <c r="G33" s="227">
        <v>14</v>
      </c>
      <c r="I33" s="248"/>
      <c r="J33" s="248"/>
      <c r="K33" s="249"/>
      <c r="L33" s="247"/>
      <c r="N33" s="21"/>
      <c r="O33" s="21"/>
      <c r="P33" s="21"/>
      <c r="Q33" s="21"/>
      <c r="R33" s="21"/>
      <c r="S33" s="21"/>
    </row>
    <row r="34" spans="2:35" ht="15.75" x14ac:dyDescent="0.3">
      <c r="B34" s="216">
        <v>53</v>
      </c>
      <c r="C34" s="227">
        <v>11</v>
      </c>
      <c r="D34" s="227">
        <v>8</v>
      </c>
      <c r="E34" s="227">
        <v>14</v>
      </c>
      <c r="F34" s="227">
        <v>10</v>
      </c>
      <c r="G34" s="227">
        <v>8</v>
      </c>
      <c r="I34" s="248"/>
      <c r="J34" s="248"/>
      <c r="K34" s="249"/>
      <c r="L34" s="247"/>
      <c r="N34" s="21"/>
      <c r="O34" s="21"/>
      <c r="P34" s="21"/>
      <c r="Q34" s="21"/>
      <c r="R34" s="21"/>
      <c r="S34" s="21"/>
    </row>
    <row r="35" spans="2:35" ht="15.75" x14ac:dyDescent="0.3">
      <c r="B35" s="216">
        <v>54</v>
      </c>
      <c r="C35" s="227">
        <v>6</v>
      </c>
      <c r="D35" s="227">
        <v>9</v>
      </c>
      <c r="E35" s="227">
        <v>8</v>
      </c>
      <c r="F35" s="227">
        <v>3</v>
      </c>
      <c r="G35" s="227">
        <v>12</v>
      </c>
      <c r="I35" s="248"/>
      <c r="J35" s="248"/>
      <c r="K35" s="249"/>
      <c r="L35" s="247"/>
      <c r="N35" s="21"/>
      <c r="O35" s="21"/>
      <c r="P35" s="21"/>
      <c r="Q35" s="21"/>
      <c r="R35" s="21"/>
      <c r="S35" s="21"/>
    </row>
    <row r="36" spans="2:35" ht="15.75" x14ac:dyDescent="0.3">
      <c r="B36" s="216">
        <v>55</v>
      </c>
      <c r="C36" s="227">
        <v>13</v>
      </c>
      <c r="D36" s="227">
        <v>12</v>
      </c>
      <c r="E36" s="227">
        <v>13</v>
      </c>
      <c r="F36" s="227">
        <v>3</v>
      </c>
      <c r="G36" s="227">
        <v>7</v>
      </c>
      <c r="I36" s="248"/>
      <c r="J36" s="248"/>
      <c r="K36" s="249"/>
      <c r="L36" s="247"/>
      <c r="N36" s="21"/>
      <c r="O36" s="21"/>
      <c r="P36" s="21"/>
      <c r="Q36" s="21"/>
      <c r="R36" s="21"/>
      <c r="S36" s="21"/>
    </row>
    <row r="37" spans="2:35" s="259" customFormat="1" x14ac:dyDescent="0.25">
      <c r="B37" s="284" t="s">
        <v>9</v>
      </c>
      <c r="C37" s="285">
        <v>47</v>
      </c>
      <c r="D37" s="285">
        <v>56</v>
      </c>
      <c r="E37" s="285">
        <v>44</v>
      </c>
      <c r="F37" s="285">
        <v>28</v>
      </c>
      <c r="G37" s="286">
        <v>29</v>
      </c>
      <c r="I37" s="258"/>
      <c r="J37" s="258"/>
      <c r="K37" s="260"/>
      <c r="L37" s="261"/>
    </row>
    <row r="38" spans="2:35" s="259" customFormat="1" x14ac:dyDescent="0.25">
      <c r="B38" s="462"/>
      <c r="C38" s="463"/>
      <c r="D38" s="463"/>
      <c r="E38" s="463"/>
      <c r="F38" s="463"/>
      <c r="G38" s="438"/>
      <c r="I38" s="258"/>
      <c r="J38" s="258"/>
      <c r="K38" s="260"/>
      <c r="L38" s="261"/>
    </row>
    <row r="39" spans="2:35" x14ac:dyDescent="0.25">
      <c r="B39" s="24" t="s">
        <v>2137</v>
      </c>
      <c r="C39" s="24"/>
      <c r="D39" s="24"/>
      <c r="E39" s="24"/>
      <c r="F39" s="24"/>
      <c r="G39" s="24"/>
      <c r="H39" s="24"/>
      <c r="I39" s="24"/>
      <c r="J39" s="24"/>
      <c r="N39" s="21"/>
      <c r="O39" s="21"/>
      <c r="P39" s="21"/>
      <c r="Q39" s="21"/>
      <c r="R39" s="21"/>
      <c r="S39" s="21"/>
    </row>
    <row r="40" spans="2:35" ht="14.65" customHeight="1" x14ac:dyDescent="0.25">
      <c r="B40" s="548" t="s">
        <v>661</v>
      </c>
      <c r="C40" s="548"/>
      <c r="D40" s="548"/>
      <c r="E40" s="548"/>
      <c r="F40" s="548"/>
      <c r="G40" s="548"/>
      <c r="H40" s="548"/>
      <c r="I40" s="548"/>
      <c r="J40" s="548"/>
      <c r="K40" s="338"/>
      <c r="L40" s="338"/>
      <c r="M40" s="338"/>
      <c r="N40" s="338"/>
      <c r="O40" s="338"/>
      <c r="P40" s="338"/>
      <c r="Q40" s="338"/>
      <c r="R40" s="338"/>
      <c r="S40" s="338"/>
      <c r="T40" s="338"/>
      <c r="U40" s="338"/>
      <c r="V40" s="338"/>
      <c r="W40" s="338"/>
      <c r="X40" s="338"/>
      <c r="Y40" s="338"/>
      <c r="Z40" s="338"/>
      <c r="AA40" s="338"/>
      <c r="AB40" s="338"/>
      <c r="AC40" s="338"/>
      <c r="AD40" s="338"/>
      <c r="AE40" s="338"/>
      <c r="AF40" s="338"/>
      <c r="AG40" s="338"/>
      <c r="AH40" s="338"/>
      <c r="AI40" s="338"/>
    </row>
    <row r="41" spans="2:35" ht="25.15" customHeight="1" x14ac:dyDescent="0.3">
      <c r="B41" s="510" t="s">
        <v>665</v>
      </c>
      <c r="C41" s="510"/>
      <c r="D41" s="510"/>
      <c r="E41" s="510"/>
      <c r="F41" s="510"/>
      <c r="G41" s="510"/>
      <c r="H41" s="510"/>
      <c r="I41" s="510"/>
      <c r="J41" s="510"/>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row>
    <row r="42" spans="2:35" ht="29.45" customHeight="1" x14ac:dyDescent="0.3">
      <c r="B42" s="538" t="s">
        <v>2205</v>
      </c>
      <c r="C42" s="538"/>
      <c r="D42" s="538"/>
      <c r="E42" s="538"/>
      <c r="F42" s="538"/>
      <c r="G42" s="538"/>
      <c r="H42" s="538"/>
      <c r="I42" s="538"/>
      <c r="J42" s="538"/>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row>
    <row r="43" spans="2:35" ht="111" customHeight="1" x14ac:dyDescent="0.25">
      <c r="B43" s="537" t="s">
        <v>2130</v>
      </c>
      <c r="C43" s="537"/>
      <c r="D43" s="537"/>
      <c r="E43" s="537"/>
      <c r="F43" s="537"/>
      <c r="G43" s="537"/>
      <c r="H43" s="537"/>
      <c r="I43" s="537"/>
      <c r="J43" s="537"/>
      <c r="K43" s="460"/>
      <c r="L43" s="460"/>
      <c r="M43" s="460"/>
      <c r="N43" s="460"/>
      <c r="O43" s="460"/>
      <c r="P43" s="460"/>
      <c r="Q43" s="460"/>
      <c r="R43" s="460"/>
      <c r="S43" s="460"/>
      <c r="T43" s="460"/>
      <c r="U43" s="460"/>
      <c r="V43" s="460"/>
      <c r="W43" s="460"/>
      <c r="X43" s="460"/>
      <c r="Y43" s="460"/>
      <c r="Z43" s="460"/>
      <c r="AA43" s="460"/>
      <c r="AB43" s="460"/>
      <c r="AC43" s="460"/>
      <c r="AD43" s="460"/>
      <c r="AE43" s="460"/>
      <c r="AF43" s="460"/>
      <c r="AG43" s="460"/>
      <c r="AH43" s="460"/>
      <c r="AI43" s="460"/>
    </row>
    <row r="44" spans="2:35" x14ac:dyDescent="0.25">
      <c r="N44" s="21"/>
      <c r="O44" s="21"/>
      <c r="P44" s="21"/>
      <c r="Q44" s="21"/>
      <c r="R44" s="21"/>
      <c r="S44" s="21"/>
    </row>
    <row r="45" spans="2:35" x14ac:dyDescent="0.25">
      <c r="N45" s="21"/>
      <c r="O45" s="21"/>
      <c r="P45" s="21"/>
      <c r="Q45" s="21"/>
      <c r="R45" s="21"/>
      <c r="S45" s="21"/>
    </row>
    <row r="46" spans="2:35" x14ac:dyDescent="0.25">
      <c r="N46" s="21"/>
      <c r="O46" s="21"/>
      <c r="P46" s="21"/>
      <c r="Q46" s="21"/>
      <c r="R46" s="21"/>
      <c r="S46" s="21"/>
    </row>
    <row r="47" spans="2:35" x14ac:dyDescent="0.25">
      <c r="N47" s="21"/>
      <c r="O47" s="21"/>
      <c r="P47" s="21"/>
      <c r="Q47" s="21"/>
      <c r="R47" s="21"/>
      <c r="S47" s="21"/>
    </row>
    <row r="48" spans="2:35" x14ac:dyDescent="0.25">
      <c r="N48" s="21"/>
      <c r="O48" s="21"/>
      <c r="P48" s="21"/>
      <c r="Q48" s="21"/>
      <c r="R48" s="21"/>
      <c r="S48" s="21"/>
    </row>
    <row r="49" s="21" customFormat="1" x14ac:dyDescent="0.25"/>
    <row r="50" s="21" customFormat="1" x14ac:dyDescent="0.25"/>
    <row r="51" s="21" customFormat="1" x14ac:dyDescent="0.25"/>
    <row r="52" s="21" customFormat="1" x14ac:dyDescent="0.25"/>
    <row r="53" s="21" customFormat="1" x14ac:dyDescent="0.25"/>
    <row r="54" s="21" customFormat="1" x14ac:dyDescent="0.25"/>
    <row r="55" s="21" customFormat="1" x14ac:dyDescent="0.25"/>
    <row r="56" s="21" customFormat="1" x14ac:dyDescent="0.25"/>
    <row r="57" s="21" customFormat="1" x14ac:dyDescent="0.25"/>
    <row r="58" s="21" customFormat="1" x14ac:dyDescent="0.25"/>
    <row r="59" s="21" customFormat="1" x14ac:dyDescent="0.25"/>
    <row r="60" s="21" customFormat="1" x14ac:dyDescent="0.25"/>
    <row r="61" s="21" customFormat="1" x14ac:dyDescent="0.25"/>
    <row r="62" s="21" customFormat="1" x14ac:dyDescent="0.25"/>
    <row r="63" s="21" customFormat="1" x14ac:dyDescent="0.25"/>
    <row r="64" s="21" customFormat="1" x14ac:dyDescent="0.25"/>
    <row r="65" s="21" customFormat="1" x14ac:dyDescent="0.25"/>
    <row r="66" s="21" customFormat="1" x14ac:dyDescent="0.25"/>
    <row r="67" s="21" customFormat="1" x14ac:dyDescent="0.25"/>
    <row r="68" s="21" customFormat="1" x14ac:dyDescent="0.25"/>
    <row r="69" s="21" customFormat="1" x14ac:dyDescent="0.25"/>
    <row r="70" s="21" customFormat="1" x14ac:dyDescent="0.25"/>
    <row r="71" s="21" customFormat="1" x14ac:dyDescent="0.25"/>
    <row r="72" s="21" customFormat="1" x14ac:dyDescent="0.25"/>
    <row r="73" s="21" customFormat="1" x14ac:dyDescent="0.25"/>
    <row r="74" s="21" customFormat="1" x14ac:dyDescent="0.25"/>
    <row r="75" s="21" customFormat="1" x14ac:dyDescent="0.25"/>
    <row r="76" s="21" customFormat="1" x14ac:dyDescent="0.25"/>
    <row r="77" s="21" customFormat="1" x14ac:dyDescent="0.25"/>
    <row r="78" s="21" customFormat="1" x14ac:dyDescent="0.25"/>
    <row r="79" s="21" customFormat="1" x14ac:dyDescent="0.25"/>
    <row r="80" s="21" customFormat="1" x14ac:dyDescent="0.25"/>
    <row r="81" s="21" customFormat="1" x14ac:dyDescent="0.25"/>
    <row r="82" s="21" customFormat="1" x14ac:dyDescent="0.25"/>
    <row r="83" s="21" customFormat="1" x14ac:dyDescent="0.25"/>
    <row r="84" s="21" customFormat="1" x14ac:dyDescent="0.25"/>
    <row r="85" s="21" customFormat="1" x14ac:dyDescent="0.25"/>
    <row r="86" s="21" customFormat="1" x14ac:dyDescent="0.25"/>
    <row r="87" s="21" customFormat="1" x14ac:dyDescent="0.25"/>
    <row r="88" s="21" customFormat="1" x14ac:dyDescent="0.25"/>
    <row r="89" s="21" customFormat="1" x14ac:dyDescent="0.25"/>
    <row r="90" s="21" customFormat="1" x14ac:dyDescent="0.25"/>
    <row r="91" s="21" customFormat="1" x14ac:dyDescent="0.25"/>
    <row r="92" s="21" customFormat="1" x14ac:dyDescent="0.25"/>
    <row r="93" s="21" customFormat="1" x14ac:dyDescent="0.25"/>
    <row r="94" s="21" customFormat="1" x14ac:dyDescent="0.25"/>
    <row r="95" s="21" customFormat="1" x14ac:dyDescent="0.25"/>
    <row r="96" s="21" customFormat="1" x14ac:dyDescent="0.25"/>
    <row r="97" spans="2:34" x14ac:dyDescent="0.25">
      <c r="N97" s="21"/>
      <c r="O97" s="21"/>
      <c r="P97" s="21"/>
      <c r="Q97" s="21"/>
      <c r="R97" s="21"/>
      <c r="S97" s="21"/>
    </row>
    <row r="98" spans="2:34" x14ac:dyDescent="0.25">
      <c r="N98" s="21"/>
      <c r="O98" s="21"/>
      <c r="P98" s="21"/>
      <c r="Q98" s="21"/>
      <c r="R98" s="21"/>
      <c r="S98" s="21"/>
    </row>
    <row r="99" spans="2:34" x14ac:dyDescent="0.25">
      <c r="N99" s="21"/>
      <c r="O99" s="21"/>
      <c r="P99" s="21"/>
      <c r="Q99" s="21"/>
      <c r="R99" s="21"/>
      <c r="S99" s="21"/>
    </row>
    <row r="100" spans="2:34" x14ac:dyDescent="0.25">
      <c r="N100" s="21"/>
      <c r="O100" s="21"/>
      <c r="P100" s="21"/>
      <c r="Q100" s="21"/>
      <c r="R100" s="21"/>
      <c r="S100" s="21"/>
    </row>
    <row r="101" spans="2:34" x14ac:dyDescent="0.25">
      <c r="N101" s="21"/>
      <c r="O101" s="21"/>
      <c r="P101" s="21"/>
      <c r="Q101" s="21"/>
      <c r="R101" s="21"/>
      <c r="S101" s="21"/>
    </row>
    <row r="102" spans="2:34" x14ac:dyDescent="0.25">
      <c r="G102" s="204"/>
      <c r="H102" s="204"/>
      <c r="I102" s="204"/>
      <c r="J102" s="204"/>
      <c r="K102" s="204"/>
      <c r="L102" s="204"/>
      <c r="M102" s="204"/>
      <c r="N102" s="204"/>
      <c r="O102" s="204"/>
      <c r="P102" s="204"/>
      <c r="Q102" s="204"/>
      <c r="R102" s="204"/>
      <c r="S102" s="204"/>
      <c r="T102" s="204"/>
      <c r="U102" s="204"/>
      <c r="V102" s="204"/>
      <c r="W102" s="204"/>
      <c r="X102" s="204"/>
      <c r="Y102" s="204"/>
      <c r="Z102" s="204"/>
      <c r="AA102" s="204"/>
      <c r="AB102" s="204"/>
      <c r="AC102" s="204"/>
      <c r="AD102" s="204"/>
      <c r="AE102" s="204"/>
      <c r="AF102" s="204"/>
      <c r="AG102" s="204"/>
      <c r="AH102" s="204"/>
    </row>
    <row r="103" spans="2:34" s="204" customFormat="1" x14ac:dyDescent="0.25">
      <c r="B103" s="21"/>
      <c r="C103" s="21"/>
      <c r="D103" s="21"/>
      <c r="E103" s="21"/>
      <c r="F103" s="21"/>
      <c r="G103" s="21"/>
      <c r="H103" s="21"/>
      <c r="I103" s="21"/>
      <c r="J103" s="21"/>
      <c r="K103" s="21"/>
      <c r="L103" s="21"/>
      <c r="M103" s="21"/>
      <c r="N103" s="133"/>
      <c r="O103" s="133"/>
      <c r="P103" s="133"/>
      <c r="Q103" s="133"/>
      <c r="R103" s="133"/>
      <c r="S103" s="133"/>
      <c r="T103" s="21"/>
      <c r="U103" s="21"/>
      <c r="V103" s="21"/>
      <c r="W103" s="21"/>
      <c r="X103" s="21"/>
      <c r="Y103" s="21"/>
      <c r="Z103" s="21"/>
      <c r="AA103" s="21"/>
      <c r="AB103" s="21"/>
      <c r="AC103" s="21"/>
      <c r="AD103" s="21"/>
      <c r="AE103" s="21"/>
      <c r="AF103" s="21"/>
      <c r="AG103" s="21"/>
      <c r="AH103" s="21"/>
    </row>
  </sheetData>
  <mergeCells count="8">
    <mergeCell ref="B2:G2"/>
    <mergeCell ref="B41:J41"/>
    <mergeCell ref="B42:J42"/>
    <mergeCell ref="B43:J43"/>
    <mergeCell ref="B4:B5"/>
    <mergeCell ref="C4:G4"/>
    <mergeCell ref="I5:J5"/>
    <mergeCell ref="B40:J40"/>
  </mergeCells>
  <hyperlinks>
    <hyperlink ref="I2" location="INDICE!A37" display="INDICE"/>
  </hyperlinks>
  <printOptions horizontalCentered="1"/>
  <pageMargins left="0.19685039370078741" right="0.19685039370078741" top="1.1811023622047245" bottom="0" header="0.19685039370078741" footer="0.19685039370078741"/>
  <pageSetup scale="93" firstPageNumber="38" orientation="landscape" useFirstPageNumber="1" r:id="rId1"/>
  <headerFooter scaleWithDoc="0">
    <oddHeader>&amp;C&amp;G</oddHeader>
    <oddFooter>&amp;C&amp;"Arial,Normal"&amp;8&amp;P</oddFooter>
  </headerFooter>
  <drawing r:id="rId2"/>
  <legacyDrawingHF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3"/>
  <sheetViews>
    <sheetView showGridLines="0" zoomScaleNormal="100" workbookViewId="0"/>
  </sheetViews>
  <sheetFormatPr baseColWidth="10" defaultColWidth="12.5703125" defaultRowHeight="13.5" x14ac:dyDescent="0.25"/>
  <cols>
    <col min="1" max="1" width="3.7109375" style="22" customWidth="1"/>
    <col min="2" max="3" width="24.7109375" style="22" customWidth="1"/>
    <col min="4" max="4" width="15.28515625" style="161" customWidth="1"/>
    <col min="5" max="5" width="12.5703125" style="22"/>
    <col min="6" max="6" width="26.7109375" style="22" customWidth="1"/>
    <col min="7" max="16384" width="12.5703125" style="22"/>
  </cols>
  <sheetData>
    <row r="1" spans="2:6" ht="129" customHeight="1" x14ac:dyDescent="0.25"/>
    <row r="2" spans="2:6" ht="53.25" customHeight="1" x14ac:dyDescent="0.25">
      <c r="B2" s="555" t="s">
        <v>2164</v>
      </c>
      <c r="C2" s="555"/>
      <c r="D2" s="555"/>
      <c r="E2" s="162"/>
      <c r="F2" s="251" t="s">
        <v>7</v>
      </c>
    </row>
    <row r="3" spans="2:6" ht="7.5" customHeight="1" x14ac:dyDescent="0.25">
      <c r="B3" s="556"/>
      <c r="C3" s="556"/>
      <c r="D3" s="556"/>
      <c r="E3" s="162"/>
    </row>
    <row r="4" spans="2:6" s="63" customFormat="1" x14ac:dyDescent="0.25">
      <c r="B4" s="215" t="s">
        <v>103</v>
      </c>
      <c r="C4" s="215" t="s">
        <v>102</v>
      </c>
      <c r="D4" s="215" t="s">
        <v>101</v>
      </c>
      <c r="E4" s="163"/>
    </row>
    <row r="5" spans="2:6" s="165" customFormat="1" ht="16.5" customHeight="1" x14ac:dyDescent="0.25">
      <c r="B5" s="229" t="s">
        <v>80</v>
      </c>
      <c r="C5" s="360">
        <f>SUM(C6:C10)</f>
        <v>215714</v>
      </c>
      <c r="D5" s="361">
        <f>+C5/C5</f>
        <v>1</v>
      </c>
      <c r="E5" s="164"/>
    </row>
    <row r="6" spans="2:6" ht="15" customHeight="1" x14ac:dyDescent="0.3">
      <c r="B6" s="212" t="s">
        <v>79</v>
      </c>
      <c r="C6" s="362">
        <v>83266</v>
      </c>
      <c r="D6" s="363">
        <f>+C6/$C$5</f>
        <v>0.38600183576402086</v>
      </c>
      <c r="E6" s="162"/>
    </row>
    <row r="7" spans="2:6" ht="15" customHeight="1" x14ac:dyDescent="0.3">
      <c r="B7" s="212" t="s">
        <v>78</v>
      </c>
      <c r="C7" s="362">
        <v>114915</v>
      </c>
      <c r="D7" s="363">
        <f>+C7/$C$5</f>
        <v>0.53271924863476638</v>
      </c>
      <c r="E7" s="162"/>
    </row>
    <row r="8" spans="2:6" ht="15" customHeight="1" x14ac:dyDescent="0.3">
      <c r="B8" s="212" t="s">
        <v>77</v>
      </c>
      <c r="C8" s="362">
        <v>17077</v>
      </c>
      <c r="D8" s="363">
        <f>+C8/$C$5</f>
        <v>7.9165005516563594E-2</v>
      </c>
    </row>
    <row r="9" spans="2:6" ht="15" customHeight="1" x14ac:dyDescent="0.3">
      <c r="B9" s="212" t="s">
        <v>100</v>
      </c>
      <c r="C9" s="362">
        <v>349</v>
      </c>
      <c r="D9" s="363">
        <f>+C9/$C$5</f>
        <v>1.6178829375932948E-3</v>
      </c>
      <c r="E9" s="162"/>
    </row>
    <row r="10" spans="2:6" ht="14.65" customHeight="1" x14ac:dyDescent="0.3">
      <c r="B10" s="212" t="s">
        <v>10</v>
      </c>
      <c r="C10" s="362">
        <v>107</v>
      </c>
      <c r="D10" s="363">
        <f>+C10/$C$5</f>
        <v>4.9602714705582391E-4</v>
      </c>
      <c r="E10" s="162"/>
    </row>
    <row r="26" spans="2:10" ht="52.5" customHeight="1" x14ac:dyDescent="0.25"/>
    <row r="27" spans="2:10" ht="41.25" customHeight="1" x14ac:dyDescent="0.25"/>
    <row r="30" spans="2:10" x14ac:dyDescent="0.25">
      <c r="B30" s="22" t="s">
        <v>2101</v>
      </c>
    </row>
    <row r="31" spans="2:10" ht="14.25" customHeight="1" x14ac:dyDescent="0.25">
      <c r="B31" s="22" t="s">
        <v>740</v>
      </c>
      <c r="C31" s="166"/>
      <c r="D31" s="166"/>
      <c r="E31" s="166"/>
      <c r="F31" s="166"/>
      <c r="G31" s="166"/>
      <c r="H31" s="166"/>
      <c r="I31" s="166"/>
      <c r="J31" s="166"/>
    </row>
    <row r="32" spans="2:10" ht="14.25" customHeight="1" x14ac:dyDescent="0.25">
      <c r="B32" s="24" t="s">
        <v>737</v>
      </c>
      <c r="C32" s="338"/>
      <c r="D32" s="338"/>
      <c r="E32" s="338"/>
      <c r="F32" s="338"/>
      <c r="G32" s="338"/>
      <c r="H32" s="338"/>
      <c r="I32" s="338"/>
      <c r="J32" s="338"/>
    </row>
    <row r="33" spans="3:10" ht="14.25" customHeight="1" x14ac:dyDescent="0.25">
      <c r="C33" s="24"/>
      <c r="D33" s="24"/>
      <c r="E33" s="24"/>
      <c r="F33" s="24"/>
      <c r="G33" s="24"/>
      <c r="H33" s="24"/>
      <c r="I33" s="24"/>
      <c r="J33" s="24"/>
    </row>
  </sheetData>
  <mergeCells count="2">
    <mergeCell ref="B2:D2"/>
    <mergeCell ref="B3:D3"/>
  </mergeCells>
  <hyperlinks>
    <hyperlink ref="F2" location="INDICE!A40" display="INDICE"/>
  </hyperlinks>
  <printOptions horizontalCentered="1"/>
  <pageMargins left="0" right="0" top="1.1811023622047245" bottom="0" header="0.19685039370078741" footer="0.19685039370078741"/>
  <pageSetup paperSize="9" scale="70" firstPageNumber="85" orientation="landscape" useFirstPageNumber="1" r:id="rId1"/>
  <headerFooter scaleWithDoc="0">
    <oddHeader>&amp;C&amp;G</oddHeader>
    <oddFooter>&amp;C&amp;10&amp;P</oddFooter>
  </headerFooter>
  <drawing r:id="rId2"/>
  <legacyDrawingHF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zoomScaleNormal="100" workbookViewId="0"/>
  </sheetViews>
  <sheetFormatPr baseColWidth="10" defaultColWidth="12.5703125" defaultRowHeight="15" x14ac:dyDescent="0.25"/>
  <cols>
    <col min="1" max="1" width="3.7109375" style="22" customWidth="1"/>
    <col min="2" max="2" width="22.28515625" style="22" customWidth="1"/>
    <col min="3" max="3" width="12.7109375" style="22" bestFit="1" customWidth="1"/>
    <col min="4" max="4" width="12.42578125" style="167" customWidth="1"/>
    <col min="5" max="6" width="10.7109375" style="22" customWidth="1"/>
    <col min="7" max="7" width="12.28515625" style="167" customWidth="1"/>
    <col min="8" max="8" width="12" style="22" customWidth="1"/>
    <col min="9" max="10" width="12" style="167" customWidth="1"/>
    <col min="11" max="11" width="9.7109375" style="22" customWidth="1"/>
    <col min="12" max="12" width="12.7109375" style="22" customWidth="1"/>
    <col min="13" max="13" width="12.28515625" style="22" customWidth="1"/>
    <col min="14" max="14" width="12.7109375" style="22" customWidth="1"/>
    <col min="15" max="15" width="12.5703125" style="22"/>
    <col min="16" max="16384" width="12.5703125" style="168"/>
  </cols>
  <sheetData>
    <row r="1" spans="1:16" ht="127.5" customHeight="1" x14ac:dyDescent="0.25"/>
    <row r="2" spans="1:16" ht="41.25" customHeight="1" x14ac:dyDescent="0.25">
      <c r="B2" s="555" t="s">
        <v>721</v>
      </c>
      <c r="C2" s="555"/>
      <c r="D2" s="555"/>
      <c r="E2" s="555"/>
      <c r="F2" s="555"/>
      <c r="G2" s="555"/>
      <c r="H2" s="555"/>
      <c r="I2" s="555"/>
      <c r="J2" s="555"/>
      <c r="K2" s="555"/>
      <c r="L2" s="555"/>
      <c r="M2" s="555"/>
      <c r="N2" s="555"/>
      <c r="O2" s="169"/>
    </row>
    <row r="3" spans="1:16" ht="19.5" customHeight="1" x14ac:dyDescent="0.25">
      <c r="B3" s="521" t="s">
        <v>103</v>
      </c>
      <c r="C3" s="521" t="s">
        <v>605</v>
      </c>
      <c r="D3" s="521"/>
      <c r="E3" s="521"/>
      <c r="F3" s="521"/>
      <c r="G3" s="521" t="s">
        <v>109</v>
      </c>
      <c r="H3" s="521"/>
      <c r="I3" s="521"/>
      <c r="J3" s="521"/>
      <c r="K3" s="521" t="s">
        <v>108</v>
      </c>
      <c r="L3" s="521"/>
      <c r="M3" s="521"/>
      <c r="N3" s="521"/>
      <c r="O3" s="481" t="s">
        <v>7</v>
      </c>
    </row>
    <row r="4" spans="1:16" s="170" customFormat="1" ht="40.5" x14ac:dyDescent="0.25">
      <c r="A4" s="63"/>
      <c r="B4" s="521"/>
      <c r="C4" s="215" t="s">
        <v>3</v>
      </c>
      <c r="D4" s="215" t="s">
        <v>106</v>
      </c>
      <c r="E4" s="215" t="s">
        <v>105</v>
      </c>
      <c r="F4" s="215" t="s">
        <v>107</v>
      </c>
      <c r="G4" s="215" t="s">
        <v>3</v>
      </c>
      <c r="H4" s="215" t="s">
        <v>106</v>
      </c>
      <c r="I4" s="215" t="s">
        <v>105</v>
      </c>
      <c r="J4" s="215" t="s">
        <v>9</v>
      </c>
      <c r="K4" s="215" t="s">
        <v>3</v>
      </c>
      <c r="L4" s="215" t="s">
        <v>106</v>
      </c>
      <c r="M4" s="215" t="s">
        <v>105</v>
      </c>
      <c r="N4" s="215" t="s">
        <v>9</v>
      </c>
      <c r="O4" s="63"/>
    </row>
    <row r="5" spans="1:16" s="172" customFormat="1" ht="16.5" customHeight="1" x14ac:dyDescent="0.25">
      <c r="A5" s="165"/>
      <c r="B5" s="229" t="s">
        <v>80</v>
      </c>
      <c r="C5" s="229">
        <f t="shared" ref="C5:N5" si="0">SUM(C7:C11)</f>
        <v>215714</v>
      </c>
      <c r="D5" s="229">
        <f t="shared" si="0"/>
        <v>209670</v>
      </c>
      <c r="E5" s="229">
        <f t="shared" si="0"/>
        <v>976</v>
      </c>
      <c r="F5" s="229">
        <f t="shared" si="0"/>
        <v>5068</v>
      </c>
      <c r="G5" s="229">
        <f t="shared" si="0"/>
        <v>162498</v>
      </c>
      <c r="H5" s="229">
        <f t="shared" si="0"/>
        <v>159640</v>
      </c>
      <c r="I5" s="229">
        <f t="shared" si="0"/>
        <v>429</v>
      </c>
      <c r="J5" s="229">
        <f t="shared" si="0"/>
        <v>2429</v>
      </c>
      <c r="K5" s="229">
        <f t="shared" si="0"/>
        <v>53216</v>
      </c>
      <c r="L5" s="229">
        <f t="shared" si="0"/>
        <v>50030</v>
      </c>
      <c r="M5" s="229">
        <f t="shared" si="0"/>
        <v>547</v>
      </c>
      <c r="N5" s="229">
        <f t="shared" si="0"/>
        <v>2639</v>
      </c>
      <c r="O5" s="171"/>
    </row>
    <row r="6" spans="1:16" s="174" customFormat="1" ht="14.65" customHeight="1" x14ac:dyDescent="0.3">
      <c r="A6" s="173"/>
      <c r="B6" s="212" t="s">
        <v>104</v>
      </c>
      <c r="C6" s="234">
        <v>1</v>
      </c>
      <c r="D6" s="234">
        <f>+D5/$C$5</f>
        <v>0.97198141984294018</v>
      </c>
      <c r="E6" s="234">
        <f>+E5/$C$5</f>
        <v>4.5245093039858334E-3</v>
      </c>
      <c r="F6" s="234">
        <f>+F5/C5</f>
        <v>2.3494070853073978E-2</v>
      </c>
      <c r="G6" s="234">
        <v>1</v>
      </c>
      <c r="H6" s="234">
        <f>+H5/$G$5</f>
        <v>0.98241209122573814</v>
      </c>
      <c r="I6" s="234">
        <f>+I5/$G$5</f>
        <v>2.6400324927076026E-3</v>
      </c>
      <c r="J6" s="234">
        <f>+J5/$G$5</f>
        <v>1.4947876281554235E-2</v>
      </c>
      <c r="K6" s="234">
        <v>1</v>
      </c>
      <c r="L6" s="234">
        <f>L5/$K$5</f>
        <v>0.94013078773301262</v>
      </c>
      <c r="M6" s="234">
        <f>M5/$K$5</f>
        <v>1.0278863499699338E-2</v>
      </c>
      <c r="N6" s="234">
        <f>N5/$K$5</f>
        <v>4.9590348767288031E-2</v>
      </c>
      <c r="O6" s="173"/>
    </row>
    <row r="7" spans="1:16" ht="15" customHeight="1" x14ac:dyDescent="0.3">
      <c r="B7" s="212" t="s">
        <v>79</v>
      </c>
      <c r="C7" s="212">
        <v>83266</v>
      </c>
      <c r="D7" s="212">
        <v>81210</v>
      </c>
      <c r="E7" s="212">
        <v>480</v>
      </c>
      <c r="F7" s="212">
        <v>1576</v>
      </c>
      <c r="G7" s="212">
        <v>55946</v>
      </c>
      <c r="H7" s="212">
        <v>54990</v>
      </c>
      <c r="I7" s="212">
        <v>205</v>
      </c>
      <c r="J7" s="212">
        <v>751</v>
      </c>
      <c r="K7" s="212">
        <v>27320</v>
      </c>
      <c r="L7" s="212">
        <v>26220</v>
      </c>
      <c r="M7" s="212">
        <v>275</v>
      </c>
      <c r="N7" s="212">
        <v>825</v>
      </c>
    </row>
    <row r="8" spans="1:16" ht="15" customHeight="1" x14ac:dyDescent="0.3">
      <c r="B8" s="212" t="s">
        <v>78</v>
      </c>
      <c r="C8" s="212">
        <v>114915</v>
      </c>
      <c r="D8" s="212">
        <v>113731</v>
      </c>
      <c r="E8" s="212">
        <v>201</v>
      </c>
      <c r="F8" s="212">
        <v>983</v>
      </c>
      <c r="G8" s="212">
        <v>96208</v>
      </c>
      <c r="H8" s="212">
        <v>95306</v>
      </c>
      <c r="I8" s="212">
        <v>135</v>
      </c>
      <c r="J8" s="212">
        <v>767</v>
      </c>
      <c r="K8" s="212">
        <v>18707</v>
      </c>
      <c r="L8" s="212">
        <v>18425</v>
      </c>
      <c r="M8" s="212">
        <v>66</v>
      </c>
      <c r="N8" s="212">
        <v>216</v>
      </c>
    </row>
    <row r="9" spans="1:16" ht="15" customHeight="1" x14ac:dyDescent="0.3">
      <c r="B9" s="212" t="s">
        <v>77</v>
      </c>
      <c r="C9" s="212">
        <v>17077</v>
      </c>
      <c r="D9" s="212">
        <v>14305</v>
      </c>
      <c r="E9" s="212">
        <v>293</v>
      </c>
      <c r="F9" s="212">
        <v>2479</v>
      </c>
      <c r="G9" s="212">
        <v>9940</v>
      </c>
      <c r="H9" s="212">
        <v>8972</v>
      </c>
      <c r="I9" s="212">
        <v>87</v>
      </c>
      <c r="J9" s="212">
        <v>881</v>
      </c>
      <c r="K9" s="212">
        <v>7137</v>
      </c>
      <c r="L9" s="212">
        <v>5333</v>
      </c>
      <c r="M9" s="212">
        <v>206</v>
      </c>
      <c r="N9" s="212">
        <v>1598</v>
      </c>
    </row>
    <row r="10" spans="1:16" ht="15" customHeight="1" x14ac:dyDescent="0.3">
      <c r="B10" s="212" t="s">
        <v>100</v>
      </c>
      <c r="C10" s="212">
        <v>349</v>
      </c>
      <c r="D10" s="212">
        <v>348</v>
      </c>
      <c r="E10" s="212">
        <v>1</v>
      </c>
      <c r="F10" s="212">
        <v>0</v>
      </c>
      <c r="G10" s="212">
        <v>297</v>
      </c>
      <c r="H10" s="212">
        <v>296</v>
      </c>
      <c r="I10" s="212">
        <v>1</v>
      </c>
      <c r="J10" s="212">
        <v>0</v>
      </c>
      <c r="K10" s="212">
        <v>52</v>
      </c>
      <c r="L10" s="212">
        <v>52</v>
      </c>
      <c r="M10" s="212">
        <v>0</v>
      </c>
      <c r="N10" s="212">
        <v>0</v>
      </c>
    </row>
    <row r="11" spans="1:16" ht="17.25" customHeight="1" x14ac:dyDescent="0.3">
      <c r="B11" s="212" t="s">
        <v>10</v>
      </c>
      <c r="C11" s="212">
        <v>107</v>
      </c>
      <c r="D11" s="212">
        <v>76</v>
      </c>
      <c r="E11" s="212">
        <v>1</v>
      </c>
      <c r="F11" s="212">
        <v>30</v>
      </c>
      <c r="G11" s="212">
        <v>107</v>
      </c>
      <c r="H11" s="212">
        <v>76</v>
      </c>
      <c r="I11" s="212">
        <v>1</v>
      </c>
      <c r="J11" s="212">
        <v>30</v>
      </c>
      <c r="K11" s="212">
        <v>0</v>
      </c>
      <c r="L11" s="212">
        <v>0</v>
      </c>
      <c r="M11" s="212">
        <v>0</v>
      </c>
      <c r="N11" s="212">
        <v>0</v>
      </c>
      <c r="P11" s="175"/>
    </row>
    <row r="12" spans="1:16" x14ac:dyDescent="0.2">
      <c r="P12" s="175"/>
    </row>
    <row r="19" spans="2:16" x14ac:dyDescent="0.25">
      <c r="P19" s="119"/>
    </row>
    <row r="31" spans="2:16" ht="15.75" customHeight="1" x14ac:dyDescent="0.25"/>
    <row r="32" spans="2:16" x14ac:dyDescent="0.3">
      <c r="B32" s="36" t="s">
        <v>2117</v>
      </c>
    </row>
    <row r="33" spans="1:14" x14ac:dyDescent="0.25">
      <c r="A33" s="166"/>
      <c r="B33" s="22" t="s">
        <v>740</v>
      </c>
      <c r="C33" s="166"/>
      <c r="D33" s="166"/>
      <c r="E33" s="166"/>
      <c r="F33" s="166"/>
      <c r="G33" s="166"/>
      <c r="H33" s="166"/>
      <c r="I33" s="166"/>
      <c r="J33" s="166"/>
      <c r="K33" s="166"/>
      <c r="L33" s="166"/>
      <c r="M33" s="166"/>
      <c r="N33" s="338"/>
    </row>
    <row r="34" spans="1:14" x14ac:dyDescent="0.25">
      <c r="B34" s="22" t="s">
        <v>737</v>
      </c>
    </row>
    <row r="35" spans="1:14" x14ac:dyDescent="0.25">
      <c r="A35" s="166"/>
      <c r="B35" s="168"/>
      <c r="C35" s="166"/>
    </row>
  </sheetData>
  <mergeCells count="5">
    <mergeCell ref="B2:N2"/>
    <mergeCell ref="B3:B4"/>
    <mergeCell ref="C3:F3"/>
    <mergeCell ref="G3:J3"/>
    <mergeCell ref="K3:N3"/>
  </mergeCells>
  <hyperlinks>
    <hyperlink ref="O3" location="INDICE!A41" display="INDICE"/>
  </hyperlinks>
  <printOptions horizontalCentered="1"/>
  <pageMargins left="0" right="0" top="1.1811023622047245" bottom="0" header="0.19685039370078741" footer="0.19685039370078741"/>
  <pageSetup paperSize="9" scale="70" firstPageNumber="86" orientation="landscape" useFirstPageNumber="1" r:id="rId1"/>
  <headerFooter scaleWithDoc="0">
    <oddHeader>&amp;C&amp;G</oddHeader>
    <oddFooter>&amp;C&amp;10&amp;P</oddFooter>
  </headerFooter>
  <ignoredErrors>
    <ignoredError sqref="G5 C5 K5" formulaRange="1"/>
  </ignoredErrors>
  <drawing r:id="rId2"/>
  <legacyDrawingHF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zoomScaleNormal="100" workbookViewId="0"/>
  </sheetViews>
  <sheetFormatPr baseColWidth="10" defaultColWidth="12.5703125" defaultRowHeight="15" x14ac:dyDescent="0.25"/>
  <cols>
    <col min="1" max="1" width="3.7109375" style="22" customWidth="1"/>
    <col min="2" max="2" width="19.7109375" style="22" bestFit="1" customWidth="1"/>
    <col min="3" max="3" width="12.7109375" style="22" customWidth="1"/>
    <col min="4" max="4" width="10.7109375" style="167" customWidth="1"/>
    <col min="5" max="5" width="10.7109375" style="22" customWidth="1"/>
    <col min="6" max="6" width="14.42578125" style="167" customWidth="1"/>
    <col min="7" max="7" width="12" style="22" customWidth="1"/>
    <col min="8" max="8" width="12" style="167" customWidth="1"/>
    <col min="9" max="9" width="12.7109375" style="22" customWidth="1"/>
    <col min="10" max="10" width="10.5703125" style="22" bestFit="1" customWidth="1"/>
    <col min="11" max="12" width="10.28515625" style="22" customWidth="1"/>
    <col min="13" max="13" width="12.5703125" style="22" customWidth="1"/>
    <col min="14" max="16384" width="12.5703125" style="168"/>
  </cols>
  <sheetData>
    <row r="1" spans="1:24" ht="128.25" customHeight="1" x14ac:dyDescent="0.25"/>
    <row r="2" spans="1:24" ht="49.5" customHeight="1" x14ac:dyDescent="0.25">
      <c r="B2" s="555" t="s">
        <v>722</v>
      </c>
      <c r="C2" s="555"/>
      <c r="D2" s="555"/>
      <c r="E2" s="555"/>
      <c r="F2" s="555"/>
      <c r="G2" s="555"/>
      <c r="H2" s="555"/>
      <c r="I2" s="555"/>
      <c r="J2" s="555"/>
      <c r="K2" s="555"/>
      <c r="L2" s="555"/>
      <c r="M2" s="555"/>
      <c r="O2" s="481" t="s">
        <v>7</v>
      </c>
    </row>
    <row r="3" spans="1:24" ht="15" customHeight="1" x14ac:dyDescent="0.25">
      <c r="B3" s="521" t="s">
        <v>103</v>
      </c>
      <c r="C3" s="521" t="s">
        <v>120</v>
      </c>
      <c r="D3" s="521" t="s">
        <v>119</v>
      </c>
      <c r="E3" s="521"/>
      <c r="F3" s="521"/>
      <c r="G3" s="521"/>
      <c r="H3" s="521"/>
      <c r="I3" s="521"/>
      <c r="J3" s="521"/>
      <c r="K3" s="521"/>
      <c r="L3" s="521"/>
      <c r="M3" s="521"/>
      <c r="P3" s="176"/>
    </row>
    <row r="4" spans="1:24" s="170" customFormat="1" ht="27" x14ac:dyDescent="0.25">
      <c r="A4" s="63"/>
      <c r="B4" s="521"/>
      <c r="C4" s="521"/>
      <c r="D4" s="215" t="s">
        <v>2077</v>
      </c>
      <c r="E4" s="215" t="s">
        <v>118</v>
      </c>
      <c r="F4" s="215" t="s">
        <v>117</v>
      </c>
      <c r="G4" s="215" t="s">
        <v>116</v>
      </c>
      <c r="H4" s="215" t="s">
        <v>115</v>
      </c>
      <c r="I4" s="215" t="s">
        <v>114</v>
      </c>
      <c r="J4" s="215" t="s">
        <v>113</v>
      </c>
      <c r="K4" s="215" t="s">
        <v>112</v>
      </c>
      <c r="L4" s="215" t="s">
        <v>111</v>
      </c>
      <c r="M4" s="215" t="s">
        <v>9</v>
      </c>
    </row>
    <row r="5" spans="1:24" s="172" customFormat="1" x14ac:dyDescent="0.25">
      <c r="A5" s="165"/>
      <c r="B5" s="229" t="s">
        <v>80</v>
      </c>
      <c r="C5" s="235">
        <f>+SUM(D5:M5)</f>
        <v>215714</v>
      </c>
      <c r="D5" s="235">
        <f t="shared" ref="D5:K5" si="0">+SUM(D7:D11)</f>
        <v>1621</v>
      </c>
      <c r="E5" s="235">
        <f t="shared" si="0"/>
        <v>30580</v>
      </c>
      <c r="F5" s="235">
        <f t="shared" si="0"/>
        <v>55610</v>
      </c>
      <c r="G5" s="235">
        <f t="shared" si="0"/>
        <v>54087</v>
      </c>
      <c r="H5" s="235">
        <f t="shared" si="0"/>
        <v>42450</v>
      </c>
      <c r="I5" s="235">
        <f t="shared" si="0"/>
        <v>23137</v>
      </c>
      <c r="J5" s="235">
        <f t="shared" si="0"/>
        <v>6546</v>
      </c>
      <c r="K5" s="235">
        <f t="shared" si="0"/>
        <v>396</v>
      </c>
      <c r="L5" s="235">
        <f>+SUM(L7:L11)</f>
        <v>32</v>
      </c>
      <c r="M5" s="235">
        <f>+SUM(M7:M11)</f>
        <v>1255</v>
      </c>
      <c r="N5" s="347"/>
      <c r="O5" s="347"/>
      <c r="P5" s="347"/>
      <c r="Q5" s="347"/>
      <c r="R5" s="347"/>
      <c r="S5" s="347"/>
      <c r="T5" s="347"/>
      <c r="U5" s="347"/>
      <c r="V5" s="347"/>
      <c r="W5" s="347"/>
      <c r="X5" s="347"/>
    </row>
    <row r="6" spans="1:24" s="178" customFormat="1" ht="14.65" customHeight="1" x14ac:dyDescent="0.3">
      <c r="A6" s="177"/>
      <c r="B6" s="212" t="s">
        <v>110</v>
      </c>
      <c r="C6" s="236">
        <f>+SUM(D6:M6)</f>
        <v>0.99999999999999989</v>
      </c>
      <c r="D6" s="236">
        <f>+D5/$C$5</f>
        <v>7.5145794895092573E-3</v>
      </c>
      <c r="E6" s="236">
        <f>+E5/$C$5</f>
        <v>0.14176177716791677</v>
      </c>
      <c r="F6" s="236">
        <f t="shared" ref="F6:M6" si="1">+F5/$C$5</f>
        <v>0.2577950434371436</v>
      </c>
      <c r="G6" s="236">
        <f t="shared" si="1"/>
        <v>0.25073476918512477</v>
      </c>
      <c r="H6" s="236">
        <f t="shared" si="1"/>
        <v>0.19678834011700677</v>
      </c>
      <c r="I6" s="236">
        <f t="shared" si="1"/>
        <v>0.10725775795729531</v>
      </c>
      <c r="J6" s="236">
        <f t="shared" si="1"/>
        <v>3.0345735557265639E-2</v>
      </c>
      <c r="K6" s="236">
        <f t="shared" si="1"/>
        <v>1.8357640208794979E-3</v>
      </c>
      <c r="L6" s="236">
        <f>+L5/$C$5</f>
        <v>1.483445673437978E-4</v>
      </c>
      <c r="M6" s="236">
        <f t="shared" si="1"/>
        <v>5.8178885005145701E-3</v>
      </c>
    </row>
    <row r="7" spans="1:24" x14ac:dyDescent="0.3">
      <c r="B7" s="212" t="s">
        <v>79</v>
      </c>
      <c r="C7" s="228">
        <f>SUM(D7:M7)</f>
        <v>83266</v>
      </c>
      <c r="D7" s="228">
        <v>451</v>
      </c>
      <c r="E7" s="228">
        <v>10280</v>
      </c>
      <c r="F7" s="228">
        <v>18725</v>
      </c>
      <c r="G7" s="228">
        <v>20875</v>
      </c>
      <c r="H7" s="228">
        <v>18469</v>
      </c>
      <c r="I7" s="228">
        <v>10870</v>
      </c>
      <c r="J7" s="228">
        <v>3190</v>
      </c>
      <c r="K7" s="228">
        <v>185</v>
      </c>
      <c r="L7" s="228">
        <v>16</v>
      </c>
      <c r="M7" s="228">
        <v>205</v>
      </c>
    </row>
    <row r="8" spans="1:24" x14ac:dyDescent="0.3">
      <c r="B8" s="212" t="s">
        <v>78</v>
      </c>
      <c r="C8" s="228">
        <f>SUM(D8:M8)</f>
        <v>114915</v>
      </c>
      <c r="D8" s="228">
        <v>921</v>
      </c>
      <c r="E8" s="228">
        <v>16996</v>
      </c>
      <c r="F8" s="228">
        <v>32752</v>
      </c>
      <c r="G8" s="228">
        <v>29538</v>
      </c>
      <c r="H8" s="228">
        <v>20948</v>
      </c>
      <c r="I8" s="228">
        <v>10451</v>
      </c>
      <c r="J8" s="228">
        <v>2731</v>
      </c>
      <c r="K8" s="228">
        <v>164</v>
      </c>
      <c r="L8" s="228">
        <v>11</v>
      </c>
      <c r="M8" s="228">
        <v>403</v>
      </c>
    </row>
    <row r="9" spans="1:24" x14ac:dyDescent="0.3">
      <c r="B9" s="212" t="s">
        <v>77</v>
      </c>
      <c r="C9" s="228">
        <f>SUM(D9:M9)</f>
        <v>17077</v>
      </c>
      <c r="D9" s="228">
        <v>248</v>
      </c>
      <c r="E9" s="228">
        <v>3259</v>
      </c>
      <c r="F9" s="228">
        <v>4035</v>
      </c>
      <c r="G9" s="228">
        <v>3553</v>
      </c>
      <c r="H9" s="228">
        <v>2926</v>
      </c>
      <c r="I9" s="228">
        <v>1755</v>
      </c>
      <c r="J9" s="228">
        <v>603</v>
      </c>
      <c r="K9" s="228">
        <v>46</v>
      </c>
      <c r="L9" s="228">
        <v>5</v>
      </c>
      <c r="M9" s="228">
        <v>647</v>
      </c>
    </row>
    <row r="10" spans="1:24" x14ac:dyDescent="0.3">
      <c r="B10" s="212" t="s">
        <v>100</v>
      </c>
      <c r="C10" s="228">
        <f>SUM(D10:M10)</f>
        <v>349</v>
      </c>
      <c r="D10" s="228">
        <v>0</v>
      </c>
      <c r="E10" s="228">
        <v>29</v>
      </c>
      <c r="F10" s="228">
        <v>71</v>
      </c>
      <c r="G10" s="228">
        <v>102</v>
      </c>
      <c r="H10" s="228">
        <v>84</v>
      </c>
      <c r="I10" s="228">
        <v>45</v>
      </c>
      <c r="J10" s="228">
        <v>17</v>
      </c>
      <c r="K10" s="228">
        <v>1</v>
      </c>
      <c r="L10" s="228">
        <v>0</v>
      </c>
      <c r="M10" s="228">
        <v>0</v>
      </c>
    </row>
    <row r="11" spans="1:24" ht="14.65" customHeight="1" x14ac:dyDescent="0.3">
      <c r="B11" s="212" t="s">
        <v>10</v>
      </c>
      <c r="C11" s="228">
        <f>SUM(D11:M11)</f>
        <v>107</v>
      </c>
      <c r="D11" s="228">
        <v>1</v>
      </c>
      <c r="E11" s="228">
        <v>16</v>
      </c>
      <c r="F11" s="228">
        <v>27</v>
      </c>
      <c r="G11" s="228">
        <v>19</v>
      </c>
      <c r="H11" s="228">
        <v>23</v>
      </c>
      <c r="I11" s="228">
        <v>16</v>
      </c>
      <c r="J11" s="228">
        <v>5</v>
      </c>
      <c r="K11" s="228">
        <v>0</v>
      </c>
      <c r="L11" s="228">
        <v>0</v>
      </c>
      <c r="M11" s="228">
        <v>0</v>
      </c>
    </row>
    <row r="12" spans="1:24" x14ac:dyDescent="0.2">
      <c r="B12" s="63"/>
      <c r="L12" s="375"/>
    </row>
    <row r="28" spans="2:13" ht="15" customHeight="1" x14ac:dyDescent="0.25">
      <c r="L28" s="166"/>
      <c r="M28" s="166"/>
    </row>
    <row r="29" spans="2:13" x14ac:dyDescent="0.25">
      <c r="C29" s="166"/>
      <c r="D29" s="166"/>
      <c r="E29" s="166"/>
      <c r="F29" s="166"/>
      <c r="G29" s="166"/>
      <c r="H29" s="166"/>
      <c r="I29" s="166"/>
      <c r="J29" s="166"/>
      <c r="K29" s="166"/>
    </row>
    <row r="30" spans="2:13" x14ac:dyDescent="0.3">
      <c r="B30" s="36" t="s">
        <v>2117</v>
      </c>
      <c r="C30" s="166"/>
      <c r="D30" s="166"/>
      <c r="E30" s="167"/>
      <c r="F30" s="22"/>
      <c r="G30" s="167"/>
      <c r="H30" s="22"/>
      <c r="I30" s="167"/>
    </row>
    <row r="31" spans="2:13" x14ac:dyDescent="0.25">
      <c r="B31" s="22" t="s">
        <v>740</v>
      </c>
    </row>
    <row r="32" spans="2:13" x14ac:dyDescent="0.25">
      <c r="B32" s="22" t="s">
        <v>737</v>
      </c>
    </row>
  </sheetData>
  <mergeCells count="4">
    <mergeCell ref="B2:M2"/>
    <mergeCell ref="B3:B4"/>
    <mergeCell ref="C3:C4"/>
    <mergeCell ref="D3:M3"/>
  </mergeCells>
  <hyperlinks>
    <hyperlink ref="O2" location="INDICE!A42" display="INDICE"/>
  </hyperlinks>
  <printOptions horizontalCentered="1"/>
  <pageMargins left="0" right="0" top="1.1811023622047245" bottom="0" header="0.19685039370078741" footer="0.19685039370078741"/>
  <pageSetup paperSize="9" scale="70" firstPageNumber="87" orientation="landscape" useFirstPageNumber="1" r:id="rId1"/>
  <headerFooter scaleWithDoc="0">
    <oddHeader>&amp;C&amp;G</oddHeader>
    <oddFooter>&amp;C&amp;10&amp;P</oddFooter>
  </headerFooter>
  <drawing r:id="rId2"/>
  <legacyDrawingHF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7"/>
  <sheetViews>
    <sheetView showGridLines="0" zoomScaleNormal="100" zoomScaleSheetLayoutView="70" workbookViewId="0"/>
  </sheetViews>
  <sheetFormatPr baseColWidth="10" defaultColWidth="12.5703125" defaultRowHeight="15" x14ac:dyDescent="0.25"/>
  <cols>
    <col min="1" max="1" width="3.7109375" style="22" customWidth="1"/>
    <col min="2" max="2" width="28.28515625" style="22" customWidth="1"/>
    <col min="3" max="3" width="10.7109375" style="179" customWidth="1"/>
    <col min="4" max="4" width="10.7109375" style="180" customWidth="1"/>
    <col min="5" max="5" width="14.7109375" style="181" customWidth="1"/>
    <col min="6" max="6" width="14.7109375" style="180" customWidth="1"/>
    <col min="7" max="7" width="14.7109375" style="181" customWidth="1"/>
    <col min="8" max="8" width="14.7109375" style="180" customWidth="1"/>
    <col min="9" max="9" width="12.7109375" style="22" customWidth="1"/>
    <col min="10" max="16384" width="12.5703125" style="168"/>
  </cols>
  <sheetData>
    <row r="1" spans="1:17" ht="126.75" customHeight="1" x14ac:dyDescent="0.25"/>
    <row r="2" spans="1:17" ht="43.5" customHeight="1" x14ac:dyDescent="0.25">
      <c r="B2" s="555" t="s">
        <v>723</v>
      </c>
      <c r="C2" s="555"/>
      <c r="D2" s="555"/>
      <c r="E2" s="555"/>
      <c r="F2" s="555"/>
      <c r="G2" s="555"/>
      <c r="H2" s="555"/>
      <c r="I2" s="555"/>
      <c r="J2" s="555"/>
      <c r="L2" s="481" t="s">
        <v>7</v>
      </c>
    </row>
    <row r="3" spans="1:17" x14ac:dyDescent="0.25">
      <c r="B3" s="521" t="s">
        <v>127</v>
      </c>
      <c r="C3" s="521" t="s">
        <v>120</v>
      </c>
      <c r="D3" s="521"/>
      <c r="E3" s="521" t="s">
        <v>126</v>
      </c>
      <c r="F3" s="521"/>
      <c r="G3" s="521"/>
      <c r="H3" s="521"/>
      <c r="I3" s="521"/>
      <c r="J3" s="521"/>
    </row>
    <row r="4" spans="1:17" ht="27" customHeight="1" x14ac:dyDescent="0.25">
      <c r="B4" s="521"/>
      <c r="C4" s="521" t="s">
        <v>123</v>
      </c>
      <c r="D4" s="521" t="s">
        <v>101</v>
      </c>
      <c r="E4" s="521" t="s">
        <v>125</v>
      </c>
      <c r="F4" s="521"/>
      <c r="G4" s="521" t="s">
        <v>124</v>
      </c>
      <c r="H4" s="521"/>
      <c r="I4" s="521" t="s">
        <v>9</v>
      </c>
      <c r="J4" s="521"/>
    </row>
    <row r="5" spans="1:17" s="170" customFormat="1" x14ac:dyDescent="0.25">
      <c r="A5" s="63"/>
      <c r="B5" s="521"/>
      <c r="C5" s="521"/>
      <c r="D5" s="521"/>
      <c r="E5" s="215" t="s">
        <v>123</v>
      </c>
      <c r="F5" s="215" t="s">
        <v>101</v>
      </c>
      <c r="G5" s="215" t="s">
        <v>123</v>
      </c>
      <c r="H5" s="215" t="s">
        <v>101</v>
      </c>
      <c r="I5" s="215" t="s">
        <v>123</v>
      </c>
      <c r="J5" s="215" t="s">
        <v>101</v>
      </c>
    </row>
    <row r="6" spans="1:17" s="172" customFormat="1" x14ac:dyDescent="0.25">
      <c r="A6" s="165"/>
      <c r="B6" s="229" t="s">
        <v>80</v>
      </c>
      <c r="C6" s="213">
        <v>215714</v>
      </c>
      <c r="D6" s="237">
        <f>SUM(D7:D16)</f>
        <v>1</v>
      </c>
      <c r="E6" s="213">
        <v>209670</v>
      </c>
      <c r="F6" s="238">
        <f t="shared" ref="F6:F16" si="0">E6/$E$6</f>
        <v>1</v>
      </c>
      <c r="G6" s="213">
        <v>976</v>
      </c>
      <c r="H6" s="238">
        <f t="shared" ref="H6:H16" si="1">+G6/$G$6</f>
        <v>1</v>
      </c>
      <c r="I6" s="213">
        <v>5068</v>
      </c>
      <c r="J6" s="237">
        <f t="shared" ref="J6:J16" si="2">+I6/$I$6</f>
        <v>1</v>
      </c>
      <c r="K6" s="348"/>
      <c r="M6" s="348"/>
      <c r="O6" s="348"/>
      <c r="Q6" s="348"/>
    </row>
    <row r="7" spans="1:17" s="174" customFormat="1" ht="14.65" customHeight="1" x14ac:dyDescent="0.3">
      <c r="A7" s="173"/>
      <c r="B7" s="212" t="s">
        <v>45</v>
      </c>
      <c r="C7" s="211">
        <v>788</v>
      </c>
      <c r="D7" s="239">
        <f t="shared" ref="D7:D16" si="3">C7/$C$6</f>
        <v>3.652984970841021E-3</v>
      </c>
      <c r="E7" s="211">
        <v>341</v>
      </c>
      <c r="F7" s="239">
        <f t="shared" si="0"/>
        <v>1.6263652406162065E-3</v>
      </c>
      <c r="G7" s="211">
        <v>7</v>
      </c>
      <c r="H7" s="239">
        <f t="shared" si="1"/>
        <v>7.1721311475409838E-3</v>
      </c>
      <c r="I7" s="211">
        <v>440</v>
      </c>
      <c r="J7" s="239">
        <f t="shared" si="2"/>
        <v>8.6819258089976328E-2</v>
      </c>
    </row>
    <row r="8" spans="1:17" x14ac:dyDescent="0.3">
      <c r="B8" s="212" t="s">
        <v>44</v>
      </c>
      <c r="C8" s="211">
        <v>106</v>
      </c>
      <c r="D8" s="239">
        <f t="shared" si="3"/>
        <v>4.9139137932633021E-4</v>
      </c>
      <c r="E8" s="211">
        <v>90</v>
      </c>
      <c r="F8" s="239">
        <f t="shared" si="0"/>
        <v>4.2924595793389613E-4</v>
      </c>
      <c r="G8" s="211">
        <v>16</v>
      </c>
      <c r="H8" s="239">
        <f t="shared" si="1"/>
        <v>1.6393442622950821E-2</v>
      </c>
      <c r="I8" s="211">
        <v>0</v>
      </c>
      <c r="J8" s="239">
        <f>+I8/$I$6</f>
        <v>0</v>
      </c>
    </row>
    <row r="9" spans="1:17" ht="14.65" customHeight="1" x14ac:dyDescent="0.3">
      <c r="B9" s="212" t="s">
        <v>43</v>
      </c>
      <c r="C9" s="211">
        <v>11348</v>
      </c>
      <c r="D9" s="239">
        <f t="shared" si="3"/>
        <v>5.2606692194294299E-2</v>
      </c>
      <c r="E9" s="211">
        <v>11244</v>
      </c>
      <c r="F9" s="239">
        <f t="shared" si="0"/>
        <v>5.3627128344541419E-2</v>
      </c>
      <c r="G9" s="211">
        <v>103</v>
      </c>
      <c r="H9" s="239">
        <f t="shared" si="1"/>
        <v>0.10553278688524591</v>
      </c>
      <c r="I9" s="211">
        <v>1</v>
      </c>
      <c r="J9" s="239">
        <f t="shared" si="2"/>
        <v>1.973164956590371E-4</v>
      </c>
    </row>
    <row r="10" spans="1:17" x14ac:dyDescent="0.3">
      <c r="B10" s="212" t="s">
        <v>122</v>
      </c>
      <c r="C10" s="211">
        <v>106923</v>
      </c>
      <c r="D10" s="239">
        <f t="shared" si="3"/>
        <v>0.4956701929406529</v>
      </c>
      <c r="E10" s="211">
        <v>104265</v>
      </c>
      <c r="F10" s="239">
        <f t="shared" si="0"/>
        <v>0.49728144226641868</v>
      </c>
      <c r="G10" s="211">
        <v>501</v>
      </c>
      <c r="H10" s="239">
        <f t="shared" si="1"/>
        <v>0.51331967213114749</v>
      </c>
      <c r="I10" s="211">
        <v>2157</v>
      </c>
      <c r="J10" s="239">
        <f t="shared" si="2"/>
        <v>0.42561168113654302</v>
      </c>
    </row>
    <row r="11" spans="1:17" ht="14.65" customHeight="1" x14ac:dyDescent="0.3">
      <c r="B11" s="212" t="s">
        <v>42</v>
      </c>
      <c r="C11" s="211">
        <v>6652</v>
      </c>
      <c r="D11" s="239">
        <f t="shared" si="3"/>
        <v>3.083712693659197E-2</v>
      </c>
      <c r="E11" s="211">
        <v>6608</v>
      </c>
      <c r="F11" s="239">
        <f t="shared" si="0"/>
        <v>3.1516192111413176E-2</v>
      </c>
      <c r="G11" s="211">
        <v>44</v>
      </c>
      <c r="H11" s="239">
        <f t="shared" si="1"/>
        <v>4.5081967213114756E-2</v>
      </c>
      <c r="I11" s="211">
        <v>0</v>
      </c>
      <c r="J11" s="239">
        <f t="shared" si="2"/>
        <v>0</v>
      </c>
    </row>
    <row r="12" spans="1:17" x14ac:dyDescent="0.3">
      <c r="B12" s="212" t="s">
        <v>121</v>
      </c>
      <c r="C12" s="211">
        <v>33313</v>
      </c>
      <c r="D12" s="239">
        <f t="shared" si="3"/>
        <v>0.15443133037262302</v>
      </c>
      <c r="E12" s="211">
        <v>31974</v>
      </c>
      <c r="F12" s="239">
        <f t="shared" si="0"/>
        <v>0.15249678065531549</v>
      </c>
      <c r="G12" s="211">
        <v>225</v>
      </c>
      <c r="H12" s="239">
        <f t="shared" si="1"/>
        <v>0.23053278688524589</v>
      </c>
      <c r="I12" s="211">
        <v>1114</v>
      </c>
      <c r="J12" s="239">
        <f t="shared" si="2"/>
        <v>0.21981057616416733</v>
      </c>
    </row>
    <row r="13" spans="1:17" ht="14.65" customHeight="1" x14ac:dyDescent="0.3">
      <c r="B13" s="212" t="s">
        <v>40</v>
      </c>
      <c r="C13" s="211">
        <v>14275</v>
      </c>
      <c r="D13" s="239">
        <f t="shared" si="3"/>
        <v>6.6175584338522303E-2</v>
      </c>
      <c r="E13" s="211">
        <v>14269</v>
      </c>
      <c r="F13" s="239">
        <f t="shared" si="0"/>
        <v>6.8054561930652929E-2</v>
      </c>
      <c r="G13" s="211">
        <v>6</v>
      </c>
      <c r="H13" s="239">
        <f t="shared" si="1"/>
        <v>6.1475409836065573E-3</v>
      </c>
      <c r="I13" s="211">
        <v>0</v>
      </c>
      <c r="J13" s="239">
        <f t="shared" si="2"/>
        <v>0</v>
      </c>
    </row>
    <row r="14" spans="1:17" ht="14.65" customHeight="1" x14ac:dyDescent="0.3">
      <c r="B14" s="212" t="s">
        <v>39</v>
      </c>
      <c r="C14" s="211">
        <v>38612</v>
      </c>
      <c r="D14" s="239">
        <f t="shared" si="3"/>
        <v>0.17899626357121004</v>
      </c>
      <c r="E14" s="211">
        <v>38495</v>
      </c>
      <c r="F14" s="239">
        <f t="shared" si="0"/>
        <v>0.18359803500739258</v>
      </c>
      <c r="G14" s="211">
        <v>14</v>
      </c>
      <c r="H14" s="239">
        <f t="shared" si="1"/>
        <v>1.4344262295081968E-2</v>
      </c>
      <c r="I14" s="211">
        <v>103</v>
      </c>
      <c r="J14" s="239">
        <f t="shared" si="2"/>
        <v>2.0323599052880822E-2</v>
      </c>
    </row>
    <row r="15" spans="1:17" ht="14.65" customHeight="1" x14ac:dyDescent="0.3">
      <c r="B15" s="212" t="s">
        <v>38</v>
      </c>
      <c r="C15" s="211">
        <v>1632</v>
      </c>
      <c r="D15" s="239">
        <f t="shared" si="3"/>
        <v>7.5655729345336879E-3</v>
      </c>
      <c r="E15" s="211">
        <v>1631</v>
      </c>
      <c r="F15" s="239">
        <f t="shared" si="0"/>
        <v>7.7788906376687174E-3</v>
      </c>
      <c r="G15" s="211">
        <v>1</v>
      </c>
      <c r="H15" s="239">
        <f t="shared" si="1"/>
        <v>1.0245901639344263E-3</v>
      </c>
      <c r="I15" s="211">
        <v>0</v>
      </c>
      <c r="J15" s="239">
        <f t="shared" si="2"/>
        <v>0</v>
      </c>
    </row>
    <row r="16" spans="1:17" x14ac:dyDescent="0.3">
      <c r="B16" s="212" t="s">
        <v>9</v>
      </c>
      <c r="C16" s="211">
        <v>2065</v>
      </c>
      <c r="D16" s="239">
        <f t="shared" si="3"/>
        <v>9.5728603614044522E-3</v>
      </c>
      <c r="E16" s="211">
        <v>753</v>
      </c>
      <c r="F16" s="239">
        <f t="shared" si="0"/>
        <v>3.5913578480469307E-3</v>
      </c>
      <c r="G16" s="211">
        <v>59</v>
      </c>
      <c r="H16" s="239">
        <f t="shared" si="1"/>
        <v>6.0450819672131145E-2</v>
      </c>
      <c r="I16" s="211">
        <v>1253</v>
      </c>
      <c r="J16" s="239">
        <f t="shared" si="2"/>
        <v>0.24723756906077349</v>
      </c>
    </row>
    <row r="34" spans="1:13" x14ac:dyDescent="0.25">
      <c r="A34" s="179"/>
    </row>
    <row r="35" spans="1:13" x14ac:dyDescent="0.25">
      <c r="A35" s="182"/>
    </row>
    <row r="37" spans="1:13" x14ac:dyDescent="0.25">
      <c r="L37" s="183"/>
      <c r="M37" s="184"/>
    </row>
    <row r="38" spans="1:13" x14ac:dyDescent="0.25">
      <c r="L38" s="183"/>
      <c r="M38" s="119"/>
    </row>
    <row r="39" spans="1:13" x14ac:dyDescent="0.25">
      <c r="L39" s="183"/>
      <c r="M39" s="119"/>
    </row>
    <row r="40" spans="1:13" ht="27" customHeight="1" x14ac:dyDescent="0.25">
      <c r="L40" s="183"/>
      <c r="M40" s="119"/>
    </row>
    <row r="41" spans="1:13" ht="27" customHeight="1" x14ac:dyDescent="0.25">
      <c r="L41" s="183"/>
      <c r="M41" s="119"/>
    </row>
    <row r="42" spans="1:13" ht="35.25" customHeight="1" x14ac:dyDescent="0.25">
      <c r="L42" s="183"/>
      <c r="M42" s="119"/>
    </row>
    <row r="43" spans="1:13" ht="15" customHeight="1" x14ac:dyDescent="0.25">
      <c r="B43" s="168"/>
      <c r="C43" s="19"/>
      <c r="D43" s="22"/>
      <c r="E43" s="22"/>
      <c r="F43" s="22"/>
      <c r="G43" s="22"/>
      <c r="H43" s="22"/>
      <c r="J43" s="22"/>
      <c r="K43" s="22"/>
      <c r="L43" s="183"/>
      <c r="M43" s="119"/>
    </row>
    <row r="44" spans="1:13" x14ac:dyDescent="0.25">
      <c r="B44" s="19" t="s">
        <v>739</v>
      </c>
      <c r="C44" s="19"/>
      <c r="D44" s="167"/>
      <c r="E44" s="22"/>
      <c r="F44" s="167"/>
      <c r="G44" s="22"/>
      <c r="H44" s="167"/>
      <c r="L44" s="183"/>
      <c r="M44" s="119"/>
    </row>
    <row r="45" spans="1:13" x14ac:dyDescent="0.25">
      <c r="A45" s="166"/>
      <c r="B45" s="19" t="s">
        <v>737</v>
      </c>
      <c r="C45" s="186"/>
      <c r="D45" s="167"/>
      <c r="E45" s="22"/>
      <c r="F45" s="167"/>
      <c r="G45" s="22"/>
      <c r="H45" s="167"/>
      <c r="L45" s="183"/>
      <c r="M45" s="119"/>
    </row>
    <row r="46" spans="1:13" x14ac:dyDescent="0.3">
      <c r="B46" s="185" t="s">
        <v>2120</v>
      </c>
      <c r="L46" s="183"/>
      <c r="M46" s="119"/>
    </row>
    <row r="47" spans="1:13" x14ac:dyDescent="0.25">
      <c r="L47" s="183"/>
      <c r="M47" s="119"/>
    </row>
  </sheetData>
  <mergeCells count="9">
    <mergeCell ref="B2:J2"/>
    <mergeCell ref="B3:B5"/>
    <mergeCell ref="C3:D3"/>
    <mergeCell ref="E3:J3"/>
    <mergeCell ref="C4:C5"/>
    <mergeCell ref="D4:D5"/>
    <mergeCell ref="E4:F4"/>
    <mergeCell ref="G4:H4"/>
    <mergeCell ref="I4:J4"/>
  </mergeCells>
  <hyperlinks>
    <hyperlink ref="L2" location="INDICE!A43" display="INDICE"/>
  </hyperlinks>
  <printOptions horizontalCentered="1"/>
  <pageMargins left="0" right="0" top="1.1811023622047245" bottom="0" header="0.19685039370078741" footer="0.19685039370078741"/>
  <pageSetup paperSize="9" scale="45" firstPageNumber="88" orientation="landscape" useFirstPageNumber="1" r:id="rId1"/>
  <headerFooter scaleWithDoc="0">
    <oddHeader>&amp;C&amp;G</oddHeader>
    <oddFooter>&amp;C&amp;10&amp;P</oddFooter>
  </headerFooter>
  <drawing r:id="rId2"/>
  <legacyDrawingHF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9"/>
  <sheetViews>
    <sheetView showGridLines="0" zoomScaleNormal="100" workbookViewId="0"/>
  </sheetViews>
  <sheetFormatPr baseColWidth="10" defaultColWidth="12.5703125" defaultRowHeight="16.5" x14ac:dyDescent="0.25"/>
  <cols>
    <col min="1" max="1" width="3.7109375" style="23" customWidth="1"/>
    <col min="2" max="2" width="21.28515625" style="23" customWidth="1"/>
    <col min="3" max="6" width="9.7109375" style="23" bestFit="1" customWidth="1"/>
    <col min="7" max="8" width="9" style="23" bestFit="1" customWidth="1"/>
    <col min="9" max="9" width="10" style="23" customWidth="1"/>
    <col min="10" max="11" width="10" style="23" bestFit="1" customWidth="1"/>
    <col min="12" max="16384" width="12.5703125" style="23"/>
  </cols>
  <sheetData>
    <row r="1" spans="2:15" ht="126.75" customHeight="1" x14ac:dyDescent="0.25">
      <c r="B1" s="43"/>
      <c r="C1" s="43"/>
      <c r="D1" s="43"/>
      <c r="E1" s="43"/>
      <c r="F1" s="43"/>
      <c r="G1" s="43"/>
      <c r="H1" s="43"/>
      <c r="I1" s="43"/>
      <c r="J1" s="43"/>
      <c r="K1" s="43"/>
    </row>
    <row r="2" spans="2:15" ht="54" customHeight="1" x14ac:dyDescent="0.25">
      <c r="B2" s="505" t="s">
        <v>2166</v>
      </c>
      <c r="C2" s="506"/>
      <c r="D2" s="506"/>
      <c r="E2" s="506"/>
      <c r="F2" s="506"/>
      <c r="G2" s="506"/>
      <c r="H2" s="506"/>
      <c r="I2" s="506"/>
      <c r="J2" s="506"/>
      <c r="K2" s="506"/>
      <c r="L2" s="187"/>
      <c r="M2" s="481" t="s">
        <v>7</v>
      </c>
    </row>
    <row r="3" spans="2:15" ht="19.5" customHeight="1" x14ac:dyDescent="0.25">
      <c r="B3" s="557" t="s">
        <v>128</v>
      </c>
      <c r="C3" s="557" t="s">
        <v>666</v>
      </c>
      <c r="D3" s="557"/>
      <c r="E3" s="557"/>
      <c r="F3" s="557" t="s">
        <v>109</v>
      </c>
      <c r="G3" s="557"/>
      <c r="H3" s="557"/>
      <c r="I3" s="557" t="s">
        <v>108</v>
      </c>
      <c r="J3" s="557"/>
      <c r="K3" s="557"/>
      <c r="L3" s="187"/>
    </row>
    <row r="4" spans="2:15" x14ac:dyDescent="0.25">
      <c r="B4" s="558"/>
      <c r="C4" s="337" t="s">
        <v>3</v>
      </c>
      <c r="D4" s="337" t="s">
        <v>86</v>
      </c>
      <c r="E4" s="337" t="s">
        <v>85</v>
      </c>
      <c r="F4" s="337" t="s">
        <v>3</v>
      </c>
      <c r="G4" s="337" t="s">
        <v>86</v>
      </c>
      <c r="H4" s="337" t="s">
        <v>85</v>
      </c>
      <c r="I4" s="337" t="s">
        <v>3</v>
      </c>
      <c r="J4" s="337" t="s">
        <v>86</v>
      </c>
      <c r="K4" s="337" t="s">
        <v>85</v>
      </c>
      <c r="L4" s="187"/>
    </row>
    <row r="5" spans="2:15" x14ac:dyDescent="0.25">
      <c r="B5" s="287" t="s">
        <v>80</v>
      </c>
      <c r="C5" s="364">
        <v>215714</v>
      </c>
      <c r="D5" s="364">
        <v>110382</v>
      </c>
      <c r="E5" s="364">
        <v>105332</v>
      </c>
      <c r="F5" s="364">
        <v>162498</v>
      </c>
      <c r="G5" s="364">
        <v>83294</v>
      </c>
      <c r="H5" s="364">
        <v>79204</v>
      </c>
      <c r="I5" s="364">
        <v>53216</v>
      </c>
      <c r="J5" s="364">
        <v>27088</v>
      </c>
      <c r="K5" s="364">
        <v>26128</v>
      </c>
      <c r="L5" s="188"/>
      <c r="M5" s="189"/>
      <c r="N5" s="189"/>
      <c r="O5" s="189"/>
    </row>
    <row r="6" spans="2:15" x14ac:dyDescent="0.25">
      <c r="B6" s="287" t="s">
        <v>79</v>
      </c>
      <c r="C6" s="364">
        <v>83266</v>
      </c>
      <c r="D6" s="364">
        <v>42714</v>
      </c>
      <c r="E6" s="364">
        <v>40552</v>
      </c>
      <c r="F6" s="364">
        <v>55946</v>
      </c>
      <c r="G6" s="364">
        <v>28749</v>
      </c>
      <c r="H6" s="364">
        <v>27197</v>
      </c>
      <c r="I6" s="364">
        <v>27320</v>
      </c>
      <c r="J6" s="364">
        <v>13965</v>
      </c>
      <c r="K6" s="364">
        <v>13355</v>
      </c>
      <c r="L6" s="188"/>
      <c r="M6" s="189"/>
      <c r="N6" s="189"/>
      <c r="O6" s="189"/>
    </row>
    <row r="7" spans="2:15" x14ac:dyDescent="0.3">
      <c r="B7" s="288" t="s">
        <v>35</v>
      </c>
      <c r="C7" s="365">
        <v>8641</v>
      </c>
      <c r="D7" s="365">
        <v>4444</v>
      </c>
      <c r="E7" s="365">
        <v>4197</v>
      </c>
      <c r="F7" s="365">
        <v>5208</v>
      </c>
      <c r="G7" s="365">
        <v>2677</v>
      </c>
      <c r="H7" s="365">
        <v>2531</v>
      </c>
      <c r="I7" s="365">
        <v>3433</v>
      </c>
      <c r="J7" s="365">
        <v>1767</v>
      </c>
      <c r="K7" s="365">
        <v>1666</v>
      </c>
      <c r="L7" s="188"/>
      <c r="M7" s="189"/>
      <c r="N7" s="189"/>
      <c r="O7" s="189"/>
    </row>
    <row r="8" spans="2:15" x14ac:dyDescent="0.3">
      <c r="B8" s="288" t="s">
        <v>34</v>
      </c>
      <c r="C8" s="365">
        <v>2340</v>
      </c>
      <c r="D8" s="365">
        <v>1175</v>
      </c>
      <c r="E8" s="365">
        <v>1165</v>
      </c>
      <c r="F8" s="365">
        <v>1693</v>
      </c>
      <c r="G8" s="365">
        <v>848</v>
      </c>
      <c r="H8" s="365">
        <v>845</v>
      </c>
      <c r="I8" s="365">
        <v>647</v>
      </c>
      <c r="J8" s="365">
        <v>327</v>
      </c>
      <c r="K8" s="365">
        <v>320</v>
      </c>
      <c r="L8" s="188"/>
      <c r="M8" s="189"/>
      <c r="N8" s="189"/>
      <c r="O8" s="189"/>
    </row>
    <row r="9" spans="2:15" x14ac:dyDescent="0.3">
      <c r="B9" s="288" t="s">
        <v>33</v>
      </c>
      <c r="C9" s="365">
        <v>2683</v>
      </c>
      <c r="D9" s="365">
        <v>1388</v>
      </c>
      <c r="E9" s="365">
        <v>1295</v>
      </c>
      <c r="F9" s="365">
        <v>1840</v>
      </c>
      <c r="G9" s="365">
        <v>959</v>
      </c>
      <c r="H9" s="365">
        <v>881</v>
      </c>
      <c r="I9" s="365">
        <v>843</v>
      </c>
      <c r="J9" s="365">
        <v>429</v>
      </c>
      <c r="K9" s="365">
        <v>414</v>
      </c>
      <c r="L9" s="188"/>
      <c r="M9" s="189"/>
      <c r="N9" s="189"/>
      <c r="O9" s="189"/>
    </row>
    <row r="10" spans="2:15" x14ac:dyDescent="0.3">
      <c r="B10" s="288" t="s">
        <v>32</v>
      </c>
      <c r="C10" s="365">
        <v>1924</v>
      </c>
      <c r="D10" s="365">
        <v>973</v>
      </c>
      <c r="E10" s="365">
        <v>951</v>
      </c>
      <c r="F10" s="365">
        <v>1343</v>
      </c>
      <c r="G10" s="365">
        <v>682</v>
      </c>
      <c r="H10" s="365">
        <v>661</v>
      </c>
      <c r="I10" s="365">
        <v>581</v>
      </c>
      <c r="J10" s="365">
        <v>291</v>
      </c>
      <c r="K10" s="365">
        <v>290</v>
      </c>
      <c r="L10" s="188"/>
      <c r="M10" s="189"/>
      <c r="N10" s="189"/>
      <c r="O10" s="189"/>
    </row>
    <row r="11" spans="2:15" x14ac:dyDescent="0.3">
      <c r="B11" s="288" t="s">
        <v>31</v>
      </c>
      <c r="C11" s="365">
        <v>5947</v>
      </c>
      <c r="D11" s="365">
        <v>3031</v>
      </c>
      <c r="E11" s="365">
        <v>2916</v>
      </c>
      <c r="F11" s="365">
        <v>3924</v>
      </c>
      <c r="G11" s="365">
        <v>2005</v>
      </c>
      <c r="H11" s="365">
        <v>1919</v>
      </c>
      <c r="I11" s="365">
        <v>2023</v>
      </c>
      <c r="J11" s="365">
        <v>1026</v>
      </c>
      <c r="K11" s="365">
        <v>997</v>
      </c>
      <c r="L11" s="188"/>
      <c r="M11" s="189"/>
      <c r="N11" s="189"/>
      <c r="O11" s="189"/>
    </row>
    <row r="12" spans="2:15" x14ac:dyDescent="0.3">
      <c r="B12" s="288" t="s">
        <v>30</v>
      </c>
      <c r="C12" s="365">
        <v>5397</v>
      </c>
      <c r="D12" s="365">
        <v>2732</v>
      </c>
      <c r="E12" s="365">
        <v>2665</v>
      </c>
      <c r="F12" s="365">
        <v>3755</v>
      </c>
      <c r="G12" s="365">
        <v>1914</v>
      </c>
      <c r="H12" s="365">
        <v>1841</v>
      </c>
      <c r="I12" s="365">
        <v>1642</v>
      </c>
      <c r="J12" s="365">
        <v>818</v>
      </c>
      <c r="K12" s="365">
        <v>824</v>
      </c>
      <c r="L12" s="187"/>
      <c r="M12" s="189"/>
      <c r="N12" s="189"/>
      <c r="O12" s="189"/>
    </row>
    <row r="13" spans="2:15" x14ac:dyDescent="0.3">
      <c r="B13" s="288" t="s">
        <v>26</v>
      </c>
      <c r="C13" s="365">
        <v>5696</v>
      </c>
      <c r="D13" s="365">
        <v>2953</v>
      </c>
      <c r="E13" s="365">
        <v>2743</v>
      </c>
      <c r="F13" s="365">
        <v>3552</v>
      </c>
      <c r="G13" s="365">
        <v>1875</v>
      </c>
      <c r="H13" s="365">
        <v>1677</v>
      </c>
      <c r="I13" s="365">
        <v>2144</v>
      </c>
      <c r="J13" s="365">
        <v>1078</v>
      </c>
      <c r="K13" s="365">
        <v>1066</v>
      </c>
      <c r="L13" s="187"/>
      <c r="M13" s="189"/>
      <c r="N13" s="189"/>
      <c r="O13" s="189"/>
    </row>
    <row r="14" spans="2:15" x14ac:dyDescent="0.3">
      <c r="B14" s="288" t="s">
        <v>25</v>
      </c>
      <c r="C14" s="365">
        <v>5455</v>
      </c>
      <c r="D14" s="365">
        <v>2730</v>
      </c>
      <c r="E14" s="365">
        <v>2725</v>
      </c>
      <c r="F14" s="365">
        <v>4167</v>
      </c>
      <c r="G14" s="365">
        <v>2069</v>
      </c>
      <c r="H14" s="365">
        <v>2098</v>
      </c>
      <c r="I14" s="365">
        <v>1288</v>
      </c>
      <c r="J14" s="365">
        <v>661</v>
      </c>
      <c r="K14" s="365">
        <v>627</v>
      </c>
      <c r="L14" s="187"/>
      <c r="M14" s="189"/>
      <c r="N14" s="189"/>
      <c r="O14" s="189"/>
    </row>
    <row r="15" spans="2:15" x14ac:dyDescent="0.3">
      <c r="B15" s="288" t="s">
        <v>19</v>
      </c>
      <c r="C15" s="365">
        <v>31502</v>
      </c>
      <c r="D15" s="365">
        <v>16201</v>
      </c>
      <c r="E15" s="365">
        <v>15301</v>
      </c>
      <c r="F15" s="365">
        <v>20842</v>
      </c>
      <c r="G15" s="365">
        <v>10722</v>
      </c>
      <c r="H15" s="365">
        <v>10120</v>
      </c>
      <c r="I15" s="365">
        <v>10660</v>
      </c>
      <c r="J15" s="365">
        <v>5479</v>
      </c>
      <c r="K15" s="365">
        <v>5181</v>
      </c>
      <c r="L15" s="187"/>
      <c r="M15" s="189"/>
      <c r="N15" s="189"/>
      <c r="O15" s="189"/>
    </row>
    <row r="16" spans="2:15" x14ac:dyDescent="0.3">
      <c r="B16" s="288" t="s">
        <v>18</v>
      </c>
      <c r="C16" s="365">
        <v>6340</v>
      </c>
      <c r="D16" s="365">
        <v>3291</v>
      </c>
      <c r="E16" s="365">
        <v>3049</v>
      </c>
      <c r="F16" s="365">
        <v>3392</v>
      </c>
      <c r="G16" s="365">
        <v>1772</v>
      </c>
      <c r="H16" s="365">
        <v>1620</v>
      </c>
      <c r="I16" s="365">
        <v>2948</v>
      </c>
      <c r="J16" s="365">
        <v>1519</v>
      </c>
      <c r="K16" s="365">
        <v>1429</v>
      </c>
      <c r="L16" s="187"/>
      <c r="M16" s="189"/>
      <c r="N16" s="189"/>
      <c r="O16" s="189"/>
    </row>
    <row r="17" spans="2:15" x14ac:dyDescent="0.3">
      <c r="B17" s="288" t="s">
        <v>13</v>
      </c>
      <c r="C17" s="365">
        <v>7341</v>
      </c>
      <c r="D17" s="365">
        <v>3796</v>
      </c>
      <c r="E17" s="365">
        <v>3545</v>
      </c>
      <c r="F17" s="365">
        <v>6230</v>
      </c>
      <c r="G17" s="365">
        <v>3226</v>
      </c>
      <c r="H17" s="365">
        <v>3004</v>
      </c>
      <c r="I17" s="365">
        <v>1111</v>
      </c>
      <c r="J17" s="365">
        <v>570</v>
      </c>
      <c r="K17" s="365">
        <v>541</v>
      </c>
      <c r="L17" s="187"/>
      <c r="M17" s="189"/>
      <c r="N17" s="189"/>
      <c r="O17" s="189"/>
    </row>
    <row r="18" spans="2:15" x14ac:dyDescent="0.25">
      <c r="B18" s="287" t="s">
        <v>78</v>
      </c>
      <c r="C18" s="364">
        <v>114915</v>
      </c>
      <c r="D18" s="364">
        <v>58705</v>
      </c>
      <c r="E18" s="364">
        <v>56210</v>
      </c>
      <c r="F18" s="364">
        <v>96208</v>
      </c>
      <c r="G18" s="364">
        <v>49212</v>
      </c>
      <c r="H18" s="364">
        <v>46996</v>
      </c>
      <c r="I18" s="364">
        <v>18707</v>
      </c>
      <c r="J18" s="364">
        <v>9493</v>
      </c>
      <c r="K18" s="364">
        <v>9214</v>
      </c>
      <c r="L18" s="187"/>
      <c r="M18" s="189"/>
      <c r="N18" s="189"/>
      <c r="O18" s="189"/>
    </row>
    <row r="19" spans="2:15" x14ac:dyDescent="0.3">
      <c r="B19" s="288" t="s">
        <v>29</v>
      </c>
      <c r="C19" s="365">
        <v>8684</v>
      </c>
      <c r="D19" s="365">
        <v>4440</v>
      </c>
      <c r="E19" s="365">
        <v>4244</v>
      </c>
      <c r="F19" s="365">
        <v>7496</v>
      </c>
      <c r="G19" s="365">
        <v>3813</v>
      </c>
      <c r="H19" s="365">
        <v>3683</v>
      </c>
      <c r="I19" s="365">
        <v>1188</v>
      </c>
      <c r="J19" s="365">
        <v>627</v>
      </c>
      <c r="K19" s="365">
        <v>561</v>
      </c>
      <c r="L19" s="187"/>
      <c r="M19" s="189"/>
      <c r="N19" s="189"/>
      <c r="O19" s="189"/>
    </row>
    <row r="20" spans="2:15" x14ac:dyDescent="0.3">
      <c r="B20" s="288" t="s">
        <v>28</v>
      </c>
      <c r="C20" s="365">
        <v>9383</v>
      </c>
      <c r="D20" s="365">
        <v>4786</v>
      </c>
      <c r="E20" s="365">
        <v>4597</v>
      </c>
      <c r="F20" s="365">
        <v>5696</v>
      </c>
      <c r="G20" s="365">
        <v>2924</v>
      </c>
      <c r="H20" s="365">
        <v>2772</v>
      </c>
      <c r="I20" s="365">
        <v>3687</v>
      </c>
      <c r="J20" s="365">
        <v>1862</v>
      </c>
      <c r="K20" s="365">
        <v>1825</v>
      </c>
      <c r="L20" s="187"/>
      <c r="M20" s="189"/>
      <c r="N20" s="189"/>
      <c r="O20" s="189"/>
    </row>
    <row r="21" spans="2:15" x14ac:dyDescent="0.3">
      <c r="B21" s="288" t="s">
        <v>27</v>
      </c>
      <c r="C21" s="365">
        <v>56128</v>
      </c>
      <c r="D21" s="365">
        <v>28715</v>
      </c>
      <c r="E21" s="365">
        <v>27413</v>
      </c>
      <c r="F21" s="365">
        <v>51869</v>
      </c>
      <c r="G21" s="365">
        <v>26554</v>
      </c>
      <c r="H21" s="365">
        <v>25315</v>
      </c>
      <c r="I21" s="365">
        <v>4259</v>
      </c>
      <c r="J21" s="365">
        <v>2161</v>
      </c>
      <c r="K21" s="365">
        <v>2098</v>
      </c>
      <c r="L21" s="187"/>
      <c r="M21" s="189"/>
      <c r="N21" s="189"/>
      <c r="O21" s="189"/>
    </row>
    <row r="22" spans="2:15" x14ac:dyDescent="0.3">
      <c r="B22" s="288" t="s">
        <v>24</v>
      </c>
      <c r="C22" s="365">
        <v>13270</v>
      </c>
      <c r="D22" s="365">
        <v>6926</v>
      </c>
      <c r="E22" s="365">
        <v>6344</v>
      </c>
      <c r="F22" s="365">
        <v>10456</v>
      </c>
      <c r="G22" s="365">
        <v>5443</v>
      </c>
      <c r="H22" s="365">
        <v>5013</v>
      </c>
      <c r="I22" s="365">
        <v>2814</v>
      </c>
      <c r="J22" s="365">
        <v>1483</v>
      </c>
      <c r="K22" s="365">
        <v>1331</v>
      </c>
      <c r="L22" s="187"/>
      <c r="M22" s="189"/>
      <c r="N22" s="189"/>
      <c r="O22" s="189"/>
    </row>
    <row r="23" spans="2:15" x14ac:dyDescent="0.3">
      <c r="B23" s="288" t="s">
        <v>23</v>
      </c>
      <c r="C23" s="365">
        <v>21760</v>
      </c>
      <c r="D23" s="365">
        <v>10957</v>
      </c>
      <c r="E23" s="365">
        <v>10803</v>
      </c>
      <c r="F23" s="365">
        <v>17199</v>
      </c>
      <c r="G23" s="365">
        <v>8678</v>
      </c>
      <c r="H23" s="365">
        <v>8521</v>
      </c>
      <c r="I23" s="365">
        <v>4561</v>
      </c>
      <c r="J23" s="365">
        <v>2279</v>
      </c>
      <c r="K23" s="365">
        <v>2282</v>
      </c>
      <c r="L23" s="187"/>
      <c r="M23" s="189"/>
      <c r="N23" s="189"/>
      <c r="O23" s="189"/>
    </row>
    <row r="24" spans="2:15" x14ac:dyDescent="0.3">
      <c r="B24" s="288" t="s">
        <v>12</v>
      </c>
      <c r="C24" s="365">
        <v>5690</v>
      </c>
      <c r="D24" s="365">
        <v>2881</v>
      </c>
      <c r="E24" s="365">
        <v>2809</v>
      </c>
      <c r="F24" s="365">
        <v>3492</v>
      </c>
      <c r="G24" s="365">
        <v>1800</v>
      </c>
      <c r="H24" s="365">
        <v>1692</v>
      </c>
      <c r="I24" s="365">
        <v>2198</v>
      </c>
      <c r="J24" s="365">
        <v>1081</v>
      </c>
      <c r="K24" s="365">
        <v>1117</v>
      </c>
      <c r="L24" s="187"/>
      <c r="M24" s="189"/>
      <c r="N24" s="189"/>
      <c r="O24" s="189"/>
    </row>
    <row r="25" spans="2:15" x14ac:dyDescent="0.25">
      <c r="B25" s="287" t="s">
        <v>77</v>
      </c>
      <c r="C25" s="364">
        <v>17077</v>
      </c>
      <c r="D25" s="364">
        <v>8731</v>
      </c>
      <c r="E25" s="364">
        <v>8346</v>
      </c>
      <c r="F25" s="364">
        <v>9940</v>
      </c>
      <c r="G25" s="364">
        <v>5129</v>
      </c>
      <c r="H25" s="364">
        <v>4811</v>
      </c>
      <c r="I25" s="364">
        <v>7137</v>
      </c>
      <c r="J25" s="364">
        <v>3602</v>
      </c>
      <c r="K25" s="364">
        <v>3535</v>
      </c>
      <c r="L25" s="187"/>
      <c r="M25" s="189"/>
      <c r="N25" s="189"/>
      <c r="O25" s="189"/>
    </row>
    <row r="26" spans="2:15" x14ac:dyDescent="0.3">
      <c r="B26" s="288" t="s">
        <v>22</v>
      </c>
      <c r="C26" s="365">
        <v>3727</v>
      </c>
      <c r="D26" s="365">
        <v>1917</v>
      </c>
      <c r="E26" s="365">
        <v>1810</v>
      </c>
      <c r="F26" s="365">
        <v>1894</v>
      </c>
      <c r="G26" s="365">
        <v>981</v>
      </c>
      <c r="H26" s="365">
        <v>913</v>
      </c>
      <c r="I26" s="365">
        <v>1833</v>
      </c>
      <c r="J26" s="365">
        <v>936</v>
      </c>
      <c r="K26" s="365">
        <v>897</v>
      </c>
      <c r="L26" s="187"/>
      <c r="M26" s="189"/>
      <c r="N26" s="189"/>
      <c r="O26" s="189"/>
    </row>
    <row r="27" spans="2:15" x14ac:dyDescent="0.3">
      <c r="B27" s="288" t="s">
        <v>21</v>
      </c>
      <c r="C27" s="365">
        <v>2646</v>
      </c>
      <c r="D27" s="365">
        <v>1325</v>
      </c>
      <c r="E27" s="365">
        <v>1321</v>
      </c>
      <c r="F27" s="365">
        <v>1364</v>
      </c>
      <c r="G27" s="365">
        <v>673</v>
      </c>
      <c r="H27" s="365">
        <v>691</v>
      </c>
      <c r="I27" s="365">
        <v>1282</v>
      </c>
      <c r="J27" s="365">
        <v>652</v>
      </c>
      <c r="K27" s="365">
        <v>630</v>
      </c>
      <c r="L27" s="187"/>
      <c r="M27" s="189"/>
      <c r="N27" s="189"/>
      <c r="O27" s="189"/>
    </row>
    <row r="28" spans="2:15" x14ac:dyDescent="0.3">
      <c r="B28" s="288" t="s">
        <v>20</v>
      </c>
      <c r="C28" s="365">
        <v>2007</v>
      </c>
      <c r="D28" s="365">
        <v>1057</v>
      </c>
      <c r="E28" s="365">
        <v>950</v>
      </c>
      <c r="F28" s="365">
        <v>1348</v>
      </c>
      <c r="G28" s="365">
        <v>719</v>
      </c>
      <c r="H28" s="365">
        <v>629</v>
      </c>
      <c r="I28" s="365">
        <v>659</v>
      </c>
      <c r="J28" s="365">
        <v>338</v>
      </c>
      <c r="K28" s="365">
        <v>321</v>
      </c>
      <c r="L28" s="187"/>
      <c r="M28" s="189"/>
      <c r="N28" s="189"/>
      <c r="O28" s="189"/>
    </row>
    <row r="29" spans="2:15" x14ac:dyDescent="0.3">
      <c r="B29" s="288" t="s">
        <v>17</v>
      </c>
      <c r="C29" s="365">
        <v>1722</v>
      </c>
      <c r="D29" s="365">
        <v>900</v>
      </c>
      <c r="E29" s="365">
        <v>822</v>
      </c>
      <c r="F29" s="365">
        <v>1078</v>
      </c>
      <c r="G29" s="365">
        <v>565</v>
      </c>
      <c r="H29" s="365">
        <v>513</v>
      </c>
      <c r="I29" s="365">
        <v>644</v>
      </c>
      <c r="J29" s="365">
        <v>335</v>
      </c>
      <c r="K29" s="365">
        <v>309</v>
      </c>
      <c r="L29" s="187"/>
      <c r="M29" s="189"/>
      <c r="N29" s="189"/>
      <c r="O29" s="189"/>
    </row>
    <row r="30" spans="2:15" x14ac:dyDescent="0.3">
      <c r="B30" s="288" t="s">
        <v>15</v>
      </c>
      <c r="C30" s="365">
        <v>3492</v>
      </c>
      <c r="D30" s="365">
        <v>1773</v>
      </c>
      <c r="E30" s="365">
        <v>1719</v>
      </c>
      <c r="F30" s="365">
        <v>2292</v>
      </c>
      <c r="G30" s="365">
        <v>1173</v>
      </c>
      <c r="H30" s="365">
        <v>1119</v>
      </c>
      <c r="I30" s="365">
        <v>1200</v>
      </c>
      <c r="J30" s="365">
        <v>600</v>
      </c>
      <c r="K30" s="365">
        <v>600</v>
      </c>
      <c r="L30" s="187"/>
      <c r="M30" s="189"/>
      <c r="N30" s="189"/>
      <c r="O30" s="189"/>
    </row>
    <row r="31" spans="2:15" x14ac:dyDescent="0.3">
      <c r="B31" s="288" t="s">
        <v>14</v>
      </c>
      <c r="C31" s="365">
        <v>3483</v>
      </c>
      <c r="D31" s="365">
        <v>1759</v>
      </c>
      <c r="E31" s="365">
        <v>1724</v>
      </c>
      <c r="F31" s="365">
        <v>1964</v>
      </c>
      <c r="G31" s="365">
        <v>1018</v>
      </c>
      <c r="H31" s="365">
        <v>946</v>
      </c>
      <c r="I31" s="365">
        <v>1519</v>
      </c>
      <c r="J31" s="365">
        <v>741</v>
      </c>
      <c r="K31" s="365">
        <v>778</v>
      </c>
      <c r="L31" s="187"/>
      <c r="M31" s="189"/>
      <c r="N31" s="189"/>
      <c r="O31" s="189"/>
    </row>
    <row r="32" spans="2:15" x14ac:dyDescent="0.25">
      <c r="B32" s="287" t="s">
        <v>76</v>
      </c>
      <c r="C32" s="364">
        <v>349</v>
      </c>
      <c r="D32" s="364">
        <v>177</v>
      </c>
      <c r="E32" s="364">
        <v>172</v>
      </c>
      <c r="F32" s="364">
        <v>297</v>
      </c>
      <c r="G32" s="364">
        <v>149</v>
      </c>
      <c r="H32" s="364">
        <v>148</v>
      </c>
      <c r="I32" s="364">
        <v>52</v>
      </c>
      <c r="J32" s="364">
        <v>28</v>
      </c>
      <c r="K32" s="364">
        <v>24</v>
      </c>
      <c r="L32" s="187"/>
      <c r="M32" s="189"/>
      <c r="N32" s="189"/>
      <c r="O32" s="189"/>
    </row>
    <row r="33" spans="2:15" x14ac:dyDescent="0.3">
      <c r="B33" s="288" t="s">
        <v>16</v>
      </c>
      <c r="C33" s="365">
        <v>349</v>
      </c>
      <c r="D33" s="365">
        <v>177</v>
      </c>
      <c r="E33" s="365">
        <v>172</v>
      </c>
      <c r="F33" s="365">
        <v>297</v>
      </c>
      <c r="G33" s="365">
        <v>149</v>
      </c>
      <c r="H33" s="365">
        <v>148</v>
      </c>
      <c r="I33" s="365">
        <v>52</v>
      </c>
      <c r="J33" s="365">
        <v>28</v>
      </c>
      <c r="K33" s="365">
        <v>24</v>
      </c>
      <c r="L33" s="187"/>
      <c r="M33" s="189"/>
      <c r="N33" s="189"/>
      <c r="O33" s="189"/>
    </row>
    <row r="34" spans="2:15" x14ac:dyDescent="0.3">
      <c r="B34" s="288" t="s">
        <v>10</v>
      </c>
      <c r="C34" s="365">
        <v>107</v>
      </c>
      <c r="D34" s="365">
        <v>55</v>
      </c>
      <c r="E34" s="365">
        <v>52</v>
      </c>
      <c r="F34" s="365">
        <v>107</v>
      </c>
      <c r="G34" s="365">
        <v>55</v>
      </c>
      <c r="H34" s="365">
        <v>52</v>
      </c>
      <c r="I34" s="365">
        <v>0</v>
      </c>
      <c r="J34" s="365">
        <v>0</v>
      </c>
      <c r="K34" s="365">
        <v>0</v>
      </c>
      <c r="L34" s="187"/>
    </row>
    <row r="35" spans="2:15" x14ac:dyDescent="0.25">
      <c r="B35" s="289" t="s">
        <v>10</v>
      </c>
      <c r="C35" s="366">
        <v>107</v>
      </c>
      <c r="D35" s="366">
        <v>55</v>
      </c>
      <c r="E35" s="366">
        <v>52</v>
      </c>
      <c r="F35" s="366">
        <v>107</v>
      </c>
      <c r="G35" s="366">
        <v>55</v>
      </c>
      <c r="H35" s="366">
        <v>52</v>
      </c>
      <c r="I35" s="366">
        <v>0</v>
      </c>
      <c r="J35" s="366">
        <v>0</v>
      </c>
      <c r="K35" s="366">
        <v>0</v>
      </c>
    </row>
    <row r="36" spans="2:15" x14ac:dyDescent="0.25">
      <c r="B36" s="450"/>
      <c r="C36" s="367"/>
      <c r="D36" s="367"/>
      <c r="E36" s="367"/>
      <c r="F36" s="367"/>
      <c r="G36" s="367"/>
      <c r="H36" s="367"/>
      <c r="I36" s="367"/>
      <c r="J36" s="367"/>
      <c r="K36" s="367"/>
    </row>
    <row r="37" spans="2:15" x14ac:dyDescent="0.3">
      <c r="B37" s="36" t="s">
        <v>2117</v>
      </c>
      <c r="C37" s="367"/>
      <c r="D37" s="367"/>
      <c r="E37" s="367"/>
      <c r="F37" s="367"/>
      <c r="G37" s="367"/>
      <c r="H37" s="367"/>
      <c r="I37" s="367"/>
      <c r="J37" s="367"/>
      <c r="K37" s="367"/>
    </row>
    <row r="38" spans="2:15" x14ac:dyDescent="0.25">
      <c r="B38" s="154" t="s">
        <v>2153</v>
      </c>
      <c r="C38" s="53"/>
      <c r="D38" s="53"/>
      <c r="E38" s="53"/>
      <c r="F38" s="53"/>
      <c r="G38" s="53"/>
      <c r="H38" s="53"/>
      <c r="I38" s="53"/>
      <c r="J38" s="53"/>
      <c r="K38" s="53"/>
    </row>
    <row r="39" spans="2:15" x14ac:dyDescent="0.25">
      <c r="B39" s="24" t="s">
        <v>737</v>
      </c>
    </row>
  </sheetData>
  <mergeCells count="5">
    <mergeCell ref="B2:K2"/>
    <mergeCell ref="B3:B4"/>
    <mergeCell ref="C3:E3"/>
    <mergeCell ref="F3:H3"/>
    <mergeCell ref="I3:K3"/>
  </mergeCells>
  <hyperlinks>
    <hyperlink ref="M2" location="INDICE!A46" display="INDICE"/>
  </hyperlinks>
  <printOptions horizontalCentered="1"/>
  <pageMargins left="0.19685039370078741" right="0.19685039370078741" top="1.1811023622047245" bottom="0.39370078740157483" header="0.19685039370078741" footer="0.19685039370078741"/>
  <pageSetup scale="80" firstPageNumber="103" fitToWidth="0" fitToHeight="0" orientation="landscape" useFirstPageNumber="1" r:id="rId1"/>
  <headerFooter scaleWithDoc="0">
    <oddHeader>&amp;C&amp;G</oddHeader>
    <oddFooter>&amp;C&amp;10&amp;P</oddFooter>
  </headerFooter>
  <drawing r:id="rId2"/>
  <legacyDrawingHF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1"/>
  <sheetViews>
    <sheetView showGridLines="0" zoomScaleNormal="100" workbookViewId="0"/>
  </sheetViews>
  <sheetFormatPr baseColWidth="10" defaultColWidth="12.5703125" defaultRowHeight="16.5" x14ac:dyDescent="0.25"/>
  <cols>
    <col min="1" max="1" width="3.7109375" style="23" customWidth="1"/>
    <col min="2" max="2" width="26.42578125" style="23" customWidth="1"/>
    <col min="3" max="3" width="9.5703125" style="23" customWidth="1"/>
    <col min="4" max="4" width="16.42578125" style="23" customWidth="1"/>
    <col min="5" max="5" width="15.28515625" style="23" customWidth="1"/>
    <col min="6" max="6" width="13.28515625" style="23" customWidth="1"/>
    <col min="7" max="7" width="10.28515625" style="23" customWidth="1"/>
    <col min="8" max="8" width="15" style="23" customWidth="1"/>
    <col min="9" max="9" width="13.28515625" style="23" customWidth="1"/>
    <col min="10" max="10" width="14.28515625" style="23" customWidth="1"/>
    <col min="11" max="11" width="11" style="23" customWidth="1"/>
    <col min="12" max="16384" width="12.5703125" style="23"/>
  </cols>
  <sheetData>
    <row r="1" spans="2:15" ht="131.25" customHeight="1" x14ac:dyDescent="0.25"/>
    <row r="2" spans="2:15" ht="42.75" customHeight="1" x14ac:dyDescent="0.25">
      <c r="B2" s="505" t="s">
        <v>2167</v>
      </c>
      <c r="C2" s="505"/>
      <c r="D2" s="505"/>
      <c r="E2" s="505"/>
      <c r="F2" s="505"/>
      <c r="G2" s="505"/>
      <c r="H2" s="505"/>
      <c r="I2" s="505"/>
      <c r="J2" s="505"/>
      <c r="K2" s="505"/>
      <c r="L2" s="505"/>
      <c r="M2" s="505"/>
      <c r="N2" s="505"/>
      <c r="O2" s="481" t="s">
        <v>7</v>
      </c>
    </row>
    <row r="3" spans="2:15" ht="16.5" customHeight="1" x14ac:dyDescent="0.25">
      <c r="B3" s="521" t="s">
        <v>128</v>
      </c>
      <c r="C3" s="521" t="s">
        <v>667</v>
      </c>
      <c r="D3" s="521"/>
      <c r="E3" s="521"/>
      <c r="F3" s="521"/>
      <c r="G3" s="521" t="s">
        <v>130</v>
      </c>
      <c r="H3" s="521"/>
      <c r="I3" s="521"/>
      <c r="J3" s="521"/>
      <c r="K3" s="521" t="s">
        <v>129</v>
      </c>
      <c r="L3" s="521"/>
      <c r="M3" s="521"/>
      <c r="N3" s="521"/>
    </row>
    <row r="4" spans="2:15" ht="40.5" x14ac:dyDescent="0.25">
      <c r="B4" s="521"/>
      <c r="C4" s="215" t="s">
        <v>3</v>
      </c>
      <c r="D4" s="215" t="s">
        <v>106</v>
      </c>
      <c r="E4" s="215" t="s">
        <v>105</v>
      </c>
      <c r="F4" s="215" t="s">
        <v>9</v>
      </c>
      <c r="G4" s="215" t="s">
        <v>3</v>
      </c>
      <c r="H4" s="215" t="s">
        <v>106</v>
      </c>
      <c r="I4" s="215" t="s">
        <v>105</v>
      </c>
      <c r="J4" s="215" t="s">
        <v>9</v>
      </c>
      <c r="K4" s="215" t="s">
        <v>3</v>
      </c>
      <c r="L4" s="215" t="s">
        <v>106</v>
      </c>
      <c r="M4" s="215" t="s">
        <v>105</v>
      </c>
      <c r="N4" s="215" t="s">
        <v>9</v>
      </c>
    </row>
    <row r="5" spans="2:15" s="56" customFormat="1" ht="14.25" x14ac:dyDescent="0.25">
      <c r="B5" s="229" t="s">
        <v>80</v>
      </c>
      <c r="C5" s="213">
        <v>215714</v>
      </c>
      <c r="D5" s="213">
        <v>209670</v>
      </c>
      <c r="E5" s="213">
        <v>976</v>
      </c>
      <c r="F5" s="213">
        <v>5068</v>
      </c>
      <c r="G5" s="213">
        <v>162498</v>
      </c>
      <c r="H5" s="213">
        <v>159640</v>
      </c>
      <c r="I5" s="213">
        <v>429</v>
      </c>
      <c r="J5" s="213">
        <v>2429</v>
      </c>
      <c r="K5" s="213">
        <v>53216</v>
      </c>
      <c r="L5" s="213">
        <v>50030</v>
      </c>
      <c r="M5" s="213">
        <v>547</v>
      </c>
      <c r="N5" s="213">
        <v>2639</v>
      </c>
      <c r="O5" s="190"/>
    </row>
    <row r="6" spans="2:15" s="56" customFormat="1" ht="14.25" x14ac:dyDescent="0.25">
      <c r="B6" s="229" t="s">
        <v>79</v>
      </c>
      <c r="C6" s="213">
        <v>83266</v>
      </c>
      <c r="D6" s="213">
        <v>81210</v>
      </c>
      <c r="E6" s="213">
        <v>480</v>
      </c>
      <c r="F6" s="213">
        <v>1576</v>
      </c>
      <c r="G6" s="213">
        <v>55946</v>
      </c>
      <c r="H6" s="213">
        <v>54990</v>
      </c>
      <c r="I6" s="213">
        <v>205</v>
      </c>
      <c r="J6" s="213">
        <v>751</v>
      </c>
      <c r="K6" s="213">
        <v>27320</v>
      </c>
      <c r="L6" s="213">
        <v>26220</v>
      </c>
      <c r="M6" s="213">
        <v>275</v>
      </c>
      <c r="N6" s="213">
        <v>825</v>
      </c>
      <c r="O6" s="190"/>
    </row>
    <row r="7" spans="2:15" x14ac:dyDescent="0.3">
      <c r="B7" s="212" t="s">
        <v>35</v>
      </c>
      <c r="C7" s="211">
        <v>8641</v>
      </c>
      <c r="D7" s="211">
        <v>8531</v>
      </c>
      <c r="E7" s="211">
        <v>10</v>
      </c>
      <c r="F7" s="211">
        <v>100</v>
      </c>
      <c r="G7" s="211">
        <v>5208</v>
      </c>
      <c r="H7" s="211">
        <v>5148</v>
      </c>
      <c r="I7" s="211">
        <v>2</v>
      </c>
      <c r="J7" s="211">
        <v>58</v>
      </c>
      <c r="K7" s="211">
        <v>3433</v>
      </c>
      <c r="L7" s="211">
        <v>3383</v>
      </c>
      <c r="M7" s="211">
        <v>8</v>
      </c>
      <c r="N7" s="211">
        <v>42</v>
      </c>
      <c r="O7" s="190"/>
    </row>
    <row r="8" spans="2:15" x14ac:dyDescent="0.3">
      <c r="B8" s="212" t="s">
        <v>34</v>
      </c>
      <c r="C8" s="211">
        <v>2340</v>
      </c>
      <c r="D8" s="211">
        <v>2096</v>
      </c>
      <c r="E8" s="211">
        <v>5</v>
      </c>
      <c r="F8" s="211">
        <v>239</v>
      </c>
      <c r="G8" s="211">
        <v>1693</v>
      </c>
      <c r="H8" s="211">
        <v>1569</v>
      </c>
      <c r="I8" s="211">
        <v>2</v>
      </c>
      <c r="J8" s="211">
        <v>122</v>
      </c>
      <c r="K8" s="211">
        <v>647</v>
      </c>
      <c r="L8" s="211">
        <v>527</v>
      </c>
      <c r="M8" s="211">
        <v>3</v>
      </c>
      <c r="N8" s="211">
        <v>117</v>
      </c>
      <c r="O8" s="190"/>
    </row>
    <row r="9" spans="2:15" x14ac:dyDescent="0.3">
      <c r="B9" s="212" t="s">
        <v>33</v>
      </c>
      <c r="C9" s="211">
        <v>2683</v>
      </c>
      <c r="D9" s="211">
        <v>2622</v>
      </c>
      <c r="E9" s="211">
        <v>36</v>
      </c>
      <c r="F9" s="211">
        <v>25</v>
      </c>
      <c r="G9" s="211">
        <v>1840</v>
      </c>
      <c r="H9" s="211">
        <v>1808</v>
      </c>
      <c r="I9" s="211">
        <v>10</v>
      </c>
      <c r="J9" s="211">
        <v>22</v>
      </c>
      <c r="K9" s="211">
        <v>843</v>
      </c>
      <c r="L9" s="211">
        <v>814</v>
      </c>
      <c r="M9" s="211">
        <v>26</v>
      </c>
      <c r="N9" s="211">
        <v>3</v>
      </c>
      <c r="O9" s="190"/>
    </row>
    <row r="10" spans="2:15" x14ac:dyDescent="0.3">
      <c r="B10" s="212" t="s">
        <v>32</v>
      </c>
      <c r="C10" s="211">
        <v>1924</v>
      </c>
      <c r="D10" s="211">
        <v>1850</v>
      </c>
      <c r="E10" s="211">
        <v>6</v>
      </c>
      <c r="F10" s="211">
        <v>68</v>
      </c>
      <c r="G10" s="211">
        <v>1343</v>
      </c>
      <c r="H10" s="211">
        <v>1324</v>
      </c>
      <c r="I10" s="211">
        <v>4</v>
      </c>
      <c r="J10" s="211">
        <v>15</v>
      </c>
      <c r="K10" s="211">
        <v>581</v>
      </c>
      <c r="L10" s="211">
        <v>526</v>
      </c>
      <c r="M10" s="211">
        <v>2</v>
      </c>
      <c r="N10" s="211">
        <v>53</v>
      </c>
      <c r="O10" s="190"/>
    </row>
    <row r="11" spans="2:15" x14ac:dyDescent="0.3">
      <c r="B11" s="212" t="s">
        <v>31</v>
      </c>
      <c r="C11" s="211">
        <v>5947</v>
      </c>
      <c r="D11" s="211">
        <v>5638</v>
      </c>
      <c r="E11" s="211">
        <v>6</v>
      </c>
      <c r="F11" s="211">
        <v>303</v>
      </c>
      <c r="G11" s="211">
        <v>3924</v>
      </c>
      <c r="H11" s="211">
        <v>3803</v>
      </c>
      <c r="I11" s="211">
        <v>4</v>
      </c>
      <c r="J11" s="211">
        <v>117</v>
      </c>
      <c r="K11" s="211">
        <v>2023</v>
      </c>
      <c r="L11" s="211">
        <v>1835</v>
      </c>
      <c r="M11" s="211">
        <v>2</v>
      </c>
      <c r="N11" s="211">
        <v>186</v>
      </c>
      <c r="O11" s="190"/>
    </row>
    <row r="12" spans="2:15" x14ac:dyDescent="0.3">
      <c r="B12" s="212" t="s">
        <v>30</v>
      </c>
      <c r="C12" s="211">
        <v>5397</v>
      </c>
      <c r="D12" s="211">
        <v>4858</v>
      </c>
      <c r="E12" s="211">
        <v>308</v>
      </c>
      <c r="F12" s="211">
        <v>231</v>
      </c>
      <c r="G12" s="211">
        <v>3755</v>
      </c>
      <c r="H12" s="211">
        <v>3530</v>
      </c>
      <c r="I12" s="211">
        <v>129</v>
      </c>
      <c r="J12" s="211">
        <v>96</v>
      </c>
      <c r="K12" s="211">
        <v>1642</v>
      </c>
      <c r="L12" s="211">
        <v>1328</v>
      </c>
      <c r="M12" s="211">
        <v>179</v>
      </c>
      <c r="N12" s="211">
        <v>135</v>
      </c>
      <c r="O12" s="190"/>
    </row>
    <row r="13" spans="2:15" x14ac:dyDescent="0.3">
      <c r="B13" s="212" t="s">
        <v>26</v>
      </c>
      <c r="C13" s="211">
        <v>5696</v>
      </c>
      <c r="D13" s="211">
        <v>5505</v>
      </c>
      <c r="E13" s="211">
        <v>1</v>
      </c>
      <c r="F13" s="211">
        <v>190</v>
      </c>
      <c r="G13" s="211">
        <v>3552</v>
      </c>
      <c r="H13" s="211">
        <v>3456</v>
      </c>
      <c r="I13" s="211">
        <v>1</v>
      </c>
      <c r="J13" s="211">
        <v>95</v>
      </c>
      <c r="K13" s="211">
        <v>2144</v>
      </c>
      <c r="L13" s="211">
        <v>2049</v>
      </c>
      <c r="M13" s="211">
        <v>0</v>
      </c>
      <c r="N13" s="211">
        <v>95</v>
      </c>
      <c r="O13" s="190"/>
    </row>
    <row r="14" spans="2:15" x14ac:dyDescent="0.3">
      <c r="B14" s="212" t="s">
        <v>25</v>
      </c>
      <c r="C14" s="211">
        <v>5455</v>
      </c>
      <c r="D14" s="211">
        <v>5303</v>
      </c>
      <c r="E14" s="211">
        <v>57</v>
      </c>
      <c r="F14" s="211">
        <v>95</v>
      </c>
      <c r="G14" s="211">
        <v>4167</v>
      </c>
      <c r="H14" s="211">
        <v>4107</v>
      </c>
      <c r="I14" s="211">
        <v>25</v>
      </c>
      <c r="J14" s="211">
        <v>35</v>
      </c>
      <c r="K14" s="211">
        <v>1288</v>
      </c>
      <c r="L14" s="211">
        <v>1196</v>
      </c>
      <c r="M14" s="211">
        <v>32</v>
      </c>
      <c r="N14" s="211">
        <v>60</v>
      </c>
      <c r="O14" s="190"/>
    </row>
    <row r="15" spans="2:15" x14ac:dyDescent="0.3">
      <c r="B15" s="212" t="s">
        <v>19</v>
      </c>
      <c r="C15" s="211">
        <v>31502</v>
      </c>
      <c r="D15" s="211">
        <v>31272</v>
      </c>
      <c r="E15" s="211">
        <v>46</v>
      </c>
      <c r="F15" s="211">
        <v>184</v>
      </c>
      <c r="G15" s="211">
        <v>20842</v>
      </c>
      <c r="H15" s="211">
        <v>20691</v>
      </c>
      <c r="I15" s="211">
        <v>27</v>
      </c>
      <c r="J15" s="211">
        <v>124</v>
      </c>
      <c r="K15" s="211">
        <v>10660</v>
      </c>
      <c r="L15" s="211">
        <v>10581</v>
      </c>
      <c r="M15" s="211">
        <v>19</v>
      </c>
      <c r="N15" s="211">
        <v>60</v>
      </c>
      <c r="O15" s="190"/>
    </row>
    <row r="16" spans="2:15" x14ac:dyDescent="0.3">
      <c r="B16" s="212" t="s">
        <v>18</v>
      </c>
      <c r="C16" s="211">
        <v>6340</v>
      </c>
      <c r="D16" s="211">
        <v>6240</v>
      </c>
      <c r="E16" s="211">
        <v>1</v>
      </c>
      <c r="F16" s="211">
        <v>99</v>
      </c>
      <c r="G16" s="211">
        <v>3392</v>
      </c>
      <c r="H16" s="211">
        <v>3358</v>
      </c>
      <c r="I16" s="211">
        <v>0</v>
      </c>
      <c r="J16" s="211">
        <v>34</v>
      </c>
      <c r="K16" s="211">
        <v>2948</v>
      </c>
      <c r="L16" s="211">
        <v>2882</v>
      </c>
      <c r="M16" s="211">
        <v>1</v>
      </c>
      <c r="N16" s="211">
        <v>65</v>
      </c>
      <c r="O16" s="190"/>
    </row>
    <row r="17" spans="2:15" x14ac:dyDescent="0.3">
      <c r="B17" s="212" t="s">
        <v>13</v>
      </c>
      <c r="C17" s="211">
        <v>7341</v>
      </c>
      <c r="D17" s="211">
        <v>7295</v>
      </c>
      <c r="E17" s="211">
        <v>4</v>
      </c>
      <c r="F17" s="211">
        <v>42</v>
      </c>
      <c r="G17" s="211">
        <v>6230</v>
      </c>
      <c r="H17" s="211">
        <v>6196</v>
      </c>
      <c r="I17" s="211">
        <v>1</v>
      </c>
      <c r="J17" s="211">
        <v>33</v>
      </c>
      <c r="K17" s="211">
        <v>1111</v>
      </c>
      <c r="L17" s="211">
        <v>1099</v>
      </c>
      <c r="M17" s="211">
        <v>3</v>
      </c>
      <c r="N17" s="211">
        <v>9</v>
      </c>
      <c r="O17" s="190"/>
    </row>
    <row r="18" spans="2:15" s="56" customFormat="1" ht="14.25" x14ac:dyDescent="0.25">
      <c r="B18" s="229" t="s">
        <v>78</v>
      </c>
      <c r="C18" s="213">
        <v>114915</v>
      </c>
      <c r="D18" s="213">
        <v>113731</v>
      </c>
      <c r="E18" s="213">
        <v>201</v>
      </c>
      <c r="F18" s="213">
        <v>983</v>
      </c>
      <c r="G18" s="213">
        <v>96208</v>
      </c>
      <c r="H18" s="213">
        <v>95306</v>
      </c>
      <c r="I18" s="213">
        <v>135</v>
      </c>
      <c r="J18" s="213">
        <v>767</v>
      </c>
      <c r="K18" s="213">
        <v>18707</v>
      </c>
      <c r="L18" s="213">
        <v>18425</v>
      </c>
      <c r="M18" s="213">
        <v>66</v>
      </c>
      <c r="N18" s="213">
        <v>216</v>
      </c>
      <c r="O18" s="190"/>
    </row>
    <row r="19" spans="2:15" x14ac:dyDescent="0.3">
      <c r="B19" s="212" t="s">
        <v>29</v>
      </c>
      <c r="C19" s="211">
        <v>8684</v>
      </c>
      <c r="D19" s="211">
        <v>8630</v>
      </c>
      <c r="E19" s="211">
        <v>4</v>
      </c>
      <c r="F19" s="211">
        <v>50</v>
      </c>
      <c r="G19" s="211">
        <v>7496</v>
      </c>
      <c r="H19" s="211">
        <v>7446</v>
      </c>
      <c r="I19" s="211">
        <v>3</v>
      </c>
      <c r="J19" s="211">
        <v>47</v>
      </c>
      <c r="K19" s="211">
        <v>1188</v>
      </c>
      <c r="L19" s="211">
        <v>1184</v>
      </c>
      <c r="M19" s="211">
        <v>1</v>
      </c>
      <c r="N19" s="211">
        <v>3</v>
      </c>
      <c r="O19" s="190"/>
    </row>
    <row r="20" spans="2:15" x14ac:dyDescent="0.3">
      <c r="B20" s="212" t="s">
        <v>28</v>
      </c>
      <c r="C20" s="211">
        <v>9383</v>
      </c>
      <c r="D20" s="211">
        <v>9094</v>
      </c>
      <c r="E20" s="211">
        <v>2</v>
      </c>
      <c r="F20" s="211">
        <v>287</v>
      </c>
      <c r="G20" s="211">
        <v>5696</v>
      </c>
      <c r="H20" s="211">
        <v>5543</v>
      </c>
      <c r="I20" s="211">
        <v>1</v>
      </c>
      <c r="J20" s="211">
        <v>152</v>
      </c>
      <c r="K20" s="211">
        <v>3687</v>
      </c>
      <c r="L20" s="211">
        <v>3551</v>
      </c>
      <c r="M20" s="211">
        <v>1</v>
      </c>
      <c r="N20" s="211">
        <v>135</v>
      </c>
      <c r="O20" s="190"/>
    </row>
    <row r="21" spans="2:15" x14ac:dyDescent="0.3">
      <c r="B21" s="212" t="s">
        <v>27</v>
      </c>
      <c r="C21" s="211">
        <v>56128</v>
      </c>
      <c r="D21" s="211">
        <v>55639</v>
      </c>
      <c r="E21" s="211">
        <v>86</v>
      </c>
      <c r="F21" s="211">
        <v>403</v>
      </c>
      <c r="G21" s="211">
        <v>51869</v>
      </c>
      <c r="H21" s="211">
        <v>51395</v>
      </c>
      <c r="I21" s="211">
        <v>81</v>
      </c>
      <c r="J21" s="211">
        <v>393</v>
      </c>
      <c r="K21" s="211">
        <v>4259</v>
      </c>
      <c r="L21" s="211">
        <v>4244</v>
      </c>
      <c r="M21" s="211">
        <v>5</v>
      </c>
      <c r="N21" s="211">
        <v>10</v>
      </c>
      <c r="O21" s="190"/>
    </row>
    <row r="22" spans="2:15" x14ac:dyDescent="0.3">
      <c r="B22" s="212" t="s">
        <v>24</v>
      </c>
      <c r="C22" s="211">
        <v>13270</v>
      </c>
      <c r="D22" s="211">
        <v>13187</v>
      </c>
      <c r="E22" s="211">
        <v>25</v>
      </c>
      <c r="F22" s="211">
        <v>58</v>
      </c>
      <c r="G22" s="211">
        <v>10456</v>
      </c>
      <c r="H22" s="211">
        <v>10388</v>
      </c>
      <c r="I22" s="211">
        <v>18</v>
      </c>
      <c r="J22" s="211">
        <v>50</v>
      </c>
      <c r="K22" s="211">
        <v>2814</v>
      </c>
      <c r="L22" s="211">
        <v>2799</v>
      </c>
      <c r="M22" s="211">
        <v>7</v>
      </c>
      <c r="N22" s="211">
        <v>8</v>
      </c>
      <c r="O22" s="190"/>
    </row>
    <row r="23" spans="2:15" x14ac:dyDescent="0.3">
      <c r="B23" s="212" t="s">
        <v>23</v>
      </c>
      <c r="C23" s="211">
        <v>21760</v>
      </c>
      <c r="D23" s="211">
        <v>21556</v>
      </c>
      <c r="E23" s="211">
        <v>81</v>
      </c>
      <c r="F23" s="211">
        <v>123</v>
      </c>
      <c r="G23" s="211">
        <v>17199</v>
      </c>
      <c r="H23" s="211">
        <v>17069</v>
      </c>
      <c r="I23" s="211">
        <v>32</v>
      </c>
      <c r="J23" s="211">
        <v>98</v>
      </c>
      <c r="K23" s="211">
        <v>4561</v>
      </c>
      <c r="L23" s="211">
        <v>4487</v>
      </c>
      <c r="M23" s="211">
        <v>49</v>
      </c>
      <c r="N23" s="211">
        <v>25</v>
      </c>
      <c r="O23" s="190"/>
    </row>
    <row r="24" spans="2:15" x14ac:dyDescent="0.3">
      <c r="B24" s="212" t="s">
        <v>12</v>
      </c>
      <c r="C24" s="211">
        <v>5690</v>
      </c>
      <c r="D24" s="211">
        <v>5625</v>
      </c>
      <c r="E24" s="211">
        <v>3</v>
      </c>
      <c r="F24" s="211">
        <v>62</v>
      </c>
      <c r="G24" s="211">
        <v>3492</v>
      </c>
      <c r="H24" s="211">
        <v>3465</v>
      </c>
      <c r="I24" s="211">
        <v>0</v>
      </c>
      <c r="J24" s="211">
        <v>27</v>
      </c>
      <c r="K24" s="211">
        <v>2198</v>
      </c>
      <c r="L24" s="211">
        <v>2160</v>
      </c>
      <c r="M24" s="211">
        <v>3</v>
      </c>
      <c r="N24" s="211">
        <v>35</v>
      </c>
      <c r="O24" s="190"/>
    </row>
    <row r="25" spans="2:15" s="56" customFormat="1" ht="14.25" x14ac:dyDescent="0.25">
      <c r="B25" s="229" t="s">
        <v>77</v>
      </c>
      <c r="C25" s="213">
        <v>17077</v>
      </c>
      <c r="D25" s="213">
        <v>14305</v>
      </c>
      <c r="E25" s="213">
        <v>293</v>
      </c>
      <c r="F25" s="213">
        <v>2479</v>
      </c>
      <c r="G25" s="213">
        <v>9940</v>
      </c>
      <c r="H25" s="213">
        <v>8972</v>
      </c>
      <c r="I25" s="213">
        <v>87</v>
      </c>
      <c r="J25" s="213">
        <v>881</v>
      </c>
      <c r="K25" s="213">
        <v>7137</v>
      </c>
      <c r="L25" s="213">
        <v>5333</v>
      </c>
      <c r="M25" s="213">
        <v>206</v>
      </c>
      <c r="N25" s="213">
        <v>1598</v>
      </c>
      <c r="O25" s="190"/>
    </row>
    <row r="26" spans="2:15" x14ac:dyDescent="0.3">
      <c r="B26" s="212" t="s">
        <v>22</v>
      </c>
      <c r="C26" s="211">
        <v>3727</v>
      </c>
      <c r="D26" s="211">
        <v>2823</v>
      </c>
      <c r="E26" s="211">
        <v>47</v>
      </c>
      <c r="F26" s="211">
        <v>857</v>
      </c>
      <c r="G26" s="211">
        <v>1894</v>
      </c>
      <c r="H26" s="211">
        <v>1516</v>
      </c>
      <c r="I26" s="211">
        <v>5</v>
      </c>
      <c r="J26" s="211">
        <v>373</v>
      </c>
      <c r="K26" s="211">
        <v>1833</v>
      </c>
      <c r="L26" s="211">
        <v>1307</v>
      </c>
      <c r="M26" s="211">
        <v>42</v>
      </c>
      <c r="N26" s="211">
        <v>484</v>
      </c>
      <c r="O26" s="190"/>
    </row>
    <row r="27" spans="2:15" x14ac:dyDescent="0.3">
      <c r="B27" s="212" t="s">
        <v>21</v>
      </c>
      <c r="C27" s="211">
        <v>2646</v>
      </c>
      <c r="D27" s="211">
        <v>2254</v>
      </c>
      <c r="E27" s="211">
        <v>73</v>
      </c>
      <c r="F27" s="211">
        <v>319</v>
      </c>
      <c r="G27" s="211">
        <v>1364</v>
      </c>
      <c r="H27" s="211">
        <v>1234</v>
      </c>
      <c r="I27" s="211">
        <v>22</v>
      </c>
      <c r="J27" s="211">
        <v>108</v>
      </c>
      <c r="K27" s="211">
        <v>1282</v>
      </c>
      <c r="L27" s="211">
        <v>1020</v>
      </c>
      <c r="M27" s="211">
        <v>51</v>
      </c>
      <c r="N27" s="211">
        <v>211</v>
      </c>
      <c r="O27" s="190"/>
    </row>
    <row r="28" spans="2:15" x14ac:dyDescent="0.3">
      <c r="B28" s="212" t="s">
        <v>20</v>
      </c>
      <c r="C28" s="211">
        <v>2007</v>
      </c>
      <c r="D28" s="211">
        <v>1530</v>
      </c>
      <c r="E28" s="211">
        <v>30</v>
      </c>
      <c r="F28" s="211">
        <v>447</v>
      </c>
      <c r="G28" s="211">
        <v>1348</v>
      </c>
      <c r="H28" s="211">
        <v>1233</v>
      </c>
      <c r="I28" s="211">
        <v>4</v>
      </c>
      <c r="J28" s="211">
        <v>111</v>
      </c>
      <c r="K28" s="211">
        <v>659</v>
      </c>
      <c r="L28" s="211">
        <v>297</v>
      </c>
      <c r="M28" s="211">
        <v>26</v>
      </c>
      <c r="N28" s="211">
        <v>336</v>
      </c>
      <c r="O28" s="190"/>
    </row>
    <row r="29" spans="2:15" x14ac:dyDescent="0.3">
      <c r="B29" s="212" t="s">
        <v>17</v>
      </c>
      <c r="C29" s="211">
        <v>1722</v>
      </c>
      <c r="D29" s="211">
        <v>1635</v>
      </c>
      <c r="E29" s="211">
        <v>48</v>
      </c>
      <c r="F29" s="211">
        <v>39</v>
      </c>
      <c r="G29" s="211">
        <v>1078</v>
      </c>
      <c r="H29" s="211">
        <v>1035</v>
      </c>
      <c r="I29" s="211">
        <v>17</v>
      </c>
      <c r="J29" s="211">
        <v>26</v>
      </c>
      <c r="K29" s="211">
        <v>644</v>
      </c>
      <c r="L29" s="211">
        <v>600</v>
      </c>
      <c r="M29" s="211">
        <v>31</v>
      </c>
      <c r="N29" s="211">
        <v>13</v>
      </c>
      <c r="O29" s="190"/>
    </row>
    <row r="30" spans="2:15" x14ac:dyDescent="0.3">
      <c r="B30" s="212" t="s">
        <v>15</v>
      </c>
      <c r="C30" s="211">
        <v>3492</v>
      </c>
      <c r="D30" s="211">
        <v>3175</v>
      </c>
      <c r="E30" s="211">
        <v>56</v>
      </c>
      <c r="F30" s="211">
        <v>261</v>
      </c>
      <c r="G30" s="211">
        <v>2292</v>
      </c>
      <c r="H30" s="211">
        <v>2102</v>
      </c>
      <c r="I30" s="211">
        <v>26</v>
      </c>
      <c r="J30" s="211">
        <v>164</v>
      </c>
      <c r="K30" s="211">
        <v>1200</v>
      </c>
      <c r="L30" s="211">
        <v>1073</v>
      </c>
      <c r="M30" s="211">
        <v>30</v>
      </c>
      <c r="N30" s="211">
        <v>97</v>
      </c>
      <c r="O30" s="190"/>
    </row>
    <row r="31" spans="2:15" x14ac:dyDescent="0.3">
      <c r="B31" s="212" t="s">
        <v>14</v>
      </c>
      <c r="C31" s="211">
        <v>3483</v>
      </c>
      <c r="D31" s="211">
        <v>2888</v>
      </c>
      <c r="E31" s="211">
        <v>39</v>
      </c>
      <c r="F31" s="211">
        <v>556</v>
      </c>
      <c r="G31" s="211">
        <v>1964</v>
      </c>
      <c r="H31" s="211">
        <v>1852</v>
      </c>
      <c r="I31" s="211">
        <v>13</v>
      </c>
      <c r="J31" s="211">
        <v>99</v>
      </c>
      <c r="K31" s="211">
        <v>1519</v>
      </c>
      <c r="L31" s="211">
        <v>1036</v>
      </c>
      <c r="M31" s="211">
        <v>26</v>
      </c>
      <c r="N31" s="211">
        <v>457</v>
      </c>
      <c r="O31" s="190"/>
    </row>
    <row r="32" spans="2:15" s="56" customFormat="1" ht="14.25" x14ac:dyDescent="0.25">
      <c r="B32" s="229" t="s">
        <v>76</v>
      </c>
      <c r="C32" s="213">
        <v>349</v>
      </c>
      <c r="D32" s="213">
        <v>348</v>
      </c>
      <c r="E32" s="213">
        <v>1</v>
      </c>
      <c r="F32" s="213">
        <v>0</v>
      </c>
      <c r="G32" s="213">
        <v>297</v>
      </c>
      <c r="H32" s="213">
        <v>296</v>
      </c>
      <c r="I32" s="213">
        <v>1</v>
      </c>
      <c r="J32" s="213">
        <v>0</v>
      </c>
      <c r="K32" s="213">
        <v>52</v>
      </c>
      <c r="L32" s="213">
        <v>52</v>
      </c>
      <c r="M32" s="213">
        <v>0</v>
      </c>
      <c r="N32" s="213">
        <v>0</v>
      </c>
      <c r="O32" s="190"/>
    </row>
    <row r="33" spans="2:15" x14ac:dyDescent="0.3">
      <c r="B33" s="212" t="s">
        <v>16</v>
      </c>
      <c r="C33" s="211">
        <v>349</v>
      </c>
      <c r="D33" s="211">
        <v>348</v>
      </c>
      <c r="E33" s="211">
        <v>1</v>
      </c>
      <c r="F33" s="211">
        <v>0</v>
      </c>
      <c r="G33" s="211">
        <v>297</v>
      </c>
      <c r="H33" s="211">
        <v>296</v>
      </c>
      <c r="I33" s="211">
        <v>1</v>
      </c>
      <c r="J33" s="211">
        <v>0</v>
      </c>
      <c r="K33" s="211">
        <v>52</v>
      </c>
      <c r="L33" s="211">
        <v>52</v>
      </c>
      <c r="M33" s="211">
        <v>0</v>
      </c>
      <c r="N33" s="211">
        <v>0</v>
      </c>
      <c r="O33" s="190"/>
    </row>
    <row r="34" spans="2:15" x14ac:dyDescent="0.25">
      <c r="B34" s="229" t="s">
        <v>10</v>
      </c>
      <c r="C34" s="213">
        <v>107</v>
      </c>
      <c r="D34" s="213">
        <v>76</v>
      </c>
      <c r="E34" s="213">
        <v>1</v>
      </c>
      <c r="F34" s="213">
        <v>30</v>
      </c>
      <c r="G34" s="213">
        <v>107</v>
      </c>
      <c r="H34" s="213">
        <v>76</v>
      </c>
      <c r="I34" s="213">
        <v>1</v>
      </c>
      <c r="J34" s="213">
        <v>30</v>
      </c>
      <c r="K34" s="213">
        <v>0</v>
      </c>
      <c r="L34" s="213">
        <v>0</v>
      </c>
      <c r="M34" s="213">
        <v>0</v>
      </c>
      <c r="N34" s="213">
        <v>0</v>
      </c>
    </row>
    <row r="35" spans="2:15" x14ac:dyDescent="0.3">
      <c r="B35" s="212" t="s">
        <v>10</v>
      </c>
      <c r="C35" s="211">
        <v>107</v>
      </c>
      <c r="D35" s="211">
        <v>76</v>
      </c>
      <c r="E35" s="211">
        <v>1</v>
      </c>
      <c r="F35" s="211">
        <v>30</v>
      </c>
      <c r="G35" s="211">
        <v>107</v>
      </c>
      <c r="H35" s="211">
        <v>76</v>
      </c>
      <c r="I35" s="211">
        <v>1</v>
      </c>
      <c r="J35" s="211">
        <v>30</v>
      </c>
      <c r="K35" s="211">
        <v>0</v>
      </c>
      <c r="L35" s="211">
        <v>0</v>
      </c>
      <c r="M35" s="211">
        <v>0</v>
      </c>
      <c r="N35" s="211">
        <v>0</v>
      </c>
    </row>
    <row r="36" spans="2:15" x14ac:dyDescent="0.3">
      <c r="B36" s="343"/>
      <c r="C36" s="399"/>
      <c r="D36" s="399"/>
      <c r="E36" s="399"/>
      <c r="F36" s="399"/>
      <c r="G36" s="399"/>
      <c r="H36" s="399"/>
      <c r="I36" s="399"/>
      <c r="J36" s="399"/>
      <c r="K36" s="399"/>
      <c r="L36" s="399"/>
      <c r="M36" s="399"/>
      <c r="N36" s="399"/>
    </row>
    <row r="37" spans="2:15" x14ac:dyDescent="0.3">
      <c r="B37" s="36" t="s">
        <v>2117</v>
      </c>
      <c r="C37" s="456"/>
      <c r="D37" s="456"/>
      <c r="E37" s="456"/>
      <c r="F37" s="456"/>
      <c r="G37" s="456"/>
      <c r="H37" s="456"/>
      <c r="I37" s="456"/>
      <c r="J37" s="456"/>
      <c r="K37" s="456"/>
      <c r="L37" s="399"/>
      <c r="M37" s="399"/>
      <c r="N37" s="399"/>
    </row>
    <row r="38" spans="2:15" x14ac:dyDescent="0.25">
      <c r="B38" s="24" t="s">
        <v>2119</v>
      </c>
      <c r="C38" s="24"/>
      <c r="D38" s="24"/>
      <c r="E38" s="24"/>
      <c r="F38" s="24"/>
      <c r="G38" s="24"/>
      <c r="H38" s="24"/>
      <c r="I38" s="24"/>
      <c r="J38" s="24"/>
      <c r="K38" s="24"/>
      <c r="L38" s="24"/>
      <c r="M38" s="24"/>
      <c r="N38" s="24"/>
    </row>
    <row r="39" spans="2:15" x14ac:dyDescent="0.25">
      <c r="B39" s="559" t="s">
        <v>740</v>
      </c>
      <c r="C39" s="559"/>
      <c r="D39" s="559"/>
      <c r="E39" s="559"/>
      <c r="F39" s="559"/>
      <c r="G39" s="559"/>
      <c r="H39" s="559"/>
      <c r="I39" s="559"/>
      <c r="J39" s="559"/>
      <c r="K39" s="559"/>
    </row>
    <row r="40" spans="2:15" x14ac:dyDescent="0.25">
      <c r="B40" s="24" t="s">
        <v>2195</v>
      </c>
    </row>
    <row r="41" spans="2:15" x14ac:dyDescent="0.25">
      <c r="B41" s="542" t="s">
        <v>737</v>
      </c>
      <c r="C41" s="542"/>
      <c r="D41" s="542"/>
      <c r="E41" s="542"/>
      <c r="F41" s="542"/>
      <c r="G41" s="542"/>
      <c r="H41" s="542"/>
      <c r="I41" s="542"/>
      <c r="J41" s="542"/>
      <c r="K41" s="542"/>
    </row>
  </sheetData>
  <mergeCells count="7">
    <mergeCell ref="B41:K41"/>
    <mergeCell ref="B2:N2"/>
    <mergeCell ref="B3:B4"/>
    <mergeCell ref="C3:F3"/>
    <mergeCell ref="G3:J3"/>
    <mergeCell ref="K3:N3"/>
    <mergeCell ref="B39:K39"/>
  </mergeCells>
  <hyperlinks>
    <hyperlink ref="O2" location="INDICE!A47" display="INDICE"/>
  </hyperlinks>
  <printOptions horizontalCentered="1"/>
  <pageMargins left="0.19685039370078741" right="0.19685039370078741" top="1.1811023622047245" bottom="0.39370078740157483" header="0.19685039370078741" footer="0.19685039370078741"/>
  <pageSetup scale="76" firstPageNumber="104" fitToWidth="0" fitToHeight="0" orientation="landscape" useFirstPageNumber="1" r:id="rId1"/>
  <headerFooter scaleWithDoc="0">
    <oddHeader>&amp;C&amp;G</oddHeader>
    <oddFooter>&amp;C&amp;10&amp;P</oddFooter>
  </headerFooter>
  <drawing r:id="rId2"/>
  <legacyDrawingHF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62"/>
  <sheetViews>
    <sheetView showGridLines="0" zoomScaleNormal="100" workbookViewId="0"/>
  </sheetViews>
  <sheetFormatPr baseColWidth="10" defaultColWidth="12.5703125" defaultRowHeight="16.5" x14ac:dyDescent="0.25"/>
  <cols>
    <col min="1" max="1" width="3.7109375" style="23" customWidth="1"/>
    <col min="2" max="2" width="26.7109375" style="23" customWidth="1"/>
    <col min="3" max="3" width="10.28515625" style="23" customWidth="1"/>
    <col min="4" max="4" width="9.28515625" style="23" customWidth="1"/>
    <col min="5" max="5" width="8.5703125" style="23" customWidth="1"/>
    <col min="6" max="7" width="9.5703125" style="23" customWidth="1"/>
    <col min="8" max="9" width="8.7109375" style="23" customWidth="1"/>
    <col min="10" max="10" width="11.42578125" style="23" customWidth="1"/>
    <col min="11" max="11" width="10.28515625" style="23" customWidth="1"/>
    <col min="12" max="12" width="12.42578125" style="23" customWidth="1"/>
    <col min="13" max="13" width="10.42578125" style="23" customWidth="1"/>
    <col min="14" max="14" width="8.42578125" style="23" customWidth="1"/>
    <col min="15" max="15" width="13.7109375" style="23" customWidth="1"/>
    <col min="16" max="16384" width="12.5703125" style="23"/>
  </cols>
  <sheetData>
    <row r="1" spans="2:16" ht="128.25" customHeight="1" x14ac:dyDescent="0.25"/>
    <row r="2" spans="2:16" ht="42.75" customHeight="1" x14ac:dyDescent="0.25">
      <c r="B2" s="505" t="s">
        <v>2168</v>
      </c>
      <c r="C2" s="505"/>
      <c r="D2" s="505"/>
      <c r="E2" s="505"/>
      <c r="F2" s="505"/>
      <c r="G2" s="505"/>
      <c r="H2" s="505"/>
      <c r="I2" s="505"/>
      <c r="J2" s="505"/>
      <c r="K2" s="505"/>
      <c r="L2" s="505"/>
      <c r="M2" s="505"/>
      <c r="N2" s="505"/>
      <c r="O2" s="505"/>
      <c r="P2" s="481" t="s">
        <v>7</v>
      </c>
    </row>
    <row r="3" spans="2:16" ht="15" customHeight="1" x14ac:dyDescent="0.25">
      <c r="B3" s="521" t="s">
        <v>347</v>
      </c>
      <c r="C3" s="521" t="s">
        <v>668</v>
      </c>
      <c r="D3" s="521"/>
      <c r="E3" s="521"/>
      <c r="F3" s="521" t="s">
        <v>346</v>
      </c>
      <c r="G3" s="521"/>
      <c r="H3" s="521"/>
      <c r="I3" s="521"/>
      <c r="J3" s="521"/>
      <c r="K3" s="521"/>
      <c r="L3" s="521"/>
      <c r="M3" s="521"/>
      <c r="N3" s="521"/>
      <c r="O3" s="521"/>
    </row>
    <row r="4" spans="2:16" ht="15" customHeight="1" x14ac:dyDescent="0.25">
      <c r="B4" s="521"/>
      <c r="C4" s="521"/>
      <c r="D4" s="521"/>
      <c r="E4" s="521"/>
      <c r="F4" s="521" t="s">
        <v>106</v>
      </c>
      <c r="G4" s="521"/>
      <c r="H4" s="521"/>
      <c r="I4" s="521"/>
      <c r="J4" s="521"/>
      <c r="K4" s="521" t="s">
        <v>105</v>
      </c>
      <c r="L4" s="521"/>
      <c r="M4" s="521"/>
      <c r="N4" s="521"/>
      <c r="O4" s="521" t="s">
        <v>9</v>
      </c>
    </row>
    <row r="5" spans="2:16" ht="36" customHeight="1" x14ac:dyDescent="0.25">
      <c r="B5" s="521"/>
      <c r="C5" s="215" t="s">
        <v>3</v>
      </c>
      <c r="D5" s="215" t="s">
        <v>86</v>
      </c>
      <c r="E5" s="215" t="s">
        <v>85</v>
      </c>
      <c r="F5" s="215" t="s">
        <v>3</v>
      </c>
      <c r="G5" s="215" t="s">
        <v>345</v>
      </c>
      <c r="H5" s="215" t="s">
        <v>344</v>
      </c>
      <c r="I5" s="215" t="s">
        <v>680</v>
      </c>
      <c r="J5" s="215" t="s">
        <v>342</v>
      </c>
      <c r="K5" s="215" t="s">
        <v>3</v>
      </c>
      <c r="L5" s="215" t="s">
        <v>343</v>
      </c>
      <c r="M5" s="215" t="s">
        <v>341</v>
      </c>
      <c r="N5" s="215" t="s">
        <v>94</v>
      </c>
      <c r="O5" s="521"/>
    </row>
    <row r="6" spans="2:16" s="56" customFormat="1" ht="14.25" x14ac:dyDescent="0.25">
      <c r="B6" s="229" t="s">
        <v>80</v>
      </c>
      <c r="C6" s="290">
        <v>215714</v>
      </c>
      <c r="D6" s="290">
        <v>110382</v>
      </c>
      <c r="E6" s="290">
        <v>105332</v>
      </c>
      <c r="F6" s="290">
        <v>209670</v>
      </c>
      <c r="G6" s="290">
        <v>194109</v>
      </c>
      <c r="H6" s="290">
        <v>15496</v>
      </c>
      <c r="I6" s="290">
        <v>4</v>
      </c>
      <c r="J6" s="290">
        <v>61</v>
      </c>
      <c r="K6" s="290">
        <v>976</v>
      </c>
      <c r="L6" s="290">
        <v>2</v>
      </c>
      <c r="M6" s="290">
        <v>450</v>
      </c>
      <c r="N6" s="290">
        <v>524</v>
      </c>
      <c r="O6" s="290">
        <v>5068</v>
      </c>
      <c r="P6" s="368"/>
    </row>
    <row r="7" spans="2:16" s="56" customFormat="1" ht="14.25" x14ac:dyDescent="0.25">
      <c r="B7" s="229" t="s">
        <v>79</v>
      </c>
      <c r="C7" s="290">
        <v>83266</v>
      </c>
      <c r="D7" s="290">
        <v>42714</v>
      </c>
      <c r="E7" s="290">
        <v>40552</v>
      </c>
      <c r="F7" s="290">
        <v>81210</v>
      </c>
      <c r="G7" s="290">
        <v>76102</v>
      </c>
      <c r="H7" s="290">
        <v>5075</v>
      </c>
      <c r="I7" s="290">
        <v>1</v>
      </c>
      <c r="J7" s="290">
        <v>32</v>
      </c>
      <c r="K7" s="290">
        <v>480</v>
      </c>
      <c r="L7" s="290">
        <v>0</v>
      </c>
      <c r="M7" s="290">
        <v>226</v>
      </c>
      <c r="N7" s="290">
        <v>254</v>
      </c>
      <c r="O7" s="290">
        <v>1576</v>
      </c>
    </row>
    <row r="8" spans="2:16" s="56" customFormat="1" ht="14.25" x14ac:dyDescent="0.3">
      <c r="B8" s="229" t="s">
        <v>35</v>
      </c>
      <c r="C8" s="227">
        <v>8641</v>
      </c>
      <c r="D8" s="227">
        <v>4444</v>
      </c>
      <c r="E8" s="227">
        <v>4197</v>
      </c>
      <c r="F8" s="227">
        <v>8531</v>
      </c>
      <c r="G8" s="227">
        <v>8506</v>
      </c>
      <c r="H8" s="227">
        <v>25</v>
      </c>
      <c r="I8" s="227">
        <v>0</v>
      </c>
      <c r="J8" s="227">
        <v>0</v>
      </c>
      <c r="K8" s="227">
        <v>10</v>
      </c>
      <c r="L8" s="227">
        <v>0</v>
      </c>
      <c r="M8" s="227">
        <v>8</v>
      </c>
      <c r="N8" s="227">
        <v>2</v>
      </c>
      <c r="O8" s="227">
        <v>100</v>
      </c>
    </row>
    <row r="9" spans="2:16" x14ac:dyDescent="0.3">
      <c r="B9" s="212" t="s">
        <v>340</v>
      </c>
      <c r="C9" s="290">
        <v>6256</v>
      </c>
      <c r="D9" s="290">
        <v>3181</v>
      </c>
      <c r="E9" s="290">
        <v>3075</v>
      </c>
      <c r="F9" s="290">
        <v>6200</v>
      </c>
      <c r="G9" s="290">
        <v>6187</v>
      </c>
      <c r="H9" s="290">
        <v>13</v>
      </c>
      <c r="I9" s="290">
        <v>0</v>
      </c>
      <c r="J9" s="290">
        <v>0</v>
      </c>
      <c r="K9" s="290">
        <v>5</v>
      </c>
      <c r="L9" s="290">
        <v>0</v>
      </c>
      <c r="M9" s="290">
        <v>3</v>
      </c>
      <c r="N9" s="290">
        <v>2</v>
      </c>
      <c r="O9" s="290">
        <v>51</v>
      </c>
    </row>
    <row r="10" spans="2:16" x14ac:dyDescent="0.3">
      <c r="B10" s="212" t="s">
        <v>339</v>
      </c>
      <c r="C10" s="227">
        <v>129</v>
      </c>
      <c r="D10" s="227">
        <v>78</v>
      </c>
      <c r="E10" s="227">
        <v>51</v>
      </c>
      <c r="F10" s="227">
        <v>129</v>
      </c>
      <c r="G10" s="227">
        <v>129</v>
      </c>
      <c r="H10" s="227">
        <v>0</v>
      </c>
      <c r="I10" s="227">
        <v>0</v>
      </c>
      <c r="J10" s="227">
        <v>0</v>
      </c>
      <c r="K10" s="227">
        <v>0</v>
      </c>
      <c r="L10" s="227">
        <v>0</v>
      </c>
      <c r="M10" s="227">
        <v>0</v>
      </c>
      <c r="N10" s="227">
        <v>0</v>
      </c>
      <c r="O10" s="227">
        <v>0</v>
      </c>
    </row>
    <row r="11" spans="2:16" x14ac:dyDescent="0.3">
      <c r="B11" s="212" t="s">
        <v>338</v>
      </c>
      <c r="C11" s="227">
        <v>487</v>
      </c>
      <c r="D11" s="227">
        <v>262</v>
      </c>
      <c r="E11" s="227">
        <v>225</v>
      </c>
      <c r="F11" s="227">
        <v>467</v>
      </c>
      <c r="G11" s="227">
        <v>467</v>
      </c>
      <c r="H11" s="227">
        <v>0</v>
      </c>
      <c r="I11" s="227">
        <v>0</v>
      </c>
      <c r="J11" s="227">
        <v>0</v>
      </c>
      <c r="K11" s="227">
        <v>4</v>
      </c>
      <c r="L11" s="227">
        <v>0</v>
      </c>
      <c r="M11" s="227">
        <v>4</v>
      </c>
      <c r="N11" s="227">
        <v>0</v>
      </c>
      <c r="O11" s="227">
        <v>16</v>
      </c>
    </row>
    <row r="12" spans="2:16" x14ac:dyDescent="0.3">
      <c r="B12" s="212" t="s">
        <v>337</v>
      </c>
      <c r="C12" s="227">
        <v>137</v>
      </c>
      <c r="D12" s="227">
        <v>75</v>
      </c>
      <c r="E12" s="227">
        <v>62</v>
      </c>
      <c r="F12" s="227">
        <v>134</v>
      </c>
      <c r="G12" s="227">
        <v>133</v>
      </c>
      <c r="H12" s="227">
        <v>1</v>
      </c>
      <c r="I12" s="227">
        <v>0</v>
      </c>
      <c r="J12" s="227">
        <v>0</v>
      </c>
      <c r="K12" s="227">
        <v>0</v>
      </c>
      <c r="L12" s="227">
        <v>0</v>
      </c>
      <c r="M12" s="227">
        <v>0</v>
      </c>
      <c r="N12" s="227">
        <v>0</v>
      </c>
      <c r="O12" s="227">
        <v>3</v>
      </c>
    </row>
    <row r="13" spans="2:16" x14ac:dyDescent="0.3">
      <c r="B13" s="212" t="s">
        <v>336</v>
      </c>
      <c r="C13" s="227">
        <v>295</v>
      </c>
      <c r="D13" s="227">
        <v>160</v>
      </c>
      <c r="E13" s="227">
        <v>135</v>
      </c>
      <c r="F13" s="227">
        <v>292</v>
      </c>
      <c r="G13" s="227">
        <v>292</v>
      </c>
      <c r="H13" s="227">
        <v>0</v>
      </c>
      <c r="I13" s="227">
        <v>0</v>
      </c>
      <c r="J13" s="227">
        <v>0</v>
      </c>
      <c r="K13" s="227">
        <v>1</v>
      </c>
      <c r="L13" s="227">
        <v>0</v>
      </c>
      <c r="M13" s="227">
        <v>1</v>
      </c>
      <c r="N13" s="227">
        <v>0</v>
      </c>
      <c r="O13" s="227">
        <v>2</v>
      </c>
    </row>
    <row r="14" spans="2:16" x14ac:dyDescent="0.3">
      <c r="B14" s="212" t="s">
        <v>335</v>
      </c>
      <c r="C14" s="227">
        <v>73</v>
      </c>
      <c r="D14" s="227">
        <v>44</v>
      </c>
      <c r="E14" s="227">
        <v>29</v>
      </c>
      <c r="F14" s="227">
        <v>73</v>
      </c>
      <c r="G14" s="227">
        <v>69</v>
      </c>
      <c r="H14" s="227">
        <v>4</v>
      </c>
      <c r="I14" s="227">
        <v>0</v>
      </c>
      <c r="J14" s="227">
        <v>0</v>
      </c>
      <c r="K14" s="227">
        <v>0</v>
      </c>
      <c r="L14" s="227">
        <v>0</v>
      </c>
      <c r="M14" s="227">
        <v>0</v>
      </c>
      <c r="N14" s="227">
        <v>0</v>
      </c>
      <c r="O14" s="227">
        <v>0</v>
      </c>
    </row>
    <row r="15" spans="2:16" x14ac:dyDescent="0.3">
      <c r="B15" s="212" t="s">
        <v>334</v>
      </c>
      <c r="C15" s="227">
        <v>37</v>
      </c>
      <c r="D15" s="227">
        <v>18</v>
      </c>
      <c r="E15" s="227">
        <v>19</v>
      </c>
      <c r="F15" s="227">
        <v>37</v>
      </c>
      <c r="G15" s="227">
        <v>37</v>
      </c>
      <c r="H15" s="227">
        <v>0</v>
      </c>
      <c r="I15" s="227">
        <v>0</v>
      </c>
      <c r="J15" s="227">
        <v>0</v>
      </c>
      <c r="K15" s="227">
        <v>0</v>
      </c>
      <c r="L15" s="227">
        <v>0</v>
      </c>
      <c r="M15" s="227">
        <v>0</v>
      </c>
      <c r="N15" s="227">
        <v>0</v>
      </c>
      <c r="O15" s="227">
        <v>0</v>
      </c>
    </row>
    <row r="16" spans="2:16" x14ac:dyDescent="0.3">
      <c r="B16" s="212" t="s">
        <v>333</v>
      </c>
      <c r="C16" s="290">
        <v>235</v>
      </c>
      <c r="D16" s="290">
        <v>114</v>
      </c>
      <c r="E16" s="290">
        <v>121</v>
      </c>
      <c r="F16" s="290">
        <v>235</v>
      </c>
      <c r="G16" s="290">
        <v>234</v>
      </c>
      <c r="H16" s="290">
        <v>1</v>
      </c>
      <c r="I16" s="290">
        <v>0</v>
      </c>
      <c r="J16" s="290">
        <v>0</v>
      </c>
      <c r="K16" s="290">
        <v>0</v>
      </c>
      <c r="L16" s="290">
        <v>0</v>
      </c>
      <c r="M16" s="290">
        <v>0</v>
      </c>
      <c r="N16" s="290">
        <v>0</v>
      </c>
      <c r="O16" s="290">
        <v>0</v>
      </c>
    </row>
    <row r="17" spans="2:15" x14ac:dyDescent="0.3">
      <c r="B17" s="212" t="s">
        <v>332</v>
      </c>
      <c r="C17" s="227">
        <v>297</v>
      </c>
      <c r="D17" s="227">
        <v>154</v>
      </c>
      <c r="E17" s="227">
        <v>143</v>
      </c>
      <c r="F17" s="227">
        <v>273</v>
      </c>
      <c r="G17" s="227">
        <v>273</v>
      </c>
      <c r="H17" s="227">
        <v>0</v>
      </c>
      <c r="I17" s="227">
        <v>0</v>
      </c>
      <c r="J17" s="227">
        <v>0</v>
      </c>
      <c r="K17" s="227">
        <v>0</v>
      </c>
      <c r="L17" s="227">
        <v>0</v>
      </c>
      <c r="M17" s="227">
        <v>0</v>
      </c>
      <c r="N17" s="227">
        <v>0</v>
      </c>
      <c r="O17" s="227">
        <v>24</v>
      </c>
    </row>
    <row r="18" spans="2:15" x14ac:dyDescent="0.3">
      <c r="B18" s="212" t="s">
        <v>331</v>
      </c>
      <c r="C18" s="227">
        <v>55</v>
      </c>
      <c r="D18" s="227">
        <v>28</v>
      </c>
      <c r="E18" s="227">
        <v>27</v>
      </c>
      <c r="F18" s="227">
        <v>55</v>
      </c>
      <c r="G18" s="227">
        <v>54</v>
      </c>
      <c r="H18" s="227">
        <v>1</v>
      </c>
      <c r="I18" s="227">
        <v>0</v>
      </c>
      <c r="J18" s="227">
        <v>0</v>
      </c>
      <c r="K18" s="227">
        <v>0</v>
      </c>
      <c r="L18" s="227">
        <v>0</v>
      </c>
      <c r="M18" s="227">
        <v>0</v>
      </c>
      <c r="N18" s="227">
        <v>0</v>
      </c>
      <c r="O18" s="227">
        <v>0</v>
      </c>
    </row>
    <row r="19" spans="2:15" x14ac:dyDescent="0.3">
      <c r="B19" s="212" t="s">
        <v>330</v>
      </c>
      <c r="C19" s="227">
        <v>135</v>
      </c>
      <c r="D19" s="227">
        <v>69</v>
      </c>
      <c r="E19" s="227">
        <v>66</v>
      </c>
      <c r="F19" s="227">
        <v>133</v>
      </c>
      <c r="G19" s="227">
        <v>133</v>
      </c>
      <c r="H19" s="227">
        <v>0</v>
      </c>
      <c r="I19" s="227">
        <v>0</v>
      </c>
      <c r="J19" s="227">
        <v>0</v>
      </c>
      <c r="K19" s="227">
        <v>0</v>
      </c>
      <c r="L19" s="227">
        <v>0</v>
      </c>
      <c r="M19" s="227">
        <v>0</v>
      </c>
      <c r="N19" s="227">
        <v>0</v>
      </c>
      <c r="O19" s="227">
        <v>2</v>
      </c>
    </row>
    <row r="20" spans="2:15" x14ac:dyDescent="0.3">
      <c r="B20" s="212" t="s">
        <v>329</v>
      </c>
      <c r="C20" s="290">
        <v>30</v>
      </c>
      <c r="D20" s="290">
        <v>15</v>
      </c>
      <c r="E20" s="290">
        <v>15</v>
      </c>
      <c r="F20" s="290">
        <v>30</v>
      </c>
      <c r="G20" s="290">
        <v>30</v>
      </c>
      <c r="H20" s="290">
        <v>0</v>
      </c>
      <c r="I20" s="290">
        <v>0</v>
      </c>
      <c r="J20" s="290">
        <v>0</v>
      </c>
      <c r="K20" s="290">
        <v>0</v>
      </c>
      <c r="L20" s="290">
        <v>0</v>
      </c>
      <c r="M20" s="290">
        <v>0</v>
      </c>
      <c r="N20" s="290">
        <v>0</v>
      </c>
      <c r="O20" s="290">
        <v>0</v>
      </c>
    </row>
    <row r="21" spans="2:15" x14ac:dyDescent="0.3">
      <c r="B21" s="212" t="s">
        <v>328</v>
      </c>
      <c r="C21" s="227">
        <v>39</v>
      </c>
      <c r="D21" s="227">
        <v>18</v>
      </c>
      <c r="E21" s="227">
        <v>21</v>
      </c>
      <c r="F21" s="227">
        <v>38</v>
      </c>
      <c r="G21" s="227">
        <v>38</v>
      </c>
      <c r="H21" s="227">
        <v>0</v>
      </c>
      <c r="I21" s="227">
        <v>0</v>
      </c>
      <c r="J21" s="227">
        <v>0</v>
      </c>
      <c r="K21" s="227">
        <v>0</v>
      </c>
      <c r="L21" s="227">
        <v>0</v>
      </c>
      <c r="M21" s="227">
        <v>0</v>
      </c>
      <c r="N21" s="227">
        <v>0</v>
      </c>
      <c r="O21" s="227">
        <v>1</v>
      </c>
    </row>
    <row r="22" spans="2:15" x14ac:dyDescent="0.3">
      <c r="B22" s="212" t="s">
        <v>327</v>
      </c>
      <c r="C22" s="227">
        <v>26</v>
      </c>
      <c r="D22" s="227">
        <v>12</v>
      </c>
      <c r="E22" s="227">
        <v>14</v>
      </c>
      <c r="F22" s="227">
        <v>26</v>
      </c>
      <c r="G22" s="227">
        <v>26</v>
      </c>
      <c r="H22" s="227">
        <v>0</v>
      </c>
      <c r="I22" s="227">
        <v>0</v>
      </c>
      <c r="J22" s="227">
        <v>0</v>
      </c>
      <c r="K22" s="227">
        <v>0</v>
      </c>
      <c r="L22" s="227">
        <v>0</v>
      </c>
      <c r="M22" s="227">
        <v>0</v>
      </c>
      <c r="N22" s="227">
        <v>0</v>
      </c>
      <c r="O22" s="227">
        <v>0</v>
      </c>
    </row>
    <row r="23" spans="2:15" x14ac:dyDescent="0.3">
      <c r="B23" s="212" t="s">
        <v>326</v>
      </c>
      <c r="C23" s="227">
        <v>410</v>
      </c>
      <c r="D23" s="227">
        <v>216</v>
      </c>
      <c r="E23" s="227">
        <v>194</v>
      </c>
      <c r="F23" s="227">
        <v>409</v>
      </c>
      <c r="G23" s="227">
        <v>404</v>
      </c>
      <c r="H23" s="227">
        <v>5</v>
      </c>
      <c r="I23" s="227">
        <v>0</v>
      </c>
      <c r="J23" s="227">
        <v>0</v>
      </c>
      <c r="K23" s="227">
        <v>0</v>
      </c>
      <c r="L23" s="227">
        <v>0</v>
      </c>
      <c r="M23" s="227">
        <v>0</v>
      </c>
      <c r="N23" s="227">
        <v>0</v>
      </c>
      <c r="O23" s="227">
        <v>1</v>
      </c>
    </row>
    <row r="24" spans="2:15" s="56" customFormat="1" ht="14.25" x14ac:dyDescent="0.25">
      <c r="B24" s="229" t="s">
        <v>34</v>
      </c>
      <c r="C24" s="290">
        <v>2340</v>
      </c>
      <c r="D24" s="290">
        <v>1175</v>
      </c>
      <c r="E24" s="290">
        <v>1165</v>
      </c>
      <c r="F24" s="290">
        <v>2096</v>
      </c>
      <c r="G24" s="290">
        <v>2066</v>
      </c>
      <c r="H24" s="290">
        <v>29</v>
      </c>
      <c r="I24" s="290">
        <v>0</v>
      </c>
      <c r="J24" s="290">
        <v>1</v>
      </c>
      <c r="K24" s="290">
        <v>5</v>
      </c>
      <c r="L24" s="290">
        <v>0</v>
      </c>
      <c r="M24" s="290">
        <v>2</v>
      </c>
      <c r="N24" s="290">
        <v>3</v>
      </c>
      <c r="O24" s="290">
        <v>239</v>
      </c>
    </row>
    <row r="25" spans="2:15" x14ac:dyDescent="0.3">
      <c r="B25" s="212" t="s">
        <v>325</v>
      </c>
      <c r="C25" s="227">
        <v>1255</v>
      </c>
      <c r="D25" s="227">
        <v>625</v>
      </c>
      <c r="E25" s="227">
        <v>630</v>
      </c>
      <c r="F25" s="227">
        <v>1030</v>
      </c>
      <c r="G25" s="227">
        <v>1021</v>
      </c>
      <c r="H25" s="227">
        <v>9</v>
      </c>
      <c r="I25" s="227">
        <v>0</v>
      </c>
      <c r="J25" s="227">
        <v>0</v>
      </c>
      <c r="K25" s="227">
        <v>2</v>
      </c>
      <c r="L25" s="227">
        <v>0</v>
      </c>
      <c r="M25" s="227">
        <v>2</v>
      </c>
      <c r="N25" s="227">
        <v>0</v>
      </c>
      <c r="O25" s="227">
        <v>223</v>
      </c>
    </row>
    <row r="26" spans="2:15" x14ac:dyDescent="0.3">
      <c r="B26" s="212" t="s">
        <v>324</v>
      </c>
      <c r="C26" s="227">
        <v>186</v>
      </c>
      <c r="D26" s="227">
        <v>77</v>
      </c>
      <c r="E26" s="227">
        <v>109</v>
      </c>
      <c r="F26" s="227">
        <v>180</v>
      </c>
      <c r="G26" s="227">
        <v>175</v>
      </c>
      <c r="H26" s="227">
        <v>4</v>
      </c>
      <c r="I26" s="227">
        <v>0</v>
      </c>
      <c r="J26" s="227">
        <v>1</v>
      </c>
      <c r="K26" s="227">
        <v>3</v>
      </c>
      <c r="L26" s="227">
        <v>0</v>
      </c>
      <c r="M26" s="227">
        <v>0</v>
      </c>
      <c r="N26" s="227">
        <v>3</v>
      </c>
      <c r="O26" s="227">
        <v>3</v>
      </c>
    </row>
    <row r="27" spans="2:15" x14ac:dyDescent="0.3">
      <c r="B27" s="212" t="s">
        <v>323</v>
      </c>
      <c r="C27" s="290">
        <v>131</v>
      </c>
      <c r="D27" s="290">
        <v>75</v>
      </c>
      <c r="E27" s="290">
        <v>56</v>
      </c>
      <c r="F27" s="290">
        <v>129</v>
      </c>
      <c r="G27" s="290">
        <v>129</v>
      </c>
      <c r="H27" s="290">
        <v>0</v>
      </c>
      <c r="I27" s="290">
        <v>0</v>
      </c>
      <c r="J27" s="290">
        <v>0</v>
      </c>
      <c r="K27" s="290">
        <v>0</v>
      </c>
      <c r="L27" s="290">
        <v>0</v>
      </c>
      <c r="M27" s="290">
        <v>0</v>
      </c>
      <c r="N27" s="290">
        <v>0</v>
      </c>
      <c r="O27" s="290">
        <v>2</v>
      </c>
    </row>
    <row r="28" spans="2:15" x14ac:dyDescent="0.3">
      <c r="B28" s="212" t="s">
        <v>322</v>
      </c>
      <c r="C28" s="227">
        <v>193</v>
      </c>
      <c r="D28" s="227">
        <v>111</v>
      </c>
      <c r="E28" s="227">
        <v>82</v>
      </c>
      <c r="F28" s="227">
        <v>190</v>
      </c>
      <c r="G28" s="227">
        <v>186</v>
      </c>
      <c r="H28" s="227">
        <v>4</v>
      </c>
      <c r="I28" s="227">
        <v>0</v>
      </c>
      <c r="J28" s="227">
        <v>0</v>
      </c>
      <c r="K28" s="227">
        <v>0</v>
      </c>
      <c r="L28" s="227">
        <v>0</v>
      </c>
      <c r="M28" s="227">
        <v>0</v>
      </c>
      <c r="N28" s="227">
        <v>0</v>
      </c>
      <c r="O28" s="227">
        <v>3</v>
      </c>
    </row>
    <row r="29" spans="2:15" x14ac:dyDescent="0.3">
      <c r="B29" s="212" t="s">
        <v>321</v>
      </c>
      <c r="C29" s="227">
        <v>310</v>
      </c>
      <c r="D29" s="227">
        <v>159</v>
      </c>
      <c r="E29" s="227">
        <v>151</v>
      </c>
      <c r="F29" s="227">
        <v>305</v>
      </c>
      <c r="G29" s="227">
        <v>304</v>
      </c>
      <c r="H29" s="227">
        <v>1</v>
      </c>
      <c r="I29" s="227">
        <v>0</v>
      </c>
      <c r="J29" s="227">
        <v>0</v>
      </c>
      <c r="K29" s="227">
        <v>0</v>
      </c>
      <c r="L29" s="227">
        <v>0</v>
      </c>
      <c r="M29" s="227">
        <v>0</v>
      </c>
      <c r="N29" s="227">
        <v>0</v>
      </c>
      <c r="O29" s="227">
        <v>5</v>
      </c>
    </row>
    <row r="30" spans="2:15" x14ac:dyDescent="0.3">
      <c r="B30" s="212" t="s">
        <v>320</v>
      </c>
      <c r="C30" s="227">
        <v>186</v>
      </c>
      <c r="D30" s="227">
        <v>90</v>
      </c>
      <c r="E30" s="227">
        <v>96</v>
      </c>
      <c r="F30" s="227">
        <v>183</v>
      </c>
      <c r="G30" s="227">
        <v>177</v>
      </c>
      <c r="H30" s="227">
        <v>6</v>
      </c>
      <c r="I30" s="227">
        <v>0</v>
      </c>
      <c r="J30" s="227">
        <v>0</v>
      </c>
      <c r="K30" s="227">
        <v>0</v>
      </c>
      <c r="L30" s="227">
        <v>0</v>
      </c>
      <c r="M30" s="227">
        <v>0</v>
      </c>
      <c r="N30" s="227">
        <v>0</v>
      </c>
      <c r="O30" s="227">
        <v>3</v>
      </c>
    </row>
    <row r="31" spans="2:15" x14ac:dyDescent="0.3">
      <c r="B31" s="212" t="s">
        <v>319</v>
      </c>
      <c r="C31" s="290">
        <v>79</v>
      </c>
      <c r="D31" s="290">
        <v>38</v>
      </c>
      <c r="E31" s="290">
        <v>41</v>
      </c>
      <c r="F31" s="290">
        <v>79</v>
      </c>
      <c r="G31" s="290">
        <v>74</v>
      </c>
      <c r="H31" s="290">
        <v>5</v>
      </c>
      <c r="I31" s="290">
        <v>0</v>
      </c>
      <c r="J31" s="290">
        <v>0</v>
      </c>
      <c r="K31" s="290">
        <v>0</v>
      </c>
      <c r="L31" s="290">
        <v>0</v>
      </c>
      <c r="M31" s="290">
        <v>0</v>
      </c>
      <c r="N31" s="290">
        <v>0</v>
      </c>
      <c r="O31" s="290">
        <v>0</v>
      </c>
    </row>
    <row r="32" spans="2:15" s="56" customFormat="1" ht="14.25" x14ac:dyDescent="0.3">
      <c r="B32" s="229" t="s">
        <v>33</v>
      </c>
      <c r="C32" s="227">
        <v>2683</v>
      </c>
      <c r="D32" s="227">
        <v>1388</v>
      </c>
      <c r="E32" s="227">
        <v>1295</v>
      </c>
      <c r="F32" s="227">
        <v>2622</v>
      </c>
      <c r="G32" s="227">
        <v>2616</v>
      </c>
      <c r="H32" s="227">
        <v>4</v>
      </c>
      <c r="I32" s="227">
        <v>0</v>
      </c>
      <c r="J32" s="227">
        <v>2</v>
      </c>
      <c r="K32" s="227">
        <v>36</v>
      </c>
      <c r="L32" s="227">
        <v>0</v>
      </c>
      <c r="M32" s="227">
        <v>27</v>
      </c>
      <c r="N32" s="227">
        <v>9</v>
      </c>
      <c r="O32" s="227">
        <v>25</v>
      </c>
    </row>
    <row r="33" spans="2:15" x14ac:dyDescent="0.3">
      <c r="B33" s="212" t="s">
        <v>318</v>
      </c>
      <c r="C33" s="227">
        <v>825</v>
      </c>
      <c r="D33" s="227">
        <v>423</v>
      </c>
      <c r="E33" s="227">
        <v>402</v>
      </c>
      <c r="F33" s="227">
        <v>805</v>
      </c>
      <c r="G33" s="227">
        <v>804</v>
      </c>
      <c r="H33" s="227">
        <v>0</v>
      </c>
      <c r="I33" s="227">
        <v>0</v>
      </c>
      <c r="J33" s="227">
        <v>1</v>
      </c>
      <c r="K33" s="227">
        <v>11</v>
      </c>
      <c r="L33" s="227">
        <v>0</v>
      </c>
      <c r="M33" s="227">
        <v>9</v>
      </c>
      <c r="N33" s="227">
        <v>2</v>
      </c>
      <c r="O33" s="227">
        <v>9</v>
      </c>
    </row>
    <row r="34" spans="2:15" x14ac:dyDescent="0.3">
      <c r="B34" s="212" t="s">
        <v>317</v>
      </c>
      <c r="C34" s="227">
        <v>170</v>
      </c>
      <c r="D34" s="227">
        <v>79</v>
      </c>
      <c r="E34" s="227">
        <v>91</v>
      </c>
      <c r="F34" s="227">
        <v>169</v>
      </c>
      <c r="G34" s="227">
        <v>169</v>
      </c>
      <c r="H34" s="227">
        <v>0</v>
      </c>
      <c r="I34" s="227">
        <v>0</v>
      </c>
      <c r="J34" s="227">
        <v>0</v>
      </c>
      <c r="K34" s="227">
        <v>1</v>
      </c>
      <c r="L34" s="227">
        <v>0</v>
      </c>
      <c r="M34" s="227">
        <v>1</v>
      </c>
      <c r="N34" s="227">
        <v>0</v>
      </c>
      <c r="O34" s="227">
        <v>0</v>
      </c>
    </row>
    <row r="35" spans="2:15" x14ac:dyDescent="0.3">
      <c r="B35" s="212" t="s">
        <v>33</v>
      </c>
      <c r="C35" s="227">
        <v>540</v>
      </c>
      <c r="D35" s="227">
        <v>284</v>
      </c>
      <c r="E35" s="227">
        <v>256</v>
      </c>
      <c r="F35" s="227">
        <v>518</v>
      </c>
      <c r="G35" s="227">
        <v>515</v>
      </c>
      <c r="H35" s="227">
        <v>2</v>
      </c>
      <c r="I35" s="227">
        <v>0</v>
      </c>
      <c r="J35" s="227">
        <v>1</v>
      </c>
      <c r="K35" s="227">
        <v>18</v>
      </c>
      <c r="L35" s="227">
        <v>0</v>
      </c>
      <c r="M35" s="227">
        <v>13</v>
      </c>
      <c r="N35" s="227">
        <v>5</v>
      </c>
      <c r="O35" s="227">
        <v>4</v>
      </c>
    </row>
    <row r="36" spans="2:15" x14ac:dyDescent="0.3">
      <c r="B36" s="212" t="s">
        <v>316</v>
      </c>
      <c r="C36" s="227">
        <v>951</v>
      </c>
      <c r="D36" s="227">
        <v>501</v>
      </c>
      <c r="E36" s="227">
        <v>450</v>
      </c>
      <c r="F36" s="227">
        <v>938</v>
      </c>
      <c r="G36" s="227">
        <v>936</v>
      </c>
      <c r="H36" s="227">
        <v>2</v>
      </c>
      <c r="I36" s="227">
        <v>0</v>
      </c>
      <c r="J36" s="227">
        <v>0</v>
      </c>
      <c r="K36" s="227">
        <v>1</v>
      </c>
      <c r="L36" s="227">
        <v>0</v>
      </c>
      <c r="M36" s="227">
        <v>1</v>
      </c>
      <c r="N36" s="227">
        <v>0</v>
      </c>
      <c r="O36" s="227">
        <v>12</v>
      </c>
    </row>
    <row r="37" spans="2:15" x14ac:dyDescent="0.3">
      <c r="B37" s="212" t="s">
        <v>315</v>
      </c>
      <c r="C37" s="227">
        <v>121</v>
      </c>
      <c r="D37" s="227">
        <v>64</v>
      </c>
      <c r="E37" s="227">
        <v>57</v>
      </c>
      <c r="F37" s="227">
        <v>119</v>
      </c>
      <c r="G37" s="227">
        <v>119</v>
      </c>
      <c r="H37" s="227">
        <v>0</v>
      </c>
      <c r="I37" s="227">
        <v>0</v>
      </c>
      <c r="J37" s="227">
        <v>0</v>
      </c>
      <c r="K37" s="227">
        <v>2</v>
      </c>
      <c r="L37" s="227">
        <v>0</v>
      </c>
      <c r="M37" s="227">
        <v>2</v>
      </c>
      <c r="N37" s="227">
        <v>0</v>
      </c>
      <c r="O37" s="227">
        <v>0</v>
      </c>
    </row>
    <row r="38" spans="2:15" x14ac:dyDescent="0.3">
      <c r="B38" s="212" t="s">
        <v>314</v>
      </c>
      <c r="C38" s="227">
        <v>44</v>
      </c>
      <c r="D38" s="227">
        <v>24</v>
      </c>
      <c r="E38" s="227">
        <v>20</v>
      </c>
      <c r="F38" s="227">
        <v>44</v>
      </c>
      <c r="G38" s="227">
        <v>44</v>
      </c>
      <c r="H38" s="227">
        <v>0</v>
      </c>
      <c r="I38" s="227">
        <v>0</v>
      </c>
      <c r="J38" s="227">
        <v>0</v>
      </c>
      <c r="K38" s="227">
        <v>0</v>
      </c>
      <c r="L38" s="227">
        <v>0</v>
      </c>
      <c r="M38" s="227">
        <v>0</v>
      </c>
      <c r="N38" s="227">
        <v>0</v>
      </c>
      <c r="O38" s="227">
        <v>0</v>
      </c>
    </row>
    <row r="39" spans="2:15" x14ac:dyDescent="0.3">
      <c r="B39" s="212" t="s">
        <v>313</v>
      </c>
      <c r="C39" s="227">
        <v>32</v>
      </c>
      <c r="D39" s="227">
        <v>13</v>
      </c>
      <c r="E39" s="227">
        <v>19</v>
      </c>
      <c r="F39" s="227">
        <v>29</v>
      </c>
      <c r="G39" s="227">
        <v>29</v>
      </c>
      <c r="H39" s="227">
        <v>0</v>
      </c>
      <c r="I39" s="227">
        <v>0</v>
      </c>
      <c r="J39" s="227">
        <v>0</v>
      </c>
      <c r="K39" s="227">
        <v>3</v>
      </c>
      <c r="L39" s="227">
        <v>0</v>
      </c>
      <c r="M39" s="227">
        <v>1</v>
      </c>
      <c r="N39" s="227">
        <v>2</v>
      </c>
      <c r="O39" s="227">
        <v>0</v>
      </c>
    </row>
    <row r="40" spans="2:15" s="56" customFormat="1" ht="14.25" x14ac:dyDescent="0.25">
      <c r="B40" s="229" t="s">
        <v>32</v>
      </c>
      <c r="C40" s="290">
        <v>1924</v>
      </c>
      <c r="D40" s="290">
        <v>973</v>
      </c>
      <c r="E40" s="290">
        <v>951</v>
      </c>
      <c r="F40" s="290">
        <v>1850</v>
      </c>
      <c r="G40" s="290">
        <v>1415</v>
      </c>
      <c r="H40" s="290">
        <v>434</v>
      </c>
      <c r="I40" s="290">
        <v>0</v>
      </c>
      <c r="J40" s="290">
        <v>1</v>
      </c>
      <c r="K40" s="290">
        <v>6</v>
      </c>
      <c r="L40" s="290">
        <v>0</v>
      </c>
      <c r="M40" s="290">
        <v>6</v>
      </c>
      <c r="N40" s="290">
        <v>0</v>
      </c>
      <c r="O40" s="290">
        <v>68</v>
      </c>
    </row>
    <row r="41" spans="2:15" x14ac:dyDescent="0.3">
      <c r="B41" s="212" t="s">
        <v>312</v>
      </c>
      <c r="C41" s="227">
        <v>1136</v>
      </c>
      <c r="D41" s="227">
        <v>576</v>
      </c>
      <c r="E41" s="227">
        <v>560</v>
      </c>
      <c r="F41" s="227">
        <v>1068</v>
      </c>
      <c r="G41" s="227">
        <v>757</v>
      </c>
      <c r="H41" s="227">
        <v>311</v>
      </c>
      <c r="I41" s="227">
        <v>0</v>
      </c>
      <c r="J41" s="227">
        <v>0</v>
      </c>
      <c r="K41" s="227">
        <v>6</v>
      </c>
      <c r="L41" s="227">
        <v>0</v>
      </c>
      <c r="M41" s="227">
        <v>6</v>
      </c>
      <c r="N41" s="227">
        <v>0</v>
      </c>
      <c r="O41" s="227">
        <v>62</v>
      </c>
    </row>
    <row r="42" spans="2:15" x14ac:dyDescent="0.3">
      <c r="B42" s="212" t="s">
        <v>34</v>
      </c>
      <c r="C42" s="227">
        <v>141</v>
      </c>
      <c r="D42" s="227">
        <v>73</v>
      </c>
      <c r="E42" s="227">
        <v>68</v>
      </c>
      <c r="F42" s="227">
        <v>141</v>
      </c>
      <c r="G42" s="227">
        <v>117</v>
      </c>
      <c r="H42" s="227">
        <v>24</v>
      </c>
      <c r="I42" s="227">
        <v>0</v>
      </c>
      <c r="J42" s="227">
        <v>0</v>
      </c>
      <c r="K42" s="227">
        <v>0</v>
      </c>
      <c r="L42" s="227">
        <v>0</v>
      </c>
      <c r="M42" s="227">
        <v>0</v>
      </c>
      <c r="N42" s="227">
        <v>0</v>
      </c>
      <c r="O42" s="227">
        <v>0</v>
      </c>
    </row>
    <row r="43" spans="2:15" x14ac:dyDescent="0.3">
      <c r="B43" s="212" t="s">
        <v>311</v>
      </c>
      <c r="C43" s="227">
        <v>168</v>
      </c>
      <c r="D43" s="227">
        <v>82</v>
      </c>
      <c r="E43" s="227">
        <v>86</v>
      </c>
      <c r="F43" s="227">
        <v>167</v>
      </c>
      <c r="G43" s="227">
        <v>148</v>
      </c>
      <c r="H43" s="227">
        <v>19</v>
      </c>
      <c r="I43" s="227">
        <v>0</v>
      </c>
      <c r="J43" s="227">
        <v>0</v>
      </c>
      <c r="K43" s="227">
        <v>0</v>
      </c>
      <c r="L43" s="227">
        <v>0</v>
      </c>
      <c r="M43" s="227">
        <v>0</v>
      </c>
      <c r="N43" s="227">
        <v>0</v>
      </c>
      <c r="O43" s="227">
        <v>1</v>
      </c>
    </row>
    <row r="44" spans="2:15" x14ac:dyDescent="0.3">
      <c r="B44" s="212" t="s">
        <v>310</v>
      </c>
      <c r="C44" s="227">
        <v>110</v>
      </c>
      <c r="D44" s="227">
        <v>51</v>
      </c>
      <c r="E44" s="227">
        <v>59</v>
      </c>
      <c r="F44" s="227">
        <v>110</v>
      </c>
      <c r="G44" s="227">
        <v>104</v>
      </c>
      <c r="H44" s="227">
        <v>6</v>
      </c>
      <c r="I44" s="227">
        <v>0</v>
      </c>
      <c r="J44" s="227">
        <v>0</v>
      </c>
      <c r="K44" s="227">
        <v>0</v>
      </c>
      <c r="L44" s="227">
        <v>0</v>
      </c>
      <c r="M44" s="227">
        <v>0</v>
      </c>
      <c r="N44" s="227">
        <v>0</v>
      </c>
      <c r="O44" s="227">
        <v>0</v>
      </c>
    </row>
    <row r="45" spans="2:15" x14ac:dyDescent="0.3">
      <c r="B45" s="212" t="s">
        <v>309</v>
      </c>
      <c r="C45" s="227">
        <v>274</v>
      </c>
      <c r="D45" s="227">
        <v>143</v>
      </c>
      <c r="E45" s="227">
        <v>131</v>
      </c>
      <c r="F45" s="227">
        <v>270</v>
      </c>
      <c r="G45" s="227">
        <v>223</v>
      </c>
      <c r="H45" s="227">
        <v>46</v>
      </c>
      <c r="I45" s="227">
        <v>0</v>
      </c>
      <c r="J45" s="227">
        <v>1</v>
      </c>
      <c r="K45" s="227">
        <v>0</v>
      </c>
      <c r="L45" s="227">
        <v>0</v>
      </c>
      <c r="M45" s="227">
        <v>0</v>
      </c>
      <c r="N45" s="227">
        <v>0</v>
      </c>
      <c r="O45" s="227">
        <v>4</v>
      </c>
    </row>
    <row r="46" spans="2:15" x14ac:dyDescent="0.3">
      <c r="B46" s="212" t="s">
        <v>308</v>
      </c>
      <c r="C46" s="227">
        <v>95</v>
      </c>
      <c r="D46" s="227">
        <v>48</v>
      </c>
      <c r="E46" s="227">
        <v>47</v>
      </c>
      <c r="F46" s="227">
        <v>94</v>
      </c>
      <c r="G46" s="227">
        <v>66</v>
      </c>
      <c r="H46" s="227">
        <v>28</v>
      </c>
      <c r="I46" s="227">
        <v>0</v>
      </c>
      <c r="J46" s="227">
        <v>0</v>
      </c>
      <c r="K46" s="227">
        <v>0</v>
      </c>
      <c r="L46" s="227">
        <v>0</v>
      </c>
      <c r="M46" s="227">
        <v>0</v>
      </c>
      <c r="N46" s="227">
        <v>0</v>
      </c>
      <c r="O46" s="227">
        <v>1</v>
      </c>
    </row>
    <row r="47" spans="2:15" s="56" customFormat="1" ht="14.25" x14ac:dyDescent="0.25">
      <c r="B47" s="229" t="s">
        <v>31</v>
      </c>
      <c r="C47" s="290">
        <v>5947</v>
      </c>
      <c r="D47" s="290">
        <v>3031</v>
      </c>
      <c r="E47" s="290">
        <v>2916</v>
      </c>
      <c r="F47" s="290">
        <v>5638</v>
      </c>
      <c r="G47" s="290">
        <v>4962</v>
      </c>
      <c r="H47" s="290">
        <v>676</v>
      </c>
      <c r="I47" s="290">
        <v>0</v>
      </c>
      <c r="J47" s="290">
        <v>0</v>
      </c>
      <c r="K47" s="290">
        <v>6</v>
      </c>
      <c r="L47" s="290">
        <v>0</v>
      </c>
      <c r="M47" s="290">
        <v>0</v>
      </c>
      <c r="N47" s="290">
        <v>6</v>
      </c>
      <c r="O47" s="290">
        <v>303</v>
      </c>
    </row>
    <row r="48" spans="2:15" x14ac:dyDescent="0.3">
      <c r="B48" s="212" t="s">
        <v>307</v>
      </c>
      <c r="C48" s="227">
        <v>2763</v>
      </c>
      <c r="D48" s="227">
        <v>1403</v>
      </c>
      <c r="E48" s="227">
        <v>1360</v>
      </c>
      <c r="F48" s="227">
        <v>2714</v>
      </c>
      <c r="G48" s="227">
        <v>2383</v>
      </c>
      <c r="H48" s="227">
        <v>331</v>
      </c>
      <c r="I48" s="227">
        <v>0</v>
      </c>
      <c r="J48" s="227">
        <v>0</v>
      </c>
      <c r="K48" s="227">
        <v>0</v>
      </c>
      <c r="L48" s="227">
        <v>0</v>
      </c>
      <c r="M48" s="227">
        <v>0</v>
      </c>
      <c r="N48" s="227">
        <v>0</v>
      </c>
      <c r="O48" s="227">
        <v>49</v>
      </c>
    </row>
    <row r="49" spans="2:15" x14ac:dyDescent="0.3">
      <c r="B49" s="212" t="s">
        <v>306</v>
      </c>
      <c r="C49" s="227">
        <v>816</v>
      </c>
      <c r="D49" s="227">
        <v>400</v>
      </c>
      <c r="E49" s="227">
        <v>416</v>
      </c>
      <c r="F49" s="227">
        <v>803</v>
      </c>
      <c r="G49" s="227">
        <v>733</v>
      </c>
      <c r="H49" s="227">
        <v>70</v>
      </c>
      <c r="I49" s="227">
        <v>0</v>
      </c>
      <c r="J49" s="227">
        <v>0</v>
      </c>
      <c r="K49" s="227">
        <v>2</v>
      </c>
      <c r="L49" s="227">
        <v>0</v>
      </c>
      <c r="M49" s="227">
        <v>0</v>
      </c>
      <c r="N49" s="227">
        <v>2</v>
      </c>
      <c r="O49" s="227">
        <v>11</v>
      </c>
    </row>
    <row r="50" spans="2:15" x14ac:dyDescent="0.3">
      <c r="B50" s="212" t="s">
        <v>305</v>
      </c>
      <c r="C50" s="227">
        <v>268</v>
      </c>
      <c r="D50" s="227">
        <v>134</v>
      </c>
      <c r="E50" s="227">
        <v>134</v>
      </c>
      <c r="F50" s="227">
        <v>246</v>
      </c>
      <c r="G50" s="227">
        <v>224</v>
      </c>
      <c r="H50" s="227">
        <v>22</v>
      </c>
      <c r="I50" s="227">
        <v>0</v>
      </c>
      <c r="J50" s="227">
        <v>0</v>
      </c>
      <c r="K50" s="227">
        <v>0</v>
      </c>
      <c r="L50" s="227">
        <v>0</v>
      </c>
      <c r="M50" s="227">
        <v>0</v>
      </c>
      <c r="N50" s="227">
        <v>0</v>
      </c>
      <c r="O50" s="227">
        <v>22</v>
      </c>
    </row>
    <row r="51" spans="2:15" x14ac:dyDescent="0.3">
      <c r="B51" s="212" t="s">
        <v>304</v>
      </c>
      <c r="C51" s="227">
        <v>822</v>
      </c>
      <c r="D51" s="227">
        <v>422</v>
      </c>
      <c r="E51" s="227">
        <v>400</v>
      </c>
      <c r="F51" s="227">
        <v>704</v>
      </c>
      <c r="G51" s="227">
        <v>561</v>
      </c>
      <c r="H51" s="227">
        <v>143</v>
      </c>
      <c r="I51" s="227">
        <v>0</v>
      </c>
      <c r="J51" s="227">
        <v>0</v>
      </c>
      <c r="K51" s="227">
        <v>0</v>
      </c>
      <c r="L51" s="227">
        <v>0</v>
      </c>
      <c r="M51" s="227">
        <v>0</v>
      </c>
      <c r="N51" s="227">
        <v>0</v>
      </c>
      <c r="O51" s="227">
        <v>118</v>
      </c>
    </row>
    <row r="52" spans="2:15" x14ac:dyDescent="0.3">
      <c r="B52" s="212" t="s">
        <v>303</v>
      </c>
      <c r="C52" s="227">
        <v>752</v>
      </c>
      <c r="D52" s="227">
        <v>390</v>
      </c>
      <c r="E52" s="227">
        <v>362</v>
      </c>
      <c r="F52" s="227">
        <v>737</v>
      </c>
      <c r="G52" s="227">
        <v>692</v>
      </c>
      <c r="H52" s="227">
        <v>45</v>
      </c>
      <c r="I52" s="227">
        <v>0</v>
      </c>
      <c r="J52" s="227">
        <v>0</v>
      </c>
      <c r="K52" s="227">
        <v>1</v>
      </c>
      <c r="L52" s="227">
        <v>0</v>
      </c>
      <c r="M52" s="227">
        <v>0</v>
      </c>
      <c r="N52" s="227">
        <v>1</v>
      </c>
      <c r="O52" s="227">
        <v>14</v>
      </c>
    </row>
    <row r="53" spans="2:15" x14ac:dyDescent="0.3">
      <c r="B53" s="212" t="s">
        <v>302</v>
      </c>
      <c r="C53" s="227">
        <v>324</v>
      </c>
      <c r="D53" s="227">
        <v>172</v>
      </c>
      <c r="E53" s="227">
        <v>152</v>
      </c>
      <c r="F53" s="227">
        <v>288</v>
      </c>
      <c r="G53" s="227">
        <v>236</v>
      </c>
      <c r="H53" s="227">
        <v>52</v>
      </c>
      <c r="I53" s="227">
        <v>0</v>
      </c>
      <c r="J53" s="227">
        <v>0</v>
      </c>
      <c r="K53" s="227">
        <v>0</v>
      </c>
      <c r="L53" s="227">
        <v>0</v>
      </c>
      <c r="M53" s="227">
        <v>0</v>
      </c>
      <c r="N53" s="227">
        <v>0</v>
      </c>
      <c r="O53" s="227">
        <v>36</v>
      </c>
    </row>
    <row r="54" spans="2:15" x14ac:dyDescent="0.3">
      <c r="B54" s="212" t="s">
        <v>301</v>
      </c>
      <c r="C54" s="227">
        <v>202</v>
      </c>
      <c r="D54" s="227">
        <v>110</v>
      </c>
      <c r="E54" s="227">
        <v>92</v>
      </c>
      <c r="F54" s="227">
        <v>146</v>
      </c>
      <c r="G54" s="227">
        <v>133</v>
      </c>
      <c r="H54" s="227">
        <v>13</v>
      </c>
      <c r="I54" s="227">
        <v>0</v>
      </c>
      <c r="J54" s="227">
        <v>0</v>
      </c>
      <c r="K54" s="227">
        <v>3</v>
      </c>
      <c r="L54" s="227">
        <v>0</v>
      </c>
      <c r="M54" s="227">
        <v>0</v>
      </c>
      <c r="N54" s="227">
        <v>3</v>
      </c>
      <c r="O54" s="227">
        <v>53</v>
      </c>
    </row>
    <row r="55" spans="2:15" s="56" customFormat="1" ht="14.25" x14ac:dyDescent="0.25">
      <c r="B55" s="229" t="s">
        <v>30</v>
      </c>
      <c r="C55" s="290">
        <v>5397</v>
      </c>
      <c r="D55" s="290">
        <v>2732</v>
      </c>
      <c r="E55" s="290">
        <v>2665</v>
      </c>
      <c r="F55" s="290">
        <v>4858</v>
      </c>
      <c r="G55" s="290">
        <v>4252</v>
      </c>
      <c r="H55" s="290">
        <v>604</v>
      </c>
      <c r="I55" s="290">
        <v>1</v>
      </c>
      <c r="J55" s="290">
        <v>1</v>
      </c>
      <c r="K55" s="290">
        <v>308</v>
      </c>
      <c r="L55" s="290">
        <v>0</v>
      </c>
      <c r="M55" s="290">
        <v>145</v>
      </c>
      <c r="N55" s="290">
        <v>163</v>
      </c>
      <c r="O55" s="290">
        <v>231</v>
      </c>
    </row>
    <row r="56" spans="2:15" x14ac:dyDescent="0.3">
      <c r="B56" s="212" t="s">
        <v>300</v>
      </c>
      <c r="C56" s="227">
        <v>3054</v>
      </c>
      <c r="D56" s="227">
        <v>1554</v>
      </c>
      <c r="E56" s="227">
        <v>1500</v>
      </c>
      <c r="F56" s="227">
        <v>2887</v>
      </c>
      <c r="G56" s="227">
        <v>2450</v>
      </c>
      <c r="H56" s="227">
        <v>437</v>
      </c>
      <c r="I56" s="227">
        <v>0</v>
      </c>
      <c r="J56" s="227">
        <v>0</v>
      </c>
      <c r="K56" s="227">
        <v>67</v>
      </c>
      <c r="L56" s="227">
        <v>0</v>
      </c>
      <c r="M56" s="227">
        <v>3</v>
      </c>
      <c r="N56" s="227">
        <v>64</v>
      </c>
      <c r="O56" s="227">
        <v>100</v>
      </c>
    </row>
    <row r="57" spans="2:15" x14ac:dyDescent="0.3">
      <c r="B57" s="212" t="s">
        <v>299</v>
      </c>
      <c r="C57" s="227">
        <v>381</v>
      </c>
      <c r="D57" s="227">
        <v>185</v>
      </c>
      <c r="E57" s="227">
        <v>196</v>
      </c>
      <c r="F57" s="227">
        <v>271</v>
      </c>
      <c r="G57" s="227">
        <v>253</v>
      </c>
      <c r="H57" s="227">
        <v>18</v>
      </c>
      <c r="I57" s="227">
        <v>0</v>
      </c>
      <c r="J57" s="227">
        <v>0</v>
      </c>
      <c r="K57" s="227">
        <v>76</v>
      </c>
      <c r="L57" s="227">
        <v>0</v>
      </c>
      <c r="M57" s="227">
        <v>67</v>
      </c>
      <c r="N57" s="227">
        <v>9</v>
      </c>
      <c r="O57" s="227">
        <v>34</v>
      </c>
    </row>
    <row r="58" spans="2:15" x14ac:dyDescent="0.3">
      <c r="B58" s="212" t="s">
        <v>298</v>
      </c>
      <c r="C58" s="227">
        <v>326</v>
      </c>
      <c r="D58" s="227">
        <v>169</v>
      </c>
      <c r="E58" s="227">
        <v>157</v>
      </c>
      <c r="F58" s="227">
        <v>287</v>
      </c>
      <c r="G58" s="227">
        <v>273</v>
      </c>
      <c r="H58" s="227">
        <v>12</v>
      </c>
      <c r="I58" s="227">
        <v>1</v>
      </c>
      <c r="J58" s="227">
        <v>1</v>
      </c>
      <c r="K58" s="227">
        <v>4</v>
      </c>
      <c r="L58" s="227">
        <v>0</v>
      </c>
      <c r="M58" s="227">
        <v>0</v>
      </c>
      <c r="N58" s="227">
        <v>4</v>
      </c>
      <c r="O58" s="227">
        <v>35</v>
      </c>
    </row>
    <row r="59" spans="2:15" x14ac:dyDescent="0.3">
      <c r="B59" s="212" t="s">
        <v>297</v>
      </c>
      <c r="C59" s="227">
        <v>142</v>
      </c>
      <c r="D59" s="227">
        <v>78</v>
      </c>
      <c r="E59" s="227">
        <v>64</v>
      </c>
      <c r="F59" s="227">
        <v>137</v>
      </c>
      <c r="G59" s="227">
        <v>117</v>
      </c>
      <c r="H59" s="227">
        <v>20</v>
      </c>
      <c r="I59" s="227">
        <v>0</v>
      </c>
      <c r="J59" s="227">
        <v>0</v>
      </c>
      <c r="K59" s="227">
        <v>3</v>
      </c>
      <c r="L59" s="227">
        <v>0</v>
      </c>
      <c r="M59" s="227">
        <v>0</v>
      </c>
      <c r="N59" s="227">
        <v>3</v>
      </c>
      <c r="O59" s="227">
        <v>2</v>
      </c>
    </row>
    <row r="60" spans="2:15" x14ac:dyDescent="0.3">
      <c r="B60" s="212" t="s">
        <v>296</v>
      </c>
      <c r="C60" s="227">
        <v>98</v>
      </c>
      <c r="D60" s="227">
        <v>47</v>
      </c>
      <c r="E60" s="227">
        <v>51</v>
      </c>
      <c r="F60" s="227">
        <v>98</v>
      </c>
      <c r="G60" s="227">
        <v>97</v>
      </c>
      <c r="H60" s="227">
        <v>1</v>
      </c>
      <c r="I60" s="227">
        <v>0</v>
      </c>
      <c r="J60" s="227">
        <v>0</v>
      </c>
      <c r="K60" s="227">
        <v>0</v>
      </c>
      <c r="L60" s="227">
        <v>0</v>
      </c>
      <c r="M60" s="227">
        <v>0</v>
      </c>
      <c r="N60" s="227">
        <v>0</v>
      </c>
      <c r="O60" s="227">
        <v>0</v>
      </c>
    </row>
    <row r="61" spans="2:15" x14ac:dyDescent="0.3">
      <c r="B61" s="212" t="s">
        <v>295</v>
      </c>
      <c r="C61" s="227">
        <v>533</v>
      </c>
      <c r="D61" s="227">
        <v>260</v>
      </c>
      <c r="E61" s="227">
        <v>273</v>
      </c>
      <c r="F61" s="227">
        <v>346</v>
      </c>
      <c r="G61" s="227">
        <v>335</v>
      </c>
      <c r="H61" s="227">
        <v>11</v>
      </c>
      <c r="I61" s="227">
        <v>0</v>
      </c>
      <c r="J61" s="227">
        <v>0</v>
      </c>
      <c r="K61" s="227">
        <v>154</v>
      </c>
      <c r="L61" s="227">
        <v>0</v>
      </c>
      <c r="M61" s="227">
        <v>74</v>
      </c>
      <c r="N61" s="227">
        <v>80</v>
      </c>
      <c r="O61" s="227">
        <v>33</v>
      </c>
    </row>
    <row r="62" spans="2:15" x14ac:dyDescent="0.3">
      <c r="B62" s="212" t="s">
        <v>294</v>
      </c>
      <c r="C62" s="227">
        <v>493</v>
      </c>
      <c r="D62" s="227">
        <v>242</v>
      </c>
      <c r="E62" s="227">
        <v>251</v>
      </c>
      <c r="F62" s="227">
        <v>480</v>
      </c>
      <c r="G62" s="227">
        <v>404</v>
      </c>
      <c r="H62" s="227">
        <v>76</v>
      </c>
      <c r="I62" s="227">
        <v>0</v>
      </c>
      <c r="J62" s="227">
        <v>0</v>
      </c>
      <c r="K62" s="227">
        <v>3</v>
      </c>
      <c r="L62" s="227">
        <v>0</v>
      </c>
      <c r="M62" s="227">
        <v>0</v>
      </c>
      <c r="N62" s="227">
        <v>3</v>
      </c>
      <c r="O62" s="227">
        <v>10</v>
      </c>
    </row>
    <row r="63" spans="2:15" x14ac:dyDescent="0.3">
      <c r="B63" s="212" t="s">
        <v>293</v>
      </c>
      <c r="C63" s="227">
        <v>139</v>
      </c>
      <c r="D63" s="227">
        <v>63</v>
      </c>
      <c r="E63" s="227">
        <v>76</v>
      </c>
      <c r="F63" s="227">
        <v>125</v>
      </c>
      <c r="G63" s="227">
        <v>112</v>
      </c>
      <c r="H63" s="227">
        <v>13</v>
      </c>
      <c r="I63" s="227">
        <v>0</v>
      </c>
      <c r="J63" s="227">
        <v>0</v>
      </c>
      <c r="K63" s="227">
        <v>0</v>
      </c>
      <c r="L63" s="227">
        <v>0</v>
      </c>
      <c r="M63" s="227">
        <v>0</v>
      </c>
      <c r="N63" s="227">
        <v>0</v>
      </c>
      <c r="O63" s="227">
        <v>14</v>
      </c>
    </row>
    <row r="64" spans="2:15" x14ac:dyDescent="0.3">
      <c r="B64" s="212" t="s">
        <v>292</v>
      </c>
      <c r="C64" s="227">
        <v>53</v>
      </c>
      <c r="D64" s="227">
        <v>34</v>
      </c>
      <c r="E64" s="227">
        <v>19</v>
      </c>
      <c r="F64" s="227">
        <v>53</v>
      </c>
      <c r="G64" s="227">
        <v>45</v>
      </c>
      <c r="H64" s="227">
        <v>8</v>
      </c>
      <c r="I64" s="227">
        <v>0</v>
      </c>
      <c r="J64" s="227">
        <v>0</v>
      </c>
      <c r="K64" s="227">
        <v>0</v>
      </c>
      <c r="L64" s="227">
        <v>0</v>
      </c>
      <c r="M64" s="227">
        <v>0</v>
      </c>
      <c r="N64" s="227">
        <v>0</v>
      </c>
      <c r="O64" s="227">
        <v>0</v>
      </c>
    </row>
    <row r="65" spans="2:15" x14ac:dyDescent="0.3">
      <c r="B65" s="212" t="s">
        <v>291</v>
      </c>
      <c r="C65" s="227">
        <v>178</v>
      </c>
      <c r="D65" s="227">
        <v>100</v>
      </c>
      <c r="E65" s="227">
        <v>78</v>
      </c>
      <c r="F65" s="227">
        <v>174</v>
      </c>
      <c r="G65" s="227">
        <v>166</v>
      </c>
      <c r="H65" s="227">
        <v>8</v>
      </c>
      <c r="I65" s="227">
        <v>0</v>
      </c>
      <c r="J65" s="227">
        <v>0</v>
      </c>
      <c r="K65" s="227">
        <v>1</v>
      </c>
      <c r="L65" s="227">
        <v>0</v>
      </c>
      <c r="M65" s="227">
        <v>1</v>
      </c>
      <c r="N65" s="227">
        <v>0</v>
      </c>
      <c r="O65" s="227">
        <v>3</v>
      </c>
    </row>
    <row r="66" spans="2:15" s="56" customFormat="1" ht="14.25" x14ac:dyDescent="0.25">
      <c r="B66" s="229" t="s">
        <v>26</v>
      </c>
      <c r="C66" s="290">
        <v>5696</v>
      </c>
      <c r="D66" s="290">
        <v>2953</v>
      </c>
      <c r="E66" s="290">
        <v>2743</v>
      </c>
      <c r="F66" s="290">
        <v>5505</v>
      </c>
      <c r="G66" s="290">
        <v>5034</v>
      </c>
      <c r="H66" s="290">
        <v>471</v>
      </c>
      <c r="I66" s="290">
        <v>0</v>
      </c>
      <c r="J66" s="290">
        <v>0</v>
      </c>
      <c r="K66" s="290">
        <v>1</v>
      </c>
      <c r="L66" s="290">
        <v>0</v>
      </c>
      <c r="M66" s="290">
        <v>0</v>
      </c>
      <c r="N66" s="290">
        <v>1</v>
      </c>
      <c r="O66" s="290">
        <v>190</v>
      </c>
    </row>
    <row r="67" spans="2:15" x14ac:dyDescent="0.3">
      <c r="B67" s="212" t="s">
        <v>290</v>
      </c>
      <c r="C67" s="227">
        <v>2571</v>
      </c>
      <c r="D67" s="227">
        <v>1341</v>
      </c>
      <c r="E67" s="227">
        <v>1230</v>
      </c>
      <c r="F67" s="227">
        <v>2513</v>
      </c>
      <c r="G67" s="227">
        <v>2350</v>
      </c>
      <c r="H67" s="227">
        <v>163</v>
      </c>
      <c r="I67" s="227">
        <v>0</v>
      </c>
      <c r="J67" s="227">
        <v>0</v>
      </c>
      <c r="K67" s="227">
        <v>1</v>
      </c>
      <c r="L67" s="227">
        <v>0</v>
      </c>
      <c r="M67" s="227">
        <v>0</v>
      </c>
      <c r="N67" s="227">
        <v>1</v>
      </c>
      <c r="O67" s="227">
        <v>57</v>
      </c>
    </row>
    <row r="68" spans="2:15" x14ac:dyDescent="0.3">
      <c r="B68" s="212" t="s">
        <v>289</v>
      </c>
      <c r="C68" s="227">
        <v>567</v>
      </c>
      <c r="D68" s="227">
        <v>298</v>
      </c>
      <c r="E68" s="227">
        <v>269</v>
      </c>
      <c r="F68" s="227">
        <v>564</v>
      </c>
      <c r="G68" s="227">
        <v>502</v>
      </c>
      <c r="H68" s="227">
        <v>62</v>
      </c>
      <c r="I68" s="227">
        <v>0</v>
      </c>
      <c r="J68" s="227">
        <v>0</v>
      </c>
      <c r="K68" s="227">
        <v>0</v>
      </c>
      <c r="L68" s="227">
        <v>0</v>
      </c>
      <c r="M68" s="227">
        <v>0</v>
      </c>
      <c r="N68" s="227">
        <v>0</v>
      </c>
      <c r="O68" s="227">
        <v>3</v>
      </c>
    </row>
    <row r="69" spans="2:15" x14ac:dyDescent="0.3">
      <c r="B69" s="212" t="s">
        <v>288</v>
      </c>
      <c r="C69" s="227">
        <v>686</v>
      </c>
      <c r="D69" s="227">
        <v>356</v>
      </c>
      <c r="E69" s="227">
        <v>330</v>
      </c>
      <c r="F69" s="227">
        <v>649</v>
      </c>
      <c r="G69" s="227">
        <v>591</v>
      </c>
      <c r="H69" s="227">
        <v>58</v>
      </c>
      <c r="I69" s="227">
        <v>0</v>
      </c>
      <c r="J69" s="227">
        <v>0</v>
      </c>
      <c r="K69" s="227">
        <v>0</v>
      </c>
      <c r="L69" s="227">
        <v>0</v>
      </c>
      <c r="M69" s="227">
        <v>0</v>
      </c>
      <c r="N69" s="227">
        <v>0</v>
      </c>
      <c r="O69" s="227">
        <v>37</v>
      </c>
    </row>
    <row r="70" spans="2:15" x14ac:dyDescent="0.3">
      <c r="B70" s="212" t="s">
        <v>287</v>
      </c>
      <c r="C70" s="227">
        <v>1541</v>
      </c>
      <c r="D70" s="227">
        <v>778</v>
      </c>
      <c r="E70" s="227">
        <v>763</v>
      </c>
      <c r="F70" s="227">
        <v>1460</v>
      </c>
      <c r="G70" s="227">
        <v>1326</v>
      </c>
      <c r="H70" s="227">
        <v>134</v>
      </c>
      <c r="I70" s="227">
        <v>0</v>
      </c>
      <c r="J70" s="227">
        <v>0</v>
      </c>
      <c r="K70" s="227">
        <v>0</v>
      </c>
      <c r="L70" s="227">
        <v>0</v>
      </c>
      <c r="M70" s="227">
        <v>0</v>
      </c>
      <c r="N70" s="227">
        <v>0</v>
      </c>
      <c r="O70" s="227">
        <v>81</v>
      </c>
    </row>
    <row r="71" spans="2:15" x14ac:dyDescent="0.3">
      <c r="B71" s="212" t="s">
        <v>286</v>
      </c>
      <c r="C71" s="227">
        <v>161</v>
      </c>
      <c r="D71" s="227">
        <v>82</v>
      </c>
      <c r="E71" s="227">
        <v>79</v>
      </c>
      <c r="F71" s="227">
        <v>159</v>
      </c>
      <c r="G71" s="227">
        <v>122</v>
      </c>
      <c r="H71" s="227">
        <v>37</v>
      </c>
      <c r="I71" s="227">
        <v>0</v>
      </c>
      <c r="J71" s="227">
        <v>0</v>
      </c>
      <c r="K71" s="227">
        <v>0</v>
      </c>
      <c r="L71" s="227">
        <v>0</v>
      </c>
      <c r="M71" s="227">
        <v>0</v>
      </c>
      <c r="N71" s="227">
        <v>0</v>
      </c>
      <c r="O71" s="227">
        <v>2</v>
      </c>
    </row>
    <row r="72" spans="2:15" x14ac:dyDescent="0.3">
      <c r="B72" s="212" t="s">
        <v>285</v>
      </c>
      <c r="C72" s="227">
        <v>170</v>
      </c>
      <c r="D72" s="227">
        <v>98</v>
      </c>
      <c r="E72" s="227">
        <v>72</v>
      </c>
      <c r="F72" s="227">
        <v>160</v>
      </c>
      <c r="G72" s="227">
        <v>143</v>
      </c>
      <c r="H72" s="227">
        <v>17</v>
      </c>
      <c r="I72" s="227">
        <v>0</v>
      </c>
      <c r="J72" s="227">
        <v>0</v>
      </c>
      <c r="K72" s="227">
        <v>0</v>
      </c>
      <c r="L72" s="227">
        <v>0</v>
      </c>
      <c r="M72" s="227">
        <v>0</v>
      </c>
      <c r="N72" s="227">
        <v>0</v>
      </c>
      <c r="O72" s="227">
        <v>10</v>
      </c>
    </row>
    <row r="73" spans="2:15" s="56" customFormat="1" ht="14.25" x14ac:dyDescent="0.25">
      <c r="B73" s="229" t="s">
        <v>25</v>
      </c>
      <c r="C73" s="290">
        <v>5455</v>
      </c>
      <c r="D73" s="290">
        <v>2730</v>
      </c>
      <c r="E73" s="290">
        <v>2725</v>
      </c>
      <c r="F73" s="290">
        <v>5303</v>
      </c>
      <c r="G73" s="290">
        <v>5256</v>
      </c>
      <c r="H73" s="290">
        <v>24</v>
      </c>
      <c r="I73" s="290">
        <v>0</v>
      </c>
      <c r="J73" s="290">
        <v>23</v>
      </c>
      <c r="K73" s="290">
        <v>57</v>
      </c>
      <c r="L73" s="290">
        <v>0</v>
      </c>
      <c r="M73" s="290">
        <v>32</v>
      </c>
      <c r="N73" s="290">
        <v>25</v>
      </c>
      <c r="O73" s="290">
        <v>95</v>
      </c>
    </row>
    <row r="74" spans="2:15" x14ac:dyDescent="0.3">
      <c r="B74" s="212" t="s">
        <v>25</v>
      </c>
      <c r="C74" s="227">
        <v>2913</v>
      </c>
      <c r="D74" s="227">
        <v>1463</v>
      </c>
      <c r="E74" s="227">
        <v>1450</v>
      </c>
      <c r="F74" s="227">
        <v>2870</v>
      </c>
      <c r="G74" s="227">
        <v>2847</v>
      </c>
      <c r="H74" s="227">
        <v>3</v>
      </c>
      <c r="I74" s="227">
        <v>0</v>
      </c>
      <c r="J74" s="227">
        <v>20</v>
      </c>
      <c r="K74" s="227">
        <v>20</v>
      </c>
      <c r="L74" s="227">
        <v>0</v>
      </c>
      <c r="M74" s="227">
        <v>3</v>
      </c>
      <c r="N74" s="227">
        <v>17</v>
      </c>
      <c r="O74" s="227">
        <v>23</v>
      </c>
    </row>
    <row r="75" spans="2:15" x14ac:dyDescent="0.3">
      <c r="B75" s="212" t="s">
        <v>284</v>
      </c>
      <c r="C75" s="227">
        <v>270</v>
      </c>
      <c r="D75" s="227">
        <v>144</v>
      </c>
      <c r="E75" s="227">
        <v>126</v>
      </c>
      <c r="F75" s="227">
        <v>257</v>
      </c>
      <c r="G75" s="227">
        <v>257</v>
      </c>
      <c r="H75" s="227">
        <v>0</v>
      </c>
      <c r="I75" s="227">
        <v>0</v>
      </c>
      <c r="J75" s="227">
        <v>0</v>
      </c>
      <c r="K75" s="227">
        <v>0</v>
      </c>
      <c r="L75" s="227">
        <v>0</v>
      </c>
      <c r="M75" s="227">
        <v>0</v>
      </c>
      <c r="N75" s="227">
        <v>0</v>
      </c>
      <c r="O75" s="227">
        <v>13</v>
      </c>
    </row>
    <row r="76" spans="2:15" x14ac:dyDescent="0.3">
      <c r="B76" s="212" t="s">
        <v>283</v>
      </c>
      <c r="C76" s="227">
        <v>413</v>
      </c>
      <c r="D76" s="227">
        <v>201</v>
      </c>
      <c r="E76" s="227">
        <v>212</v>
      </c>
      <c r="F76" s="227">
        <v>411</v>
      </c>
      <c r="G76" s="227">
        <v>406</v>
      </c>
      <c r="H76" s="227">
        <v>5</v>
      </c>
      <c r="I76" s="227">
        <v>0</v>
      </c>
      <c r="J76" s="227">
        <v>0</v>
      </c>
      <c r="K76" s="227">
        <v>1</v>
      </c>
      <c r="L76" s="227">
        <v>0</v>
      </c>
      <c r="M76" s="227">
        <v>0</v>
      </c>
      <c r="N76" s="227">
        <v>1</v>
      </c>
      <c r="O76" s="227">
        <v>1</v>
      </c>
    </row>
    <row r="77" spans="2:15" x14ac:dyDescent="0.3">
      <c r="B77" s="212" t="s">
        <v>282</v>
      </c>
      <c r="C77" s="227">
        <v>144</v>
      </c>
      <c r="D77" s="227">
        <v>72</v>
      </c>
      <c r="E77" s="227">
        <v>72</v>
      </c>
      <c r="F77" s="227">
        <v>138</v>
      </c>
      <c r="G77" s="227">
        <v>137</v>
      </c>
      <c r="H77" s="227">
        <v>1</v>
      </c>
      <c r="I77" s="227">
        <v>0</v>
      </c>
      <c r="J77" s="227">
        <v>0</v>
      </c>
      <c r="K77" s="227">
        <v>4</v>
      </c>
      <c r="L77" s="227">
        <v>0</v>
      </c>
      <c r="M77" s="227">
        <v>0</v>
      </c>
      <c r="N77" s="227">
        <v>4</v>
      </c>
      <c r="O77" s="227">
        <v>2</v>
      </c>
    </row>
    <row r="78" spans="2:15" x14ac:dyDescent="0.3">
      <c r="B78" s="212" t="s">
        <v>281</v>
      </c>
      <c r="C78" s="227">
        <v>40</v>
      </c>
      <c r="D78" s="227">
        <v>15</v>
      </c>
      <c r="E78" s="227">
        <v>25</v>
      </c>
      <c r="F78" s="227">
        <v>40</v>
      </c>
      <c r="G78" s="227">
        <v>40</v>
      </c>
      <c r="H78" s="227">
        <v>0</v>
      </c>
      <c r="I78" s="227">
        <v>0</v>
      </c>
      <c r="J78" s="227">
        <v>0</v>
      </c>
      <c r="K78" s="227">
        <v>0</v>
      </c>
      <c r="L78" s="227">
        <v>0</v>
      </c>
      <c r="M78" s="227">
        <v>0</v>
      </c>
      <c r="N78" s="227">
        <v>0</v>
      </c>
      <c r="O78" s="227">
        <v>0</v>
      </c>
    </row>
    <row r="79" spans="2:15" x14ac:dyDescent="0.3">
      <c r="B79" s="212" t="s">
        <v>280</v>
      </c>
      <c r="C79" s="227">
        <v>147</v>
      </c>
      <c r="D79" s="227">
        <v>69</v>
      </c>
      <c r="E79" s="227">
        <v>78</v>
      </c>
      <c r="F79" s="227">
        <v>141</v>
      </c>
      <c r="G79" s="227">
        <v>141</v>
      </c>
      <c r="H79" s="227">
        <v>0</v>
      </c>
      <c r="I79" s="227">
        <v>0</v>
      </c>
      <c r="J79" s="227">
        <v>0</v>
      </c>
      <c r="K79" s="227">
        <v>0</v>
      </c>
      <c r="L79" s="227">
        <v>0</v>
      </c>
      <c r="M79" s="227">
        <v>0</v>
      </c>
      <c r="N79" s="227">
        <v>0</v>
      </c>
      <c r="O79" s="227">
        <v>6</v>
      </c>
    </row>
    <row r="80" spans="2:15" x14ac:dyDescent="0.3">
      <c r="B80" s="212" t="s">
        <v>279</v>
      </c>
      <c r="C80" s="227">
        <v>102</v>
      </c>
      <c r="D80" s="227">
        <v>53</v>
      </c>
      <c r="E80" s="227">
        <v>49</v>
      </c>
      <c r="F80" s="227">
        <v>101</v>
      </c>
      <c r="G80" s="227">
        <v>100</v>
      </c>
      <c r="H80" s="227">
        <v>0</v>
      </c>
      <c r="I80" s="227">
        <v>0</v>
      </c>
      <c r="J80" s="227">
        <v>1</v>
      </c>
      <c r="K80" s="227">
        <v>0</v>
      </c>
      <c r="L80" s="227">
        <v>0</v>
      </c>
      <c r="M80" s="227">
        <v>0</v>
      </c>
      <c r="N80" s="227">
        <v>0</v>
      </c>
      <c r="O80" s="227">
        <v>1</v>
      </c>
    </row>
    <row r="81" spans="2:15" x14ac:dyDescent="0.3">
      <c r="B81" s="212" t="s">
        <v>278</v>
      </c>
      <c r="C81" s="227">
        <v>247</v>
      </c>
      <c r="D81" s="227">
        <v>122</v>
      </c>
      <c r="E81" s="227">
        <v>125</v>
      </c>
      <c r="F81" s="227">
        <v>235</v>
      </c>
      <c r="G81" s="227">
        <v>235</v>
      </c>
      <c r="H81" s="227">
        <v>0</v>
      </c>
      <c r="I81" s="227">
        <v>0</v>
      </c>
      <c r="J81" s="227">
        <v>0</v>
      </c>
      <c r="K81" s="227">
        <v>0</v>
      </c>
      <c r="L81" s="227">
        <v>0</v>
      </c>
      <c r="M81" s="227">
        <v>0</v>
      </c>
      <c r="N81" s="227">
        <v>0</v>
      </c>
      <c r="O81" s="227">
        <v>12</v>
      </c>
    </row>
    <row r="82" spans="2:15" x14ac:dyDescent="0.3">
      <c r="B82" s="212" t="s">
        <v>277</v>
      </c>
      <c r="C82" s="227">
        <v>258</v>
      </c>
      <c r="D82" s="227">
        <v>137</v>
      </c>
      <c r="E82" s="227">
        <v>121</v>
      </c>
      <c r="F82" s="227">
        <v>245</v>
      </c>
      <c r="G82" s="227">
        <v>245</v>
      </c>
      <c r="H82" s="227">
        <v>0</v>
      </c>
      <c r="I82" s="227">
        <v>0</v>
      </c>
      <c r="J82" s="227">
        <v>0</v>
      </c>
      <c r="K82" s="227">
        <v>12</v>
      </c>
      <c r="L82" s="227">
        <v>0</v>
      </c>
      <c r="M82" s="227">
        <v>12</v>
      </c>
      <c r="N82" s="227">
        <v>0</v>
      </c>
      <c r="O82" s="227">
        <v>1</v>
      </c>
    </row>
    <row r="83" spans="2:15" x14ac:dyDescent="0.3">
      <c r="B83" s="212" t="s">
        <v>276</v>
      </c>
      <c r="C83" s="227">
        <v>203</v>
      </c>
      <c r="D83" s="227">
        <v>98</v>
      </c>
      <c r="E83" s="227">
        <v>105</v>
      </c>
      <c r="F83" s="227">
        <v>200</v>
      </c>
      <c r="G83" s="227">
        <v>198</v>
      </c>
      <c r="H83" s="227">
        <v>2</v>
      </c>
      <c r="I83" s="227">
        <v>0</v>
      </c>
      <c r="J83" s="227">
        <v>0</v>
      </c>
      <c r="K83" s="227">
        <v>1</v>
      </c>
      <c r="L83" s="227">
        <v>0</v>
      </c>
      <c r="M83" s="227">
        <v>0</v>
      </c>
      <c r="N83" s="227">
        <v>1</v>
      </c>
      <c r="O83" s="227">
        <v>2</v>
      </c>
    </row>
    <row r="84" spans="2:15" x14ac:dyDescent="0.3">
      <c r="B84" s="212" t="s">
        <v>275</v>
      </c>
      <c r="C84" s="227">
        <v>318</v>
      </c>
      <c r="D84" s="227">
        <v>152</v>
      </c>
      <c r="E84" s="227">
        <v>166</v>
      </c>
      <c r="F84" s="227">
        <v>279</v>
      </c>
      <c r="G84" s="227">
        <v>277</v>
      </c>
      <c r="H84" s="227">
        <v>0</v>
      </c>
      <c r="I84" s="227">
        <v>0</v>
      </c>
      <c r="J84" s="227">
        <v>2</v>
      </c>
      <c r="K84" s="227">
        <v>17</v>
      </c>
      <c r="L84" s="227">
        <v>0</v>
      </c>
      <c r="M84" s="227">
        <v>16</v>
      </c>
      <c r="N84" s="227">
        <v>1</v>
      </c>
      <c r="O84" s="227">
        <v>22</v>
      </c>
    </row>
    <row r="85" spans="2:15" x14ac:dyDescent="0.3">
      <c r="B85" s="212" t="s">
        <v>274</v>
      </c>
      <c r="C85" s="227">
        <v>55</v>
      </c>
      <c r="D85" s="227">
        <v>28</v>
      </c>
      <c r="E85" s="227">
        <v>27</v>
      </c>
      <c r="F85" s="227">
        <v>47</v>
      </c>
      <c r="G85" s="227">
        <v>47</v>
      </c>
      <c r="H85" s="227">
        <v>0</v>
      </c>
      <c r="I85" s="227">
        <v>0</v>
      </c>
      <c r="J85" s="227">
        <v>0</v>
      </c>
      <c r="K85" s="227">
        <v>0</v>
      </c>
      <c r="L85" s="227">
        <v>0</v>
      </c>
      <c r="M85" s="227">
        <v>0</v>
      </c>
      <c r="N85" s="227">
        <v>0</v>
      </c>
      <c r="O85" s="227">
        <v>8</v>
      </c>
    </row>
    <row r="86" spans="2:15" s="56" customFormat="1" ht="14.25" x14ac:dyDescent="0.3">
      <c r="B86" s="212" t="s">
        <v>273</v>
      </c>
      <c r="C86" s="227">
        <v>165</v>
      </c>
      <c r="D86" s="227">
        <v>88</v>
      </c>
      <c r="E86" s="227">
        <v>77</v>
      </c>
      <c r="F86" s="227">
        <v>163</v>
      </c>
      <c r="G86" s="227">
        <v>151</v>
      </c>
      <c r="H86" s="227">
        <v>12</v>
      </c>
      <c r="I86" s="227">
        <v>0</v>
      </c>
      <c r="J86" s="227">
        <v>0</v>
      </c>
      <c r="K86" s="227">
        <v>1</v>
      </c>
      <c r="L86" s="227">
        <v>0</v>
      </c>
      <c r="M86" s="227">
        <v>1</v>
      </c>
      <c r="N86" s="227">
        <v>0</v>
      </c>
      <c r="O86" s="227">
        <v>1</v>
      </c>
    </row>
    <row r="87" spans="2:15" x14ac:dyDescent="0.3">
      <c r="B87" s="212" t="s">
        <v>272</v>
      </c>
      <c r="C87" s="227">
        <v>101</v>
      </c>
      <c r="D87" s="227">
        <v>49</v>
      </c>
      <c r="E87" s="227">
        <v>52</v>
      </c>
      <c r="F87" s="227">
        <v>97</v>
      </c>
      <c r="G87" s="227">
        <v>97</v>
      </c>
      <c r="H87" s="227">
        <v>0</v>
      </c>
      <c r="I87" s="227">
        <v>0</v>
      </c>
      <c r="J87" s="227">
        <v>0</v>
      </c>
      <c r="K87" s="227">
        <v>1</v>
      </c>
      <c r="L87" s="227">
        <v>0</v>
      </c>
      <c r="M87" s="227">
        <v>0</v>
      </c>
      <c r="N87" s="227">
        <v>1</v>
      </c>
      <c r="O87" s="227">
        <v>3</v>
      </c>
    </row>
    <row r="88" spans="2:15" x14ac:dyDescent="0.3">
      <c r="B88" s="212" t="s">
        <v>271</v>
      </c>
      <c r="C88" s="227">
        <v>27</v>
      </c>
      <c r="D88" s="227">
        <v>14</v>
      </c>
      <c r="E88" s="227">
        <v>13</v>
      </c>
      <c r="F88" s="227">
        <v>27</v>
      </c>
      <c r="G88" s="227">
        <v>27</v>
      </c>
      <c r="H88" s="227">
        <v>0</v>
      </c>
      <c r="I88" s="227">
        <v>0</v>
      </c>
      <c r="J88" s="227">
        <v>0</v>
      </c>
      <c r="K88" s="227">
        <v>0</v>
      </c>
      <c r="L88" s="227">
        <v>0</v>
      </c>
      <c r="M88" s="227">
        <v>0</v>
      </c>
      <c r="N88" s="227">
        <v>0</v>
      </c>
      <c r="O88" s="227">
        <v>0</v>
      </c>
    </row>
    <row r="89" spans="2:15" x14ac:dyDescent="0.3">
      <c r="B89" s="212" t="s">
        <v>178</v>
      </c>
      <c r="C89" s="227">
        <v>52</v>
      </c>
      <c r="D89" s="227">
        <v>25</v>
      </c>
      <c r="E89" s="227">
        <v>27</v>
      </c>
      <c r="F89" s="227">
        <v>52</v>
      </c>
      <c r="G89" s="227">
        <v>51</v>
      </c>
      <c r="H89" s="227">
        <v>1</v>
      </c>
      <c r="I89" s="227">
        <v>0</v>
      </c>
      <c r="J89" s="227">
        <v>0</v>
      </c>
      <c r="K89" s="227">
        <v>0</v>
      </c>
      <c r="L89" s="227">
        <v>0</v>
      </c>
      <c r="M89" s="227">
        <v>0</v>
      </c>
      <c r="N89" s="227">
        <v>0</v>
      </c>
      <c r="O89" s="227">
        <v>0</v>
      </c>
    </row>
    <row r="90" spans="2:15" s="56" customFormat="1" ht="14.25" x14ac:dyDescent="0.25">
      <c r="B90" s="229" t="s">
        <v>19</v>
      </c>
      <c r="C90" s="290">
        <v>31502</v>
      </c>
      <c r="D90" s="290">
        <v>16201</v>
      </c>
      <c r="E90" s="290">
        <v>15301</v>
      </c>
      <c r="F90" s="290">
        <v>31272</v>
      </c>
      <c r="G90" s="290">
        <v>29672</v>
      </c>
      <c r="H90" s="290">
        <v>1597</v>
      </c>
      <c r="I90" s="290">
        <v>0</v>
      </c>
      <c r="J90" s="290">
        <v>3</v>
      </c>
      <c r="K90" s="290">
        <v>46</v>
      </c>
      <c r="L90" s="290">
        <v>0</v>
      </c>
      <c r="M90" s="290">
        <v>4</v>
      </c>
      <c r="N90" s="290">
        <v>42</v>
      </c>
      <c r="O90" s="290">
        <v>184</v>
      </c>
    </row>
    <row r="91" spans="2:15" x14ac:dyDescent="0.3">
      <c r="B91" s="212" t="s">
        <v>270</v>
      </c>
      <c r="C91" s="227">
        <v>26492</v>
      </c>
      <c r="D91" s="227">
        <v>13588</v>
      </c>
      <c r="E91" s="227">
        <v>12904</v>
      </c>
      <c r="F91" s="227">
        <v>26312</v>
      </c>
      <c r="G91" s="227">
        <v>25407</v>
      </c>
      <c r="H91" s="227">
        <v>904</v>
      </c>
      <c r="I91" s="227">
        <v>0</v>
      </c>
      <c r="J91" s="227">
        <v>1</v>
      </c>
      <c r="K91" s="227">
        <v>39</v>
      </c>
      <c r="L91" s="227">
        <v>0</v>
      </c>
      <c r="M91" s="227">
        <v>2</v>
      </c>
      <c r="N91" s="227">
        <v>37</v>
      </c>
      <c r="O91" s="227">
        <v>141</v>
      </c>
    </row>
    <row r="92" spans="2:15" x14ac:dyDescent="0.3">
      <c r="B92" s="212" t="s">
        <v>269</v>
      </c>
      <c r="C92" s="227">
        <v>1453</v>
      </c>
      <c r="D92" s="227">
        <v>755</v>
      </c>
      <c r="E92" s="227">
        <v>698</v>
      </c>
      <c r="F92" s="227">
        <v>1432</v>
      </c>
      <c r="G92" s="227">
        <v>1340</v>
      </c>
      <c r="H92" s="227">
        <v>92</v>
      </c>
      <c r="I92" s="227">
        <v>0</v>
      </c>
      <c r="J92" s="227">
        <v>0</v>
      </c>
      <c r="K92" s="227">
        <v>0</v>
      </c>
      <c r="L92" s="227">
        <v>0</v>
      </c>
      <c r="M92" s="227">
        <v>0</v>
      </c>
      <c r="N92" s="227">
        <v>0</v>
      </c>
      <c r="O92" s="227">
        <v>21</v>
      </c>
    </row>
    <row r="93" spans="2:15" x14ac:dyDescent="0.3">
      <c r="B93" s="212" t="s">
        <v>268</v>
      </c>
      <c r="C93" s="227">
        <v>1064</v>
      </c>
      <c r="D93" s="227">
        <v>547</v>
      </c>
      <c r="E93" s="227">
        <v>517</v>
      </c>
      <c r="F93" s="227">
        <v>1048</v>
      </c>
      <c r="G93" s="227">
        <v>838</v>
      </c>
      <c r="H93" s="227">
        <v>210</v>
      </c>
      <c r="I93" s="227">
        <v>0</v>
      </c>
      <c r="J93" s="227">
        <v>0</v>
      </c>
      <c r="K93" s="227">
        <v>5</v>
      </c>
      <c r="L93" s="227">
        <v>0</v>
      </c>
      <c r="M93" s="227">
        <v>2</v>
      </c>
      <c r="N93" s="227">
        <v>3</v>
      </c>
      <c r="O93" s="227">
        <v>11</v>
      </c>
    </row>
    <row r="94" spans="2:15" s="369" customFormat="1" x14ac:dyDescent="0.3">
      <c r="B94" s="212" t="s">
        <v>267</v>
      </c>
      <c r="C94" s="227">
        <v>636</v>
      </c>
      <c r="D94" s="227">
        <v>329</v>
      </c>
      <c r="E94" s="227">
        <v>307</v>
      </c>
      <c r="F94" s="227">
        <v>632</v>
      </c>
      <c r="G94" s="227">
        <v>497</v>
      </c>
      <c r="H94" s="227">
        <v>135</v>
      </c>
      <c r="I94" s="227">
        <v>0</v>
      </c>
      <c r="J94" s="227">
        <v>0</v>
      </c>
      <c r="K94" s="227">
        <v>0</v>
      </c>
      <c r="L94" s="227">
        <v>0</v>
      </c>
      <c r="M94" s="227">
        <v>0</v>
      </c>
      <c r="N94" s="227">
        <v>0</v>
      </c>
      <c r="O94" s="227">
        <v>4</v>
      </c>
    </row>
    <row r="95" spans="2:15" x14ac:dyDescent="0.3">
      <c r="B95" s="212" t="s">
        <v>266</v>
      </c>
      <c r="C95" s="227">
        <v>1157</v>
      </c>
      <c r="D95" s="227">
        <v>599</v>
      </c>
      <c r="E95" s="227">
        <v>558</v>
      </c>
      <c r="F95" s="227">
        <v>1153</v>
      </c>
      <c r="G95" s="227">
        <v>1065</v>
      </c>
      <c r="H95" s="227">
        <v>88</v>
      </c>
      <c r="I95" s="227">
        <v>0</v>
      </c>
      <c r="J95" s="227">
        <v>0</v>
      </c>
      <c r="K95" s="227">
        <v>1</v>
      </c>
      <c r="L95" s="227">
        <v>0</v>
      </c>
      <c r="M95" s="227">
        <v>0</v>
      </c>
      <c r="N95" s="227">
        <v>1</v>
      </c>
      <c r="O95" s="227">
        <v>3</v>
      </c>
    </row>
    <row r="96" spans="2:15" x14ac:dyDescent="0.3">
      <c r="B96" s="212" t="s">
        <v>265</v>
      </c>
      <c r="C96" s="227">
        <v>171</v>
      </c>
      <c r="D96" s="227">
        <v>91</v>
      </c>
      <c r="E96" s="227">
        <v>80</v>
      </c>
      <c r="F96" s="227">
        <v>171</v>
      </c>
      <c r="G96" s="227">
        <v>125</v>
      </c>
      <c r="H96" s="227">
        <v>46</v>
      </c>
      <c r="I96" s="227">
        <v>0</v>
      </c>
      <c r="J96" s="227">
        <v>0</v>
      </c>
      <c r="K96" s="227">
        <v>0</v>
      </c>
      <c r="L96" s="227">
        <v>0</v>
      </c>
      <c r="M96" s="227">
        <v>0</v>
      </c>
      <c r="N96" s="227">
        <v>0</v>
      </c>
      <c r="O96" s="227">
        <v>0</v>
      </c>
    </row>
    <row r="97" spans="2:15" x14ac:dyDescent="0.3">
      <c r="B97" s="212" t="s">
        <v>264</v>
      </c>
      <c r="C97" s="227">
        <v>236</v>
      </c>
      <c r="D97" s="227">
        <v>121</v>
      </c>
      <c r="E97" s="227">
        <v>115</v>
      </c>
      <c r="F97" s="227">
        <v>231</v>
      </c>
      <c r="G97" s="227">
        <v>181</v>
      </c>
      <c r="H97" s="227">
        <v>50</v>
      </c>
      <c r="I97" s="227">
        <v>0</v>
      </c>
      <c r="J97" s="227">
        <v>0</v>
      </c>
      <c r="K97" s="227">
        <v>1</v>
      </c>
      <c r="L97" s="227">
        <v>0</v>
      </c>
      <c r="M97" s="227">
        <v>0</v>
      </c>
      <c r="N97" s="227">
        <v>1</v>
      </c>
      <c r="O97" s="227">
        <v>4</v>
      </c>
    </row>
    <row r="98" spans="2:15" x14ac:dyDescent="0.3">
      <c r="B98" s="212" t="s">
        <v>263</v>
      </c>
      <c r="C98" s="227">
        <v>293</v>
      </c>
      <c r="D98" s="227">
        <v>171</v>
      </c>
      <c r="E98" s="227">
        <v>122</v>
      </c>
      <c r="F98" s="227">
        <v>293</v>
      </c>
      <c r="G98" s="227">
        <v>219</v>
      </c>
      <c r="H98" s="227">
        <v>72</v>
      </c>
      <c r="I98" s="227">
        <v>0</v>
      </c>
      <c r="J98" s="227">
        <v>2</v>
      </c>
      <c r="K98" s="227">
        <v>0</v>
      </c>
      <c r="L98" s="227">
        <v>0</v>
      </c>
      <c r="M98" s="227">
        <v>0</v>
      </c>
      <c r="N98" s="227">
        <v>0</v>
      </c>
      <c r="O98" s="227">
        <v>0</v>
      </c>
    </row>
    <row r="99" spans="2:15" s="56" customFormat="1" ht="14.25" x14ac:dyDescent="0.25">
      <c r="B99" s="229" t="s">
        <v>18</v>
      </c>
      <c r="C99" s="290">
        <v>6340</v>
      </c>
      <c r="D99" s="290">
        <v>3291</v>
      </c>
      <c r="E99" s="290">
        <v>3049</v>
      </c>
      <c r="F99" s="290">
        <v>6240</v>
      </c>
      <c r="G99" s="290">
        <v>6094</v>
      </c>
      <c r="H99" s="290">
        <v>145</v>
      </c>
      <c r="I99" s="290">
        <v>0</v>
      </c>
      <c r="J99" s="290">
        <v>1</v>
      </c>
      <c r="K99" s="290">
        <v>1</v>
      </c>
      <c r="L99" s="290">
        <v>0</v>
      </c>
      <c r="M99" s="290">
        <v>1</v>
      </c>
      <c r="N99" s="290">
        <v>0</v>
      </c>
      <c r="O99" s="290">
        <v>99</v>
      </c>
    </row>
    <row r="100" spans="2:15" x14ac:dyDescent="0.3">
      <c r="B100" s="212" t="s">
        <v>262</v>
      </c>
      <c r="C100" s="227">
        <v>4300</v>
      </c>
      <c r="D100" s="227">
        <v>2262</v>
      </c>
      <c r="E100" s="227">
        <v>2038</v>
      </c>
      <c r="F100" s="227">
        <v>4214</v>
      </c>
      <c r="G100" s="227">
        <v>4171</v>
      </c>
      <c r="H100" s="227">
        <v>43</v>
      </c>
      <c r="I100" s="227">
        <v>0</v>
      </c>
      <c r="J100" s="227">
        <v>0</v>
      </c>
      <c r="K100" s="227">
        <v>1</v>
      </c>
      <c r="L100" s="227">
        <v>0</v>
      </c>
      <c r="M100" s="227">
        <v>1</v>
      </c>
      <c r="N100" s="227">
        <v>0</v>
      </c>
      <c r="O100" s="227">
        <v>85</v>
      </c>
    </row>
    <row r="101" spans="2:15" x14ac:dyDescent="0.3">
      <c r="B101" s="212" t="s">
        <v>261</v>
      </c>
      <c r="C101" s="227">
        <v>241</v>
      </c>
      <c r="D101" s="227">
        <v>121</v>
      </c>
      <c r="E101" s="227">
        <v>120</v>
      </c>
      <c r="F101" s="227">
        <v>240</v>
      </c>
      <c r="G101" s="227">
        <v>239</v>
      </c>
      <c r="H101" s="227">
        <v>1</v>
      </c>
      <c r="I101" s="227">
        <v>0</v>
      </c>
      <c r="J101" s="227">
        <v>0</v>
      </c>
      <c r="K101" s="227">
        <v>0</v>
      </c>
      <c r="L101" s="227">
        <v>0</v>
      </c>
      <c r="M101" s="227">
        <v>0</v>
      </c>
      <c r="N101" s="227">
        <v>0</v>
      </c>
      <c r="O101" s="227">
        <v>1</v>
      </c>
    </row>
    <row r="102" spans="2:15" s="56" customFormat="1" ht="14.25" x14ac:dyDescent="0.3">
      <c r="B102" s="212" t="s">
        <v>260</v>
      </c>
      <c r="C102" s="227">
        <v>122</v>
      </c>
      <c r="D102" s="227">
        <v>70</v>
      </c>
      <c r="E102" s="227">
        <v>52</v>
      </c>
      <c r="F102" s="227">
        <v>122</v>
      </c>
      <c r="G102" s="227">
        <v>108</v>
      </c>
      <c r="H102" s="227">
        <v>14</v>
      </c>
      <c r="I102" s="227">
        <v>0</v>
      </c>
      <c r="J102" s="227">
        <v>0</v>
      </c>
      <c r="K102" s="227">
        <v>0</v>
      </c>
      <c r="L102" s="227">
        <v>0</v>
      </c>
      <c r="M102" s="227">
        <v>0</v>
      </c>
      <c r="N102" s="227">
        <v>0</v>
      </c>
      <c r="O102" s="227">
        <v>0</v>
      </c>
    </row>
    <row r="103" spans="2:15" x14ac:dyDescent="0.3">
      <c r="B103" s="212" t="s">
        <v>259</v>
      </c>
      <c r="C103" s="227">
        <v>61</v>
      </c>
      <c r="D103" s="227">
        <v>30</v>
      </c>
      <c r="E103" s="227">
        <v>31</v>
      </c>
      <c r="F103" s="227">
        <v>59</v>
      </c>
      <c r="G103" s="227">
        <v>49</v>
      </c>
      <c r="H103" s="227">
        <v>10</v>
      </c>
      <c r="I103" s="227">
        <v>0</v>
      </c>
      <c r="J103" s="227">
        <v>0</v>
      </c>
      <c r="K103" s="227">
        <v>0</v>
      </c>
      <c r="L103" s="227">
        <v>0</v>
      </c>
      <c r="M103" s="227">
        <v>0</v>
      </c>
      <c r="N103" s="227">
        <v>0</v>
      </c>
      <c r="O103" s="227">
        <v>2</v>
      </c>
    </row>
    <row r="104" spans="2:15" x14ac:dyDescent="0.3">
      <c r="B104" s="212" t="s">
        <v>258</v>
      </c>
      <c r="C104" s="227">
        <v>137</v>
      </c>
      <c r="D104" s="227">
        <v>74</v>
      </c>
      <c r="E104" s="227">
        <v>63</v>
      </c>
      <c r="F104" s="227">
        <v>137</v>
      </c>
      <c r="G104" s="227">
        <v>137</v>
      </c>
      <c r="H104" s="227">
        <v>0</v>
      </c>
      <c r="I104" s="227">
        <v>0</v>
      </c>
      <c r="J104" s="227">
        <v>0</v>
      </c>
      <c r="K104" s="227">
        <v>0</v>
      </c>
      <c r="L104" s="227">
        <v>0</v>
      </c>
      <c r="M104" s="227">
        <v>0</v>
      </c>
      <c r="N104" s="227">
        <v>0</v>
      </c>
      <c r="O104" s="227">
        <v>0</v>
      </c>
    </row>
    <row r="105" spans="2:15" x14ac:dyDescent="0.3">
      <c r="B105" s="212" t="s">
        <v>257</v>
      </c>
      <c r="C105" s="227">
        <v>215</v>
      </c>
      <c r="D105" s="227">
        <v>105</v>
      </c>
      <c r="E105" s="227">
        <v>110</v>
      </c>
      <c r="F105" s="227">
        <v>213</v>
      </c>
      <c r="G105" s="227">
        <v>160</v>
      </c>
      <c r="H105" s="227">
        <v>53</v>
      </c>
      <c r="I105" s="227">
        <v>0</v>
      </c>
      <c r="J105" s="227">
        <v>0</v>
      </c>
      <c r="K105" s="227">
        <v>0</v>
      </c>
      <c r="L105" s="227">
        <v>0</v>
      </c>
      <c r="M105" s="227">
        <v>0</v>
      </c>
      <c r="N105" s="227">
        <v>0</v>
      </c>
      <c r="O105" s="227">
        <v>2</v>
      </c>
    </row>
    <row r="106" spans="2:15" x14ac:dyDescent="0.3">
      <c r="B106" s="212" t="s">
        <v>256</v>
      </c>
      <c r="C106" s="227">
        <v>704</v>
      </c>
      <c r="D106" s="227">
        <v>360</v>
      </c>
      <c r="E106" s="227">
        <v>344</v>
      </c>
      <c r="F106" s="227">
        <v>699</v>
      </c>
      <c r="G106" s="227">
        <v>694</v>
      </c>
      <c r="H106" s="227">
        <v>5</v>
      </c>
      <c r="I106" s="227">
        <v>0</v>
      </c>
      <c r="J106" s="227">
        <v>0</v>
      </c>
      <c r="K106" s="227">
        <v>0</v>
      </c>
      <c r="L106" s="227">
        <v>0</v>
      </c>
      <c r="M106" s="227">
        <v>0</v>
      </c>
      <c r="N106" s="227">
        <v>0</v>
      </c>
      <c r="O106" s="227">
        <v>5</v>
      </c>
    </row>
    <row r="107" spans="2:15" x14ac:dyDescent="0.3">
      <c r="B107" s="212" t="s">
        <v>255</v>
      </c>
      <c r="C107" s="227">
        <v>435</v>
      </c>
      <c r="D107" s="227">
        <v>211</v>
      </c>
      <c r="E107" s="227">
        <v>224</v>
      </c>
      <c r="F107" s="227">
        <v>432</v>
      </c>
      <c r="G107" s="227">
        <v>428</v>
      </c>
      <c r="H107" s="227">
        <v>3</v>
      </c>
      <c r="I107" s="227">
        <v>0</v>
      </c>
      <c r="J107" s="227">
        <v>1</v>
      </c>
      <c r="K107" s="227">
        <v>0</v>
      </c>
      <c r="L107" s="227">
        <v>0</v>
      </c>
      <c r="M107" s="227">
        <v>0</v>
      </c>
      <c r="N107" s="227">
        <v>0</v>
      </c>
      <c r="O107" s="227">
        <v>3</v>
      </c>
    </row>
    <row r="108" spans="2:15" x14ac:dyDescent="0.3">
      <c r="B108" s="212" t="s">
        <v>254</v>
      </c>
      <c r="C108" s="227">
        <v>125</v>
      </c>
      <c r="D108" s="227">
        <v>58</v>
      </c>
      <c r="E108" s="227">
        <v>67</v>
      </c>
      <c r="F108" s="227">
        <v>124</v>
      </c>
      <c r="G108" s="227">
        <v>108</v>
      </c>
      <c r="H108" s="227">
        <v>16</v>
      </c>
      <c r="I108" s="227">
        <v>0</v>
      </c>
      <c r="J108" s="227">
        <v>0</v>
      </c>
      <c r="K108" s="227">
        <v>0</v>
      </c>
      <c r="L108" s="227">
        <v>0</v>
      </c>
      <c r="M108" s="227">
        <v>0</v>
      </c>
      <c r="N108" s="227">
        <v>0</v>
      </c>
      <c r="O108" s="227">
        <v>1</v>
      </c>
    </row>
    <row r="109" spans="2:15" s="56" customFormat="1" ht="20.25" customHeight="1" x14ac:dyDescent="0.25">
      <c r="B109" s="229" t="s">
        <v>13</v>
      </c>
      <c r="C109" s="290">
        <v>7341</v>
      </c>
      <c r="D109" s="290">
        <v>3796</v>
      </c>
      <c r="E109" s="290">
        <v>3545</v>
      </c>
      <c r="F109" s="290">
        <v>7295</v>
      </c>
      <c r="G109" s="290">
        <v>6229</v>
      </c>
      <c r="H109" s="290">
        <v>1066</v>
      </c>
      <c r="I109" s="290">
        <v>0</v>
      </c>
      <c r="J109" s="290">
        <v>0</v>
      </c>
      <c r="K109" s="290">
        <v>4</v>
      </c>
      <c r="L109" s="290">
        <v>0</v>
      </c>
      <c r="M109" s="290">
        <v>1</v>
      </c>
      <c r="N109" s="290">
        <v>3</v>
      </c>
      <c r="O109" s="290">
        <v>42</v>
      </c>
    </row>
    <row r="110" spans="2:15" s="56" customFormat="1" ht="14.25" x14ac:dyDescent="0.3">
      <c r="B110" s="212" t="s">
        <v>253</v>
      </c>
      <c r="C110" s="227">
        <v>6408</v>
      </c>
      <c r="D110" s="227">
        <v>3313</v>
      </c>
      <c r="E110" s="227">
        <v>3095</v>
      </c>
      <c r="F110" s="227">
        <v>6366</v>
      </c>
      <c r="G110" s="227">
        <v>5473</v>
      </c>
      <c r="H110" s="227">
        <v>893</v>
      </c>
      <c r="I110" s="227">
        <v>0</v>
      </c>
      <c r="J110" s="227">
        <v>0</v>
      </c>
      <c r="K110" s="227">
        <v>4</v>
      </c>
      <c r="L110" s="227">
        <v>0</v>
      </c>
      <c r="M110" s="227">
        <v>1</v>
      </c>
      <c r="N110" s="227">
        <v>3</v>
      </c>
      <c r="O110" s="227">
        <v>38</v>
      </c>
    </row>
    <row r="111" spans="2:15" x14ac:dyDescent="0.3">
      <c r="B111" s="212" t="s">
        <v>252</v>
      </c>
      <c r="C111" s="227">
        <v>933</v>
      </c>
      <c r="D111" s="227">
        <v>483</v>
      </c>
      <c r="E111" s="227">
        <v>450</v>
      </c>
      <c r="F111" s="227">
        <v>929</v>
      </c>
      <c r="G111" s="227">
        <v>756</v>
      </c>
      <c r="H111" s="227">
        <v>173</v>
      </c>
      <c r="I111" s="227">
        <v>0</v>
      </c>
      <c r="J111" s="227">
        <v>0</v>
      </c>
      <c r="K111" s="227">
        <v>0</v>
      </c>
      <c r="L111" s="227">
        <v>0</v>
      </c>
      <c r="M111" s="227">
        <v>0</v>
      </c>
      <c r="N111" s="227">
        <v>0</v>
      </c>
      <c r="O111" s="227">
        <v>4</v>
      </c>
    </row>
    <row r="112" spans="2:15" s="56" customFormat="1" ht="14.25" x14ac:dyDescent="0.25">
      <c r="B112" s="229" t="s">
        <v>78</v>
      </c>
      <c r="C112" s="290">
        <v>114915</v>
      </c>
      <c r="D112" s="290">
        <v>58705</v>
      </c>
      <c r="E112" s="290">
        <v>56210</v>
      </c>
      <c r="F112" s="290">
        <v>113731</v>
      </c>
      <c r="G112" s="290">
        <v>105331</v>
      </c>
      <c r="H112" s="290">
        <v>8376</v>
      </c>
      <c r="I112" s="290">
        <v>0</v>
      </c>
      <c r="J112" s="290">
        <v>24</v>
      </c>
      <c r="K112" s="290">
        <v>201</v>
      </c>
      <c r="L112" s="290">
        <v>2</v>
      </c>
      <c r="M112" s="290">
        <v>70</v>
      </c>
      <c r="N112" s="290">
        <v>129</v>
      </c>
      <c r="O112" s="290">
        <v>983</v>
      </c>
    </row>
    <row r="113" spans="2:17" s="56" customFormat="1" ht="14.25" x14ac:dyDescent="0.25">
      <c r="B113" s="229" t="s">
        <v>29</v>
      </c>
      <c r="C113" s="290">
        <v>8684</v>
      </c>
      <c r="D113" s="290">
        <v>4440</v>
      </c>
      <c r="E113" s="290">
        <v>4244</v>
      </c>
      <c r="F113" s="290">
        <v>8630</v>
      </c>
      <c r="G113" s="290">
        <v>8287</v>
      </c>
      <c r="H113" s="290">
        <v>341</v>
      </c>
      <c r="I113" s="290">
        <v>0</v>
      </c>
      <c r="J113" s="290">
        <v>2</v>
      </c>
      <c r="K113" s="290">
        <v>4</v>
      </c>
      <c r="L113" s="290">
        <v>1</v>
      </c>
      <c r="M113" s="290">
        <v>2</v>
      </c>
      <c r="N113" s="290">
        <v>1</v>
      </c>
      <c r="O113" s="290">
        <v>50</v>
      </c>
    </row>
    <row r="114" spans="2:17" x14ac:dyDescent="0.3">
      <c r="B114" s="212" t="s">
        <v>251</v>
      </c>
      <c r="C114" s="227">
        <v>3505</v>
      </c>
      <c r="D114" s="227">
        <v>1805</v>
      </c>
      <c r="E114" s="227">
        <v>1700</v>
      </c>
      <c r="F114" s="227">
        <v>3485</v>
      </c>
      <c r="G114" s="227">
        <v>3466</v>
      </c>
      <c r="H114" s="227">
        <v>18</v>
      </c>
      <c r="I114" s="227">
        <v>0</v>
      </c>
      <c r="J114" s="227">
        <v>1</v>
      </c>
      <c r="K114" s="227">
        <v>2</v>
      </c>
      <c r="L114" s="227">
        <v>1</v>
      </c>
      <c r="M114" s="227">
        <v>0</v>
      </c>
      <c r="N114" s="227">
        <v>1</v>
      </c>
      <c r="O114" s="227">
        <v>18</v>
      </c>
    </row>
    <row r="115" spans="2:17" x14ac:dyDescent="0.3">
      <c r="B115" s="212" t="s">
        <v>250</v>
      </c>
      <c r="C115" s="227">
        <v>360</v>
      </c>
      <c r="D115" s="227">
        <v>185</v>
      </c>
      <c r="E115" s="227">
        <v>175</v>
      </c>
      <c r="F115" s="227">
        <v>360</v>
      </c>
      <c r="G115" s="227">
        <v>359</v>
      </c>
      <c r="H115" s="227">
        <v>1</v>
      </c>
      <c r="I115" s="227">
        <v>0</v>
      </c>
      <c r="J115" s="227">
        <v>0</v>
      </c>
      <c r="K115" s="227">
        <v>0</v>
      </c>
      <c r="L115" s="227">
        <v>0</v>
      </c>
      <c r="M115" s="227">
        <v>0</v>
      </c>
      <c r="N115" s="227">
        <v>0</v>
      </c>
      <c r="O115" s="227">
        <v>0</v>
      </c>
    </row>
    <row r="116" spans="2:17" x14ac:dyDescent="0.3">
      <c r="B116" s="212" t="s">
        <v>249</v>
      </c>
      <c r="C116" s="227">
        <v>71</v>
      </c>
      <c r="D116" s="227">
        <v>37</v>
      </c>
      <c r="E116" s="227">
        <v>34</v>
      </c>
      <c r="F116" s="227">
        <v>71</v>
      </c>
      <c r="G116" s="227">
        <v>70</v>
      </c>
      <c r="H116" s="227">
        <v>1</v>
      </c>
      <c r="I116" s="227">
        <v>0</v>
      </c>
      <c r="J116" s="227">
        <v>0</v>
      </c>
      <c r="K116" s="227">
        <v>0</v>
      </c>
      <c r="L116" s="227">
        <v>0</v>
      </c>
      <c r="M116" s="227">
        <v>0</v>
      </c>
      <c r="N116" s="227">
        <v>0</v>
      </c>
      <c r="O116" s="227">
        <v>0</v>
      </c>
    </row>
    <row r="117" spans="2:17" x14ac:dyDescent="0.3">
      <c r="B117" s="212" t="s">
        <v>248</v>
      </c>
      <c r="C117" s="227">
        <v>99</v>
      </c>
      <c r="D117" s="227">
        <v>42</v>
      </c>
      <c r="E117" s="227">
        <v>57</v>
      </c>
      <c r="F117" s="227">
        <v>99</v>
      </c>
      <c r="G117" s="227">
        <v>99</v>
      </c>
      <c r="H117" s="227">
        <v>0</v>
      </c>
      <c r="I117" s="227">
        <v>0</v>
      </c>
      <c r="J117" s="227">
        <v>0</v>
      </c>
      <c r="K117" s="227">
        <v>0</v>
      </c>
      <c r="L117" s="227">
        <v>0</v>
      </c>
      <c r="M117" s="227">
        <v>0</v>
      </c>
      <c r="N117" s="227">
        <v>0</v>
      </c>
      <c r="O117" s="227">
        <v>0</v>
      </c>
    </row>
    <row r="118" spans="2:17" s="56" customFormat="1" x14ac:dyDescent="0.3">
      <c r="B118" s="212" t="s">
        <v>247</v>
      </c>
      <c r="C118" s="227">
        <v>13</v>
      </c>
      <c r="D118" s="227">
        <v>6</v>
      </c>
      <c r="E118" s="227">
        <v>7</v>
      </c>
      <c r="F118" s="227">
        <v>13</v>
      </c>
      <c r="G118" s="227">
        <v>11</v>
      </c>
      <c r="H118" s="227">
        <v>2</v>
      </c>
      <c r="I118" s="227">
        <v>0</v>
      </c>
      <c r="J118" s="227">
        <v>0</v>
      </c>
      <c r="K118" s="227">
        <v>0</v>
      </c>
      <c r="L118" s="227">
        <v>0</v>
      </c>
      <c r="M118" s="227">
        <v>0</v>
      </c>
      <c r="N118" s="227">
        <v>0</v>
      </c>
      <c r="O118" s="227">
        <v>0</v>
      </c>
      <c r="P118" s="23"/>
      <c r="Q118" s="23"/>
    </row>
    <row r="119" spans="2:17" x14ac:dyDescent="0.3">
      <c r="B119" s="212" t="s">
        <v>246</v>
      </c>
      <c r="C119" s="227">
        <v>892</v>
      </c>
      <c r="D119" s="227">
        <v>474</v>
      </c>
      <c r="E119" s="227">
        <v>418</v>
      </c>
      <c r="F119" s="227">
        <v>887</v>
      </c>
      <c r="G119" s="227">
        <v>723</v>
      </c>
      <c r="H119" s="227">
        <v>163</v>
      </c>
      <c r="I119" s="227">
        <v>0</v>
      </c>
      <c r="J119" s="227">
        <v>1</v>
      </c>
      <c r="K119" s="227">
        <v>1</v>
      </c>
      <c r="L119" s="227">
        <v>0</v>
      </c>
      <c r="M119" s="227">
        <v>1</v>
      </c>
      <c r="N119" s="227">
        <v>0</v>
      </c>
      <c r="O119" s="227">
        <v>4</v>
      </c>
    </row>
    <row r="120" spans="2:17" x14ac:dyDescent="0.3">
      <c r="B120" s="212" t="s">
        <v>245</v>
      </c>
      <c r="C120" s="227">
        <v>710</v>
      </c>
      <c r="D120" s="227">
        <v>371</v>
      </c>
      <c r="E120" s="227">
        <v>339</v>
      </c>
      <c r="F120" s="227">
        <v>706</v>
      </c>
      <c r="G120" s="227">
        <v>702</v>
      </c>
      <c r="H120" s="227">
        <v>4</v>
      </c>
      <c r="I120" s="227">
        <v>0</v>
      </c>
      <c r="J120" s="227">
        <v>0</v>
      </c>
      <c r="K120" s="227">
        <v>0</v>
      </c>
      <c r="L120" s="227">
        <v>0</v>
      </c>
      <c r="M120" s="227">
        <v>0</v>
      </c>
      <c r="N120" s="227">
        <v>0</v>
      </c>
      <c r="O120" s="227">
        <v>4</v>
      </c>
    </row>
    <row r="121" spans="2:17" x14ac:dyDescent="0.3">
      <c r="B121" s="212" t="s">
        <v>244</v>
      </c>
      <c r="C121" s="227">
        <v>62</v>
      </c>
      <c r="D121" s="227">
        <v>28</v>
      </c>
      <c r="E121" s="227">
        <v>34</v>
      </c>
      <c r="F121" s="227">
        <v>62</v>
      </c>
      <c r="G121" s="227">
        <v>62</v>
      </c>
      <c r="H121" s="227">
        <v>0</v>
      </c>
      <c r="I121" s="227">
        <v>0</v>
      </c>
      <c r="J121" s="227">
        <v>0</v>
      </c>
      <c r="K121" s="227">
        <v>0</v>
      </c>
      <c r="L121" s="227">
        <v>0</v>
      </c>
      <c r="M121" s="227">
        <v>0</v>
      </c>
      <c r="N121" s="227">
        <v>0</v>
      </c>
      <c r="O121" s="227">
        <v>0</v>
      </c>
    </row>
    <row r="122" spans="2:17" x14ac:dyDescent="0.3">
      <c r="B122" s="212" t="s">
        <v>243</v>
      </c>
      <c r="C122" s="227">
        <v>934</v>
      </c>
      <c r="D122" s="227">
        <v>458</v>
      </c>
      <c r="E122" s="227">
        <v>476</v>
      </c>
      <c r="F122" s="227">
        <v>928</v>
      </c>
      <c r="G122" s="227">
        <v>792</v>
      </c>
      <c r="H122" s="227">
        <v>136</v>
      </c>
      <c r="I122" s="227">
        <v>0</v>
      </c>
      <c r="J122" s="227">
        <v>0</v>
      </c>
      <c r="K122" s="227">
        <v>0</v>
      </c>
      <c r="L122" s="227">
        <v>0</v>
      </c>
      <c r="M122" s="227">
        <v>0</v>
      </c>
      <c r="N122" s="227">
        <v>0</v>
      </c>
      <c r="O122" s="227">
        <v>6</v>
      </c>
    </row>
    <row r="123" spans="2:17" x14ac:dyDescent="0.3">
      <c r="B123" s="212" t="s">
        <v>242</v>
      </c>
      <c r="C123" s="227">
        <v>319</v>
      </c>
      <c r="D123" s="227">
        <v>164</v>
      </c>
      <c r="E123" s="227">
        <v>155</v>
      </c>
      <c r="F123" s="227">
        <v>317</v>
      </c>
      <c r="G123" s="227">
        <v>315</v>
      </c>
      <c r="H123" s="227">
        <v>2</v>
      </c>
      <c r="I123" s="227">
        <v>0</v>
      </c>
      <c r="J123" s="227">
        <v>0</v>
      </c>
      <c r="K123" s="227">
        <v>0</v>
      </c>
      <c r="L123" s="227">
        <v>0</v>
      </c>
      <c r="M123" s="227">
        <v>0</v>
      </c>
      <c r="N123" s="227">
        <v>0</v>
      </c>
      <c r="O123" s="227">
        <v>2</v>
      </c>
    </row>
    <row r="124" spans="2:17" x14ac:dyDescent="0.3">
      <c r="B124" s="212" t="s">
        <v>241</v>
      </c>
      <c r="C124" s="227">
        <v>198</v>
      </c>
      <c r="D124" s="227">
        <v>112</v>
      </c>
      <c r="E124" s="227">
        <v>86</v>
      </c>
      <c r="F124" s="227">
        <v>197</v>
      </c>
      <c r="G124" s="227">
        <v>195</v>
      </c>
      <c r="H124" s="227">
        <v>2</v>
      </c>
      <c r="I124" s="227">
        <v>0</v>
      </c>
      <c r="J124" s="227">
        <v>0</v>
      </c>
      <c r="K124" s="227">
        <v>1</v>
      </c>
      <c r="L124" s="227">
        <v>0</v>
      </c>
      <c r="M124" s="227">
        <v>1</v>
      </c>
      <c r="N124" s="227">
        <v>0</v>
      </c>
      <c r="O124" s="227">
        <v>0</v>
      </c>
    </row>
    <row r="125" spans="2:17" s="56" customFormat="1" x14ac:dyDescent="0.3">
      <c r="B125" s="212" t="s">
        <v>240</v>
      </c>
      <c r="C125" s="227">
        <v>1190</v>
      </c>
      <c r="D125" s="227">
        <v>584</v>
      </c>
      <c r="E125" s="227">
        <v>606</v>
      </c>
      <c r="F125" s="227">
        <v>1179</v>
      </c>
      <c r="G125" s="227">
        <v>1173</v>
      </c>
      <c r="H125" s="227">
        <v>6</v>
      </c>
      <c r="I125" s="227">
        <v>0</v>
      </c>
      <c r="J125" s="227">
        <v>0</v>
      </c>
      <c r="K125" s="227">
        <v>0</v>
      </c>
      <c r="L125" s="227">
        <v>0</v>
      </c>
      <c r="M125" s="227">
        <v>0</v>
      </c>
      <c r="N125" s="227">
        <v>0</v>
      </c>
      <c r="O125" s="227">
        <v>11</v>
      </c>
      <c r="P125" s="23"/>
      <c r="Q125" s="23"/>
    </row>
    <row r="126" spans="2:17" x14ac:dyDescent="0.3">
      <c r="B126" s="212" t="s">
        <v>239</v>
      </c>
      <c r="C126" s="227">
        <v>288</v>
      </c>
      <c r="D126" s="227">
        <v>154</v>
      </c>
      <c r="E126" s="227">
        <v>134</v>
      </c>
      <c r="F126" s="227">
        <v>283</v>
      </c>
      <c r="G126" s="227">
        <v>277</v>
      </c>
      <c r="H126" s="227">
        <v>6</v>
      </c>
      <c r="I126" s="227">
        <v>0</v>
      </c>
      <c r="J126" s="227">
        <v>0</v>
      </c>
      <c r="K126" s="227">
        <v>0</v>
      </c>
      <c r="L126" s="227">
        <v>0</v>
      </c>
      <c r="M126" s="227">
        <v>0</v>
      </c>
      <c r="N126" s="227">
        <v>0</v>
      </c>
      <c r="O126" s="227">
        <v>5</v>
      </c>
    </row>
    <row r="127" spans="2:17" x14ac:dyDescent="0.3">
      <c r="B127" s="212" t="s">
        <v>238</v>
      </c>
      <c r="C127" s="227">
        <v>43</v>
      </c>
      <c r="D127" s="227">
        <v>20</v>
      </c>
      <c r="E127" s="227">
        <v>23</v>
      </c>
      <c r="F127" s="227">
        <v>43</v>
      </c>
      <c r="G127" s="227">
        <v>43</v>
      </c>
      <c r="H127" s="227">
        <v>0</v>
      </c>
      <c r="I127" s="227">
        <v>0</v>
      </c>
      <c r="J127" s="227">
        <v>0</v>
      </c>
      <c r="K127" s="227">
        <v>0</v>
      </c>
      <c r="L127" s="227">
        <v>0</v>
      </c>
      <c r="M127" s="227">
        <v>0</v>
      </c>
      <c r="N127" s="227">
        <v>0</v>
      </c>
      <c r="O127" s="227">
        <v>0</v>
      </c>
    </row>
    <row r="128" spans="2:17" s="56" customFormat="1" ht="14.25" x14ac:dyDescent="0.25">
      <c r="B128" s="229" t="s">
        <v>28</v>
      </c>
      <c r="C128" s="290">
        <v>9383</v>
      </c>
      <c r="D128" s="290">
        <v>4786</v>
      </c>
      <c r="E128" s="290">
        <v>4597</v>
      </c>
      <c r="F128" s="290">
        <v>9094</v>
      </c>
      <c r="G128" s="290">
        <v>6768</v>
      </c>
      <c r="H128" s="290">
        <v>2324</v>
      </c>
      <c r="I128" s="290">
        <v>0</v>
      </c>
      <c r="J128" s="290">
        <v>2</v>
      </c>
      <c r="K128" s="290">
        <v>2</v>
      </c>
      <c r="L128" s="290">
        <v>0</v>
      </c>
      <c r="M128" s="290">
        <v>2</v>
      </c>
      <c r="N128" s="290">
        <v>0</v>
      </c>
      <c r="O128" s="290">
        <v>287</v>
      </c>
    </row>
    <row r="129" spans="2:17" x14ac:dyDescent="0.3">
      <c r="B129" s="212" t="s">
        <v>28</v>
      </c>
      <c r="C129" s="227">
        <v>3444</v>
      </c>
      <c r="D129" s="227">
        <v>1781</v>
      </c>
      <c r="E129" s="227">
        <v>1663</v>
      </c>
      <c r="F129" s="227">
        <v>3379</v>
      </c>
      <c r="G129" s="227">
        <v>2041</v>
      </c>
      <c r="H129" s="227">
        <v>1337</v>
      </c>
      <c r="I129" s="227">
        <v>0</v>
      </c>
      <c r="J129" s="227">
        <v>1</v>
      </c>
      <c r="K129" s="227">
        <v>0</v>
      </c>
      <c r="L129" s="227">
        <v>0</v>
      </c>
      <c r="M129" s="227">
        <v>0</v>
      </c>
      <c r="N129" s="227">
        <v>0</v>
      </c>
      <c r="O129" s="227">
        <v>65</v>
      </c>
    </row>
    <row r="130" spans="2:17" x14ac:dyDescent="0.3">
      <c r="B130" s="212" t="s">
        <v>237</v>
      </c>
      <c r="C130" s="227">
        <v>843</v>
      </c>
      <c r="D130" s="227">
        <v>420</v>
      </c>
      <c r="E130" s="227">
        <v>423</v>
      </c>
      <c r="F130" s="227">
        <v>807</v>
      </c>
      <c r="G130" s="227">
        <v>760</v>
      </c>
      <c r="H130" s="227">
        <v>47</v>
      </c>
      <c r="I130" s="227">
        <v>0</v>
      </c>
      <c r="J130" s="227">
        <v>0</v>
      </c>
      <c r="K130" s="227">
        <v>0</v>
      </c>
      <c r="L130" s="227">
        <v>0</v>
      </c>
      <c r="M130" s="227">
        <v>0</v>
      </c>
      <c r="N130" s="227">
        <v>0</v>
      </c>
      <c r="O130" s="227">
        <v>36</v>
      </c>
    </row>
    <row r="131" spans="2:17" x14ac:dyDescent="0.3">
      <c r="B131" s="212" t="s">
        <v>236</v>
      </c>
      <c r="C131" s="227">
        <v>596</v>
      </c>
      <c r="D131" s="227">
        <v>312</v>
      </c>
      <c r="E131" s="227">
        <v>284</v>
      </c>
      <c r="F131" s="227">
        <v>567</v>
      </c>
      <c r="G131" s="227">
        <v>510</v>
      </c>
      <c r="H131" s="227">
        <v>57</v>
      </c>
      <c r="I131" s="227">
        <v>0</v>
      </c>
      <c r="J131" s="227">
        <v>0</v>
      </c>
      <c r="K131" s="227">
        <v>0</v>
      </c>
      <c r="L131" s="227">
        <v>0</v>
      </c>
      <c r="M131" s="227">
        <v>0</v>
      </c>
      <c r="N131" s="227">
        <v>0</v>
      </c>
      <c r="O131" s="227">
        <v>29</v>
      </c>
    </row>
    <row r="132" spans="2:17" x14ac:dyDescent="0.3">
      <c r="B132" s="212" t="s">
        <v>235</v>
      </c>
      <c r="C132" s="227">
        <v>1988</v>
      </c>
      <c r="D132" s="227">
        <v>1039</v>
      </c>
      <c r="E132" s="227">
        <v>949</v>
      </c>
      <c r="F132" s="227">
        <v>1916</v>
      </c>
      <c r="G132" s="227">
        <v>1240</v>
      </c>
      <c r="H132" s="227">
        <v>676</v>
      </c>
      <c r="I132" s="227">
        <v>0</v>
      </c>
      <c r="J132" s="227">
        <v>0</v>
      </c>
      <c r="K132" s="227">
        <v>0</v>
      </c>
      <c r="L132" s="227">
        <v>0</v>
      </c>
      <c r="M132" s="227">
        <v>0</v>
      </c>
      <c r="N132" s="227">
        <v>0</v>
      </c>
      <c r="O132" s="227">
        <v>72</v>
      </c>
    </row>
    <row r="133" spans="2:17" s="56" customFormat="1" x14ac:dyDescent="0.3">
      <c r="B133" s="212" t="s">
        <v>234</v>
      </c>
      <c r="C133" s="227">
        <v>1186</v>
      </c>
      <c r="D133" s="227">
        <v>580</v>
      </c>
      <c r="E133" s="227">
        <v>606</v>
      </c>
      <c r="F133" s="227">
        <v>1137</v>
      </c>
      <c r="G133" s="227">
        <v>1096</v>
      </c>
      <c r="H133" s="227">
        <v>40</v>
      </c>
      <c r="I133" s="227">
        <v>0</v>
      </c>
      <c r="J133" s="227">
        <v>1</v>
      </c>
      <c r="K133" s="227">
        <v>2</v>
      </c>
      <c r="L133" s="227">
        <v>0</v>
      </c>
      <c r="M133" s="227">
        <v>2</v>
      </c>
      <c r="N133" s="227">
        <v>0</v>
      </c>
      <c r="O133" s="227">
        <v>47</v>
      </c>
      <c r="P133" s="23"/>
      <c r="Q133" s="23"/>
    </row>
    <row r="134" spans="2:17" x14ac:dyDescent="0.3">
      <c r="B134" s="212" t="s">
        <v>233</v>
      </c>
      <c r="C134" s="227">
        <v>802</v>
      </c>
      <c r="D134" s="227">
        <v>389</v>
      </c>
      <c r="E134" s="227">
        <v>413</v>
      </c>
      <c r="F134" s="227">
        <v>789</v>
      </c>
      <c r="G134" s="227">
        <v>684</v>
      </c>
      <c r="H134" s="227">
        <v>105</v>
      </c>
      <c r="I134" s="227">
        <v>0</v>
      </c>
      <c r="J134" s="227">
        <v>0</v>
      </c>
      <c r="K134" s="227">
        <v>0</v>
      </c>
      <c r="L134" s="227">
        <v>0</v>
      </c>
      <c r="M134" s="227">
        <v>0</v>
      </c>
      <c r="N134" s="227">
        <v>0</v>
      </c>
      <c r="O134" s="227">
        <v>13</v>
      </c>
    </row>
    <row r="135" spans="2:17" x14ac:dyDescent="0.3">
      <c r="B135" s="212" t="s">
        <v>232</v>
      </c>
      <c r="C135" s="227">
        <v>524</v>
      </c>
      <c r="D135" s="227">
        <v>265</v>
      </c>
      <c r="E135" s="227">
        <v>259</v>
      </c>
      <c r="F135" s="227">
        <v>499</v>
      </c>
      <c r="G135" s="227">
        <v>437</v>
      </c>
      <c r="H135" s="227">
        <v>62</v>
      </c>
      <c r="I135" s="227">
        <v>0</v>
      </c>
      <c r="J135" s="227">
        <v>0</v>
      </c>
      <c r="K135" s="227">
        <v>0</v>
      </c>
      <c r="L135" s="227">
        <v>0</v>
      </c>
      <c r="M135" s="227">
        <v>0</v>
      </c>
      <c r="N135" s="227">
        <v>0</v>
      </c>
      <c r="O135" s="227">
        <v>25</v>
      </c>
    </row>
    <row r="136" spans="2:17" s="56" customFormat="1" ht="14.25" x14ac:dyDescent="0.25">
      <c r="B136" s="229" t="s">
        <v>27</v>
      </c>
      <c r="C136" s="290">
        <v>56128</v>
      </c>
      <c r="D136" s="290">
        <v>28715</v>
      </c>
      <c r="E136" s="290">
        <v>27413</v>
      </c>
      <c r="F136" s="290">
        <v>55639</v>
      </c>
      <c r="G136" s="290">
        <v>53126</v>
      </c>
      <c r="H136" s="290">
        <v>2506</v>
      </c>
      <c r="I136" s="290">
        <v>0</v>
      </c>
      <c r="J136" s="290">
        <v>7</v>
      </c>
      <c r="K136" s="290">
        <v>86</v>
      </c>
      <c r="L136" s="290">
        <v>0</v>
      </c>
      <c r="M136" s="290">
        <v>16</v>
      </c>
      <c r="N136" s="290">
        <v>70</v>
      </c>
      <c r="O136" s="290">
        <v>403</v>
      </c>
    </row>
    <row r="137" spans="2:17" x14ac:dyDescent="0.3">
      <c r="B137" s="212" t="s">
        <v>231</v>
      </c>
      <c r="C137" s="227">
        <v>34219</v>
      </c>
      <c r="D137" s="227">
        <v>17510</v>
      </c>
      <c r="E137" s="227">
        <v>16709</v>
      </c>
      <c r="F137" s="227">
        <v>33837</v>
      </c>
      <c r="G137" s="227">
        <v>32223</v>
      </c>
      <c r="H137" s="227">
        <v>1614</v>
      </c>
      <c r="I137" s="227">
        <v>0</v>
      </c>
      <c r="J137" s="227">
        <v>0</v>
      </c>
      <c r="K137" s="227">
        <v>62</v>
      </c>
      <c r="L137" s="227">
        <v>0</v>
      </c>
      <c r="M137" s="227">
        <v>3</v>
      </c>
      <c r="N137" s="227">
        <v>59</v>
      </c>
      <c r="O137" s="227">
        <v>320</v>
      </c>
    </row>
    <row r="138" spans="2:17" x14ac:dyDescent="0.3">
      <c r="B138" s="212" t="s">
        <v>230</v>
      </c>
      <c r="C138" s="227">
        <v>333</v>
      </c>
      <c r="D138" s="227">
        <v>175</v>
      </c>
      <c r="E138" s="227">
        <v>158</v>
      </c>
      <c r="F138" s="227">
        <v>331</v>
      </c>
      <c r="G138" s="227">
        <v>308</v>
      </c>
      <c r="H138" s="227">
        <v>23</v>
      </c>
      <c r="I138" s="227">
        <v>0</v>
      </c>
      <c r="J138" s="227">
        <v>0</v>
      </c>
      <c r="K138" s="227">
        <v>2</v>
      </c>
      <c r="L138" s="227">
        <v>0</v>
      </c>
      <c r="M138" s="227">
        <v>1</v>
      </c>
      <c r="N138" s="227">
        <v>1</v>
      </c>
      <c r="O138" s="227">
        <v>0</v>
      </c>
    </row>
    <row r="139" spans="2:17" x14ac:dyDescent="0.3">
      <c r="B139" s="212" t="s">
        <v>229</v>
      </c>
      <c r="C139" s="227">
        <v>339</v>
      </c>
      <c r="D139" s="227">
        <v>182</v>
      </c>
      <c r="E139" s="227">
        <v>157</v>
      </c>
      <c r="F139" s="227">
        <v>339</v>
      </c>
      <c r="G139" s="227">
        <v>322</v>
      </c>
      <c r="H139" s="227">
        <v>17</v>
      </c>
      <c r="I139" s="227">
        <v>0</v>
      </c>
      <c r="J139" s="227">
        <v>0</v>
      </c>
      <c r="K139" s="227">
        <v>0</v>
      </c>
      <c r="L139" s="227">
        <v>0</v>
      </c>
      <c r="M139" s="227">
        <v>0</v>
      </c>
      <c r="N139" s="227">
        <v>0</v>
      </c>
      <c r="O139" s="227">
        <v>0</v>
      </c>
    </row>
    <row r="140" spans="2:17" x14ac:dyDescent="0.3">
      <c r="B140" s="212" t="s">
        <v>228</v>
      </c>
      <c r="C140" s="227">
        <v>1011</v>
      </c>
      <c r="D140" s="227">
        <v>550</v>
      </c>
      <c r="E140" s="227">
        <v>461</v>
      </c>
      <c r="F140" s="227">
        <v>1003</v>
      </c>
      <c r="G140" s="227">
        <v>996</v>
      </c>
      <c r="H140" s="227">
        <v>7</v>
      </c>
      <c r="I140" s="227">
        <v>0</v>
      </c>
      <c r="J140" s="227">
        <v>0</v>
      </c>
      <c r="K140" s="227">
        <v>0</v>
      </c>
      <c r="L140" s="227">
        <v>0</v>
      </c>
      <c r="M140" s="227">
        <v>0</v>
      </c>
      <c r="N140" s="227">
        <v>0</v>
      </c>
      <c r="O140" s="227">
        <v>8</v>
      </c>
    </row>
    <row r="141" spans="2:17" x14ac:dyDescent="0.3">
      <c r="B141" s="212" t="s">
        <v>227</v>
      </c>
      <c r="C141" s="227">
        <v>280</v>
      </c>
      <c r="D141" s="227">
        <v>152</v>
      </c>
      <c r="E141" s="227">
        <v>128</v>
      </c>
      <c r="F141" s="227">
        <v>278</v>
      </c>
      <c r="G141" s="227">
        <v>273</v>
      </c>
      <c r="H141" s="227">
        <v>5</v>
      </c>
      <c r="I141" s="227">
        <v>0</v>
      </c>
      <c r="J141" s="227">
        <v>0</v>
      </c>
      <c r="K141" s="227">
        <v>0</v>
      </c>
      <c r="L141" s="227">
        <v>0</v>
      </c>
      <c r="M141" s="227">
        <v>0</v>
      </c>
      <c r="N141" s="227">
        <v>0</v>
      </c>
      <c r="O141" s="227">
        <v>2</v>
      </c>
    </row>
    <row r="142" spans="2:17" x14ac:dyDescent="0.3">
      <c r="B142" s="212" t="s">
        <v>226</v>
      </c>
      <c r="C142" s="227">
        <v>2592</v>
      </c>
      <c r="D142" s="227">
        <v>1309</v>
      </c>
      <c r="E142" s="227">
        <v>1283</v>
      </c>
      <c r="F142" s="227">
        <v>2585</v>
      </c>
      <c r="G142" s="227">
        <v>2458</v>
      </c>
      <c r="H142" s="227">
        <v>127</v>
      </c>
      <c r="I142" s="227">
        <v>0</v>
      </c>
      <c r="J142" s="227">
        <v>0</v>
      </c>
      <c r="K142" s="227">
        <v>2</v>
      </c>
      <c r="L142" s="227">
        <v>0</v>
      </c>
      <c r="M142" s="227">
        <v>0</v>
      </c>
      <c r="N142" s="227">
        <v>2</v>
      </c>
      <c r="O142" s="227">
        <v>5</v>
      </c>
    </row>
    <row r="143" spans="2:17" x14ac:dyDescent="0.3">
      <c r="B143" s="212" t="s">
        <v>225</v>
      </c>
      <c r="C143" s="227">
        <v>3743</v>
      </c>
      <c r="D143" s="227">
        <v>1877</v>
      </c>
      <c r="E143" s="227">
        <v>1866</v>
      </c>
      <c r="F143" s="227">
        <v>3736</v>
      </c>
      <c r="G143" s="227">
        <v>3595</v>
      </c>
      <c r="H143" s="227">
        <v>141</v>
      </c>
      <c r="I143" s="227">
        <v>0</v>
      </c>
      <c r="J143" s="227">
        <v>0</v>
      </c>
      <c r="K143" s="227">
        <v>0</v>
      </c>
      <c r="L143" s="227">
        <v>0</v>
      </c>
      <c r="M143" s="227">
        <v>0</v>
      </c>
      <c r="N143" s="227">
        <v>0</v>
      </c>
      <c r="O143" s="227">
        <v>7</v>
      </c>
    </row>
    <row r="144" spans="2:17" s="56" customFormat="1" x14ac:dyDescent="0.3">
      <c r="B144" s="212" t="s">
        <v>224</v>
      </c>
      <c r="C144" s="227">
        <v>1313</v>
      </c>
      <c r="D144" s="227">
        <v>657</v>
      </c>
      <c r="E144" s="227">
        <v>656</v>
      </c>
      <c r="F144" s="227">
        <v>1305</v>
      </c>
      <c r="G144" s="227">
        <v>1198</v>
      </c>
      <c r="H144" s="227">
        <v>107</v>
      </c>
      <c r="I144" s="227">
        <v>0</v>
      </c>
      <c r="J144" s="227">
        <v>0</v>
      </c>
      <c r="K144" s="227">
        <v>1</v>
      </c>
      <c r="L144" s="227">
        <v>0</v>
      </c>
      <c r="M144" s="227">
        <v>0</v>
      </c>
      <c r="N144" s="227">
        <v>1</v>
      </c>
      <c r="O144" s="227">
        <v>7</v>
      </c>
      <c r="P144" s="23"/>
      <c r="Q144" s="23"/>
    </row>
    <row r="145" spans="2:17" x14ac:dyDescent="0.3">
      <c r="B145" s="212" t="s">
        <v>223</v>
      </c>
      <c r="C145" s="227">
        <v>735</v>
      </c>
      <c r="D145" s="227">
        <v>362</v>
      </c>
      <c r="E145" s="227">
        <v>373</v>
      </c>
      <c r="F145" s="227">
        <v>716</v>
      </c>
      <c r="G145" s="227">
        <v>712</v>
      </c>
      <c r="H145" s="227">
        <v>4</v>
      </c>
      <c r="I145" s="227">
        <v>0</v>
      </c>
      <c r="J145" s="227">
        <v>0</v>
      </c>
      <c r="K145" s="227">
        <v>13</v>
      </c>
      <c r="L145" s="227">
        <v>0</v>
      </c>
      <c r="M145" s="227">
        <v>12</v>
      </c>
      <c r="N145" s="227">
        <v>1</v>
      </c>
      <c r="O145" s="227">
        <v>6</v>
      </c>
    </row>
    <row r="146" spans="2:17" x14ac:dyDescent="0.3">
      <c r="B146" s="212" t="s">
        <v>222</v>
      </c>
      <c r="C146" s="227">
        <v>3016</v>
      </c>
      <c r="D146" s="227">
        <v>1545</v>
      </c>
      <c r="E146" s="227">
        <v>1471</v>
      </c>
      <c r="F146" s="227">
        <v>3004</v>
      </c>
      <c r="G146" s="227">
        <v>3003</v>
      </c>
      <c r="H146" s="227">
        <v>1</v>
      </c>
      <c r="I146" s="227">
        <v>0</v>
      </c>
      <c r="J146" s="227">
        <v>0</v>
      </c>
      <c r="K146" s="227">
        <v>2</v>
      </c>
      <c r="L146" s="227">
        <v>0</v>
      </c>
      <c r="M146" s="227">
        <v>0</v>
      </c>
      <c r="N146" s="227">
        <v>2</v>
      </c>
      <c r="O146" s="227">
        <v>10</v>
      </c>
    </row>
    <row r="147" spans="2:17" x14ac:dyDescent="0.3">
      <c r="B147" s="212" t="s">
        <v>221</v>
      </c>
      <c r="C147" s="227">
        <v>1242</v>
      </c>
      <c r="D147" s="227">
        <v>667</v>
      </c>
      <c r="E147" s="227">
        <v>575</v>
      </c>
      <c r="F147" s="227">
        <v>1230</v>
      </c>
      <c r="G147" s="227">
        <v>1215</v>
      </c>
      <c r="H147" s="227">
        <v>8</v>
      </c>
      <c r="I147" s="227">
        <v>0</v>
      </c>
      <c r="J147" s="227">
        <v>7</v>
      </c>
      <c r="K147" s="227">
        <v>0</v>
      </c>
      <c r="L147" s="227">
        <v>0</v>
      </c>
      <c r="M147" s="227">
        <v>0</v>
      </c>
      <c r="N147" s="227">
        <v>0</v>
      </c>
      <c r="O147" s="227">
        <v>12</v>
      </c>
    </row>
    <row r="148" spans="2:17" x14ac:dyDescent="0.3">
      <c r="B148" s="212" t="s">
        <v>220</v>
      </c>
      <c r="C148" s="227">
        <v>594</v>
      </c>
      <c r="D148" s="227">
        <v>289</v>
      </c>
      <c r="E148" s="227">
        <v>305</v>
      </c>
      <c r="F148" s="227">
        <v>592</v>
      </c>
      <c r="G148" s="227">
        <v>591</v>
      </c>
      <c r="H148" s="227">
        <v>1</v>
      </c>
      <c r="I148" s="227">
        <v>0</v>
      </c>
      <c r="J148" s="227">
        <v>0</v>
      </c>
      <c r="K148" s="227">
        <v>0</v>
      </c>
      <c r="L148" s="227">
        <v>0</v>
      </c>
      <c r="M148" s="227">
        <v>0</v>
      </c>
      <c r="N148" s="227">
        <v>0</v>
      </c>
      <c r="O148" s="227">
        <v>2</v>
      </c>
    </row>
    <row r="149" spans="2:17" x14ac:dyDescent="0.3">
      <c r="B149" s="212" t="s">
        <v>219</v>
      </c>
      <c r="C149" s="227">
        <v>210</v>
      </c>
      <c r="D149" s="227">
        <v>107</v>
      </c>
      <c r="E149" s="227">
        <v>103</v>
      </c>
      <c r="F149" s="227">
        <v>210</v>
      </c>
      <c r="G149" s="227">
        <v>208</v>
      </c>
      <c r="H149" s="227">
        <v>2</v>
      </c>
      <c r="I149" s="227">
        <v>0</v>
      </c>
      <c r="J149" s="227">
        <v>0</v>
      </c>
      <c r="K149" s="227">
        <v>0</v>
      </c>
      <c r="L149" s="227">
        <v>0</v>
      </c>
      <c r="M149" s="227">
        <v>0</v>
      </c>
      <c r="N149" s="227">
        <v>0</v>
      </c>
      <c r="O149" s="227">
        <v>0</v>
      </c>
    </row>
    <row r="150" spans="2:17" x14ac:dyDescent="0.3">
      <c r="B150" s="212" t="s">
        <v>218</v>
      </c>
      <c r="C150" s="227">
        <v>705</v>
      </c>
      <c r="D150" s="227">
        <v>362</v>
      </c>
      <c r="E150" s="227">
        <v>343</v>
      </c>
      <c r="F150" s="227">
        <v>701</v>
      </c>
      <c r="G150" s="227">
        <v>581</v>
      </c>
      <c r="H150" s="227">
        <v>120</v>
      </c>
      <c r="I150" s="227">
        <v>0</v>
      </c>
      <c r="J150" s="227">
        <v>0</v>
      </c>
      <c r="K150" s="227">
        <v>0</v>
      </c>
      <c r="L150" s="227">
        <v>0</v>
      </c>
      <c r="M150" s="227">
        <v>0</v>
      </c>
      <c r="N150" s="227">
        <v>0</v>
      </c>
      <c r="O150" s="227">
        <v>4</v>
      </c>
    </row>
    <row r="151" spans="2:17" s="56" customFormat="1" x14ac:dyDescent="0.3">
      <c r="B151" s="212" t="s">
        <v>217</v>
      </c>
      <c r="C151" s="227">
        <v>959</v>
      </c>
      <c r="D151" s="227">
        <v>489</v>
      </c>
      <c r="E151" s="227">
        <v>470</v>
      </c>
      <c r="F151" s="227">
        <v>957</v>
      </c>
      <c r="G151" s="227">
        <v>945</v>
      </c>
      <c r="H151" s="227">
        <v>12</v>
      </c>
      <c r="I151" s="227">
        <v>0</v>
      </c>
      <c r="J151" s="227">
        <v>0</v>
      </c>
      <c r="K151" s="227">
        <v>0</v>
      </c>
      <c r="L151" s="227">
        <v>0</v>
      </c>
      <c r="M151" s="227">
        <v>0</v>
      </c>
      <c r="N151" s="227">
        <v>0</v>
      </c>
      <c r="O151" s="227">
        <v>2</v>
      </c>
      <c r="P151" s="23"/>
      <c r="Q151" s="23"/>
    </row>
    <row r="152" spans="2:17" x14ac:dyDescent="0.3">
      <c r="B152" s="212" t="s">
        <v>216</v>
      </c>
      <c r="C152" s="227">
        <v>591</v>
      </c>
      <c r="D152" s="227">
        <v>297</v>
      </c>
      <c r="E152" s="227">
        <v>294</v>
      </c>
      <c r="F152" s="227">
        <v>590</v>
      </c>
      <c r="G152" s="227">
        <v>574</v>
      </c>
      <c r="H152" s="227">
        <v>16</v>
      </c>
      <c r="I152" s="227">
        <v>0</v>
      </c>
      <c r="J152" s="227">
        <v>0</v>
      </c>
      <c r="K152" s="227">
        <v>0</v>
      </c>
      <c r="L152" s="227">
        <v>0</v>
      </c>
      <c r="M152" s="227">
        <v>0</v>
      </c>
      <c r="N152" s="227">
        <v>0</v>
      </c>
      <c r="O152" s="227">
        <v>1</v>
      </c>
    </row>
    <row r="153" spans="2:17" x14ac:dyDescent="0.3">
      <c r="B153" s="212" t="s">
        <v>215</v>
      </c>
      <c r="C153" s="227">
        <v>820</v>
      </c>
      <c r="D153" s="227">
        <v>410</v>
      </c>
      <c r="E153" s="227">
        <v>410</v>
      </c>
      <c r="F153" s="227">
        <v>816</v>
      </c>
      <c r="G153" s="227">
        <v>802</v>
      </c>
      <c r="H153" s="227">
        <v>14</v>
      </c>
      <c r="I153" s="227">
        <v>0</v>
      </c>
      <c r="J153" s="227">
        <v>0</v>
      </c>
      <c r="K153" s="227">
        <v>0</v>
      </c>
      <c r="L153" s="227">
        <v>0</v>
      </c>
      <c r="M153" s="227">
        <v>0</v>
      </c>
      <c r="N153" s="227">
        <v>0</v>
      </c>
      <c r="O153" s="227">
        <v>4</v>
      </c>
    </row>
    <row r="154" spans="2:17" x14ac:dyDescent="0.3">
      <c r="B154" s="212" t="s">
        <v>214</v>
      </c>
      <c r="C154" s="227">
        <v>886</v>
      </c>
      <c r="D154" s="227">
        <v>471</v>
      </c>
      <c r="E154" s="227">
        <v>415</v>
      </c>
      <c r="F154" s="227">
        <v>882</v>
      </c>
      <c r="G154" s="227">
        <v>875</v>
      </c>
      <c r="H154" s="227">
        <v>7</v>
      </c>
      <c r="I154" s="227">
        <v>0</v>
      </c>
      <c r="J154" s="227">
        <v>0</v>
      </c>
      <c r="K154" s="227">
        <v>0</v>
      </c>
      <c r="L154" s="227">
        <v>0</v>
      </c>
      <c r="M154" s="227">
        <v>0</v>
      </c>
      <c r="N154" s="227">
        <v>0</v>
      </c>
      <c r="O154" s="227">
        <v>4</v>
      </c>
    </row>
    <row r="155" spans="2:17" x14ac:dyDescent="0.3">
      <c r="B155" s="212" t="s">
        <v>213</v>
      </c>
      <c r="C155" s="227">
        <v>1015</v>
      </c>
      <c r="D155" s="227">
        <v>497</v>
      </c>
      <c r="E155" s="227">
        <v>518</v>
      </c>
      <c r="F155" s="227">
        <v>1008</v>
      </c>
      <c r="G155" s="227">
        <v>805</v>
      </c>
      <c r="H155" s="227">
        <v>203</v>
      </c>
      <c r="I155" s="227">
        <v>0</v>
      </c>
      <c r="J155" s="227">
        <v>0</v>
      </c>
      <c r="K155" s="227">
        <v>4</v>
      </c>
      <c r="L155" s="227">
        <v>0</v>
      </c>
      <c r="M155" s="227">
        <v>0</v>
      </c>
      <c r="N155" s="227">
        <v>4</v>
      </c>
      <c r="O155" s="227">
        <v>3</v>
      </c>
    </row>
    <row r="156" spans="2:17" x14ac:dyDescent="0.3">
      <c r="B156" s="212" t="s">
        <v>212</v>
      </c>
      <c r="C156" s="227">
        <v>376</v>
      </c>
      <c r="D156" s="227">
        <v>198</v>
      </c>
      <c r="E156" s="227">
        <v>178</v>
      </c>
      <c r="F156" s="227">
        <v>376</v>
      </c>
      <c r="G156" s="227">
        <v>371</v>
      </c>
      <c r="H156" s="227">
        <v>5</v>
      </c>
      <c r="I156" s="227">
        <v>0</v>
      </c>
      <c r="J156" s="227">
        <v>0</v>
      </c>
      <c r="K156" s="227">
        <v>0</v>
      </c>
      <c r="L156" s="227">
        <v>0</v>
      </c>
      <c r="M156" s="227">
        <v>0</v>
      </c>
      <c r="N156" s="227">
        <v>0</v>
      </c>
      <c r="O156" s="227">
        <v>0</v>
      </c>
    </row>
    <row r="157" spans="2:17" x14ac:dyDescent="0.3">
      <c r="B157" s="212" t="s">
        <v>211</v>
      </c>
      <c r="C157" s="227">
        <v>120</v>
      </c>
      <c r="D157" s="227">
        <v>63</v>
      </c>
      <c r="E157" s="227">
        <v>57</v>
      </c>
      <c r="F157" s="227">
        <v>120</v>
      </c>
      <c r="G157" s="227">
        <v>120</v>
      </c>
      <c r="H157" s="227">
        <v>0</v>
      </c>
      <c r="I157" s="227">
        <v>0</v>
      </c>
      <c r="J157" s="227">
        <v>0</v>
      </c>
      <c r="K157" s="227">
        <v>0</v>
      </c>
      <c r="L157" s="227">
        <v>0</v>
      </c>
      <c r="M157" s="227">
        <v>0</v>
      </c>
      <c r="N157" s="227">
        <v>0</v>
      </c>
      <c r="O157" s="227">
        <v>0</v>
      </c>
    </row>
    <row r="158" spans="2:17" x14ac:dyDescent="0.3">
      <c r="B158" s="212" t="s">
        <v>210</v>
      </c>
      <c r="C158" s="227">
        <v>321</v>
      </c>
      <c r="D158" s="227">
        <v>162</v>
      </c>
      <c r="E158" s="227">
        <v>159</v>
      </c>
      <c r="F158" s="227">
        <v>319</v>
      </c>
      <c r="G158" s="227">
        <v>295</v>
      </c>
      <c r="H158" s="227">
        <v>24</v>
      </c>
      <c r="I158" s="227">
        <v>0</v>
      </c>
      <c r="J158" s="227">
        <v>0</v>
      </c>
      <c r="K158" s="227">
        <v>0</v>
      </c>
      <c r="L158" s="227">
        <v>0</v>
      </c>
      <c r="M158" s="227">
        <v>0</v>
      </c>
      <c r="N158" s="227">
        <v>0</v>
      </c>
      <c r="O158" s="227">
        <v>2</v>
      </c>
    </row>
    <row r="159" spans="2:17" x14ac:dyDescent="0.3">
      <c r="B159" s="212" t="s">
        <v>209</v>
      </c>
      <c r="C159" s="227">
        <v>360</v>
      </c>
      <c r="D159" s="227">
        <v>199</v>
      </c>
      <c r="E159" s="227">
        <v>161</v>
      </c>
      <c r="F159" s="227">
        <v>359</v>
      </c>
      <c r="G159" s="227">
        <v>331</v>
      </c>
      <c r="H159" s="227">
        <v>28</v>
      </c>
      <c r="I159" s="227">
        <v>0</v>
      </c>
      <c r="J159" s="227">
        <v>0</v>
      </c>
      <c r="K159" s="227">
        <v>0</v>
      </c>
      <c r="L159" s="227">
        <v>0</v>
      </c>
      <c r="M159" s="227">
        <v>0</v>
      </c>
      <c r="N159" s="227">
        <v>0</v>
      </c>
      <c r="O159" s="227">
        <v>1</v>
      </c>
    </row>
    <row r="160" spans="2:17" x14ac:dyDescent="0.3">
      <c r="B160" s="212" t="s">
        <v>208</v>
      </c>
      <c r="C160" s="227">
        <v>130</v>
      </c>
      <c r="D160" s="227">
        <v>63</v>
      </c>
      <c r="E160" s="227">
        <v>67</v>
      </c>
      <c r="F160" s="227">
        <v>127</v>
      </c>
      <c r="G160" s="227">
        <v>126</v>
      </c>
      <c r="H160" s="227">
        <v>1</v>
      </c>
      <c r="I160" s="227">
        <v>0</v>
      </c>
      <c r="J160" s="227">
        <v>0</v>
      </c>
      <c r="K160" s="227">
        <v>0</v>
      </c>
      <c r="L160" s="227">
        <v>0</v>
      </c>
      <c r="M160" s="227">
        <v>0</v>
      </c>
      <c r="N160" s="227">
        <v>0</v>
      </c>
      <c r="O160" s="227">
        <v>3</v>
      </c>
    </row>
    <row r="161" spans="2:17" x14ac:dyDescent="0.3">
      <c r="B161" s="212" t="s">
        <v>207</v>
      </c>
      <c r="C161" s="227">
        <v>218</v>
      </c>
      <c r="D161" s="227">
        <v>122</v>
      </c>
      <c r="E161" s="227">
        <v>96</v>
      </c>
      <c r="F161" s="227">
        <v>218</v>
      </c>
      <c r="G161" s="227">
        <v>199</v>
      </c>
      <c r="H161" s="227">
        <v>19</v>
      </c>
      <c r="I161" s="227">
        <v>0</v>
      </c>
      <c r="J161" s="227">
        <v>0</v>
      </c>
      <c r="K161" s="227">
        <v>0</v>
      </c>
      <c r="L161" s="227">
        <v>0</v>
      </c>
      <c r="M161" s="227">
        <v>0</v>
      </c>
      <c r="N161" s="227">
        <v>0</v>
      </c>
      <c r="O161" s="227">
        <v>0</v>
      </c>
    </row>
    <row r="162" spans="2:17" s="56" customFormat="1" ht="14.25" x14ac:dyDescent="0.25">
      <c r="B162" s="229" t="s">
        <v>24</v>
      </c>
      <c r="C162" s="290">
        <v>13270</v>
      </c>
      <c r="D162" s="290">
        <v>6926</v>
      </c>
      <c r="E162" s="290">
        <v>6344</v>
      </c>
      <c r="F162" s="290">
        <v>13187</v>
      </c>
      <c r="G162" s="290">
        <v>12204</v>
      </c>
      <c r="H162" s="290">
        <v>983</v>
      </c>
      <c r="I162" s="290">
        <v>0</v>
      </c>
      <c r="J162" s="290">
        <v>0</v>
      </c>
      <c r="K162" s="290">
        <v>25</v>
      </c>
      <c r="L162" s="290">
        <v>0</v>
      </c>
      <c r="M162" s="290">
        <v>14</v>
      </c>
      <c r="N162" s="290">
        <v>11</v>
      </c>
      <c r="O162" s="290">
        <v>58</v>
      </c>
    </row>
    <row r="163" spans="2:17" x14ac:dyDescent="0.3">
      <c r="B163" s="212" t="s">
        <v>206</v>
      </c>
      <c r="C163" s="227">
        <v>2562</v>
      </c>
      <c r="D163" s="227">
        <v>1344</v>
      </c>
      <c r="E163" s="227">
        <v>1218</v>
      </c>
      <c r="F163" s="227">
        <v>2548</v>
      </c>
      <c r="G163" s="227">
        <v>2360</v>
      </c>
      <c r="H163" s="227">
        <v>188</v>
      </c>
      <c r="I163" s="227">
        <v>0</v>
      </c>
      <c r="J163" s="227">
        <v>0</v>
      </c>
      <c r="K163" s="227">
        <v>4</v>
      </c>
      <c r="L163" s="227">
        <v>0</v>
      </c>
      <c r="M163" s="227">
        <v>2</v>
      </c>
      <c r="N163" s="227">
        <v>2</v>
      </c>
      <c r="O163" s="227">
        <v>10</v>
      </c>
    </row>
    <row r="164" spans="2:17" x14ac:dyDescent="0.3">
      <c r="B164" s="212" t="s">
        <v>205</v>
      </c>
      <c r="C164" s="227">
        <v>688</v>
      </c>
      <c r="D164" s="227">
        <v>361</v>
      </c>
      <c r="E164" s="227">
        <v>327</v>
      </c>
      <c r="F164" s="227">
        <v>688</v>
      </c>
      <c r="G164" s="227">
        <v>621</v>
      </c>
      <c r="H164" s="227">
        <v>67</v>
      </c>
      <c r="I164" s="227">
        <v>0</v>
      </c>
      <c r="J164" s="227">
        <v>0</v>
      </c>
      <c r="K164" s="227">
        <v>0</v>
      </c>
      <c r="L164" s="227">
        <v>0</v>
      </c>
      <c r="M164" s="227">
        <v>0</v>
      </c>
      <c r="N164" s="227">
        <v>0</v>
      </c>
      <c r="O164" s="227">
        <v>0</v>
      </c>
    </row>
    <row r="165" spans="2:17" x14ac:dyDescent="0.3">
      <c r="B165" s="212" t="s">
        <v>204</v>
      </c>
      <c r="C165" s="227">
        <v>350</v>
      </c>
      <c r="D165" s="227">
        <v>191</v>
      </c>
      <c r="E165" s="227">
        <v>159</v>
      </c>
      <c r="F165" s="227">
        <v>349</v>
      </c>
      <c r="G165" s="227">
        <v>320</v>
      </c>
      <c r="H165" s="227">
        <v>29</v>
      </c>
      <c r="I165" s="227">
        <v>0</v>
      </c>
      <c r="J165" s="227">
        <v>0</v>
      </c>
      <c r="K165" s="227">
        <v>0</v>
      </c>
      <c r="L165" s="227">
        <v>0</v>
      </c>
      <c r="M165" s="227">
        <v>0</v>
      </c>
      <c r="N165" s="227">
        <v>0</v>
      </c>
      <c r="O165" s="227">
        <v>1</v>
      </c>
    </row>
    <row r="166" spans="2:17" x14ac:dyDescent="0.3">
      <c r="B166" s="212" t="s">
        <v>203</v>
      </c>
      <c r="C166" s="227">
        <v>554</v>
      </c>
      <c r="D166" s="227">
        <v>287</v>
      </c>
      <c r="E166" s="227">
        <v>267</v>
      </c>
      <c r="F166" s="227">
        <v>548</v>
      </c>
      <c r="G166" s="227">
        <v>538</v>
      </c>
      <c r="H166" s="227">
        <v>10</v>
      </c>
      <c r="I166" s="227">
        <v>0</v>
      </c>
      <c r="J166" s="227">
        <v>0</v>
      </c>
      <c r="K166" s="227">
        <v>4</v>
      </c>
      <c r="L166" s="227">
        <v>0</v>
      </c>
      <c r="M166" s="227">
        <v>2</v>
      </c>
      <c r="N166" s="227">
        <v>2</v>
      </c>
      <c r="O166" s="227">
        <v>2</v>
      </c>
    </row>
    <row r="167" spans="2:17" x14ac:dyDescent="0.3">
      <c r="B167" s="212" t="s">
        <v>202</v>
      </c>
      <c r="C167" s="227">
        <v>3124</v>
      </c>
      <c r="D167" s="227">
        <v>1631</v>
      </c>
      <c r="E167" s="227">
        <v>1493</v>
      </c>
      <c r="F167" s="227">
        <v>3109</v>
      </c>
      <c r="G167" s="227">
        <v>2716</v>
      </c>
      <c r="H167" s="227">
        <v>393</v>
      </c>
      <c r="I167" s="227">
        <v>0</v>
      </c>
      <c r="J167" s="227">
        <v>0</v>
      </c>
      <c r="K167" s="227">
        <v>1</v>
      </c>
      <c r="L167" s="227">
        <v>0</v>
      </c>
      <c r="M167" s="227">
        <v>0</v>
      </c>
      <c r="N167" s="227">
        <v>1</v>
      </c>
      <c r="O167" s="227">
        <v>14</v>
      </c>
    </row>
    <row r="168" spans="2:17" s="56" customFormat="1" x14ac:dyDescent="0.3">
      <c r="B168" s="212" t="s">
        <v>201</v>
      </c>
      <c r="C168" s="227">
        <v>485</v>
      </c>
      <c r="D168" s="227">
        <v>228</v>
      </c>
      <c r="E168" s="227">
        <v>257</v>
      </c>
      <c r="F168" s="227">
        <v>476</v>
      </c>
      <c r="G168" s="227">
        <v>467</v>
      </c>
      <c r="H168" s="227">
        <v>9</v>
      </c>
      <c r="I168" s="227">
        <v>0</v>
      </c>
      <c r="J168" s="227">
        <v>0</v>
      </c>
      <c r="K168" s="227">
        <v>5</v>
      </c>
      <c r="L168" s="227">
        <v>0</v>
      </c>
      <c r="M168" s="227">
        <v>2</v>
      </c>
      <c r="N168" s="227">
        <v>3</v>
      </c>
      <c r="O168" s="227">
        <v>4</v>
      </c>
      <c r="P168" s="23"/>
      <c r="Q168" s="23"/>
    </row>
    <row r="169" spans="2:17" x14ac:dyDescent="0.3">
      <c r="B169" s="212" t="s">
        <v>200</v>
      </c>
      <c r="C169" s="227">
        <v>1158</v>
      </c>
      <c r="D169" s="227">
        <v>627</v>
      </c>
      <c r="E169" s="227">
        <v>531</v>
      </c>
      <c r="F169" s="227">
        <v>1146</v>
      </c>
      <c r="G169" s="227">
        <v>1126</v>
      </c>
      <c r="H169" s="227">
        <v>20</v>
      </c>
      <c r="I169" s="227">
        <v>0</v>
      </c>
      <c r="J169" s="227">
        <v>0</v>
      </c>
      <c r="K169" s="227">
        <v>2</v>
      </c>
      <c r="L169" s="227">
        <v>0</v>
      </c>
      <c r="M169" s="227">
        <v>0</v>
      </c>
      <c r="N169" s="227">
        <v>2</v>
      </c>
      <c r="O169" s="227">
        <v>10</v>
      </c>
    </row>
    <row r="170" spans="2:17" x14ac:dyDescent="0.3">
      <c r="B170" s="212" t="s">
        <v>199</v>
      </c>
      <c r="C170" s="227">
        <v>1147</v>
      </c>
      <c r="D170" s="227">
        <v>597</v>
      </c>
      <c r="E170" s="227">
        <v>550</v>
      </c>
      <c r="F170" s="227">
        <v>1140</v>
      </c>
      <c r="G170" s="227">
        <v>1133</v>
      </c>
      <c r="H170" s="227">
        <v>7</v>
      </c>
      <c r="I170" s="227">
        <v>0</v>
      </c>
      <c r="J170" s="227">
        <v>0</v>
      </c>
      <c r="K170" s="227">
        <v>1</v>
      </c>
      <c r="L170" s="227">
        <v>0</v>
      </c>
      <c r="M170" s="227">
        <v>0</v>
      </c>
      <c r="N170" s="227">
        <v>1</v>
      </c>
      <c r="O170" s="227">
        <v>6</v>
      </c>
    </row>
    <row r="171" spans="2:17" x14ac:dyDescent="0.3">
      <c r="B171" s="212" t="s">
        <v>198</v>
      </c>
      <c r="C171" s="227">
        <v>373</v>
      </c>
      <c r="D171" s="227">
        <v>194</v>
      </c>
      <c r="E171" s="227">
        <v>179</v>
      </c>
      <c r="F171" s="227">
        <v>373</v>
      </c>
      <c r="G171" s="227">
        <v>371</v>
      </c>
      <c r="H171" s="227">
        <v>2</v>
      </c>
      <c r="I171" s="227">
        <v>0</v>
      </c>
      <c r="J171" s="227">
        <v>0</v>
      </c>
      <c r="K171" s="227">
        <v>0</v>
      </c>
      <c r="L171" s="227">
        <v>0</v>
      </c>
      <c r="M171" s="227">
        <v>0</v>
      </c>
      <c r="N171" s="227">
        <v>0</v>
      </c>
      <c r="O171" s="227">
        <v>0</v>
      </c>
    </row>
    <row r="172" spans="2:17" x14ac:dyDescent="0.3">
      <c r="B172" s="212" t="s">
        <v>197</v>
      </c>
      <c r="C172" s="227">
        <v>1357</v>
      </c>
      <c r="D172" s="227">
        <v>706</v>
      </c>
      <c r="E172" s="227">
        <v>651</v>
      </c>
      <c r="F172" s="227">
        <v>1350</v>
      </c>
      <c r="G172" s="227">
        <v>1241</v>
      </c>
      <c r="H172" s="227">
        <v>109</v>
      </c>
      <c r="I172" s="227">
        <v>0</v>
      </c>
      <c r="J172" s="227">
        <v>0</v>
      </c>
      <c r="K172" s="227">
        <v>1</v>
      </c>
      <c r="L172" s="227">
        <v>0</v>
      </c>
      <c r="M172" s="227">
        <v>1</v>
      </c>
      <c r="N172" s="227">
        <v>0</v>
      </c>
      <c r="O172" s="227">
        <v>6</v>
      </c>
    </row>
    <row r="173" spans="2:17" x14ac:dyDescent="0.3">
      <c r="B173" s="212" t="s">
        <v>196</v>
      </c>
      <c r="C173" s="227">
        <v>690</v>
      </c>
      <c r="D173" s="227">
        <v>368</v>
      </c>
      <c r="E173" s="227">
        <v>322</v>
      </c>
      <c r="F173" s="227">
        <v>687</v>
      </c>
      <c r="G173" s="227">
        <v>607</v>
      </c>
      <c r="H173" s="227">
        <v>80</v>
      </c>
      <c r="I173" s="227">
        <v>0</v>
      </c>
      <c r="J173" s="227">
        <v>0</v>
      </c>
      <c r="K173" s="227">
        <v>3</v>
      </c>
      <c r="L173" s="227">
        <v>0</v>
      </c>
      <c r="M173" s="227">
        <v>3</v>
      </c>
      <c r="N173" s="227">
        <v>0</v>
      </c>
      <c r="O173" s="227">
        <v>0</v>
      </c>
    </row>
    <row r="174" spans="2:17" x14ac:dyDescent="0.3">
      <c r="B174" s="212" t="s">
        <v>195</v>
      </c>
      <c r="C174" s="227">
        <v>580</v>
      </c>
      <c r="D174" s="227">
        <v>287</v>
      </c>
      <c r="E174" s="227">
        <v>293</v>
      </c>
      <c r="F174" s="227">
        <v>572</v>
      </c>
      <c r="G174" s="227">
        <v>516</v>
      </c>
      <c r="H174" s="227">
        <v>56</v>
      </c>
      <c r="I174" s="227">
        <v>0</v>
      </c>
      <c r="J174" s="227">
        <v>0</v>
      </c>
      <c r="K174" s="227">
        <v>3</v>
      </c>
      <c r="L174" s="227">
        <v>0</v>
      </c>
      <c r="M174" s="227">
        <v>3</v>
      </c>
      <c r="N174" s="227">
        <v>0</v>
      </c>
      <c r="O174" s="227">
        <v>5</v>
      </c>
    </row>
    <row r="175" spans="2:17" x14ac:dyDescent="0.3">
      <c r="B175" s="212" t="s">
        <v>194</v>
      </c>
      <c r="C175" s="227">
        <v>202</v>
      </c>
      <c r="D175" s="227">
        <v>105</v>
      </c>
      <c r="E175" s="227">
        <v>97</v>
      </c>
      <c r="F175" s="227">
        <v>201</v>
      </c>
      <c r="G175" s="227">
        <v>188</v>
      </c>
      <c r="H175" s="227">
        <v>13</v>
      </c>
      <c r="I175" s="227">
        <v>0</v>
      </c>
      <c r="J175" s="227">
        <v>0</v>
      </c>
      <c r="K175" s="227">
        <v>1</v>
      </c>
      <c r="L175" s="227">
        <v>0</v>
      </c>
      <c r="M175" s="227">
        <v>1</v>
      </c>
      <c r="N175" s="227">
        <v>0</v>
      </c>
      <c r="O175" s="227">
        <v>0</v>
      </c>
    </row>
    <row r="176" spans="2:17" s="56" customFormat="1" ht="14.25" x14ac:dyDescent="0.25">
      <c r="B176" s="229" t="s">
        <v>23</v>
      </c>
      <c r="C176" s="290">
        <v>21760</v>
      </c>
      <c r="D176" s="290">
        <v>10957</v>
      </c>
      <c r="E176" s="290">
        <v>10803</v>
      </c>
      <c r="F176" s="290">
        <v>21556</v>
      </c>
      <c r="G176" s="290">
        <v>20365</v>
      </c>
      <c r="H176" s="290">
        <v>1183</v>
      </c>
      <c r="I176" s="290">
        <v>0</v>
      </c>
      <c r="J176" s="290">
        <v>8</v>
      </c>
      <c r="K176" s="290">
        <v>81</v>
      </c>
      <c r="L176" s="290">
        <v>0</v>
      </c>
      <c r="M176" s="290">
        <v>35</v>
      </c>
      <c r="N176" s="290">
        <v>46</v>
      </c>
      <c r="O176" s="290">
        <v>123</v>
      </c>
    </row>
    <row r="177" spans="2:17" s="56" customFormat="1" x14ac:dyDescent="0.3">
      <c r="B177" s="212" t="s">
        <v>193</v>
      </c>
      <c r="C177" s="227">
        <v>3880</v>
      </c>
      <c r="D177" s="227">
        <v>1901</v>
      </c>
      <c r="E177" s="227">
        <v>1979</v>
      </c>
      <c r="F177" s="227">
        <v>3873</v>
      </c>
      <c r="G177" s="227">
        <v>3866</v>
      </c>
      <c r="H177" s="227">
        <v>7</v>
      </c>
      <c r="I177" s="227">
        <v>0</v>
      </c>
      <c r="J177" s="227">
        <v>0</v>
      </c>
      <c r="K177" s="227">
        <v>2</v>
      </c>
      <c r="L177" s="227">
        <v>0</v>
      </c>
      <c r="M177" s="227">
        <v>0</v>
      </c>
      <c r="N177" s="227">
        <v>2</v>
      </c>
      <c r="O177" s="227">
        <v>5</v>
      </c>
      <c r="P177" s="23"/>
      <c r="Q177" s="23"/>
    </row>
    <row r="178" spans="2:17" x14ac:dyDescent="0.3">
      <c r="B178" s="212" t="s">
        <v>34</v>
      </c>
      <c r="C178" s="227">
        <v>573</v>
      </c>
      <c r="D178" s="227">
        <v>305</v>
      </c>
      <c r="E178" s="227">
        <v>268</v>
      </c>
      <c r="F178" s="227">
        <v>570</v>
      </c>
      <c r="G178" s="227">
        <v>569</v>
      </c>
      <c r="H178" s="227">
        <v>1</v>
      </c>
      <c r="I178" s="227">
        <v>0</v>
      </c>
      <c r="J178" s="227">
        <v>0</v>
      </c>
      <c r="K178" s="227">
        <v>0</v>
      </c>
      <c r="L178" s="227">
        <v>0</v>
      </c>
      <c r="M178" s="227">
        <v>0</v>
      </c>
      <c r="N178" s="227">
        <v>0</v>
      </c>
      <c r="O178" s="227">
        <v>3</v>
      </c>
    </row>
    <row r="179" spans="2:17" x14ac:dyDescent="0.3">
      <c r="B179" s="212" t="s">
        <v>192</v>
      </c>
      <c r="C179" s="227">
        <v>1849</v>
      </c>
      <c r="D179" s="227">
        <v>934</v>
      </c>
      <c r="E179" s="227">
        <v>915</v>
      </c>
      <c r="F179" s="227">
        <v>1826</v>
      </c>
      <c r="G179" s="227">
        <v>1816</v>
      </c>
      <c r="H179" s="227">
        <v>8</v>
      </c>
      <c r="I179" s="227">
        <v>0</v>
      </c>
      <c r="J179" s="227">
        <v>2</v>
      </c>
      <c r="K179" s="227">
        <v>2</v>
      </c>
      <c r="L179" s="227">
        <v>0</v>
      </c>
      <c r="M179" s="227">
        <v>0</v>
      </c>
      <c r="N179" s="227">
        <v>2</v>
      </c>
      <c r="O179" s="227">
        <v>21</v>
      </c>
    </row>
    <row r="180" spans="2:17" x14ac:dyDescent="0.3">
      <c r="B180" s="212" t="s">
        <v>191</v>
      </c>
      <c r="C180" s="227">
        <v>1991</v>
      </c>
      <c r="D180" s="227">
        <v>966</v>
      </c>
      <c r="E180" s="227">
        <v>1025</v>
      </c>
      <c r="F180" s="227">
        <v>1969</v>
      </c>
      <c r="G180" s="227">
        <v>1896</v>
      </c>
      <c r="H180" s="227">
        <v>72</v>
      </c>
      <c r="I180" s="227">
        <v>0</v>
      </c>
      <c r="J180" s="227">
        <v>1</v>
      </c>
      <c r="K180" s="227">
        <v>6</v>
      </c>
      <c r="L180" s="227">
        <v>0</v>
      </c>
      <c r="M180" s="227">
        <v>4</v>
      </c>
      <c r="N180" s="227">
        <v>2</v>
      </c>
      <c r="O180" s="227">
        <v>16</v>
      </c>
    </row>
    <row r="181" spans="2:17" x14ac:dyDescent="0.3">
      <c r="B181" s="212" t="s">
        <v>190</v>
      </c>
      <c r="C181" s="227">
        <v>382</v>
      </c>
      <c r="D181" s="227">
        <v>192</v>
      </c>
      <c r="E181" s="227">
        <v>190</v>
      </c>
      <c r="F181" s="227">
        <v>376</v>
      </c>
      <c r="G181" s="227">
        <v>375</v>
      </c>
      <c r="H181" s="227">
        <v>1</v>
      </c>
      <c r="I181" s="227">
        <v>0</v>
      </c>
      <c r="J181" s="227">
        <v>0</v>
      </c>
      <c r="K181" s="227">
        <v>2</v>
      </c>
      <c r="L181" s="227">
        <v>0</v>
      </c>
      <c r="M181" s="227">
        <v>0</v>
      </c>
      <c r="N181" s="227">
        <v>2</v>
      </c>
      <c r="O181" s="227">
        <v>4</v>
      </c>
    </row>
    <row r="182" spans="2:17" x14ac:dyDescent="0.3">
      <c r="B182" s="212" t="s">
        <v>189</v>
      </c>
      <c r="C182" s="227">
        <v>934</v>
      </c>
      <c r="D182" s="227">
        <v>448</v>
      </c>
      <c r="E182" s="227">
        <v>486</v>
      </c>
      <c r="F182" s="227">
        <v>908</v>
      </c>
      <c r="G182" s="227">
        <v>540</v>
      </c>
      <c r="H182" s="227">
        <v>365</v>
      </c>
      <c r="I182" s="227">
        <v>0</v>
      </c>
      <c r="J182" s="227">
        <v>3</v>
      </c>
      <c r="K182" s="227">
        <v>21</v>
      </c>
      <c r="L182" s="227">
        <v>0</v>
      </c>
      <c r="M182" s="227">
        <v>16</v>
      </c>
      <c r="N182" s="227">
        <v>5</v>
      </c>
      <c r="O182" s="227">
        <v>5</v>
      </c>
    </row>
    <row r="183" spans="2:17" x14ac:dyDescent="0.3">
      <c r="B183" s="212" t="s">
        <v>188</v>
      </c>
      <c r="C183" s="227">
        <v>284</v>
      </c>
      <c r="D183" s="227">
        <v>155</v>
      </c>
      <c r="E183" s="227">
        <v>129</v>
      </c>
      <c r="F183" s="227">
        <v>283</v>
      </c>
      <c r="G183" s="227">
        <v>283</v>
      </c>
      <c r="H183" s="227">
        <v>0</v>
      </c>
      <c r="I183" s="227">
        <v>0</v>
      </c>
      <c r="J183" s="227">
        <v>0</v>
      </c>
      <c r="K183" s="227">
        <v>0</v>
      </c>
      <c r="L183" s="227">
        <v>0</v>
      </c>
      <c r="M183" s="227">
        <v>0</v>
      </c>
      <c r="N183" s="227">
        <v>0</v>
      </c>
      <c r="O183" s="227">
        <v>1</v>
      </c>
    </row>
    <row r="184" spans="2:17" x14ac:dyDescent="0.3">
      <c r="B184" s="212" t="s">
        <v>187</v>
      </c>
      <c r="C184" s="227">
        <v>3911</v>
      </c>
      <c r="D184" s="227">
        <v>2054</v>
      </c>
      <c r="E184" s="227">
        <v>1857</v>
      </c>
      <c r="F184" s="227">
        <v>3896</v>
      </c>
      <c r="G184" s="227">
        <v>3696</v>
      </c>
      <c r="H184" s="227">
        <v>200</v>
      </c>
      <c r="I184" s="227">
        <v>0</v>
      </c>
      <c r="J184" s="227">
        <v>0</v>
      </c>
      <c r="K184" s="227">
        <v>1</v>
      </c>
      <c r="L184" s="227">
        <v>0</v>
      </c>
      <c r="M184" s="227">
        <v>0</v>
      </c>
      <c r="N184" s="227">
        <v>1</v>
      </c>
      <c r="O184" s="227">
        <v>14</v>
      </c>
    </row>
    <row r="185" spans="2:17" x14ac:dyDescent="0.3">
      <c r="B185" s="212" t="s">
        <v>186</v>
      </c>
      <c r="C185" s="227">
        <v>1215</v>
      </c>
      <c r="D185" s="227">
        <v>596</v>
      </c>
      <c r="E185" s="227">
        <v>619</v>
      </c>
      <c r="F185" s="227">
        <v>1213</v>
      </c>
      <c r="G185" s="227">
        <v>1137</v>
      </c>
      <c r="H185" s="227">
        <v>76</v>
      </c>
      <c r="I185" s="227">
        <v>0</v>
      </c>
      <c r="J185" s="227">
        <v>0</v>
      </c>
      <c r="K185" s="227">
        <v>1</v>
      </c>
      <c r="L185" s="227">
        <v>0</v>
      </c>
      <c r="M185" s="227">
        <v>1</v>
      </c>
      <c r="N185" s="227">
        <v>0</v>
      </c>
      <c r="O185" s="227">
        <v>1</v>
      </c>
    </row>
    <row r="186" spans="2:17" x14ac:dyDescent="0.3">
      <c r="B186" s="212" t="s">
        <v>185</v>
      </c>
      <c r="C186" s="227">
        <v>543</v>
      </c>
      <c r="D186" s="227">
        <v>280</v>
      </c>
      <c r="E186" s="227">
        <v>263</v>
      </c>
      <c r="F186" s="227">
        <v>525</v>
      </c>
      <c r="G186" s="227">
        <v>433</v>
      </c>
      <c r="H186" s="227">
        <v>92</v>
      </c>
      <c r="I186" s="227">
        <v>0</v>
      </c>
      <c r="J186" s="227">
        <v>0</v>
      </c>
      <c r="K186" s="227">
        <v>4</v>
      </c>
      <c r="L186" s="227">
        <v>0</v>
      </c>
      <c r="M186" s="227">
        <v>2</v>
      </c>
      <c r="N186" s="227">
        <v>2</v>
      </c>
      <c r="O186" s="227">
        <v>14</v>
      </c>
    </row>
    <row r="187" spans="2:17" s="56" customFormat="1" x14ac:dyDescent="0.3">
      <c r="B187" s="212" t="s">
        <v>19</v>
      </c>
      <c r="C187" s="227">
        <v>435</v>
      </c>
      <c r="D187" s="227">
        <v>208</v>
      </c>
      <c r="E187" s="227">
        <v>227</v>
      </c>
      <c r="F187" s="227">
        <v>416</v>
      </c>
      <c r="G187" s="227">
        <v>403</v>
      </c>
      <c r="H187" s="227">
        <v>13</v>
      </c>
      <c r="I187" s="227">
        <v>0</v>
      </c>
      <c r="J187" s="227">
        <v>0</v>
      </c>
      <c r="K187" s="227">
        <v>16</v>
      </c>
      <c r="L187" s="227">
        <v>0</v>
      </c>
      <c r="M187" s="227">
        <v>4</v>
      </c>
      <c r="N187" s="227">
        <v>12</v>
      </c>
      <c r="O187" s="227">
        <v>3</v>
      </c>
      <c r="P187" s="23"/>
      <c r="Q187" s="23"/>
    </row>
    <row r="188" spans="2:17" x14ac:dyDescent="0.3">
      <c r="B188" s="212" t="s">
        <v>184</v>
      </c>
      <c r="C188" s="227">
        <v>510</v>
      </c>
      <c r="D188" s="227">
        <v>238</v>
      </c>
      <c r="E188" s="227">
        <v>272</v>
      </c>
      <c r="F188" s="227">
        <v>510</v>
      </c>
      <c r="G188" s="227">
        <v>509</v>
      </c>
      <c r="H188" s="227">
        <v>1</v>
      </c>
      <c r="I188" s="227">
        <v>0</v>
      </c>
      <c r="J188" s="227">
        <v>0</v>
      </c>
      <c r="K188" s="227">
        <v>0</v>
      </c>
      <c r="L188" s="227">
        <v>0</v>
      </c>
      <c r="M188" s="227">
        <v>0</v>
      </c>
      <c r="N188" s="227">
        <v>0</v>
      </c>
      <c r="O188" s="227">
        <v>0</v>
      </c>
    </row>
    <row r="189" spans="2:17" x14ac:dyDescent="0.3">
      <c r="B189" s="212" t="s">
        <v>183</v>
      </c>
      <c r="C189" s="227">
        <v>618</v>
      </c>
      <c r="D189" s="227">
        <v>298</v>
      </c>
      <c r="E189" s="227">
        <v>320</v>
      </c>
      <c r="F189" s="227">
        <v>614</v>
      </c>
      <c r="G189" s="227">
        <v>610</v>
      </c>
      <c r="H189" s="227">
        <v>4</v>
      </c>
      <c r="I189" s="227">
        <v>0</v>
      </c>
      <c r="J189" s="227">
        <v>0</v>
      </c>
      <c r="K189" s="227">
        <v>3</v>
      </c>
      <c r="L189" s="227">
        <v>0</v>
      </c>
      <c r="M189" s="227">
        <v>0</v>
      </c>
      <c r="N189" s="227">
        <v>3</v>
      </c>
      <c r="O189" s="227">
        <v>1</v>
      </c>
    </row>
    <row r="190" spans="2:17" s="56" customFormat="1" x14ac:dyDescent="0.3">
      <c r="B190" s="212" t="s">
        <v>182</v>
      </c>
      <c r="C190" s="227">
        <v>869</v>
      </c>
      <c r="D190" s="227">
        <v>462</v>
      </c>
      <c r="E190" s="227">
        <v>407</v>
      </c>
      <c r="F190" s="227">
        <v>866</v>
      </c>
      <c r="G190" s="227">
        <v>862</v>
      </c>
      <c r="H190" s="227">
        <v>4</v>
      </c>
      <c r="I190" s="227">
        <v>0</v>
      </c>
      <c r="J190" s="227">
        <v>0</v>
      </c>
      <c r="K190" s="227">
        <v>0</v>
      </c>
      <c r="L190" s="227">
        <v>0</v>
      </c>
      <c r="M190" s="227">
        <v>0</v>
      </c>
      <c r="N190" s="227">
        <v>0</v>
      </c>
      <c r="O190" s="227">
        <v>3</v>
      </c>
      <c r="P190" s="23"/>
      <c r="Q190" s="23"/>
    </row>
    <row r="191" spans="2:17" s="56" customFormat="1" x14ac:dyDescent="0.3">
      <c r="B191" s="212" t="s">
        <v>181</v>
      </c>
      <c r="C191" s="227">
        <v>568</v>
      </c>
      <c r="D191" s="227">
        <v>288</v>
      </c>
      <c r="E191" s="227">
        <v>280</v>
      </c>
      <c r="F191" s="227">
        <v>566</v>
      </c>
      <c r="G191" s="227">
        <v>564</v>
      </c>
      <c r="H191" s="227">
        <v>2</v>
      </c>
      <c r="I191" s="227">
        <v>0</v>
      </c>
      <c r="J191" s="227">
        <v>0</v>
      </c>
      <c r="K191" s="227">
        <v>1</v>
      </c>
      <c r="L191" s="227">
        <v>0</v>
      </c>
      <c r="M191" s="227">
        <v>0</v>
      </c>
      <c r="N191" s="227">
        <v>1</v>
      </c>
      <c r="O191" s="227">
        <v>1</v>
      </c>
      <c r="P191" s="23"/>
      <c r="Q191" s="23"/>
    </row>
    <row r="192" spans="2:17" x14ac:dyDescent="0.3">
      <c r="B192" s="212" t="s">
        <v>180</v>
      </c>
      <c r="C192" s="227">
        <v>343</v>
      </c>
      <c r="D192" s="227">
        <v>163</v>
      </c>
      <c r="E192" s="227">
        <v>180</v>
      </c>
      <c r="F192" s="227">
        <v>337</v>
      </c>
      <c r="G192" s="227">
        <v>315</v>
      </c>
      <c r="H192" s="227">
        <v>22</v>
      </c>
      <c r="I192" s="227">
        <v>0</v>
      </c>
      <c r="J192" s="227">
        <v>0</v>
      </c>
      <c r="K192" s="227">
        <v>4</v>
      </c>
      <c r="L192" s="227">
        <v>0</v>
      </c>
      <c r="M192" s="227">
        <v>2</v>
      </c>
      <c r="N192" s="227">
        <v>2</v>
      </c>
      <c r="O192" s="227">
        <v>2</v>
      </c>
    </row>
    <row r="193" spans="2:17" x14ac:dyDescent="0.3">
      <c r="B193" s="212" t="s">
        <v>179</v>
      </c>
      <c r="C193" s="227">
        <v>1283</v>
      </c>
      <c r="D193" s="227">
        <v>658</v>
      </c>
      <c r="E193" s="227">
        <v>625</v>
      </c>
      <c r="F193" s="227">
        <v>1244</v>
      </c>
      <c r="G193" s="227">
        <v>1012</v>
      </c>
      <c r="H193" s="227">
        <v>232</v>
      </c>
      <c r="I193" s="227">
        <v>0</v>
      </c>
      <c r="J193" s="227">
        <v>0</v>
      </c>
      <c r="K193" s="227">
        <v>14</v>
      </c>
      <c r="L193" s="227">
        <v>0</v>
      </c>
      <c r="M193" s="227">
        <v>3</v>
      </c>
      <c r="N193" s="227">
        <v>11</v>
      </c>
      <c r="O193" s="227">
        <v>25</v>
      </c>
    </row>
    <row r="194" spans="2:17" x14ac:dyDescent="0.3">
      <c r="B194" s="212" t="s">
        <v>178</v>
      </c>
      <c r="C194" s="227">
        <v>138</v>
      </c>
      <c r="D194" s="227">
        <v>73</v>
      </c>
      <c r="E194" s="227">
        <v>65</v>
      </c>
      <c r="F194" s="227">
        <v>137</v>
      </c>
      <c r="G194" s="227">
        <v>137</v>
      </c>
      <c r="H194" s="227">
        <v>0</v>
      </c>
      <c r="I194" s="227">
        <v>0</v>
      </c>
      <c r="J194" s="227">
        <v>0</v>
      </c>
      <c r="K194" s="227">
        <v>0</v>
      </c>
      <c r="L194" s="227">
        <v>0</v>
      </c>
      <c r="M194" s="227">
        <v>0</v>
      </c>
      <c r="N194" s="227">
        <v>0</v>
      </c>
      <c r="O194" s="227">
        <v>1</v>
      </c>
    </row>
    <row r="195" spans="2:17" x14ac:dyDescent="0.3">
      <c r="B195" s="212" t="s">
        <v>177</v>
      </c>
      <c r="C195" s="227">
        <v>347</v>
      </c>
      <c r="D195" s="227">
        <v>182</v>
      </c>
      <c r="E195" s="227">
        <v>165</v>
      </c>
      <c r="F195" s="227">
        <v>344</v>
      </c>
      <c r="G195" s="227">
        <v>295</v>
      </c>
      <c r="H195" s="227">
        <v>48</v>
      </c>
      <c r="I195" s="227">
        <v>0</v>
      </c>
      <c r="J195" s="227">
        <v>1</v>
      </c>
      <c r="K195" s="227">
        <v>3</v>
      </c>
      <c r="L195" s="227">
        <v>0</v>
      </c>
      <c r="M195" s="227">
        <v>2</v>
      </c>
      <c r="N195" s="227">
        <v>1</v>
      </c>
      <c r="O195" s="227">
        <v>0</v>
      </c>
    </row>
    <row r="196" spans="2:17" x14ac:dyDescent="0.3">
      <c r="B196" s="212" t="s">
        <v>176</v>
      </c>
      <c r="C196" s="227">
        <v>324</v>
      </c>
      <c r="D196" s="227">
        <v>179</v>
      </c>
      <c r="E196" s="227">
        <v>145</v>
      </c>
      <c r="F196" s="227">
        <v>322</v>
      </c>
      <c r="G196" s="227">
        <v>318</v>
      </c>
      <c r="H196" s="227">
        <v>3</v>
      </c>
      <c r="I196" s="227">
        <v>0</v>
      </c>
      <c r="J196" s="227">
        <v>1</v>
      </c>
      <c r="K196" s="227">
        <v>1</v>
      </c>
      <c r="L196" s="227">
        <v>0</v>
      </c>
      <c r="M196" s="227">
        <v>1</v>
      </c>
      <c r="N196" s="227">
        <v>0</v>
      </c>
      <c r="O196" s="227">
        <v>1</v>
      </c>
    </row>
    <row r="197" spans="2:17" x14ac:dyDescent="0.3">
      <c r="B197" s="212" t="s">
        <v>175</v>
      </c>
      <c r="C197" s="227">
        <v>379</v>
      </c>
      <c r="D197" s="227">
        <v>187</v>
      </c>
      <c r="E197" s="227">
        <v>192</v>
      </c>
      <c r="F197" s="227">
        <v>378</v>
      </c>
      <c r="G197" s="227">
        <v>352</v>
      </c>
      <c r="H197" s="227">
        <v>26</v>
      </c>
      <c r="I197" s="227">
        <v>0</v>
      </c>
      <c r="J197" s="227">
        <v>0</v>
      </c>
      <c r="K197" s="227">
        <v>0</v>
      </c>
      <c r="L197" s="227">
        <v>0</v>
      </c>
      <c r="M197" s="227">
        <v>0</v>
      </c>
      <c r="N197" s="227">
        <v>0</v>
      </c>
      <c r="O197" s="227">
        <v>1</v>
      </c>
    </row>
    <row r="198" spans="2:17" x14ac:dyDescent="0.3">
      <c r="B198" s="212" t="s">
        <v>174</v>
      </c>
      <c r="C198" s="227">
        <v>384</v>
      </c>
      <c r="D198" s="227">
        <v>190</v>
      </c>
      <c r="E198" s="227">
        <v>194</v>
      </c>
      <c r="F198" s="227">
        <v>383</v>
      </c>
      <c r="G198" s="227">
        <v>377</v>
      </c>
      <c r="H198" s="227">
        <v>6</v>
      </c>
      <c r="I198" s="227">
        <v>0</v>
      </c>
      <c r="J198" s="227">
        <v>0</v>
      </c>
      <c r="K198" s="227">
        <v>0</v>
      </c>
      <c r="L198" s="227">
        <v>0</v>
      </c>
      <c r="M198" s="227">
        <v>0</v>
      </c>
      <c r="N198" s="227">
        <v>0</v>
      </c>
      <c r="O198" s="227">
        <v>1</v>
      </c>
    </row>
    <row r="199" spans="2:17" s="56" customFormat="1" ht="14.25" x14ac:dyDescent="0.25">
      <c r="B199" s="229" t="s">
        <v>12</v>
      </c>
      <c r="C199" s="290">
        <v>5690</v>
      </c>
      <c r="D199" s="290">
        <v>2881</v>
      </c>
      <c r="E199" s="290">
        <v>2809</v>
      </c>
      <c r="F199" s="290">
        <v>5625</v>
      </c>
      <c r="G199" s="290">
        <v>4581</v>
      </c>
      <c r="H199" s="290">
        <v>1039</v>
      </c>
      <c r="I199" s="290">
        <v>0</v>
      </c>
      <c r="J199" s="290">
        <v>5</v>
      </c>
      <c r="K199" s="290">
        <v>3</v>
      </c>
      <c r="L199" s="290">
        <v>1</v>
      </c>
      <c r="M199" s="290">
        <v>1</v>
      </c>
      <c r="N199" s="290">
        <v>1</v>
      </c>
      <c r="O199" s="290">
        <v>62</v>
      </c>
    </row>
    <row r="200" spans="2:17" x14ac:dyDescent="0.3">
      <c r="B200" s="212" t="s">
        <v>12</v>
      </c>
      <c r="C200" s="227">
        <v>2778</v>
      </c>
      <c r="D200" s="227">
        <v>1439</v>
      </c>
      <c r="E200" s="227">
        <v>1339</v>
      </c>
      <c r="F200" s="227">
        <v>2723</v>
      </c>
      <c r="G200" s="227">
        <v>2499</v>
      </c>
      <c r="H200" s="227">
        <v>219</v>
      </c>
      <c r="I200" s="227">
        <v>0</v>
      </c>
      <c r="J200" s="227">
        <v>5</v>
      </c>
      <c r="K200" s="227">
        <v>3</v>
      </c>
      <c r="L200" s="227">
        <v>1</v>
      </c>
      <c r="M200" s="227">
        <v>1</v>
      </c>
      <c r="N200" s="227">
        <v>1</v>
      </c>
      <c r="O200" s="227">
        <v>52</v>
      </c>
    </row>
    <row r="201" spans="2:17" x14ac:dyDescent="0.3">
      <c r="B201" s="212" t="s">
        <v>173</v>
      </c>
      <c r="C201" s="227">
        <v>1733</v>
      </c>
      <c r="D201" s="227">
        <v>860</v>
      </c>
      <c r="E201" s="227">
        <v>873</v>
      </c>
      <c r="F201" s="227">
        <v>1729</v>
      </c>
      <c r="G201" s="227">
        <v>1258</v>
      </c>
      <c r="H201" s="227">
        <v>471</v>
      </c>
      <c r="I201" s="227">
        <v>0</v>
      </c>
      <c r="J201" s="227">
        <v>0</v>
      </c>
      <c r="K201" s="227">
        <v>0</v>
      </c>
      <c r="L201" s="227">
        <v>0</v>
      </c>
      <c r="M201" s="227">
        <v>0</v>
      </c>
      <c r="N201" s="227">
        <v>0</v>
      </c>
      <c r="O201" s="227">
        <v>4</v>
      </c>
    </row>
    <row r="202" spans="2:17" x14ac:dyDescent="0.3">
      <c r="B202" s="212" t="s">
        <v>172</v>
      </c>
      <c r="C202" s="227">
        <v>1179</v>
      </c>
      <c r="D202" s="227">
        <v>582</v>
      </c>
      <c r="E202" s="227">
        <v>597</v>
      </c>
      <c r="F202" s="227">
        <v>1173</v>
      </c>
      <c r="G202" s="227">
        <v>824</v>
      </c>
      <c r="H202" s="227">
        <v>349</v>
      </c>
      <c r="I202" s="227">
        <v>0</v>
      </c>
      <c r="J202" s="227">
        <v>0</v>
      </c>
      <c r="K202" s="227">
        <v>0</v>
      </c>
      <c r="L202" s="227">
        <v>0</v>
      </c>
      <c r="M202" s="227">
        <v>0</v>
      </c>
      <c r="N202" s="227">
        <v>0</v>
      </c>
      <c r="O202" s="227">
        <v>6</v>
      </c>
    </row>
    <row r="203" spans="2:17" s="56" customFormat="1" ht="14.25" x14ac:dyDescent="0.25">
      <c r="B203" s="229" t="s">
        <v>77</v>
      </c>
      <c r="C203" s="290">
        <v>17077</v>
      </c>
      <c r="D203" s="290">
        <v>8731</v>
      </c>
      <c r="E203" s="290">
        <v>8346</v>
      </c>
      <c r="F203" s="290">
        <v>14305</v>
      </c>
      <c r="G203" s="290">
        <v>12253</v>
      </c>
      <c r="H203" s="290">
        <v>2044</v>
      </c>
      <c r="I203" s="290">
        <v>3</v>
      </c>
      <c r="J203" s="290">
        <v>5</v>
      </c>
      <c r="K203" s="290">
        <v>293</v>
      </c>
      <c r="L203" s="290">
        <v>0</v>
      </c>
      <c r="M203" s="290">
        <v>153</v>
      </c>
      <c r="N203" s="290">
        <v>140</v>
      </c>
      <c r="O203" s="290">
        <v>2479</v>
      </c>
    </row>
    <row r="204" spans="2:17" s="56" customFormat="1" ht="14.25" x14ac:dyDescent="0.25">
      <c r="B204" s="229" t="s">
        <v>22</v>
      </c>
      <c r="C204" s="290">
        <v>3727</v>
      </c>
      <c r="D204" s="290">
        <v>1917</v>
      </c>
      <c r="E204" s="290">
        <v>1810</v>
      </c>
      <c r="F204" s="290">
        <v>2823</v>
      </c>
      <c r="G204" s="290">
        <v>2791</v>
      </c>
      <c r="H204" s="290">
        <v>32</v>
      </c>
      <c r="I204" s="290">
        <v>0</v>
      </c>
      <c r="J204" s="290">
        <v>0</v>
      </c>
      <c r="K204" s="290">
        <v>47</v>
      </c>
      <c r="L204" s="290">
        <v>0</v>
      </c>
      <c r="M204" s="290">
        <v>11</v>
      </c>
      <c r="N204" s="290">
        <v>36</v>
      </c>
      <c r="O204" s="290">
        <v>857</v>
      </c>
    </row>
    <row r="205" spans="2:17" x14ac:dyDescent="0.3">
      <c r="B205" s="212" t="s">
        <v>171</v>
      </c>
      <c r="C205" s="227">
        <v>918</v>
      </c>
      <c r="D205" s="227">
        <v>477</v>
      </c>
      <c r="E205" s="227">
        <v>441</v>
      </c>
      <c r="F205" s="227">
        <v>819</v>
      </c>
      <c r="G205" s="227">
        <v>817</v>
      </c>
      <c r="H205" s="227">
        <v>2</v>
      </c>
      <c r="I205" s="227">
        <v>0</v>
      </c>
      <c r="J205" s="227">
        <v>0</v>
      </c>
      <c r="K205" s="227">
        <v>14</v>
      </c>
      <c r="L205" s="227">
        <v>0</v>
      </c>
      <c r="M205" s="227">
        <v>0</v>
      </c>
      <c r="N205" s="227">
        <v>14</v>
      </c>
      <c r="O205" s="227">
        <v>85</v>
      </c>
    </row>
    <row r="206" spans="2:17" s="56" customFormat="1" x14ac:dyDescent="0.3">
      <c r="B206" s="212" t="s">
        <v>170</v>
      </c>
      <c r="C206" s="227">
        <v>392</v>
      </c>
      <c r="D206" s="227">
        <v>220</v>
      </c>
      <c r="E206" s="227">
        <v>172</v>
      </c>
      <c r="F206" s="227">
        <v>371</v>
      </c>
      <c r="G206" s="227">
        <v>371</v>
      </c>
      <c r="H206" s="227">
        <v>0</v>
      </c>
      <c r="I206" s="227">
        <v>0</v>
      </c>
      <c r="J206" s="227">
        <v>0</v>
      </c>
      <c r="K206" s="227">
        <v>0</v>
      </c>
      <c r="L206" s="227">
        <v>0</v>
      </c>
      <c r="M206" s="227">
        <v>0</v>
      </c>
      <c r="N206" s="227">
        <v>0</v>
      </c>
      <c r="O206" s="227">
        <v>21</v>
      </c>
      <c r="P206" s="23"/>
      <c r="Q206" s="23"/>
    </row>
    <row r="207" spans="2:17" x14ac:dyDescent="0.3">
      <c r="B207" s="212" t="s">
        <v>169</v>
      </c>
      <c r="C207" s="227">
        <v>169</v>
      </c>
      <c r="D207" s="227">
        <v>84</v>
      </c>
      <c r="E207" s="227">
        <v>85</v>
      </c>
      <c r="F207" s="227">
        <v>136</v>
      </c>
      <c r="G207" s="227">
        <v>135</v>
      </c>
      <c r="H207" s="227">
        <v>1</v>
      </c>
      <c r="I207" s="227">
        <v>0</v>
      </c>
      <c r="J207" s="227">
        <v>0</v>
      </c>
      <c r="K207" s="227">
        <v>6</v>
      </c>
      <c r="L207" s="227">
        <v>0</v>
      </c>
      <c r="M207" s="227">
        <v>5</v>
      </c>
      <c r="N207" s="227">
        <v>1</v>
      </c>
      <c r="O207" s="227">
        <v>27</v>
      </c>
    </row>
    <row r="208" spans="2:17" x14ac:dyDescent="0.3">
      <c r="B208" s="212" t="s">
        <v>168</v>
      </c>
      <c r="C208" s="227">
        <v>155</v>
      </c>
      <c r="D208" s="227">
        <v>79</v>
      </c>
      <c r="E208" s="227">
        <v>76</v>
      </c>
      <c r="F208" s="227">
        <v>143</v>
      </c>
      <c r="G208" s="227">
        <v>141</v>
      </c>
      <c r="H208" s="227">
        <v>2</v>
      </c>
      <c r="I208" s="227">
        <v>0</v>
      </c>
      <c r="J208" s="227">
        <v>0</v>
      </c>
      <c r="K208" s="227">
        <v>1</v>
      </c>
      <c r="L208" s="227">
        <v>0</v>
      </c>
      <c r="M208" s="227">
        <v>1</v>
      </c>
      <c r="N208" s="227">
        <v>0</v>
      </c>
      <c r="O208" s="227">
        <v>11</v>
      </c>
    </row>
    <row r="209" spans="2:17" x14ac:dyDescent="0.3">
      <c r="B209" s="212" t="s">
        <v>167</v>
      </c>
      <c r="C209" s="227">
        <v>150</v>
      </c>
      <c r="D209" s="227">
        <v>77</v>
      </c>
      <c r="E209" s="227">
        <v>73</v>
      </c>
      <c r="F209" s="227">
        <v>139</v>
      </c>
      <c r="G209" s="227">
        <v>139</v>
      </c>
      <c r="H209" s="227">
        <v>0</v>
      </c>
      <c r="I209" s="227">
        <v>0</v>
      </c>
      <c r="J209" s="227">
        <v>0</v>
      </c>
      <c r="K209" s="227">
        <v>0</v>
      </c>
      <c r="L209" s="227">
        <v>0</v>
      </c>
      <c r="M209" s="227">
        <v>0</v>
      </c>
      <c r="N209" s="227">
        <v>0</v>
      </c>
      <c r="O209" s="227">
        <v>11</v>
      </c>
    </row>
    <row r="210" spans="2:17" x14ac:dyDescent="0.3">
      <c r="B210" s="212" t="s">
        <v>166</v>
      </c>
      <c r="C210" s="227">
        <v>461</v>
      </c>
      <c r="D210" s="227">
        <v>236</v>
      </c>
      <c r="E210" s="227">
        <v>225</v>
      </c>
      <c r="F210" s="227">
        <v>429</v>
      </c>
      <c r="G210" s="227">
        <v>428</v>
      </c>
      <c r="H210" s="227">
        <v>1</v>
      </c>
      <c r="I210" s="227">
        <v>0</v>
      </c>
      <c r="J210" s="227">
        <v>0</v>
      </c>
      <c r="K210" s="227">
        <v>0</v>
      </c>
      <c r="L210" s="227">
        <v>0</v>
      </c>
      <c r="M210" s="227">
        <v>0</v>
      </c>
      <c r="N210" s="227">
        <v>0</v>
      </c>
      <c r="O210" s="227">
        <v>32</v>
      </c>
    </row>
    <row r="211" spans="2:17" x14ac:dyDescent="0.3">
      <c r="B211" s="212" t="s">
        <v>165</v>
      </c>
      <c r="C211" s="227">
        <v>260</v>
      </c>
      <c r="D211" s="227">
        <v>123</v>
      </c>
      <c r="E211" s="227">
        <v>137</v>
      </c>
      <c r="F211" s="227">
        <v>163</v>
      </c>
      <c r="G211" s="227">
        <v>162</v>
      </c>
      <c r="H211" s="227">
        <v>1</v>
      </c>
      <c r="I211" s="227">
        <v>0</v>
      </c>
      <c r="J211" s="227">
        <v>0</v>
      </c>
      <c r="K211" s="227">
        <v>5</v>
      </c>
      <c r="L211" s="227">
        <v>0</v>
      </c>
      <c r="M211" s="227">
        <v>2</v>
      </c>
      <c r="N211" s="227">
        <v>3</v>
      </c>
      <c r="O211" s="227">
        <v>92</v>
      </c>
    </row>
    <row r="212" spans="2:17" x14ac:dyDescent="0.3">
      <c r="B212" s="212" t="s">
        <v>164</v>
      </c>
      <c r="C212" s="227">
        <v>50</v>
      </c>
      <c r="D212" s="227">
        <v>29</v>
      </c>
      <c r="E212" s="227">
        <v>21</v>
      </c>
      <c r="F212" s="227">
        <v>44</v>
      </c>
      <c r="G212" s="227">
        <v>43</v>
      </c>
      <c r="H212" s="227">
        <v>1</v>
      </c>
      <c r="I212" s="227">
        <v>0</v>
      </c>
      <c r="J212" s="227">
        <v>0</v>
      </c>
      <c r="K212" s="227">
        <v>2</v>
      </c>
      <c r="L212" s="227">
        <v>0</v>
      </c>
      <c r="M212" s="227">
        <v>0</v>
      </c>
      <c r="N212" s="227">
        <v>2</v>
      </c>
      <c r="O212" s="227">
        <v>4</v>
      </c>
    </row>
    <row r="213" spans="2:17" x14ac:dyDescent="0.3">
      <c r="B213" s="212" t="s">
        <v>163</v>
      </c>
      <c r="C213" s="227">
        <v>701</v>
      </c>
      <c r="D213" s="227">
        <v>353</v>
      </c>
      <c r="E213" s="227">
        <v>348</v>
      </c>
      <c r="F213" s="227">
        <v>260</v>
      </c>
      <c r="G213" s="227">
        <v>250</v>
      </c>
      <c r="H213" s="227">
        <v>10</v>
      </c>
      <c r="I213" s="227">
        <v>0</v>
      </c>
      <c r="J213" s="227">
        <v>0</v>
      </c>
      <c r="K213" s="227">
        <v>15</v>
      </c>
      <c r="L213" s="227">
        <v>0</v>
      </c>
      <c r="M213" s="227">
        <v>1</v>
      </c>
      <c r="N213" s="227">
        <v>14</v>
      </c>
      <c r="O213" s="227">
        <v>426</v>
      </c>
    </row>
    <row r="214" spans="2:17" s="56" customFormat="1" x14ac:dyDescent="0.3">
      <c r="B214" s="212" t="s">
        <v>162</v>
      </c>
      <c r="C214" s="227">
        <v>227</v>
      </c>
      <c r="D214" s="227">
        <v>113</v>
      </c>
      <c r="E214" s="227">
        <v>114</v>
      </c>
      <c r="F214" s="227">
        <v>145</v>
      </c>
      <c r="G214" s="227">
        <v>135</v>
      </c>
      <c r="H214" s="227">
        <v>10</v>
      </c>
      <c r="I214" s="227">
        <v>0</v>
      </c>
      <c r="J214" s="227">
        <v>0</v>
      </c>
      <c r="K214" s="227">
        <v>0</v>
      </c>
      <c r="L214" s="227">
        <v>0</v>
      </c>
      <c r="M214" s="227">
        <v>0</v>
      </c>
      <c r="N214" s="227">
        <v>0</v>
      </c>
      <c r="O214" s="227">
        <v>82</v>
      </c>
      <c r="P214" s="23"/>
      <c r="Q214" s="23"/>
    </row>
    <row r="215" spans="2:17" x14ac:dyDescent="0.3">
      <c r="B215" s="212" t="s">
        <v>161</v>
      </c>
      <c r="C215" s="227">
        <v>36</v>
      </c>
      <c r="D215" s="227">
        <v>23</v>
      </c>
      <c r="E215" s="227">
        <v>13</v>
      </c>
      <c r="F215" s="227">
        <v>31</v>
      </c>
      <c r="G215" s="227">
        <v>31</v>
      </c>
      <c r="H215" s="227">
        <v>0</v>
      </c>
      <c r="I215" s="227">
        <v>0</v>
      </c>
      <c r="J215" s="227">
        <v>0</v>
      </c>
      <c r="K215" s="227">
        <v>1</v>
      </c>
      <c r="L215" s="227">
        <v>0</v>
      </c>
      <c r="M215" s="227">
        <v>0</v>
      </c>
      <c r="N215" s="227">
        <v>1</v>
      </c>
      <c r="O215" s="227">
        <v>4</v>
      </c>
    </row>
    <row r="216" spans="2:17" x14ac:dyDescent="0.3">
      <c r="B216" s="212" t="s">
        <v>160</v>
      </c>
      <c r="C216" s="227">
        <v>182</v>
      </c>
      <c r="D216" s="227">
        <v>91</v>
      </c>
      <c r="E216" s="227">
        <v>91</v>
      </c>
      <c r="F216" s="227">
        <v>117</v>
      </c>
      <c r="G216" s="227">
        <v>113</v>
      </c>
      <c r="H216" s="227">
        <v>4</v>
      </c>
      <c r="I216" s="227">
        <v>0</v>
      </c>
      <c r="J216" s="227">
        <v>0</v>
      </c>
      <c r="K216" s="227">
        <v>3</v>
      </c>
      <c r="L216" s="227">
        <v>0</v>
      </c>
      <c r="M216" s="227">
        <v>2</v>
      </c>
      <c r="N216" s="227">
        <v>1</v>
      </c>
      <c r="O216" s="227">
        <v>62</v>
      </c>
    </row>
    <row r="217" spans="2:17" x14ac:dyDescent="0.3">
      <c r="B217" s="212" t="s">
        <v>885</v>
      </c>
      <c r="C217" s="227">
        <v>26</v>
      </c>
      <c r="D217" s="227">
        <v>12</v>
      </c>
      <c r="E217" s="227">
        <v>14</v>
      </c>
      <c r="F217" s="227">
        <v>26</v>
      </c>
      <c r="G217" s="227">
        <v>26</v>
      </c>
      <c r="H217" s="227">
        <v>0</v>
      </c>
      <c r="I217" s="227">
        <v>0</v>
      </c>
      <c r="J217" s="227">
        <v>0</v>
      </c>
      <c r="K217" s="227">
        <v>0</v>
      </c>
      <c r="L217" s="227">
        <v>0</v>
      </c>
      <c r="M217" s="227">
        <v>0</v>
      </c>
      <c r="N217" s="227">
        <v>0</v>
      </c>
      <c r="O217" s="227">
        <v>0</v>
      </c>
    </row>
    <row r="218" spans="2:17" s="56" customFormat="1" ht="14.25" x14ac:dyDescent="0.25">
      <c r="B218" s="229" t="s">
        <v>21</v>
      </c>
      <c r="C218" s="290">
        <v>2646</v>
      </c>
      <c r="D218" s="290">
        <v>1325</v>
      </c>
      <c r="E218" s="290">
        <v>1321</v>
      </c>
      <c r="F218" s="290">
        <v>2254</v>
      </c>
      <c r="G218" s="290">
        <v>1197</v>
      </c>
      <c r="H218" s="290">
        <v>1057</v>
      </c>
      <c r="I218" s="290">
        <v>0</v>
      </c>
      <c r="J218" s="290">
        <v>0</v>
      </c>
      <c r="K218" s="290">
        <v>73</v>
      </c>
      <c r="L218" s="290">
        <v>0</v>
      </c>
      <c r="M218" s="290">
        <v>10</v>
      </c>
      <c r="N218" s="290">
        <v>63</v>
      </c>
      <c r="O218" s="290">
        <v>319</v>
      </c>
    </row>
    <row r="219" spans="2:17" x14ac:dyDescent="0.3">
      <c r="B219" s="212" t="s">
        <v>159</v>
      </c>
      <c r="C219" s="227">
        <v>1720</v>
      </c>
      <c r="D219" s="227">
        <v>878</v>
      </c>
      <c r="E219" s="227">
        <v>842</v>
      </c>
      <c r="F219" s="227">
        <v>1436</v>
      </c>
      <c r="G219" s="227">
        <v>742</v>
      </c>
      <c r="H219" s="227">
        <v>694</v>
      </c>
      <c r="I219" s="227">
        <v>0</v>
      </c>
      <c r="J219" s="227">
        <v>0</v>
      </c>
      <c r="K219" s="227">
        <v>50</v>
      </c>
      <c r="L219" s="227">
        <v>0</v>
      </c>
      <c r="M219" s="227">
        <v>9</v>
      </c>
      <c r="N219" s="227">
        <v>41</v>
      </c>
      <c r="O219" s="227">
        <v>234</v>
      </c>
    </row>
    <row r="220" spans="2:17" x14ac:dyDescent="0.3">
      <c r="B220" s="212" t="s">
        <v>158</v>
      </c>
      <c r="C220" s="227">
        <v>676</v>
      </c>
      <c r="D220" s="227">
        <v>320</v>
      </c>
      <c r="E220" s="227">
        <v>356</v>
      </c>
      <c r="F220" s="227">
        <v>582</v>
      </c>
      <c r="G220" s="227">
        <v>286</v>
      </c>
      <c r="H220" s="227">
        <v>296</v>
      </c>
      <c r="I220" s="227">
        <v>0</v>
      </c>
      <c r="J220" s="227">
        <v>0</v>
      </c>
      <c r="K220" s="227">
        <v>17</v>
      </c>
      <c r="L220" s="227">
        <v>0</v>
      </c>
      <c r="M220" s="227">
        <v>1</v>
      </c>
      <c r="N220" s="227">
        <v>16</v>
      </c>
      <c r="O220" s="227">
        <v>77</v>
      </c>
    </row>
    <row r="221" spans="2:17" x14ac:dyDescent="0.3">
      <c r="B221" s="212" t="s">
        <v>157</v>
      </c>
      <c r="C221" s="227">
        <v>83</v>
      </c>
      <c r="D221" s="227">
        <v>41</v>
      </c>
      <c r="E221" s="227">
        <v>42</v>
      </c>
      <c r="F221" s="227">
        <v>80</v>
      </c>
      <c r="G221" s="227">
        <v>68</v>
      </c>
      <c r="H221" s="227">
        <v>12</v>
      </c>
      <c r="I221" s="227">
        <v>0</v>
      </c>
      <c r="J221" s="227">
        <v>0</v>
      </c>
      <c r="K221" s="227">
        <v>1</v>
      </c>
      <c r="L221" s="227">
        <v>0</v>
      </c>
      <c r="M221" s="227">
        <v>0</v>
      </c>
      <c r="N221" s="227">
        <v>1</v>
      </c>
      <c r="O221" s="227">
        <v>2</v>
      </c>
    </row>
    <row r="222" spans="2:17" x14ac:dyDescent="0.3">
      <c r="B222" s="212" t="s">
        <v>156</v>
      </c>
      <c r="C222" s="227">
        <v>78</v>
      </c>
      <c r="D222" s="227">
        <v>44</v>
      </c>
      <c r="E222" s="227">
        <v>34</v>
      </c>
      <c r="F222" s="227">
        <v>78</v>
      </c>
      <c r="G222" s="227">
        <v>65</v>
      </c>
      <c r="H222" s="227">
        <v>13</v>
      </c>
      <c r="I222" s="227">
        <v>0</v>
      </c>
      <c r="J222" s="227">
        <v>0</v>
      </c>
      <c r="K222" s="227">
        <v>0</v>
      </c>
      <c r="L222" s="227">
        <v>0</v>
      </c>
      <c r="M222" s="227">
        <v>0</v>
      </c>
      <c r="N222" s="227">
        <v>0</v>
      </c>
      <c r="O222" s="227">
        <v>0</v>
      </c>
    </row>
    <row r="223" spans="2:17" x14ac:dyDescent="0.3">
      <c r="B223" s="212" t="s">
        <v>155</v>
      </c>
      <c r="C223" s="227">
        <v>89</v>
      </c>
      <c r="D223" s="227">
        <v>42</v>
      </c>
      <c r="E223" s="227">
        <v>47</v>
      </c>
      <c r="F223" s="227">
        <v>78</v>
      </c>
      <c r="G223" s="227">
        <v>36</v>
      </c>
      <c r="H223" s="227">
        <v>42</v>
      </c>
      <c r="I223" s="227">
        <v>0</v>
      </c>
      <c r="J223" s="227">
        <v>0</v>
      </c>
      <c r="K223" s="227">
        <v>5</v>
      </c>
      <c r="L223" s="227">
        <v>0</v>
      </c>
      <c r="M223" s="227">
        <v>0</v>
      </c>
      <c r="N223" s="227">
        <v>5</v>
      </c>
      <c r="O223" s="227">
        <v>6</v>
      </c>
    </row>
    <row r="224" spans="2:17" s="56" customFormat="1" ht="14.25" x14ac:dyDescent="0.25">
      <c r="B224" s="229" t="s">
        <v>20</v>
      </c>
      <c r="C224" s="290">
        <v>2007</v>
      </c>
      <c r="D224" s="290">
        <v>1057</v>
      </c>
      <c r="E224" s="290">
        <v>950</v>
      </c>
      <c r="F224" s="290">
        <v>1530</v>
      </c>
      <c r="G224" s="290">
        <v>1451</v>
      </c>
      <c r="H224" s="290">
        <v>77</v>
      </c>
      <c r="I224" s="290">
        <v>2</v>
      </c>
      <c r="J224" s="290">
        <v>0</v>
      </c>
      <c r="K224" s="290">
        <v>30</v>
      </c>
      <c r="L224" s="290">
        <v>0</v>
      </c>
      <c r="M224" s="290">
        <v>23</v>
      </c>
      <c r="N224" s="290">
        <v>7</v>
      </c>
      <c r="O224" s="290">
        <v>447</v>
      </c>
    </row>
    <row r="225" spans="2:15" x14ac:dyDescent="0.3">
      <c r="B225" s="212" t="s">
        <v>20</v>
      </c>
      <c r="C225" s="227">
        <v>1656</v>
      </c>
      <c r="D225" s="227">
        <v>884</v>
      </c>
      <c r="E225" s="227">
        <v>772</v>
      </c>
      <c r="F225" s="227">
        <v>1308</v>
      </c>
      <c r="G225" s="227">
        <v>1241</v>
      </c>
      <c r="H225" s="227">
        <v>65</v>
      </c>
      <c r="I225" s="227">
        <v>2</v>
      </c>
      <c r="J225" s="227">
        <v>0</v>
      </c>
      <c r="K225" s="227">
        <v>21</v>
      </c>
      <c r="L225" s="227">
        <v>0</v>
      </c>
      <c r="M225" s="227">
        <v>19</v>
      </c>
      <c r="N225" s="227">
        <v>2</v>
      </c>
      <c r="O225" s="227">
        <v>327</v>
      </c>
    </row>
    <row r="226" spans="2:15" x14ac:dyDescent="0.3">
      <c r="B226" s="212" t="s">
        <v>154</v>
      </c>
      <c r="C226" s="227">
        <v>130</v>
      </c>
      <c r="D226" s="227">
        <v>58</v>
      </c>
      <c r="E226" s="227">
        <v>72</v>
      </c>
      <c r="F226" s="227">
        <v>118</v>
      </c>
      <c r="G226" s="227">
        <v>118</v>
      </c>
      <c r="H226" s="227">
        <v>0</v>
      </c>
      <c r="I226" s="227">
        <v>0</v>
      </c>
      <c r="J226" s="227">
        <v>0</v>
      </c>
      <c r="K226" s="227">
        <v>0</v>
      </c>
      <c r="L226" s="227">
        <v>0</v>
      </c>
      <c r="M226" s="227">
        <v>0</v>
      </c>
      <c r="N226" s="227">
        <v>0</v>
      </c>
      <c r="O226" s="227">
        <v>12</v>
      </c>
    </row>
    <row r="227" spans="2:15" x14ac:dyDescent="0.3">
      <c r="B227" s="212" t="s">
        <v>153</v>
      </c>
      <c r="C227" s="227">
        <v>49</v>
      </c>
      <c r="D227" s="227">
        <v>30</v>
      </c>
      <c r="E227" s="227">
        <v>19</v>
      </c>
      <c r="F227" s="227">
        <v>42</v>
      </c>
      <c r="G227" s="227">
        <v>37</v>
      </c>
      <c r="H227" s="227">
        <v>5</v>
      </c>
      <c r="I227" s="227">
        <v>0</v>
      </c>
      <c r="J227" s="227">
        <v>0</v>
      </c>
      <c r="K227" s="227">
        <v>1</v>
      </c>
      <c r="L227" s="227">
        <v>0</v>
      </c>
      <c r="M227" s="227">
        <v>0</v>
      </c>
      <c r="N227" s="227">
        <v>1</v>
      </c>
      <c r="O227" s="227">
        <v>6</v>
      </c>
    </row>
    <row r="228" spans="2:15" x14ac:dyDescent="0.3">
      <c r="B228" s="212" t="s">
        <v>152</v>
      </c>
      <c r="C228" s="227">
        <v>172</v>
      </c>
      <c r="D228" s="227">
        <v>85</v>
      </c>
      <c r="E228" s="227">
        <v>87</v>
      </c>
      <c r="F228" s="227">
        <v>62</v>
      </c>
      <c r="G228" s="227">
        <v>55</v>
      </c>
      <c r="H228" s="227">
        <v>7</v>
      </c>
      <c r="I228" s="227">
        <v>0</v>
      </c>
      <c r="J228" s="227">
        <v>0</v>
      </c>
      <c r="K228" s="227">
        <v>8</v>
      </c>
      <c r="L228" s="227">
        <v>0</v>
      </c>
      <c r="M228" s="227">
        <v>4</v>
      </c>
      <c r="N228" s="227">
        <v>4</v>
      </c>
      <c r="O228" s="227">
        <v>102</v>
      </c>
    </row>
    <row r="229" spans="2:15" s="56" customFormat="1" ht="14.25" x14ac:dyDescent="0.25">
      <c r="B229" s="229" t="s">
        <v>17</v>
      </c>
      <c r="C229" s="290">
        <v>1722</v>
      </c>
      <c r="D229" s="290">
        <v>900</v>
      </c>
      <c r="E229" s="290">
        <v>822</v>
      </c>
      <c r="F229" s="290">
        <v>1635</v>
      </c>
      <c r="G229" s="290">
        <v>1578</v>
      </c>
      <c r="H229" s="290">
        <v>51</v>
      </c>
      <c r="I229" s="290">
        <v>1</v>
      </c>
      <c r="J229" s="290">
        <v>5</v>
      </c>
      <c r="K229" s="290">
        <v>48</v>
      </c>
      <c r="L229" s="290">
        <v>0</v>
      </c>
      <c r="M229" s="290">
        <v>43</v>
      </c>
      <c r="N229" s="290">
        <v>5</v>
      </c>
      <c r="O229" s="290">
        <v>39</v>
      </c>
    </row>
    <row r="230" spans="2:15" x14ac:dyDescent="0.3">
      <c r="B230" s="212" t="s">
        <v>151</v>
      </c>
      <c r="C230" s="227">
        <v>396</v>
      </c>
      <c r="D230" s="227">
        <v>218</v>
      </c>
      <c r="E230" s="227">
        <v>178</v>
      </c>
      <c r="F230" s="227">
        <v>389</v>
      </c>
      <c r="G230" s="227">
        <v>388</v>
      </c>
      <c r="H230" s="227">
        <v>0</v>
      </c>
      <c r="I230" s="227">
        <v>0</v>
      </c>
      <c r="J230" s="227">
        <v>1</v>
      </c>
      <c r="K230" s="227">
        <v>7</v>
      </c>
      <c r="L230" s="227">
        <v>0</v>
      </c>
      <c r="M230" s="227">
        <v>7</v>
      </c>
      <c r="N230" s="227">
        <v>0</v>
      </c>
      <c r="O230" s="227">
        <v>0</v>
      </c>
    </row>
    <row r="231" spans="2:15" x14ac:dyDescent="0.3">
      <c r="B231" s="212" t="s">
        <v>150</v>
      </c>
      <c r="C231" s="227">
        <v>132</v>
      </c>
      <c r="D231" s="227">
        <v>65</v>
      </c>
      <c r="E231" s="227">
        <v>67</v>
      </c>
      <c r="F231" s="227">
        <v>123</v>
      </c>
      <c r="G231" s="227">
        <v>120</v>
      </c>
      <c r="H231" s="227">
        <v>3</v>
      </c>
      <c r="I231" s="227">
        <v>0</v>
      </c>
      <c r="J231" s="227">
        <v>0</v>
      </c>
      <c r="K231" s="227">
        <v>2</v>
      </c>
      <c r="L231" s="227">
        <v>0</v>
      </c>
      <c r="M231" s="227">
        <v>2</v>
      </c>
      <c r="N231" s="227">
        <v>0</v>
      </c>
      <c r="O231" s="227">
        <v>7</v>
      </c>
    </row>
    <row r="232" spans="2:15" x14ac:dyDescent="0.3">
      <c r="B232" s="212" t="s">
        <v>149</v>
      </c>
      <c r="C232" s="227">
        <v>129</v>
      </c>
      <c r="D232" s="227">
        <v>81</v>
      </c>
      <c r="E232" s="227">
        <v>48</v>
      </c>
      <c r="F232" s="227">
        <v>114</v>
      </c>
      <c r="G232" s="227">
        <v>112</v>
      </c>
      <c r="H232" s="227">
        <v>1</v>
      </c>
      <c r="I232" s="227">
        <v>0</v>
      </c>
      <c r="J232" s="227">
        <v>1</v>
      </c>
      <c r="K232" s="227">
        <v>4</v>
      </c>
      <c r="L232" s="227">
        <v>0</v>
      </c>
      <c r="M232" s="227">
        <v>0</v>
      </c>
      <c r="N232" s="227">
        <v>4</v>
      </c>
      <c r="O232" s="227">
        <v>11</v>
      </c>
    </row>
    <row r="233" spans="2:15" x14ac:dyDescent="0.3">
      <c r="B233" s="212" t="s">
        <v>148</v>
      </c>
      <c r="C233" s="227">
        <v>98</v>
      </c>
      <c r="D233" s="227">
        <v>53</v>
      </c>
      <c r="E233" s="227">
        <v>45</v>
      </c>
      <c r="F233" s="227">
        <v>63</v>
      </c>
      <c r="G233" s="227">
        <v>63</v>
      </c>
      <c r="H233" s="227">
        <v>0</v>
      </c>
      <c r="I233" s="227">
        <v>0</v>
      </c>
      <c r="J233" s="227">
        <v>0</v>
      </c>
      <c r="K233" s="227">
        <v>30</v>
      </c>
      <c r="L233" s="227">
        <v>0</v>
      </c>
      <c r="M233" s="227">
        <v>30</v>
      </c>
      <c r="N233" s="227">
        <v>0</v>
      </c>
      <c r="O233" s="227">
        <v>5</v>
      </c>
    </row>
    <row r="234" spans="2:15" x14ac:dyDescent="0.3">
      <c r="B234" s="212" t="s">
        <v>147</v>
      </c>
      <c r="C234" s="227">
        <v>404</v>
      </c>
      <c r="D234" s="227">
        <v>204</v>
      </c>
      <c r="E234" s="227">
        <v>200</v>
      </c>
      <c r="F234" s="227">
        <v>400</v>
      </c>
      <c r="G234" s="227">
        <v>399</v>
      </c>
      <c r="H234" s="227">
        <v>1</v>
      </c>
      <c r="I234" s="227">
        <v>0</v>
      </c>
      <c r="J234" s="227">
        <v>0</v>
      </c>
      <c r="K234" s="227">
        <v>0</v>
      </c>
      <c r="L234" s="227">
        <v>0</v>
      </c>
      <c r="M234" s="227">
        <v>0</v>
      </c>
      <c r="N234" s="227">
        <v>0</v>
      </c>
      <c r="O234" s="227">
        <v>4</v>
      </c>
    </row>
    <row r="235" spans="2:15" x14ac:dyDescent="0.3">
      <c r="B235" s="212" t="s">
        <v>146</v>
      </c>
      <c r="C235" s="227">
        <v>244</v>
      </c>
      <c r="D235" s="227">
        <v>119</v>
      </c>
      <c r="E235" s="227">
        <v>125</v>
      </c>
      <c r="F235" s="227">
        <v>236</v>
      </c>
      <c r="G235" s="227">
        <v>235</v>
      </c>
      <c r="H235" s="227">
        <v>1</v>
      </c>
      <c r="I235" s="227">
        <v>0</v>
      </c>
      <c r="J235" s="227">
        <v>0</v>
      </c>
      <c r="K235" s="227">
        <v>3</v>
      </c>
      <c r="L235" s="227">
        <v>0</v>
      </c>
      <c r="M235" s="227">
        <v>2</v>
      </c>
      <c r="N235" s="227">
        <v>1</v>
      </c>
      <c r="O235" s="227">
        <v>5</v>
      </c>
    </row>
    <row r="236" spans="2:15" x14ac:dyDescent="0.3">
      <c r="B236" s="212" t="s">
        <v>145</v>
      </c>
      <c r="C236" s="227">
        <v>111</v>
      </c>
      <c r="D236" s="227">
        <v>53</v>
      </c>
      <c r="E236" s="227">
        <v>58</v>
      </c>
      <c r="F236" s="227">
        <v>110</v>
      </c>
      <c r="G236" s="227">
        <v>110</v>
      </c>
      <c r="H236" s="227">
        <v>0</v>
      </c>
      <c r="I236" s="227">
        <v>0</v>
      </c>
      <c r="J236" s="227">
        <v>0</v>
      </c>
      <c r="K236" s="227">
        <v>1</v>
      </c>
      <c r="L236" s="227">
        <v>0</v>
      </c>
      <c r="M236" s="227">
        <v>1</v>
      </c>
      <c r="N236" s="227">
        <v>0</v>
      </c>
      <c r="O236" s="227">
        <v>0</v>
      </c>
    </row>
    <row r="237" spans="2:15" x14ac:dyDescent="0.3">
      <c r="B237" s="212" t="s">
        <v>144</v>
      </c>
      <c r="C237" s="227">
        <v>124</v>
      </c>
      <c r="D237" s="227">
        <v>62</v>
      </c>
      <c r="E237" s="227">
        <v>62</v>
      </c>
      <c r="F237" s="227">
        <v>118</v>
      </c>
      <c r="G237" s="227">
        <v>69</v>
      </c>
      <c r="H237" s="227">
        <v>45</v>
      </c>
      <c r="I237" s="227">
        <v>1</v>
      </c>
      <c r="J237" s="227">
        <v>3</v>
      </c>
      <c r="K237" s="227">
        <v>1</v>
      </c>
      <c r="L237" s="227">
        <v>0</v>
      </c>
      <c r="M237" s="227">
        <v>1</v>
      </c>
      <c r="N237" s="227">
        <v>0</v>
      </c>
      <c r="O237" s="227">
        <v>5</v>
      </c>
    </row>
    <row r="238" spans="2:15" x14ac:dyDescent="0.3">
      <c r="B238" s="212" t="s">
        <v>143</v>
      </c>
      <c r="C238" s="227">
        <v>84</v>
      </c>
      <c r="D238" s="227">
        <v>45</v>
      </c>
      <c r="E238" s="227">
        <v>39</v>
      </c>
      <c r="F238" s="227">
        <v>82</v>
      </c>
      <c r="G238" s="227">
        <v>82</v>
      </c>
      <c r="H238" s="227">
        <v>0</v>
      </c>
      <c r="I238" s="227">
        <v>0</v>
      </c>
      <c r="J238" s="227">
        <v>0</v>
      </c>
      <c r="K238" s="227">
        <v>0</v>
      </c>
      <c r="L238" s="227">
        <v>0</v>
      </c>
      <c r="M238" s="227">
        <v>0</v>
      </c>
      <c r="N238" s="227">
        <v>0</v>
      </c>
      <c r="O238" s="227">
        <v>2</v>
      </c>
    </row>
    <row r="239" spans="2:15" s="56" customFormat="1" ht="14.25" x14ac:dyDescent="0.25">
      <c r="B239" s="229" t="s">
        <v>15</v>
      </c>
      <c r="C239" s="290">
        <v>3492</v>
      </c>
      <c r="D239" s="290">
        <v>1773</v>
      </c>
      <c r="E239" s="290">
        <v>1719</v>
      </c>
      <c r="F239" s="290">
        <v>3175</v>
      </c>
      <c r="G239" s="290">
        <v>2927</v>
      </c>
      <c r="H239" s="290">
        <v>248</v>
      </c>
      <c r="I239" s="290">
        <v>0</v>
      </c>
      <c r="J239" s="290">
        <v>0</v>
      </c>
      <c r="K239" s="290">
        <v>56</v>
      </c>
      <c r="L239" s="290">
        <v>0</v>
      </c>
      <c r="M239" s="290">
        <v>31</v>
      </c>
      <c r="N239" s="290">
        <v>25</v>
      </c>
      <c r="O239" s="290">
        <v>261</v>
      </c>
    </row>
    <row r="240" spans="2:15" x14ac:dyDescent="0.3">
      <c r="B240" s="212" t="s">
        <v>142</v>
      </c>
      <c r="C240" s="227">
        <v>1857</v>
      </c>
      <c r="D240" s="227">
        <v>972</v>
      </c>
      <c r="E240" s="227">
        <v>885</v>
      </c>
      <c r="F240" s="227">
        <v>1726</v>
      </c>
      <c r="G240" s="227">
        <v>1568</v>
      </c>
      <c r="H240" s="227">
        <v>158</v>
      </c>
      <c r="I240" s="227">
        <v>0</v>
      </c>
      <c r="J240" s="227">
        <v>0</v>
      </c>
      <c r="K240" s="227">
        <v>27</v>
      </c>
      <c r="L240" s="227">
        <v>0</v>
      </c>
      <c r="M240" s="227">
        <v>10</v>
      </c>
      <c r="N240" s="227">
        <v>17</v>
      </c>
      <c r="O240" s="227">
        <v>104</v>
      </c>
    </row>
    <row r="241" spans="2:15" x14ac:dyDescent="0.3">
      <c r="B241" s="212" t="s">
        <v>141</v>
      </c>
      <c r="C241" s="227">
        <v>167</v>
      </c>
      <c r="D241" s="227">
        <v>83</v>
      </c>
      <c r="E241" s="227">
        <v>84</v>
      </c>
      <c r="F241" s="227">
        <v>145</v>
      </c>
      <c r="G241" s="227">
        <v>127</v>
      </c>
      <c r="H241" s="227">
        <v>18</v>
      </c>
      <c r="I241" s="227">
        <v>0</v>
      </c>
      <c r="J241" s="227">
        <v>0</v>
      </c>
      <c r="K241" s="227">
        <v>0</v>
      </c>
      <c r="L241" s="227">
        <v>0</v>
      </c>
      <c r="M241" s="227">
        <v>0</v>
      </c>
      <c r="N241" s="227">
        <v>0</v>
      </c>
      <c r="O241" s="227">
        <v>22</v>
      </c>
    </row>
    <row r="242" spans="2:15" x14ac:dyDescent="0.3">
      <c r="B242" s="212" t="s">
        <v>140</v>
      </c>
      <c r="C242" s="227">
        <v>137</v>
      </c>
      <c r="D242" s="227">
        <v>74</v>
      </c>
      <c r="E242" s="227">
        <v>63</v>
      </c>
      <c r="F242" s="227">
        <v>102</v>
      </c>
      <c r="G242" s="227">
        <v>90</v>
      </c>
      <c r="H242" s="227">
        <v>12</v>
      </c>
      <c r="I242" s="227">
        <v>0</v>
      </c>
      <c r="J242" s="227">
        <v>0</v>
      </c>
      <c r="K242" s="227">
        <v>3</v>
      </c>
      <c r="L242" s="227">
        <v>0</v>
      </c>
      <c r="M242" s="227">
        <v>2</v>
      </c>
      <c r="N242" s="227">
        <v>1</v>
      </c>
      <c r="O242" s="227">
        <v>32</v>
      </c>
    </row>
    <row r="243" spans="2:15" x14ac:dyDescent="0.3">
      <c r="B243" s="212" t="s">
        <v>139</v>
      </c>
      <c r="C243" s="227">
        <v>954</v>
      </c>
      <c r="D243" s="227">
        <v>458</v>
      </c>
      <c r="E243" s="227">
        <v>496</v>
      </c>
      <c r="F243" s="227">
        <v>885</v>
      </c>
      <c r="G243" s="227">
        <v>861</v>
      </c>
      <c r="H243" s="227">
        <v>24</v>
      </c>
      <c r="I243" s="227">
        <v>0</v>
      </c>
      <c r="J243" s="227">
        <v>0</v>
      </c>
      <c r="K243" s="227">
        <v>22</v>
      </c>
      <c r="L243" s="227">
        <v>0</v>
      </c>
      <c r="M243" s="227">
        <v>18</v>
      </c>
      <c r="N243" s="227">
        <v>4</v>
      </c>
      <c r="O243" s="227">
        <v>47</v>
      </c>
    </row>
    <row r="244" spans="2:15" x14ac:dyDescent="0.3">
      <c r="B244" s="212" t="s">
        <v>15</v>
      </c>
      <c r="C244" s="227">
        <v>29</v>
      </c>
      <c r="D244" s="227">
        <v>16</v>
      </c>
      <c r="E244" s="227">
        <v>13</v>
      </c>
      <c r="F244" s="227">
        <v>29</v>
      </c>
      <c r="G244" s="227">
        <v>21</v>
      </c>
      <c r="H244" s="227">
        <v>8</v>
      </c>
      <c r="I244" s="227">
        <v>0</v>
      </c>
      <c r="J244" s="227">
        <v>0</v>
      </c>
      <c r="K244" s="227">
        <v>0</v>
      </c>
      <c r="L244" s="227">
        <v>0</v>
      </c>
      <c r="M244" s="227">
        <v>0</v>
      </c>
      <c r="N244" s="227">
        <v>0</v>
      </c>
      <c r="O244" s="227">
        <v>0</v>
      </c>
    </row>
    <row r="245" spans="2:15" x14ac:dyDescent="0.3">
      <c r="B245" s="212" t="s">
        <v>138</v>
      </c>
      <c r="C245" s="227">
        <v>213</v>
      </c>
      <c r="D245" s="227">
        <v>107</v>
      </c>
      <c r="E245" s="227">
        <v>106</v>
      </c>
      <c r="F245" s="227">
        <v>166</v>
      </c>
      <c r="G245" s="227">
        <v>152</v>
      </c>
      <c r="H245" s="227">
        <v>14</v>
      </c>
      <c r="I245" s="227">
        <v>0</v>
      </c>
      <c r="J245" s="227">
        <v>0</v>
      </c>
      <c r="K245" s="227">
        <v>3</v>
      </c>
      <c r="L245" s="227">
        <v>0</v>
      </c>
      <c r="M245" s="227">
        <v>1</v>
      </c>
      <c r="N245" s="227">
        <v>2</v>
      </c>
      <c r="O245" s="227">
        <v>44</v>
      </c>
    </row>
    <row r="246" spans="2:15" x14ac:dyDescent="0.3">
      <c r="B246" s="212" t="s">
        <v>137</v>
      </c>
      <c r="C246" s="227">
        <v>135</v>
      </c>
      <c r="D246" s="227">
        <v>63</v>
      </c>
      <c r="E246" s="227">
        <v>72</v>
      </c>
      <c r="F246" s="227">
        <v>122</v>
      </c>
      <c r="G246" s="227">
        <v>108</v>
      </c>
      <c r="H246" s="227">
        <v>14</v>
      </c>
      <c r="I246" s="227">
        <v>0</v>
      </c>
      <c r="J246" s="227">
        <v>0</v>
      </c>
      <c r="K246" s="227">
        <v>1</v>
      </c>
      <c r="L246" s="227">
        <v>0</v>
      </c>
      <c r="M246" s="227">
        <v>0</v>
      </c>
      <c r="N246" s="227">
        <v>1</v>
      </c>
      <c r="O246" s="227">
        <v>12</v>
      </c>
    </row>
    <row r="247" spans="2:15" s="56" customFormat="1" ht="14.25" x14ac:dyDescent="0.25">
      <c r="B247" s="229" t="s">
        <v>14</v>
      </c>
      <c r="C247" s="290">
        <v>3483</v>
      </c>
      <c r="D247" s="290">
        <v>1759</v>
      </c>
      <c r="E247" s="290">
        <v>1724</v>
      </c>
      <c r="F247" s="290">
        <v>2888</v>
      </c>
      <c r="G247" s="290">
        <v>2309</v>
      </c>
      <c r="H247" s="290">
        <v>579</v>
      </c>
      <c r="I247" s="290">
        <v>0</v>
      </c>
      <c r="J247" s="290">
        <v>0</v>
      </c>
      <c r="K247" s="290">
        <v>39</v>
      </c>
      <c r="L247" s="290">
        <v>0</v>
      </c>
      <c r="M247" s="290">
        <v>35</v>
      </c>
      <c r="N247" s="290">
        <v>4</v>
      </c>
      <c r="O247" s="290">
        <v>556</v>
      </c>
    </row>
    <row r="248" spans="2:15" x14ac:dyDescent="0.3">
      <c r="B248" s="212" t="s">
        <v>14</v>
      </c>
      <c r="C248" s="227">
        <v>1910</v>
      </c>
      <c r="D248" s="227">
        <v>969</v>
      </c>
      <c r="E248" s="227">
        <v>941</v>
      </c>
      <c r="F248" s="227">
        <v>1649</v>
      </c>
      <c r="G248" s="227">
        <v>1338</v>
      </c>
      <c r="H248" s="227">
        <v>311</v>
      </c>
      <c r="I248" s="227">
        <v>0</v>
      </c>
      <c r="J248" s="227">
        <v>0</v>
      </c>
      <c r="K248" s="227">
        <v>9</v>
      </c>
      <c r="L248" s="227">
        <v>0</v>
      </c>
      <c r="M248" s="227">
        <v>8</v>
      </c>
      <c r="N248" s="227">
        <v>1</v>
      </c>
      <c r="O248" s="227">
        <v>252</v>
      </c>
    </row>
    <row r="249" spans="2:15" x14ac:dyDescent="0.3">
      <c r="B249" s="212" t="s">
        <v>136</v>
      </c>
      <c r="C249" s="227">
        <v>137</v>
      </c>
      <c r="D249" s="227">
        <v>71</v>
      </c>
      <c r="E249" s="227">
        <v>66</v>
      </c>
      <c r="F249" s="227">
        <v>56</v>
      </c>
      <c r="G249" s="227">
        <v>28</v>
      </c>
      <c r="H249" s="227">
        <v>28</v>
      </c>
      <c r="I249" s="227">
        <v>0</v>
      </c>
      <c r="J249" s="227">
        <v>0</v>
      </c>
      <c r="K249" s="227">
        <v>24</v>
      </c>
      <c r="L249" s="227">
        <v>0</v>
      </c>
      <c r="M249" s="227">
        <v>23</v>
      </c>
      <c r="N249" s="227">
        <v>1</v>
      </c>
      <c r="O249" s="227">
        <v>57</v>
      </c>
    </row>
    <row r="250" spans="2:15" x14ac:dyDescent="0.3">
      <c r="B250" s="212" t="s">
        <v>135</v>
      </c>
      <c r="C250" s="227">
        <v>844</v>
      </c>
      <c r="D250" s="227">
        <v>438</v>
      </c>
      <c r="E250" s="227">
        <v>406</v>
      </c>
      <c r="F250" s="227">
        <v>744</v>
      </c>
      <c r="G250" s="227">
        <v>673</v>
      </c>
      <c r="H250" s="227">
        <v>71</v>
      </c>
      <c r="I250" s="227">
        <v>0</v>
      </c>
      <c r="J250" s="227">
        <v>0</v>
      </c>
      <c r="K250" s="227">
        <v>0</v>
      </c>
      <c r="L250" s="227">
        <v>0</v>
      </c>
      <c r="M250" s="227">
        <v>0</v>
      </c>
      <c r="N250" s="227">
        <v>0</v>
      </c>
      <c r="O250" s="227">
        <v>100</v>
      </c>
    </row>
    <row r="251" spans="2:15" x14ac:dyDescent="0.3">
      <c r="B251" s="212" t="s">
        <v>134</v>
      </c>
      <c r="C251" s="227">
        <v>592</v>
      </c>
      <c r="D251" s="227">
        <v>281</v>
      </c>
      <c r="E251" s="227">
        <v>311</v>
      </c>
      <c r="F251" s="227">
        <v>439</v>
      </c>
      <c r="G251" s="227">
        <v>270</v>
      </c>
      <c r="H251" s="227">
        <v>169</v>
      </c>
      <c r="I251" s="227">
        <v>0</v>
      </c>
      <c r="J251" s="227">
        <v>0</v>
      </c>
      <c r="K251" s="227">
        <v>6</v>
      </c>
      <c r="L251" s="227">
        <v>0</v>
      </c>
      <c r="M251" s="227">
        <v>4</v>
      </c>
      <c r="N251" s="227">
        <v>2</v>
      </c>
      <c r="O251" s="227">
        <v>147</v>
      </c>
    </row>
    <row r="252" spans="2:15" s="56" customFormat="1" ht="14.25" x14ac:dyDescent="0.3">
      <c r="B252" s="229" t="s">
        <v>76</v>
      </c>
      <c r="C252" s="290">
        <v>349</v>
      </c>
      <c r="D252" s="290">
        <v>177</v>
      </c>
      <c r="E252" s="290">
        <v>172</v>
      </c>
      <c r="F252" s="290">
        <v>348</v>
      </c>
      <c r="G252" s="290">
        <v>348</v>
      </c>
      <c r="H252" s="290">
        <v>0</v>
      </c>
      <c r="I252" s="290">
        <v>0</v>
      </c>
      <c r="J252" s="290">
        <v>0</v>
      </c>
      <c r="K252" s="290">
        <v>1</v>
      </c>
      <c r="L252" s="227">
        <v>0</v>
      </c>
      <c r="M252" s="290">
        <v>0</v>
      </c>
      <c r="N252" s="290">
        <v>1</v>
      </c>
      <c r="O252" s="290">
        <v>0</v>
      </c>
    </row>
    <row r="253" spans="2:15" s="56" customFormat="1" ht="14.25" x14ac:dyDescent="0.25">
      <c r="B253" s="229" t="s">
        <v>16</v>
      </c>
      <c r="C253" s="290">
        <v>349</v>
      </c>
      <c r="D253" s="290">
        <v>177</v>
      </c>
      <c r="E253" s="290">
        <v>172</v>
      </c>
      <c r="F253" s="290">
        <v>348</v>
      </c>
      <c r="G253" s="290">
        <v>348</v>
      </c>
      <c r="H253" s="290">
        <v>0</v>
      </c>
      <c r="I253" s="290">
        <v>0</v>
      </c>
      <c r="J253" s="290">
        <v>0</v>
      </c>
      <c r="K253" s="290">
        <v>1</v>
      </c>
      <c r="L253" s="290">
        <v>0</v>
      </c>
      <c r="M253" s="290">
        <v>0</v>
      </c>
      <c r="N253" s="290">
        <v>1</v>
      </c>
      <c r="O253" s="290">
        <v>0</v>
      </c>
    </row>
    <row r="254" spans="2:15" x14ac:dyDescent="0.3">
      <c r="B254" s="212" t="s">
        <v>133</v>
      </c>
      <c r="C254" s="227">
        <v>108</v>
      </c>
      <c r="D254" s="227">
        <v>51</v>
      </c>
      <c r="E254" s="227">
        <v>57</v>
      </c>
      <c r="F254" s="227">
        <v>108</v>
      </c>
      <c r="G254" s="227">
        <v>108</v>
      </c>
      <c r="H254" s="227">
        <v>0</v>
      </c>
      <c r="I254" s="227">
        <v>0</v>
      </c>
      <c r="J254" s="227">
        <v>0</v>
      </c>
      <c r="K254" s="227">
        <v>0</v>
      </c>
      <c r="L254" s="227">
        <v>0</v>
      </c>
      <c r="M254" s="227">
        <v>0</v>
      </c>
      <c r="N254" s="227">
        <v>0</v>
      </c>
      <c r="O254" s="227">
        <v>0</v>
      </c>
    </row>
    <row r="255" spans="2:15" x14ac:dyDescent="0.3">
      <c r="B255" s="212" t="s">
        <v>132</v>
      </c>
      <c r="C255" s="227">
        <v>31</v>
      </c>
      <c r="D255" s="227">
        <v>18</v>
      </c>
      <c r="E255" s="227">
        <v>13</v>
      </c>
      <c r="F255" s="227">
        <v>30</v>
      </c>
      <c r="G255" s="227">
        <v>30</v>
      </c>
      <c r="H255" s="227">
        <v>0</v>
      </c>
      <c r="I255" s="227">
        <v>0</v>
      </c>
      <c r="J255" s="227">
        <v>0</v>
      </c>
      <c r="K255" s="227">
        <v>1</v>
      </c>
      <c r="L255" s="227">
        <v>0</v>
      </c>
      <c r="M255" s="227">
        <v>0</v>
      </c>
      <c r="N255" s="227">
        <v>1</v>
      </c>
      <c r="O255" s="227">
        <v>0</v>
      </c>
    </row>
    <row r="256" spans="2:15" x14ac:dyDescent="0.3">
      <c r="B256" s="212" t="s">
        <v>131</v>
      </c>
      <c r="C256" s="227">
        <v>210</v>
      </c>
      <c r="D256" s="227">
        <v>108</v>
      </c>
      <c r="E256" s="227">
        <v>102</v>
      </c>
      <c r="F256" s="227">
        <v>210</v>
      </c>
      <c r="G256" s="227">
        <v>210</v>
      </c>
      <c r="H256" s="227">
        <v>0</v>
      </c>
      <c r="I256" s="227">
        <v>0</v>
      </c>
      <c r="J256" s="227">
        <v>0</v>
      </c>
      <c r="K256" s="227">
        <v>0</v>
      </c>
      <c r="L256" s="227">
        <v>0</v>
      </c>
      <c r="M256" s="227">
        <v>0</v>
      </c>
      <c r="N256" s="227">
        <v>0</v>
      </c>
      <c r="O256" s="227">
        <v>0</v>
      </c>
    </row>
    <row r="257" spans="2:15" s="56" customFormat="1" ht="14.25" x14ac:dyDescent="0.25">
      <c r="B257" s="229" t="s">
        <v>10</v>
      </c>
      <c r="C257" s="290">
        <v>107</v>
      </c>
      <c r="D257" s="290">
        <v>55</v>
      </c>
      <c r="E257" s="290">
        <v>52</v>
      </c>
      <c r="F257" s="290">
        <v>76</v>
      </c>
      <c r="G257" s="290">
        <v>75</v>
      </c>
      <c r="H257" s="290">
        <v>1</v>
      </c>
      <c r="I257" s="290">
        <v>0</v>
      </c>
      <c r="J257" s="290">
        <v>0</v>
      </c>
      <c r="K257" s="290">
        <v>1</v>
      </c>
      <c r="L257" s="290">
        <v>0</v>
      </c>
      <c r="M257" s="290">
        <v>1</v>
      </c>
      <c r="N257" s="290">
        <v>0</v>
      </c>
      <c r="O257" s="290">
        <v>30</v>
      </c>
    </row>
    <row r="258" spans="2:15" x14ac:dyDescent="0.3">
      <c r="B258" s="212" t="s">
        <v>10</v>
      </c>
      <c r="C258" s="227">
        <v>107</v>
      </c>
      <c r="D258" s="227">
        <v>55</v>
      </c>
      <c r="E258" s="227">
        <v>52</v>
      </c>
      <c r="F258" s="227">
        <v>76</v>
      </c>
      <c r="G258" s="227">
        <v>75</v>
      </c>
      <c r="H258" s="227">
        <v>1</v>
      </c>
      <c r="I258" s="227">
        <v>0</v>
      </c>
      <c r="J258" s="227">
        <v>0</v>
      </c>
      <c r="K258" s="227">
        <v>1</v>
      </c>
      <c r="L258" s="227">
        <v>0</v>
      </c>
      <c r="M258" s="227">
        <v>1</v>
      </c>
      <c r="N258" s="227">
        <v>0</v>
      </c>
      <c r="O258" s="227">
        <v>30</v>
      </c>
    </row>
    <row r="259" spans="2:15" x14ac:dyDescent="0.3">
      <c r="B259" s="343"/>
      <c r="C259" s="370"/>
      <c r="D259" s="370"/>
      <c r="E259" s="370"/>
      <c r="F259" s="370"/>
      <c r="G259" s="370"/>
      <c r="H259" s="370"/>
      <c r="I259" s="370"/>
      <c r="J259" s="370"/>
      <c r="K259" s="371"/>
      <c r="L259" s="370"/>
      <c r="M259" s="370"/>
      <c r="N259" s="370"/>
      <c r="O259" s="370"/>
    </row>
    <row r="260" spans="2:15" x14ac:dyDescent="0.3">
      <c r="B260" s="36" t="s">
        <v>2117</v>
      </c>
      <c r="C260" s="24"/>
      <c r="D260" s="24"/>
      <c r="E260" s="24"/>
      <c r="F260" s="24"/>
      <c r="G260" s="24"/>
      <c r="H260" s="24"/>
      <c r="I260" s="24"/>
      <c r="J260" s="24"/>
      <c r="K260" s="24"/>
      <c r="L260" s="24"/>
    </row>
    <row r="261" spans="2:15" x14ac:dyDescent="0.25">
      <c r="B261" s="154" t="s">
        <v>2152</v>
      </c>
    </row>
    <row r="262" spans="2:15" x14ac:dyDescent="0.25">
      <c r="B262" s="24" t="s">
        <v>737</v>
      </c>
    </row>
  </sheetData>
  <mergeCells count="7">
    <mergeCell ref="B2:O2"/>
    <mergeCell ref="B3:B5"/>
    <mergeCell ref="C3:E4"/>
    <mergeCell ref="F3:O3"/>
    <mergeCell ref="F4:J4"/>
    <mergeCell ref="K4:N4"/>
    <mergeCell ref="O4:O5"/>
  </mergeCells>
  <hyperlinks>
    <hyperlink ref="P2" location="INDICE!A48" display="INDICE"/>
  </hyperlinks>
  <printOptions horizontalCentered="1"/>
  <pageMargins left="0.19685039370078741" right="0.19685039370078741" top="1.1811023622047245" bottom="0.39370078740157483" header="0.19685039370078741" footer="0.19685039370078741"/>
  <pageSetup scale="85" firstPageNumber="105" orientation="landscape" useFirstPageNumber="1" r:id="rId1"/>
  <headerFooter scaleWithDoc="0">
    <oddHeader>&amp;C&amp;G</oddHeader>
    <oddFooter>&amp;C&amp;10&amp;P</oddFooter>
  </headerFooter>
  <drawing r:id="rId2"/>
  <legacyDrawingHF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45"/>
  <sheetViews>
    <sheetView showGridLines="0" zoomScaleNormal="100" workbookViewId="0"/>
  </sheetViews>
  <sheetFormatPr baseColWidth="10" defaultColWidth="12.5703125" defaultRowHeight="14.25" x14ac:dyDescent="0.25"/>
  <cols>
    <col min="1" max="1" width="3.7109375" style="19" customWidth="1"/>
    <col min="2" max="2" width="34.28515625" style="19" customWidth="1"/>
    <col min="3" max="10" width="12.7109375" style="19" customWidth="1"/>
    <col min="11" max="11" width="11.7109375" style="19" customWidth="1"/>
    <col min="12" max="16384" width="12.5703125" style="19"/>
  </cols>
  <sheetData>
    <row r="1" spans="2:16" ht="128.25" customHeight="1" x14ac:dyDescent="0.25">
      <c r="B1" s="560"/>
      <c r="C1" s="560"/>
      <c r="D1" s="560"/>
      <c r="E1" s="560"/>
      <c r="F1" s="560"/>
      <c r="G1" s="560"/>
      <c r="H1" s="560"/>
      <c r="I1" s="560"/>
      <c r="J1" s="560"/>
      <c r="K1" s="560"/>
    </row>
    <row r="2" spans="2:16" ht="45" customHeight="1" x14ac:dyDescent="0.25">
      <c r="B2" s="561" t="s">
        <v>2169</v>
      </c>
      <c r="C2" s="561"/>
      <c r="D2" s="561"/>
      <c r="E2" s="561"/>
      <c r="F2" s="561"/>
      <c r="G2" s="561"/>
      <c r="H2" s="561"/>
      <c r="I2" s="561"/>
      <c r="J2" s="561"/>
      <c r="K2" s="561"/>
      <c r="L2" s="561"/>
      <c r="M2" s="561"/>
      <c r="N2" s="561"/>
      <c r="P2" s="481" t="s">
        <v>7</v>
      </c>
    </row>
    <row r="3" spans="2:16" s="191" customFormat="1" ht="17.25" customHeight="1" x14ac:dyDescent="0.25">
      <c r="B3" s="521" t="s">
        <v>352</v>
      </c>
      <c r="C3" s="521" t="s">
        <v>351</v>
      </c>
      <c r="D3" s="521"/>
      <c r="E3" s="521"/>
      <c r="F3" s="521" t="s">
        <v>350</v>
      </c>
      <c r="G3" s="521"/>
      <c r="H3" s="521"/>
      <c r="I3" s="521"/>
      <c r="J3" s="521"/>
      <c r="K3" s="521"/>
      <c r="L3" s="521"/>
      <c r="M3" s="521"/>
      <c r="N3" s="521"/>
    </row>
    <row r="4" spans="2:16" s="191" customFormat="1" ht="15" customHeight="1" x14ac:dyDescent="0.25">
      <c r="B4" s="521"/>
      <c r="C4" s="521"/>
      <c r="D4" s="521"/>
      <c r="E4" s="521"/>
      <c r="F4" s="521" t="s">
        <v>106</v>
      </c>
      <c r="G4" s="521"/>
      <c r="H4" s="521"/>
      <c r="I4" s="521" t="s">
        <v>105</v>
      </c>
      <c r="J4" s="521"/>
      <c r="K4" s="521"/>
      <c r="L4" s="521" t="s">
        <v>9</v>
      </c>
      <c r="M4" s="521"/>
      <c r="N4" s="521"/>
    </row>
    <row r="5" spans="2:16" s="191" customFormat="1" ht="23.25" customHeight="1" x14ac:dyDescent="0.25">
      <c r="B5" s="521"/>
      <c r="C5" s="215" t="s">
        <v>3</v>
      </c>
      <c r="D5" s="215" t="s">
        <v>349</v>
      </c>
      <c r="E5" s="215" t="s">
        <v>348</v>
      </c>
      <c r="F5" s="215" t="s">
        <v>3</v>
      </c>
      <c r="G5" s="215" t="s">
        <v>349</v>
      </c>
      <c r="H5" s="215" t="s">
        <v>348</v>
      </c>
      <c r="I5" s="215" t="s">
        <v>3</v>
      </c>
      <c r="J5" s="215" t="s">
        <v>349</v>
      </c>
      <c r="K5" s="215" t="s">
        <v>348</v>
      </c>
      <c r="L5" s="215" t="s">
        <v>3</v>
      </c>
      <c r="M5" s="215" t="s">
        <v>349</v>
      </c>
      <c r="N5" s="215" t="s">
        <v>348</v>
      </c>
    </row>
    <row r="6" spans="2:16" ht="15" customHeight="1" x14ac:dyDescent="0.25">
      <c r="B6" s="229" t="s">
        <v>80</v>
      </c>
      <c r="C6" s="229">
        <v>215714</v>
      </c>
      <c r="D6" s="229">
        <v>67872</v>
      </c>
      <c r="E6" s="229">
        <v>147842</v>
      </c>
      <c r="F6" s="229">
        <v>209670</v>
      </c>
      <c r="G6" s="229">
        <v>64202</v>
      </c>
      <c r="H6" s="229">
        <v>145468</v>
      </c>
      <c r="I6" s="229">
        <v>976</v>
      </c>
      <c r="J6" s="229">
        <v>862</v>
      </c>
      <c r="K6" s="229">
        <v>114</v>
      </c>
      <c r="L6" s="229">
        <v>5068</v>
      </c>
      <c r="M6" s="229">
        <v>2808</v>
      </c>
      <c r="N6" s="229">
        <v>2260</v>
      </c>
    </row>
    <row r="7" spans="2:16" s="35" customFormat="1" ht="15" customHeight="1" x14ac:dyDescent="0.25">
      <c r="B7" s="229" t="s">
        <v>79</v>
      </c>
      <c r="C7" s="229">
        <v>84502</v>
      </c>
      <c r="D7" s="229">
        <v>17148</v>
      </c>
      <c r="E7" s="229">
        <v>67354</v>
      </c>
      <c r="F7" s="229">
        <v>82457</v>
      </c>
      <c r="G7" s="229">
        <v>15872</v>
      </c>
      <c r="H7" s="229">
        <v>66585</v>
      </c>
      <c r="I7" s="229">
        <v>480</v>
      </c>
      <c r="J7" s="229">
        <v>434</v>
      </c>
      <c r="K7" s="229">
        <v>46</v>
      </c>
      <c r="L7" s="229">
        <v>1565</v>
      </c>
      <c r="M7" s="229">
        <v>842</v>
      </c>
      <c r="N7" s="229">
        <v>723</v>
      </c>
    </row>
    <row r="8" spans="2:16" s="35" customFormat="1" ht="15" customHeight="1" x14ac:dyDescent="0.25">
      <c r="B8" s="229" t="s">
        <v>35</v>
      </c>
      <c r="C8" s="229">
        <v>8692</v>
      </c>
      <c r="D8" s="229">
        <v>1078</v>
      </c>
      <c r="E8" s="229">
        <v>7614</v>
      </c>
      <c r="F8" s="229">
        <v>8568</v>
      </c>
      <c r="G8" s="229">
        <v>1012</v>
      </c>
      <c r="H8" s="229">
        <v>7556</v>
      </c>
      <c r="I8" s="229">
        <v>11</v>
      </c>
      <c r="J8" s="229">
        <v>9</v>
      </c>
      <c r="K8" s="229">
        <v>2</v>
      </c>
      <c r="L8" s="229">
        <v>113</v>
      </c>
      <c r="M8" s="229">
        <v>57</v>
      </c>
      <c r="N8" s="229">
        <v>56</v>
      </c>
    </row>
    <row r="9" spans="2:16" ht="15" customHeight="1" x14ac:dyDescent="0.3">
      <c r="B9" s="212" t="s">
        <v>340</v>
      </c>
      <c r="C9" s="212">
        <v>7385</v>
      </c>
      <c r="D9" s="212">
        <v>446</v>
      </c>
      <c r="E9" s="212">
        <v>6939</v>
      </c>
      <c r="F9" s="212">
        <v>7309</v>
      </c>
      <c r="G9" s="212">
        <v>417</v>
      </c>
      <c r="H9" s="212">
        <v>6892</v>
      </c>
      <c r="I9" s="212">
        <v>6</v>
      </c>
      <c r="J9" s="212">
        <v>4</v>
      </c>
      <c r="K9" s="212">
        <v>2</v>
      </c>
      <c r="L9" s="212">
        <v>70</v>
      </c>
      <c r="M9" s="212">
        <v>25</v>
      </c>
      <c r="N9" s="212">
        <v>45</v>
      </c>
    </row>
    <row r="10" spans="2:16" ht="15" customHeight="1" x14ac:dyDescent="0.3">
      <c r="B10" s="212" t="s">
        <v>339</v>
      </c>
      <c r="C10" s="212">
        <v>146</v>
      </c>
      <c r="D10" s="212">
        <v>53</v>
      </c>
      <c r="E10" s="212">
        <v>93</v>
      </c>
      <c r="F10" s="212">
        <v>146</v>
      </c>
      <c r="G10" s="212">
        <v>53</v>
      </c>
      <c r="H10" s="212">
        <v>93</v>
      </c>
      <c r="I10" s="212">
        <v>0</v>
      </c>
      <c r="J10" s="212">
        <v>0</v>
      </c>
      <c r="K10" s="212">
        <v>0</v>
      </c>
      <c r="L10" s="212">
        <v>0</v>
      </c>
      <c r="M10" s="212">
        <v>0</v>
      </c>
      <c r="N10" s="212">
        <v>0</v>
      </c>
    </row>
    <row r="11" spans="2:16" ht="15" customHeight="1" x14ac:dyDescent="0.3">
      <c r="B11" s="212" t="s">
        <v>338</v>
      </c>
      <c r="C11" s="212">
        <v>361</v>
      </c>
      <c r="D11" s="212">
        <v>184</v>
      </c>
      <c r="E11" s="212">
        <v>177</v>
      </c>
      <c r="F11" s="212">
        <v>341</v>
      </c>
      <c r="G11" s="212">
        <v>170</v>
      </c>
      <c r="H11" s="212">
        <v>171</v>
      </c>
      <c r="I11" s="212">
        <v>4</v>
      </c>
      <c r="J11" s="212">
        <v>4</v>
      </c>
      <c r="K11" s="212">
        <v>0</v>
      </c>
      <c r="L11" s="212">
        <v>16</v>
      </c>
      <c r="M11" s="212">
        <v>10</v>
      </c>
      <c r="N11" s="212">
        <v>6</v>
      </c>
    </row>
    <row r="12" spans="2:16" ht="15" customHeight="1" x14ac:dyDescent="0.3">
      <c r="B12" s="212" t="s">
        <v>337</v>
      </c>
      <c r="C12" s="212">
        <v>57</v>
      </c>
      <c r="D12" s="212">
        <v>38</v>
      </c>
      <c r="E12" s="212">
        <v>19</v>
      </c>
      <c r="F12" s="212">
        <v>55</v>
      </c>
      <c r="G12" s="212">
        <v>36</v>
      </c>
      <c r="H12" s="212">
        <v>19</v>
      </c>
      <c r="I12" s="212">
        <v>0</v>
      </c>
      <c r="J12" s="212">
        <v>0</v>
      </c>
      <c r="K12" s="212">
        <v>0</v>
      </c>
      <c r="L12" s="212">
        <v>2</v>
      </c>
      <c r="M12" s="212">
        <v>2</v>
      </c>
      <c r="N12" s="212">
        <v>0</v>
      </c>
    </row>
    <row r="13" spans="2:16" s="23" customFormat="1" ht="16.5" x14ac:dyDescent="0.3">
      <c r="B13" s="212" t="s">
        <v>336</v>
      </c>
      <c r="C13" s="212">
        <v>235</v>
      </c>
      <c r="D13" s="212">
        <v>95</v>
      </c>
      <c r="E13" s="212">
        <v>140</v>
      </c>
      <c r="F13" s="212">
        <v>232</v>
      </c>
      <c r="G13" s="212">
        <v>92</v>
      </c>
      <c r="H13" s="212">
        <v>140</v>
      </c>
      <c r="I13" s="212">
        <v>1</v>
      </c>
      <c r="J13" s="212">
        <v>1</v>
      </c>
      <c r="K13" s="212">
        <v>0</v>
      </c>
      <c r="L13" s="212">
        <v>2</v>
      </c>
      <c r="M13" s="212">
        <v>2</v>
      </c>
      <c r="N13" s="212">
        <v>0</v>
      </c>
    </row>
    <row r="14" spans="2:16" s="23" customFormat="1" ht="16.5" x14ac:dyDescent="0.3">
      <c r="B14" s="212" t="s">
        <v>335</v>
      </c>
      <c r="C14" s="212">
        <v>4</v>
      </c>
      <c r="D14" s="212">
        <v>4</v>
      </c>
      <c r="E14" s="212">
        <v>0</v>
      </c>
      <c r="F14" s="212">
        <v>4</v>
      </c>
      <c r="G14" s="212">
        <v>4</v>
      </c>
      <c r="H14" s="212">
        <v>0</v>
      </c>
      <c r="I14" s="212">
        <v>0</v>
      </c>
      <c r="J14" s="212">
        <v>0</v>
      </c>
      <c r="K14" s="212">
        <v>0</v>
      </c>
      <c r="L14" s="212">
        <v>0</v>
      </c>
      <c r="M14" s="212">
        <v>0</v>
      </c>
      <c r="N14" s="212">
        <v>0</v>
      </c>
    </row>
    <row r="15" spans="2:16" x14ac:dyDescent="0.3">
      <c r="B15" s="212" t="s">
        <v>334</v>
      </c>
      <c r="C15" s="212">
        <v>1</v>
      </c>
      <c r="D15" s="212">
        <v>1</v>
      </c>
      <c r="E15" s="212">
        <v>0</v>
      </c>
      <c r="F15" s="212">
        <v>1</v>
      </c>
      <c r="G15" s="212">
        <v>1</v>
      </c>
      <c r="H15" s="212">
        <v>0</v>
      </c>
      <c r="I15" s="212">
        <v>0</v>
      </c>
      <c r="J15" s="212">
        <v>0</v>
      </c>
      <c r="K15" s="212">
        <v>0</v>
      </c>
      <c r="L15" s="212">
        <v>0</v>
      </c>
      <c r="M15" s="212">
        <v>0</v>
      </c>
      <c r="N15" s="212">
        <v>0</v>
      </c>
    </row>
    <row r="16" spans="2:16" x14ac:dyDescent="0.3">
      <c r="B16" s="212" t="s">
        <v>333</v>
      </c>
      <c r="C16" s="212">
        <v>201</v>
      </c>
      <c r="D16" s="212">
        <v>96</v>
      </c>
      <c r="E16" s="212">
        <v>105</v>
      </c>
      <c r="F16" s="212">
        <v>201</v>
      </c>
      <c r="G16" s="212">
        <v>96</v>
      </c>
      <c r="H16" s="212">
        <v>105</v>
      </c>
      <c r="I16" s="212">
        <v>0</v>
      </c>
      <c r="J16" s="212">
        <v>0</v>
      </c>
      <c r="K16" s="212">
        <v>0</v>
      </c>
      <c r="L16" s="212">
        <v>0</v>
      </c>
      <c r="M16" s="212">
        <v>0</v>
      </c>
      <c r="N16" s="212">
        <v>0</v>
      </c>
    </row>
    <row r="17" spans="2:14" x14ac:dyDescent="0.3">
      <c r="B17" s="212" t="s">
        <v>332</v>
      </c>
      <c r="C17" s="212">
        <v>224</v>
      </c>
      <c r="D17" s="212">
        <v>112</v>
      </c>
      <c r="E17" s="212">
        <v>112</v>
      </c>
      <c r="F17" s="212">
        <v>204</v>
      </c>
      <c r="G17" s="212">
        <v>96</v>
      </c>
      <c r="H17" s="212">
        <v>108</v>
      </c>
      <c r="I17" s="212">
        <v>0</v>
      </c>
      <c r="J17" s="212">
        <v>0</v>
      </c>
      <c r="K17" s="212">
        <v>0</v>
      </c>
      <c r="L17" s="212">
        <v>20</v>
      </c>
      <c r="M17" s="212">
        <v>16</v>
      </c>
      <c r="N17" s="212">
        <v>4</v>
      </c>
    </row>
    <row r="18" spans="2:14" x14ac:dyDescent="0.3">
      <c r="B18" s="212" t="s">
        <v>331</v>
      </c>
      <c r="C18" s="212">
        <v>1</v>
      </c>
      <c r="D18" s="212">
        <v>0</v>
      </c>
      <c r="E18" s="212">
        <v>1</v>
      </c>
      <c r="F18" s="212">
        <v>1</v>
      </c>
      <c r="G18" s="212">
        <v>0</v>
      </c>
      <c r="H18" s="212">
        <v>1</v>
      </c>
      <c r="I18" s="212">
        <v>0</v>
      </c>
      <c r="J18" s="212">
        <v>0</v>
      </c>
      <c r="K18" s="212">
        <v>0</v>
      </c>
      <c r="L18" s="212">
        <v>0</v>
      </c>
      <c r="M18" s="212">
        <v>0</v>
      </c>
      <c r="N18" s="212">
        <v>0</v>
      </c>
    </row>
    <row r="19" spans="2:14" x14ac:dyDescent="0.3">
      <c r="B19" s="212" t="s">
        <v>330</v>
      </c>
      <c r="C19" s="212">
        <v>2</v>
      </c>
      <c r="D19" s="212">
        <v>1</v>
      </c>
      <c r="E19" s="212">
        <v>1</v>
      </c>
      <c r="F19" s="212">
        <v>0</v>
      </c>
      <c r="G19" s="212">
        <v>0</v>
      </c>
      <c r="H19" s="212">
        <v>0</v>
      </c>
      <c r="I19" s="212">
        <v>0</v>
      </c>
      <c r="J19" s="212">
        <v>0</v>
      </c>
      <c r="K19" s="212">
        <v>0</v>
      </c>
      <c r="L19" s="212">
        <v>2</v>
      </c>
      <c r="M19" s="212">
        <v>1</v>
      </c>
      <c r="N19" s="212">
        <v>1</v>
      </c>
    </row>
    <row r="20" spans="2:14" x14ac:dyDescent="0.3">
      <c r="B20" s="212" t="s">
        <v>326</v>
      </c>
      <c r="C20" s="212">
        <v>75</v>
      </c>
      <c r="D20" s="212">
        <v>48</v>
      </c>
      <c r="E20" s="212">
        <v>27</v>
      </c>
      <c r="F20" s="212">
        <v>74</v>
      </c>
      <c r="G20" s="212">
        <v>47</v>
      </c>
      <c r="H20" s="212">
        <v>27</v>
      </c>
      <c r="I20" s="212">
        <v>0</v>
      </c>
      <c r="J20" s="212">
        <v>0</v>
      </c>
      <c r="K20" s="212">
        <v>0</v>
      </c>
      <c r="L20" s="212">
        <v>1</v>
      </c>
      <c r="M20" s="212">
        <v>1</v>
      </c>
      <c r="N20" s="212">
        <v>0</v>
      </c>
    </row>
    <row r="21" spans="2:14" x14ac:dyDescent="0.25">
      <c r="B21" s="229" t="s">
        <v>34</v>
      </c>
      <c r="C21" s="229">
        <v>1981</v>
      </c>
      <c r="D21" s="229">
        <v>688</v>
      </c>
      <c r="E21" s="229">
        <v>1293</v>
      </c>
      <c r="F21" s="229">
        <v>1773</v>
      </c>
      <c r="G21" s="229">
        <v>543</v>
      </c>
      <c r="H21" s="229">
        <v>1230</v>
      </c>
      <c r="I21" s="229">
        <v>6</v>
      </c>
      <c r="J21" s="229">
        <v>4</v>
      </c>
      <c r="K21" s="229">
        <v>2</v>
      </c>
      <c r="L21" s="229">
        <v>202</v>
      </c>
      <c r="M21" s="229">
        <v>141</v>
      </c>
      <c r="N21" s="229">
        <v>61</v>
      </c>
    </row>
    <row r="22" spans="2:14" x14ac:dyDescent="0.3">
      <c r="B22" s="212" t="s">
        <v>325</v>
      </c>
      <c r="C22" s="212">
        <v>1568</v>
      </c>
      <c r="D22" s="212">
        <v>492</v>
      </c>
      <c r="E22" s="212">
        <v>1076</v>
      </c>
      <c r="F22" s="212">
        <v>1381</v>
      </c>
      <c r="G22" s="212">
        <v>357</v>
      </c>
      <c r="H22" s="212">
        <v>1024</v>
      </c>
      <c r="I22" s="212">
        <v>2</v>
      </c>
      <c r="J22" s="212">
        <v>2</v>
      </c>
      <c r="K22" s="212">
        <v>0</v>
      </c>
      <c r="L22" s="212">
        <v>185</v>
      </c>
      <c r="M22" s="212">
        <v>133</v>
      </c>
      <c r="N22" s="212">
        <v>52</v>
      </c>
    </row>
    <row r="23" spans="2:14" x14ac:dyDescent="0.3">
      <c r="B23" s="212" t="s">
        <v>324</v>
      </c>
      <c r="C23" s="212">
        <v>85</v>
      </c>
      <c r="D23" s="212">
        <v>65</v>
      </c>
      <c r="E23" s="212">
        <v>20</v>
      </c>
      <c r="F23" s="212">
        <v>80</v>
      </c>
      <c r="G23" s="212">
        <v>61</v>
      </c>
      <c r="H23" s="212">
        <v>19</v>
      </c>
      <c r="I23" s="212">
        <v>3</v>
      </c>
      <c r="J23" s="212">
        <v>2</v>
      </c>
      <c r="K23" s="212">
        <v>1</v>
      </c>
      <c r="L23" s="212">
        <v>2</v>
      </c>
      <c r="M23" s="212">
        <v>2</v>
      </c>
      <c r="N23" s="212">
        <v>0</v>
      </c>
    </row>
    <row r="24" spans="2:14" x14ac:dyDescent="0.3">
      <c r="B24" s="212" t="s">
        <v>323</v>
      </c>
      <c r="C24" s="212">
        <v>3</v>
      </c>
      <c r="D24" s="212">
        <v>1</v>
      </c>
      <c r="E24" s="212">
        <v>2</v>
      </c>
      <c r="F24" s="212">
        <v>0</v>
      </c>
      <c r="G24" s="212">
        <v>0</v>
      </c>
      <c r="H24" s="212">
        <v>0</v>
      </c>
      <c r="I24" s="212">
        <v>0</v>
      </c>
      <c r="J24" s="212">
        <v>0</v>
      </c>
      <c r="K24" s="212">
        <v>0</v>
      </c>
      <c r="L24" s="212">
        <v>3</v>
      </c>
      <c r="M24" s="212">
        <v>1</v>
      </c>
      <c r="N24" s="212">
        <v>2</v>
      </c>
    </row>
    <row r="25" spans="2:14" x14ac:dyDescent="0.3">
      <c r="B25" s="212" t="s">
        <v>322</v>
      </c>
      <c r="C25" s="212">
        <v>31</v>
      </c>
      <c r="D25" s="212">
        <v>23</v>
      </c>
      <c r="E25" s="212">
        <v>8</v>
      </c>
      <c r="F25" s="212">
        <v>25</v>
      </c>
      <c r="G25" s="212">
        <v>20</v>
      </c>
      <c r="H25" s="212">
        <v>5</v>
      </c>
      <c r="I25" s="212">
        <v>0</v>
      </c>
      <c r="J25" s="212">
        <v>0</v>
      </c>
      <c r="K25" s="212">
        <v>0</v>
      </c>
      <c r="L25" s="212">
        <v>6</v>
      </c>
      <c r="M25" s="212">
        <v>3</v>
      </c>
      <c r="N25" s="212">
        <v>3</v>
      </c>
    </row>
    <row r="26" spans="2:14" x14ac:dyDescent="0.3">
      <c r="B26" s="212" t="s">
        <v>321</v>
      </c>
      <c r="C26" s="212">
        <v>265</v>
      </c>
      <c r="D26" s="212">
        <v>83</v>
      </c>
      <c r="E26" s="212">
        <v>182</v>
      </c>
      <c r="F26" s="212">
        <v>261</v>
      </c>
      <c r="G26" s="212">
        <v>82</v>
      </c>
      <c r="H26" s="212">
        <v>179</v>
      </c>
      <c r="I26" s="212">
        <v>0</v>
      </c>
      <c r="J26" s="212">
        <v>0</v>
      </c>
      <c r="K26" s="212">
        <v>0</v>
      </c>
      <c r="L26" s="212">
        <v>4</v>
      </c>
      <c r="M26" s="212">
        <v>1</v>
      </c>
      <c r="N26" s="212">
        <v>3</v>
      </c>
    </row>
    <row r="27" spans="2:14" x14ac:dyDescent="0.3">
      <c r="B27" s="212" t="s">
        <v>320</v>
      </c>
      <c r="C27" s="212">
        <v>28</v>
      </c>
      <c r="D27" s="212">
        <v>24</v>
      </c>
      <c r="E27" s="212">
        <v>4</v>
      </c>
      <c r="F27" s="212">
        <v>25</v>
      </c>
      <c r="G27" s="212">
        <v>23</v>
      </c>
      <c r="H27" s="212">
        <v>2</v>
      </c>
      <c r="I27" s="212">
        <v>1</v>
      </c>
      <c r="J27" s="212">
        <v>0</v>
      </c>
      <c r="K27" s="212">
        <v>1</v>
      </c>
      <c r="L27" s="212">
        <v>2</v>
      </c>
      <c r="M27" s="212">
        <v>1</v>
      </c>
      <c r="N27" s="212">
        <v>1</v>
      </c>
    </row>
    <row r="28" spans="2:14" x14ac:dyDescent="0.3">
      <c r="B28" s="212" t="s">
        <v>319</v>
      </c>
      <c r="C28" s="212">
        <v>1</v>
      </c>
      <c r="D28" s="212">
        <v>0</v>
      </c>
      <c r="E28" s="212">
        <v>1</v>
      </c>
      <c r="F28" s="212">
        <v>1</v>
      </c>
      <c r="G28" s="212">
        <v>0</v>
      </c>
      <c r="H28" s="212">
        <v>1</v>
      </c>
      <c r="I28" s="212">
        <v>0</v>
      </c>
      <c r="J28" s="212">
        <v>0</v>
      </c>
      <c r="K28" s="212">
        <v>0</v>
      </c>
      <c r="L28" s="212">
        <v>0</v>
      </c>
      <c r="M28" s="212">
        <v>0</v>
      </c>
      <c r="N28" s="212">
        <v>0</v>
      </c>
    </row>
    <row r="29" spans="2:14" x14ac:dyDescent="0.25">
      <c r="B29" s="229" t="s">
        <v>33</v>
      </c>
      <c r="C29" s="229">
        <v>2552</v>
      </c>
      <c r="D29" s="229">
        <v>984</v>
      </c>
      <c r="E29" s="229">
        <v>1568</v>
      </c>
      <c r="F29" s="229">
        <v>2486</v>
      </c>
      <c r="G29" s="229">
        <v>934</v>
      </c>
      <c r="H29" s="229">
        <v>1552</v>
      </c>
      <c r="I29" s="229">
        <v>36</v>
      </c>
      <c r="J29" s="229">
        <v>30</v>
      </c>
      <c r="K29" s="229">
        <v>6</v>
      </c>
      <c r="L29" s="229">
        <v>30</v>
      </c>
      <c r="M29" s="229">
        <v>20</v>
      </c>
      <c r="N29" s="229">
        <v>10</v>
      </c>
    </row>
    <row r="30" spans="2:14" x14ac:dyDescent="0.3">
      <c r="B30" s="212" t="s">
        <v>318</v>
      </c>
      <c r="C30" s="212">
        <v>1303</v>
      </c>
      <c r="D30" s="212">
        <v>330</v>
      </c>
      <c r="E30" s="212">
        <v>973</v>
      </c>
      <c r="F30" s="212">
        <v>1280</v>
      </c>
      <c r="G30" s="212">
        <v>315</v>
      </c>
      <c r="H30" s="212">
        <v>965</v>
      </c>
      <c r="I30" s="212">
        <v>12</v>
      </c>
      <c r="J30" s="212">
        <v>7</v>
      </c>
      <c r="K30" s="212">
        <v>5</v>
      </c>
      <c r="L30" s="212">
        <v>11</v>
      </c>
      <c r="M30" s="212">
        <v>8</v>
      </c>
      <c r="N30" s="212">
        <v>3</v>
      </c>
    </row>
    <row r="31" spans="2:14" x14ac:dyDescent="0.3">
      <c r="B31" s="212" t="s">
        <v>317</v>
      </c>
      <c r="C31" s="212">
        <v>11</v>
      </c>
      <c r="D31" s="212">
        <v>4</v>
      </c>
      <c r="E31" s="212">
        <v>7</v>
      </c>
      <c r="F31" s="212">
        <v>8</v>
      </c>
      <c r="G31" s="212">
        <v>3</v>
      </c>
      <c r="H31" s="212">
        <v>5</v>
      </c>
      <c r="I31" s="212">
        <v>1</v>
      </c>
      <c r="J31" s="212">
        <v>1</v>
      </c>
      <c r="K31" s="212">
        <v>0</v>
      </c>
      <c r="L31" s="212">
        <v>2</v>
      </c>
      <c r="M31" s="212">
        <v>0</v>
      </c>
      <c r="N31" s="212">
        <v>2</v>
      </c>
    </row>
    <row r="32" spans="2:14" x14ac:dyDescent="0.3">
      <c r="B32" s="212" t="s">
        <v>33</v>
      </c>
      <c r="C32" s="212">
        <v>312</v>
      </c>
      <c r="D32" s="212">
        <v>94</v>
      </c>
      <c r="E32" s="212">
        <v>218</v>
      </c>
      <c r="F32" s="212">
        <v>293</v>
      </c>
      <c r="G32" s="212">
        <v>77</v>
      </c>
      <c r="H32" s="212">
        <v>216</v>
      </c>
      <c r="I32" s="212">
        <v>16</v>
      </c>
      <c r="J32" s="212">
        <v>16</v>
      </c>
      <c r="K32" s="212">
        <v>0</v>
      </c>
      <c r="L32" s="212">
        <v>3</v>
      </c>
      <c r="M32" s="212">
        <v>1</v>
      </c>
      <c r="N32" s="212">
        <v>2</v>
      </c>
    </row>
    <row r="33" spans="2:14" x14ac:dyDescent="0.3">
      <c r="B33" s="212" t="s">
        <v>316</v>
      </c>
      <c r="C33" s="212">
        <v>911</v>
      </c>
      <c r="D33" s="212">
        <v>545</v>
      </c>
      <c r="E33" s="212">
        <v>366</v>
      </c>
      <c r="F33" s="212">
        <v>896</v>
      </c>
      <c r="G33" s="212">
        <v>533</v>
      </c>
      <c r="H33" s="212">
        <v>363</v>
      </c>
      <c r="I33" s="212">
        <v>1</v>
      </c>
      <c r="J33" s="212">
        <v>1</v>
      </c>
      <c r="K33" s="212">
        <v>0</v>
      </c>
      <c r="L33" s="212">
        <v>14</v>
      </c>
      <c r="M33" s="212">
        <v>11</v>
      </c>
      <c r="N33" s="212">
        <v>3</v>
      </c>
    </row>
    <row r="34" spans="2:14" x14ac:dyDescent="0.3">
      <c r="B34" s="212" t="s">
        <v>315</v>
      </c>
      <c r="C34" s="212">
        <v>3</v>
      </c>
      <c r="D34" s="212">
        <v>2</v>
      </c>
      <c r="E34" s="212">
        <v>1</v>
      </c>
      <c r="F34" s="212">
        <v>0</v>
      </c>
      <c r="G34" s="212">
        <v>0</v>
      </c>
      <c r="H34" s="212">
        <v>0</v>
      </c>
      <c r="I34" s="212">
        <v>3</v>
      </c>
      <c r="J34" s="212">
        <v>2</v>
      </c>
      <c r="K34" s="212">
        <v>1</v>
      </c>
      <c r="L34" s="212">
        <v>0</v>
      </c>
      <c r="M34" s="212">
        <v>0</v>
      </c>
      <c r="N34" s="212">
        <v>0</v>
      </c>
    </row>
    <row r="35" spans="2:14" x14ac:dyDescent="0.3">
      <c r="B35" s="212" t="s">
        <v>314</v>
      </c>
      <c r="C35" s="212">
        <v>4</v>
      </c>
      <c r="D35" s="212">
        <v>4</v>
      </c>
      <c r="E35" s="212">
        <v>0</v>
      </c>
      <c r="F35" s="212">
        <v>4</v>
      </c>
      <c r="G35" s="212">
        <v>4</v>
      </c>
      <c r="H35" s="212">
        <v>0</v>
      </c>
      <c r="I35" s="212">
        <v>0</v>
      </c>
      <c r="J35" s="212">
        <v>0</v>
      </c>
      <c r="K35" s="212">
        <v>0</v>
      </c>
      <c r="L35" s="212">
        <v>0</v>
      </c>
      <c r="M35" s="212">
        <v>0</v>
      </c>
      <c r="N35" s="212">
        <v>0</v>
      </c>
    </row>
    <row r="36" spans="2:14" x14ac:dyDescent="0.3">
      <c r="B36" s="212" t="s">
        <v>313</v>
      </c>
      <c r="C36" s="212">
        <v>8</v>
      </c>
      <c r="D36" s="212">
        <v>5</v>
      </c>
      <c r="E36" s="212">
        <v>3</v>
      </c>
      <c r="F36" s="212">
        <v>5</v>
      </c>
      <c r="G36" s="212">
        <v>2</v>
      </c>
      <c r="H36" s="212">
        <v>3</v>
      </c>
      <c r="I36" s="212">
        <v>3</v>
      </c>
      <c r="J36" s="212">
        <v>3</v>
      </c>
      <c r="K36" s="212">
        <v>0</v>
      </c>
      <c r="L36" s="212">
        <v>0</v>
      </c>
      <c r="M36" s="212">
        <v>0</v>
      </c>
      <c r="N36" s="212">
        <v>0</v>
      </c>
    </row>
    <row r="37" spans="2:14" x14ac:dyDescent="0.25">
      <c r="B37" s="229" t="s">
        <v>32</v>
      </c>
      <c r="C37" s="229">
        <v>1783</v>
      </c>
      <c r="D37" s="229">
        <v>337</v>
      </c>
      <c r="E37" s="229">
        <v>1446</v>
      </c>
      <c r="F37" s="229">
        <v>1703</v>
      </c>
      <c r="G37" s="229">
        <v>287</v>
      </c>
      <c r="H37" s="229">
        <v>1416</v>
      </c>
      <c r="I37" s="229">
        <v>5</v>
      </c>
      <c r="J37" s="229">
        <v>5</v>
      </c>
      <c r="K37" s="229">
        <v>0</v>
      </c>
      <c r="L37" s="229">
        <v>75</v>
      </c>
      <c r="M37" s="229">
        <v>45</v>
      </c>
      <c r="N37" s="229">
        <v>30</v>
      </c>
    </row>
    <row r="38" spans="2:14" x14ac:dyDescent="0.3">
      <c r="B38" s="212" t="s">
        <v>312</v>
      </c>
      <c r="C38" s="212">
        <v>1549</v>
      </c>
      <c r="D38" s="212">
        <v>296</v>
      </c>
      <c r="E38" s="212">
        <v>1253</v>
      </c>
      <c r="F38" s="212">
        <v>1476</v>
      </c>
      <c r="G38" s="212">
        <v>249</v>
      </c>
      <c r="H38" s="212">
        <v>1227</v>
      </c>
      <c r="I38" s="212">
        <v>5</v>
      </c>
      <c r="J38" s="212">
        <v>5</v>
      </c>
      <c r="K38" s="212">
        <v>0</v>
      </c>
      <c r="L38" s="212">
        <v>68</v>
      </c>
      <c r="M38" s="212">
        <v>42</v>
      </c>
      <c r="N38" s="212">
        <v>26</v>
      </c>
    </row>
    <row r="39" spans="2:14" x14ac:dyDescent="0.3">
      <c r="B39" s="212" t="s">
        <v>34</v>
      </c>
      <c r="C39" s="212">
        <v>2</v>
      </c>
      <c r="D39" s="212">
        <v>0</v>
      </c>
      <c r="E39" s="212">
        <v>2</v>
      </c>
      <c r="F39" s="212">
        <v>1</v>
      </c>
      <c r="G39" s="212">
        <v>0</v>
      </c>
      <c r="H39" s="212">
        <v>1</v>
      </c>
      <c r="I39" s="212">
        <v>0</v>
      </c>
      <c r="J39" s="212">
        <v>0</v>
      </c>
      <c r="K39" s="212">
        <v>0</v>
      </c>
      <c r="L39" s="212">
        <v>1</v>
      </c>
      <c r="M39" s="212">
        <v>0</v>
      </c>
      <c r="N39" s="212">
        <v>1</v>
      </c>
    </row>
    <row r="40" spans="2:14" x14ac:dyDescent="0.3">
      <c r="B40" s="212" t="s">
        <v>311</v>
      </c>
      <c r="C40" s="212">
        <v>96</v>
      </c>
      <c r="D40" s="212">
        <v>38</v>
      </c>
      <c r="E40" s="212">
        <v>58</v>
      </c>
      <c r="F40" s="212">
        <v>95</v>
      </c>
      <c r="G40" s="212">
        <v>37</v>
      </c>
      <c r="H40" s="212">
        <v>58</v>
      </c>
      <c r="I40" s="212">
        <v>0</v>
      </c>
      <c r="J40" s="212">
        <v>0</v>
      </c>
      <c r="K40" s="212">
        <v>0</v>
      </c>
      <c r="L40" s="212">
        <v>1</v>
      </c>
      <c r="M40" s="212">
        <v>1</v>
      </c>
      <c r="N40" s="212">
        <v>0</v>
      </c>
    </row>
    <row r="41" spans="2:14" x14ac:dyDescent="0.3">
      <c r="B41" s="212" t="s">
        <v>310</v>
      </c>
      <c r="C41" s="212">
        <v>5</v>
      </c>
      <c r="D41" s="212">
        <v>0</v>
      </c>
      <c r="E41" s="212">
        <v>5</v>
      </c>
      <c r="F41" s="212">
        <v>3</v>
      </c>
      <c r="G41" s="212">
        <v>0</v>
      </c>
      <c r="H41" s="212">
        <v>3</v>
      </c>
      <c r="I41" s="212">
        <v>0</v>
      </c>
      <c r="J41" s="212">
        <v>0</v>
      </c>
      <c r="K41" s="212">
        <v>0</v>
      </c>
      <c r="L41" s="212">
        <v>2</v>
      </c>
      <c r="M41" s="212">
        <v>0</v>
      </c>
      <c r="N41" s="212">
        <v>2</v>
      </c>
    </row>
    <row r="42" spans="2:14" x14ac:dyDescent="0.3">
      <c r="B42" s="212" t="s">
        <v>309</v>
      </c>
      <c r="C42" s="212">
        <v>130</v>
      </c>
      <c r="D42" s="212">
        <v>2</v>
      </c>
      <c r="E42" s="212">
        <v>128</v>
      </c>
      <c r="F42" s="212">
        <v>128</v>
      </c>
      <c r="G42" s="212">
        <v>1</v>
      </c>
      <c r="H42" s="212">
        <v>127</v>
      </c>
      <c r="I42" s="212">
        <v>0</v>
      </c>
      <c r="J42" s="212">
        <v>0</v>
      </c>
      <c r="K42" s="212">
        <v>0</v>
      </c>
      <c r="L42" s="212">
        <v>2</v>
      </c>
      <c r="M42" s="212">
        <v>1</v>
      </c>
      <c r="N42" s="212">
        <v>1</v>
      </c>
    </row>
    <row r="43" spans="2:14" x14ac:dyDescent="0.3">
      <c r="B43" s="212" t="s">
        <v>308</v>
      </c>
      <c r="C43" s="212">
        <v>1</v>
      </c>
      <c r="D43" s="212">
        <v>1</v>
      </c>
      <c r="E43" s="212">
        <v>0</v>
      </c>
      <c r="F43" s="212">
        <v>0</v>
      </c>
      <c r="G43" s="212">
        <v>0</v>
      </c>
      <c r="H43" s="212">
        <v>0</v>
      </c>
      <c r="I43" s="212">
        <v>0</v>
      </c>
      <c r="J43" s="212">
        <v>0</v>
      </c>
      <c r="K43" s="212">
        <v>0</v>
      </c>
      <c r="L43" s="212">
        <v>1</v>
      </c>
      <c r="M43" s="212">
        <v>1</v>
      </c>
      <c r="N43" s="212">
        <v>0</v>
      </c>
    </row>
    <row r="44" spans="2:14" x14ac:dyDescent="0.25">
      <c r="B44" s="229" t="s">
        <v>31</v>
      </c>
      <c r="C44" s="229">
        <v>5505</v>
      </c>
      <c r="D44" s="229">
        <v>1097</v>
      </c>
      <c r="E44" s="229">
        <v>4408</v>
      </c>
      <c r="F44" s="229">
        <v>5224</v>
      </c>
      <c r="G44" s="229">
        <v>956</v>
      </c>
      <c r="H44" s="229">
        <v>4268</v>
      </c>
      <c r="I44" s="229">
        <v>5</v>
      </c>
      <c r="J44" s="229">
        <v>5</v>
      </c>
      <c r="K44" s="229">
        <v>0</v>
      </c>
      <c r="L44" s="229">
        <v>276</v>
      </c>
      <c r="M44" s="229">
        <v>136</v>
      </c>
      <c r="N44" s="229">
        <v>140</v>
      </c>
    </row>
    <row r="45" spans="2:14" x14ac:dyDescent="0.3">
      <c r="B45" s="212" t="s">
        <v>307</v>
      </c>
      <c r="C45" s="212">
        <v>3676</v>
      </c>
      <c r="D45" s="212">
        <v>238</v>
      </c>
      <c r="E45" s="212">
        <v>3438</v>
      </c>
      <c r="F45" s="212">
        <v>3603</v>
      </c>
      <c r="G45" s="212">
        <v>215</v>
      </c>
      <c r="H45" s="212">
        <v>3388</v>
      </c>
      <c r="I45" s="212">
        <v>0</v>
      </c>
      <c r="J45" s="212">
        <v>0</v>
      </c>
      <c r="K45" s="212">
        <v>0</v>
      </c>
      <c r="L45" s="212">
        <v>73</v>
      </c>
      <c r="M45" s="212">
        <v>23</v>
      </c>
      <c r="N45" s="212">
        <v>50</v>
      </c>
    </row>
    <row r="46" spans="2:14" x14ac:dyDescent="0.3">
      <c r="B46" s="212" t="s">
        <v>306</v>
      </c>
      <c r="C46" s="212">
        <v>496</v>
      </c>
      <c r="D46" s="212">
        <v>105</v>
      </c>
      <c r="E46" s="212">
        <v>391</v>
      </c>
      <c r="F46" s="212">
        <v>483</v>
      </c>
      <c r="G46" s="212">
        <v>100</v>
      </c>
      <c r="H46" s="212">
        <v>383</v>
      </c>
      <c r="I46" s="212">
        <v>1</v>
      </c>
      <c r="J46" s="212">
        <v>1</v>
      </c>
      <c r="K46" s="212">
        <v>0</v>
      </c>
      <c r="L46" s="212">
        <v>12</v>
      </c>
      <c r="M46" s="212">
        <v>4</v>
      </c>
      <c r="N46" s="212">
        <v>8</v>
      </c>
    </row>
    <row r="47" spans="2:14" x14ac:dyDescent="0.3">
      <c r="B47" s="212" t="s">
        <v>305</v>
      </c>
      <c r="C47" s="212">
        <v>210</v>
      </c>
      <c r="D47" s="212">
        <v>51</v>
      </c>
      <c r="E47" s="212">
        <v>159</v>
      </c>
      <c r="F47" s="212">
        <v>189</v>
      </c>
      <c r="G47" s="212">
        <v>39</v>
      </c>
      <c r="H47" s="212">
        <v>150</v>
      </c>
      <c r="I47" s="212">
        <v>0</v>
      </c>
      <c r="J47" s="212">
        <v>0</v>
      </c>
      <c r="K47" s="212">
        <v>0</v>
      </c>
      <c r="L47" s="212">
        <v>21</v>
      </c>
      <c r="M47" s="212">
        <v>12</v>
      </c>
      <c r="N47" s="212">
        <v>9</v>
      </c>
    </row>
    <row r="48" spans="2:14" x14ac:dyDescent="0.3">
      <c r="B48" s="212" t="s">
        <v>304</v>
      </c>
      <c r="C48" s="212">
        <v>504</v>
      </c>
      <c r="D48" s="212">
        <v>351</v>
      </c>
      <c r="E48" s="212">
        <v>153</v>
      </c>
      <c r="F48" s="212">
        <v>426</v>
      </c>
      <c r="G48" s="212">
        <v>299</v>
      </c>
      <c r="H48" s="212">
        <v>127</v>
      </c>
      <c r="I48" s="212">
        <v>0</v>
      </c>
      <c r="J48" s="212">
        <v>0</v>
      </c>
      <c r="K48" s="212">
        <v>0</v>
      </c>
      <c r="L48" s="212">
        <v>78</v>
      </c>
      <c r="M48" s="212">
        <v>52</v>
      </c>
      <c r="N48" s="212">
        <v>26</v>
      </c>
    </row>
    <row r="49" spans="2:14" x14ac:dyDescent="0.3">
      <c r="B49" s="212" t="s">
        <v>303</v>
      </c>
      <c r="C49" s="212">
        <v>324</v>
      </c>
      <c r="D49" s="212">
        <v>216</v>
      </c>
      <c r="E49" s="212">
        <v>108</v>
      </c>
      <c r="F49" s="212">
        <v>310</v>
      </c>
      <c r="G49" s="212">
        <v>205</v>
      </c>
      <c r="H49" s="212">
        <v>105</v>
      </c>
      <c r="I49" s="212">
        <v>1</v>
      </c>
      <c r="J49" s="212">
        <v>1</v>
      </c>
      <c r="K49" s="212">
        <v>0</v>
      </c>
      <c r="L49" s="212">
        <v>13</v>
      </c>
      <c r="M49" s="212">
        <v>10</v>
      </c>
      <c r="N49" s="212">
        <v>3</v>
      </c>
    </row>
    <row r="50" spans="2:14" x14ac:dyDescent="0.3">
      <c r="B50" s="212" t="s">
        <v>302</v>
      </c>
      <c r="C50" s="212">
        <v>148</v>
      </c>
      <c r="D50" s="212">
        <v>43</v>
      </c>
      <c r="E50" s="212">
        <v>105</v>
      </c>
      <c r="F50" s="212">
        <v>113</v>
      </c>
      <c r="G50" s="212">
        <v>33</v>
      </c>
      <c r="H50" s="212">
        <v>80</v>
      </c>
      <c r="I50" s="212">
        <v>0</v>
      </c>
      <c r="J50" s="212">
        <v>0</v>
      </c>
      <c r="K50" s="212">
        <v>0</v>
      </c>
      <c r="L50" s="212">
        <v>35</v>
      </c>
      <c r="M50" s="212">
        <v>10</v>
      </c>
      <c r="N50" s="212">
        <v>25</v>
      </c>
    </row>
    <row r="51" spans="2:14" x14ac:dyDescent="0.3">
      <c r="B51" s="212" t="s">
        <v>301</v>
      </c>
      <c r="C51" s="212">
        <v>147</v>
      </c>
      <c r="D51" s="212">
        <v>93</v>
      </c>
      <c r="E51" s="212">
        <v>54</v>
      </c>
      <c r="F51" s="212">
        <v>100</v>
      </c>
      <c r="G51" s="212">
        <v>65</v>
      </c>
      <c r="H51" s="212">
        <v>35</v>
      </c>
      <c r="I51" s="212">
        <v>3</v>
      </c>
      <c r="J51" s="212">
        <v>3</v>
      </c>
      <c r="K51" s="212">
        <v>0</v>
      </c>
      <c r="L51" s="212">
        <v>44</v>
      </c>
      <c r="M51" s="212">
        <v>25</v>
      </c>
      <c r="N51" s="212">
        <v>19</v>
      </c>
    </row>
    <row r="52" spans="2:14" x14ac:dyDescent="0.25">
      <c r="B52" s="229" t="s">
        <v>30</v>
      </c>
      <c r="C52" s="229">
        <v>5193</v>
      </c>
      <c r="D52" s="229">
        <v>1504</v>
      </c>
      <c r="E52" s="229">
        <v>3689</v>
      </c>
      <c r="F52" s="229">
        <v>4715</v>
      </c>
      <c r="G52" s="229">
        <v>1117</v>
      </c>
      <c r="H52" s="229">
        <v>3598</v>
      </c>
      <c r="I52" s="229">
        <v>305</v>
      </c>
      <c r="J52" s="229">
        <v>283</v>
      </c>
      <c r="K52" s="229">
        <v>22</v>
      </c>
      <c r="L52" s="229">
        <v>173</v>
      </c>
      <c r="M52" s="229">
        <v>104</v>
      </c>
      <c r="N52" s="229">
        <v>69</v>
      </c>
    </row>
    <row r="53" spans="2:14" x14ac:dyDescent="0.3">
      <c r="B53" s="212" t="s">
        <v>300</v>
      </c>
      <c r="C53" s="212">
        <v>4039</v>
      </c>
      <c r="D53" s="212">
        <v>874</v>
      </c>
      <c r="E53" s="212">
        <v>3165</v>
      </c>
      <c r="F53" s="212">
        <v>3878</v>
      </c>
      <c r="G53" s="212">
        <v>761</v>
      </c>
      <c r="H53" s="212">
        <v>3117</v>
      </c>
      <c r="I53" s="212">
        <v>64</v>
      </c>
      <c r="J53" s="212">
        <v>60</v>
      </c>
      <c r="K53" s="212">
        <v>4</v>
      </c>
      <c r="L53" s="212">
        <v>97</v>
      </c>
      <c r="M53" s="212">
        <v>53</v>
      </c>
      <c r="N53" s="212">
        <v>44</v>
      </c>
    </row>
    <row r="54" spans="2:14" x14ac:dyDescent="0.3">
      <c r="B54" s="212" t="s">
        <v>299</v>
      </c>
      <c r="C54" s="212">
        <v>234</v>
      </c>
      <c r="D54" s="212">
        <v>165</v>
      </c>
      <c r="E54" s="212">
        <v>69</v>
      </c>
      <c r="F54" s="212">
        <v>135</v>
      </c>
      <c r="G54" s="212">
        <v>74</v>
      </c>
      <c r="H54" s="212">
        <v>61</v>
      </c>
      <c r="I54" s="212">
        <v>76</v>
      </c>
      <c r="J54" s="212">
        <v>70</v>
      </c>
      <c r="K54" s="212">
        <v>6</v>
      </c>
      <c r="L54" s="212">
        <v>23</v>
      </c>
      <c r="M54" s="212">
        <v>21</v>
      </c>
      <c r="N54" s="212">
        <v>2</v>
      </c>
    </row>
    <row r="55" spans="2:14" x14ac:dyDescent="0.3">
      <c r="B55" s="212" t="s">
        <v>298</v>
      </c>
      <c r="C55" s="212">
        <v>254</v>
      </c>
      <c r="D55" s="212">
        <v>55</v>
      </c>
      <c r="E55" s="212">
        <v>199</v>
      </c>
      <c r="F55" s="212">
        <v>236</v>
      </c>
      <c r="G55" s="212">
        <v>42</v>
      </c>
      <c r="H55" s="212">
        <v>194</v>
      </c>
      <c r="I55" s="212">
        <v>4</v>
      </c>
      <c r="J55" s="212">
        <v>3</v>
      </c>
      <c r="K55" s="212">
        <v>1</v>
      </c>
      <c r="L55" s="212">
        <v>14</v>
      </c>
      <c r="M55" s="212">
        <v>10</v>
      </c>
      <c r="N55" s="212">
        <v>4</v>
      </c>
    </row>
    <row r="56" spans="2:14" x14ac:dyDescent="0.3">
      <c r="B56" s="212" t="s">
        <v>297</v>
      </c>
      <c r="C56" s="212">
        <v>40</v>
      </c>
      <c r="D56" s="212">
        <v>7</v>
      </c>
      <c r="E56" s="212">
        <v>33</v>
      </c>
      <c r="F56" s="212">
        <v>36</v>
      </c>
      <c r="G56" s="212">
        <v>5</v>
      </c>
      <c r="H56" s="212">
        <v>31</v>
      </c>
      <c r="I56" s="212">
        <v>1</v>
      </c>
      <c r="J56" s="212">
        <v>1</v>
      </c>
      <c r="K56" s="212">
        <v>0</v>
      </c>
      <c r="L56" s="212">
        <v>3</v>
      </c>
      <c r="M56" s="212">
        <v>1</v>
      </c>
      <c r="N56" s="212">
        <v>2</v>
      </c>
    </row>
    <row r="57" spans="2:14" x14ac:dyDescent="0.3">
      <c r="B57" s="212" t="s">
        <v>296</v>
      </c>
      <c r="C57" s="212">
        <v>90</v>
      </c>
      <c r="D57" s="212">
        <v>52</v>
      </c>
      <c r="E57" s="212">
        <v>38</v>
      </c>
      <c r="F57" s="212">
        <v>90</v>
      </c>
      <c r="G57" s="212">
        <v>52</v>
      </c>
      <c r="H57" s="212">
        <v>38</v>
      </c>
      <c r="I57" s="212">
        <v>0</v>
      </c>
      <c r="J57" s="212">
        <v>0</v>
      </c>
      <c r="K57" s="212">
        <v>0</v>
      </c>
      <c r="L57" s="212">
        <v>0</v>
      </c>
      <c r="M57" s="212">
        <v>0</v>
      </c>
      <c r="N57" s="212">
        <v>0</v>
      </c>
    </row>
    <row r="58" spans="2:14" x14ac:dyDescent="0.3">
      <c r="B58" s="212" t="s">
        <v>295</v>
      </c>
      <c r="C58" s="212">
        <v>482</v>
      </c>
      <c r="D58" s="212">
        <v>317</v>
      </c>
      <c r="E58" s="212">
        <v>165</v>
      </c>
      <c r="F58" s="212">
        <v>322</v>
      </c>
      <c r="G58" s="212">
        <v>168</v>
      </c>
      <c r="H58" s="212">
        <v>154</v>
      </c>
      <c r="I58" s="212">
        <v>156</v>
      </c>
      <c r="J58" s="212">
        <v>147</v>
      </c>
      <c r="K58" s="212">
        <v>9</v>
      </c>
      <c r="L58" s="212">
        <v>4</v>
      </c>
      <c r="M58" s="212">
        <v>2</v>
      </c>
      <c r="N58" s="212">
        <v>2</v>
      </c>
    </row>
    <row r="59" spans="2:14" x14ac:dyDescent="0.3">
      <c r="B59" s="212" t="s">
        <v>294</v>
      </c>
      <c r="C59" s="212">
        <v>13</v>
      </c>
      <c r="D59" s="212">
        <v>7</v>
      </c>
      <c r="E59" s="212">
        <v>6</v>
      </c>
      <c r="F59" s="212">
        <v>1</v>
      </c>
      <c r="G59" s="212">
        <v>1</v>
      </c>
      <c r="H59" s="212">
        <v>0</v>
      </c>
      <c r="I59" s="212">
        <v>4</v>
      </c>
      <c r="J59" s="212">
        <v>2</v>
      </c>
      <c r="K59" s="212">
        <v>2</v>
      </c>
      <c r="L59" s="212">
        <v>8</v>
      </c>
      <c r="M59" s="212">
        <v>4</v>
      </c>
      <c r="N59" s="212">
        <v>4</v>
      </c>
    </row>
    <row r="60" spans="2:14" x14ac:dyDescent="0.3">
      <c r="B60" s="212" t="s">
        <v>293</v>
      </c>
      <c r="C60" s="212">
        <v>31</v>
      </c>
      <c r="D60" s="212">
        <v>21</v>
      </c>
      <c r="E60" s="212">
        <v>10</v>
      </c>
      <c r="F60" s="212">
        <v>13</v>
      </c>
      <c r="G60" s="212">
        <v>10</v>
      </c>
      <c r="H60" s="212">
        <v>3</v>
      </c>
      <c r="I60" s="212">
        <v>0</v>
      </c>
      <c r="J60" s="212">
        <v>0</v>
      </c>
      <c r="K60" s="212">
        <v>0</v>
      </c>
      <c r="L60" s="212">
        <v>18</v>
      </c>
      <c r="M60" s="212">
        <v>11</v>
      </c>
      <c r="N60" s="212">
        <v>7</v>
      </c>
    </row>
    <row r="61" spans="2:14" x14ac:dyDescent="0.3">
      <c r="B61" s="212" t="s">
        <v>291</v>
      </c>
      <c r="C61" s="212">
        <v>10</v>
      </c>
      <c r="D61" s="212">
        <v>6</v>
      </c>
      <c r="E61" s="212">
        <v>4</v>
      </c>
      <c r="F61" s="212">
        <v>4</v>
      </c>
      <c r="G61" s="212">
        <v>4</v>
      </c>
      <c r="H61" s="212">
        <v>0</v>
      </c>
      <c r="I61" s="212">
        <v>0</v>
      </c>
      <c r="J61" s="212">
        <v>0</v>
      </c>
      <c r="K61" s="212">
        <v>0</v>
      </c>
      <c r="L61" s="212">
        <v>6</v>
      </c>
      <c r="M61" s="212">
        <v>2</v>
      </c>
      <c r="N61" s="212">
        <v>4</v>
      </c>
    </row>
    <row r="62" spans="2:14" x14ac:dyDescent="0.25">
      <c r="B62" s="229" t="s">
        <v>26</v>
      </c>
      <c r="C62" s="229">
        <v>6170</v>
      </c>
      <c r="D62" s="229">
        <v>1349</v>
      </c>
      <c r="E62" s="229">
        <v>4821</v>
      </c>
      <c r="F62" s="229">
        <v>5985</v>
      </c>
      <c r="G62" s="229">
        <v>1239</v>
      </c>
      <c r="H62" s="229">
        <v>4746</v>
      </c>
      <c r="I62" s="229">
        <v>2</v>
      </c>
      <c r="J62" s="229">
        <v>1</v>
      </c>
      <c r="K62" s="229">
        <v>1</v>
      </c>
      <c r="L62" s="229">
        <v>183</v>
      </c>
      <c r="M62" s="229">
        <v>109</v>
      </c>
      <c r="N62" s="229">
        <v>74</v>
      </c>
    </row>
    <row r="63" spans="2:14" x14ac:dyDescent="0.3">
      <c r="B63" s="212" t="s">
        <v>290</v>
      </c>
      <c r="C63" s="212">
        <v>4318</v>
      </c>
      <c r="D63" s="212">
        <v>799</v>
      </c>
      <c r="E63" s="212">
        <v>3519</v>
      </c>
      <c r="F63" s="212">
        <v>4258</v>
      </c>
      <c r="G63" s="212">
        <v>772</v>
      </c>
      <c r="H63" s="212">
        <v>3486</v>
      </c>
      <c r="I63" s="212">
        <v>2</v>
      </c>
      <c r="J63" s="212">
        <v>1</v>
      </c>
      <c r="K63" s="212">
        <v>1</v>
      </c>
      <c r="L63" s="212">
        <v>58</v>
      </c>
      <c r="M63" s="212">
        <v>26</v>
      </c>
      <c r="N63" s="212">
        <v>32</v>
      </c>
    </row>
    <row r="64" spans="2:14" x14ac:dyDescent="0.3">
      <c r="B64" s="212" t="s">
        <v>289</v>
      </c>
      <c r="C64" s="212">
        <v>210</v>
      </c>
      <c r="D64" s="212">
        <v>79</v>
      </c>
      <c r="E64" s="212">
        <v>131</v>
      </c>
      <c r="F64" s="212">
        <v>202</v>
      </c>
      <c r="G64" s="212">
        <v>77</v>
      </c>
      <c r="H64" s="212">
        <v>125</v>
      </c>
      <c r="I64" s="212">
        <v>0</v>
      </c>
      <c r="J64" s="212">
        <v>0</v>
      </c>
      <c r="K64" s="212">
        <v>0</v>
      </c>
      <c r="L64" s="212">
        <v>8</v>
      </c>
      <c r="M64" s="212">
        <v>2</v>
      </c>
      <c r="N64" s="212">
        <v>6</v>
      </c>
    </row>
    <row r="65" spans="2:14" x14ac:dyDescent="0.3">
      <c r="B65" s="212" t="s">
        <v>288</v>
      </c>
      <c r="C65" s="212">
        <v>332</v>
      </c>
      <c r="D65" s="212">
        <v>96</v>
      </c>
      <c r="E65" s="212">
        <v>236</v>
      </c>
      <c r="F65" s="212">
        <v>296</v>
      </c>
      <c r="G65" s="212">
        <v>65</v>
      </c>
      <c r="H65" s="212">
        <v>231</v>
      </c>
      <c r="I65" s="212">
        <v>0</v>
      </c>
      <c r="J65" s="212">
        <v>0</v>
      </c>
      <c r="K65" s="212">
        <v>0</v>
      </c>
      <c r="L65" s="212">
        <v>36</v>
      </c>
      <c r="M65" s="212">
        <v>31</v>
      </c>
      <c r="N65" s="212">
        <v>5</v>
      </c>
    </row>
    <row r="66" spans="2:14" x14ac:dyDescent="0.3">
      <c r="B66" s="212" t="s">
        <v>287</v>
      </c>
      <c r="C66" s="212">
        <v>1266</v>
      </c>
      <c r="D66" s="212">
        <v>348</v>
      </c>
      <c r="E66" s="212">
        <v>918</v>
      </c>
      <c r="F66" s="212">
        <v>1196</v>
      </c>
      <c r="G66" s="212">
        <v>301</v>
      </c>
      <c r="H66" s="212">
        <v>895</v>
      </c>
      <c r="I66" s="212">
        <v>0</v>
      </c>
      <c r="J66" s="212">
        <v>0</v>
      </c>
      <c r="K66" s="212">
        <v>0</v>
      </c>
      <c r="L66" s="212">
        <v>70</v>
      </c>
      <c r="M66" s="212">
        <v>47</v>
      </c>
      <c r="N66" s="212">
        <v>23</v>
      </c>
    </row>
    <row r="67" spans="2:14" x14ac:dyDescent="0.3">
      <c r="B67" s="212" t="s">
        <v>286</v>
      </c>
      <c r="C67" s="212">
        <v>34</v>
      </c>
      <c r="D67" s="212">
        <v>25</v>
      </c>
      <c r="E67" s="212">
        <v>9</v>
      </c>
      <c r="F67" s="212">
        <v>32</v>
      </c>
      <c r="G67" s="212">
        <v>24</v>
      </c>
      <c r="H67" s="212">
        <v>8</v>
      </c>
      <c r="I67" s="212">
        <v>0</v>
      </c>
      <c r="J67" s="212">
        <v>0</v>
      </c>
      <c r="K67" s="212">
        <v>0</v>
      </c>
      <c r="L67" s="212">
        <v>2</v>
      </c>
      <c r="M67" s="212">
        <v>1</v>
      </c>
      <c r="N67" s="212">
        <v>1</v>
      </c>
    </row>
    <row r="68" spans="2:14" x14ac:dyDescent="0.3">
      <c r="B68" s="212" t="s">
        <v>285</v>
      </c>
      <c r="C68" s="212">
        <v>10</v>
      </c>
      <c r="D68" s="212">
        <v>2</v>
      </c>
      <c r="E68" s="212">
        <v>8</v>
      </c>
      <c r="F68" s="212">
        <v>1</v>
      </c>
      <c r="G68" s="212">
        <v>0</v>
      </c>
      <c r="H68" s="212">
        <v>1</v>
      </c>
      <c r="I68" s="212">
        <v>0</v>
      </c>
      <c r="J68" s="212">
        <v>0</v>
      </c>
      <c r="K68" s="212">
        <v>0</v>
      </c>
      <c r="L68" s="212">
        <v>9</v>
      </c>
      <c r="M68" s="212">
        <v>2</v>
      </c>
      <c r="N68" s="212">
        <v>7</v>
      </c>
    </row>
    <row r="69" spans="2:14" x14ac:dyDescent="0.25">
      <c r="B69" s="229" t="s">
        <v>25</v>
      </c>
      <c r="C69" s="229">
        <v>5628</v>
      </c>
      <c r="D69" s="229">
        <v>1296</v>
      </c>
      <c r="E69" s="229">
        <v>4332</v>
      </c>
      <c r="F69" s="229">
        <v>5490</v>
      </c>
      <c r="G69" s="229">
        <v>1190</v>
      </c>
      <c r="H69" s="229">
        <v>4300</v>
      </c>
      <c r="I69" s="229">
        <v>56</v>
      </c>
      <c r="J69" s="229">
        <v>51</v>
      </c>
      <c r="K69" s="229">
        <v>5</v>
      </c>
      <c r="L69" s="229">
        <v>82</v>
      </c>
      <c r="M69" s="229">
        <v>55</v>
      </c>
      <c r="N69" s="229">
        <v>27</v>
      </c>
    </row>
    <row r="70" spans="2:14" x14ac:dyDescent="0.3">
      <c r="B70" s="212" t="s">
        <v>25</v>
      </c>
      <c r="C70" s="212">
        <v>4083</v>
      </c>
      <c r="D70" s="212">
        <v>773</v>
      </c>
      <c r="E70" s="212">
        <v>3310</v>
      </c>
      <c r="F70" s="212">
        <v>4049</v>
      </c>
      <c r="G70" s="212">
        <v>743</v>
      </c>
      <c r="H70" s="212">
        <v>3306</v>
      </c>
      <c r="I70" s="212">
        <v>21</v>
      </c>
      <c r="J70" s="212">
        <v>17</v>
      </c>
      <c r="K70" s="212">
        <v>4</v>
      </c>
      <c r="L70" s="212">
        <v>13</v>
      </c>
      <c r="M70" s="212">
        <v>13</v>
      </c>
      <c r="N70" s="212">
        <v>0</v>
      </c>
    </row>
    <row r="71" spans="2:14" x14ac:dyDescent="0.3">
      <c r="B71" s="212" t="s">
        <v>284</v>
      </c>
      <c r="C71" s="212">
        <v>249</v>
      </c>
      <c r="D71" s="212">
        <v>53</v>
      </c>
      <c r="E71" s="212">
        <v>196</v>
      </c>
      <c r="F71" s="212">
        <v>235</v>
      </c>
      <c r="G71" s="212">
        <v>46</v>
      </c>
      <c r="H71" s="212">
        <v>189</v>
      </c>
      <c r="I71" s="212">
        <v>0</v>
      </c>
      <c r="J71" s="212">
        <v>0</v>
      </c>
      <c r="K71" s="212">
        <v>0</v>
      </c>
      <c r="L71" s="212">
        <v>14</v>
      </c>
      <c r="M71" s="212">
        <v>7</v>
      </c>
      <c r="N71" s="212">
        <v>7</v>
      </c>
    </row>
    <row r="72" spans="2:14" x14ac:dyDescent="0.3">
      <c r="B72" s="212" t="s">
        <v>283</v>
      </c>
      <c r="C72" s="212">
        <v>113</v>
      </c>
      <c r="D72" s="212">
        <v>64</v>
      </c>
      <c r="E72" s="212">
        <v>49</v>
      </c>
      <c r="F72" s="212">
        <v>111</v>
      </c>
      <c r="G72" s="212">
        <v>62</v>
      </c>
      <c r="H72" s="212">
        <v>49</v>
      </c>
      <c r="I72" s="212">
        <v>1</v>
      </c>
      <c r="J72" s="212">
        <v>1</v>
      </c>
      <c r="K72" s="212">
        <v>0</v>
      </c>
      <c r="L72" s="212">
        <v>1</v>
      </c>
      <c r="M72" s="212">
        <v>1</v>
      </c>
      <c r="N72" s="212">
        <v>0</v>
      </c>
    </row>
    <row r="73" spans="2:14" x14ac:dyDescent="0.3">
      <c r="B73" s="212" t="s">
        <v>282</v>
      </c>
      <c r="C73" s="212">
        <v>6</v>
      </c>
      <c r="D73" s="212">
        <v>3</v>
      </c>
      <c r="E73" s="212">
        <v>3</v>
      </c>
      <c r="F73" s="212">
        <v>1</v>
      </c>
      <c r="G73" s="212">
        <v>0</v>
      </c>
      <c r="H73" s="212">
        <v>1</v>
      </c>
      <c r="I73" s="212">
        <v>3</v>
      </c>
      <c r="J73" s="212">
        <v>3</v>
      </c>
      <c r="K73" s="212">
        <v>0</v>
      </c>
      <c r="L73" s="212">
        <v>2</v>
      </c>
      <c r="M73" s="212">
        <v>0</v>
      </c>
      <c r="N73" s="212">
        <v>2</v>
      </c>
    </row>
    <row r="74" spans="2:14" x14ac:dyDescent="0.3">
      <c r="B74" s="212" t="s">
        <v>280</v>
      </c>
      <c r="C74" s="212">
        <v>103</v>
      </c>
      <c r="D74" s="212">
        <v>27</v>
      </c>
      <c r="E74" s="212">
        <v>76</v>
      </c>
      <c r="F74" s="212">
        <v>98</v>
      </c>
      <c r="G74" s="212">
        <v>23</v>
      </c>
      <c r="H74" s="212">
        <v>75</v>
      </c>
      <c r="I74" s="212">
        <v>0</v>
      </c>
      <c r="J74" s="212">
        <v>0</v>
      </c>
      <c r="K74" s="212">
        <v>0</v>
      </c>
      <c r="L74" s="212">
        <v>5</v>
      </c>
      <c r="M74" s="212">
        <v>4</v>
      </c>
      <c r="N74" s="212">
        <v>1</v>
      </c>
    </row>
    <row r="75" spans="2:14" x14ac:dyDescent="0.3">
      <c r="B75" s="212" t="s">
        <v>279</v>
      </c>
      <c r="C75" s="212">
        <v>2</v>
      </c>
      <c r="D75" s="212">
        <v>2</v>
      </c>
      <c r="E75" s="212">
        <v>0</v>
      </c>
      <c r="F75" s="212">
        <v>2</v>
      </c>
      <c r="G75" s="212">
        <v>2</v>
      </c>
      <c r="H75" s="212">
        <v>0</v>
      </c>
      <c r="I75" s="212">
        <v>0</v>
      </c>
      <c r="J75" s="212">
        <v>0</v>
      </c>
      <c r="K75" s="212">
        <v>0</v>
      </c>
      <c r="L75" s="212">
        <v>0</v>
      </c>
      <c r="M75" s="212">
        <v>0</v>
      </c>
      <c r="N75" s="212">
        <v>0</v>
      </c>
    </row>
    <row r="76" spans="2:14" x14ac:dyDescent="0.3">
      <c r="B76" s="212" t="s">
        <v>278</v>
      </c>
      <c r="C76" s="212">
        <v>290</v>
      </c>
      <c r="D76" s="212">
        <v>165</v>
      </c>
      <c r="E76" s="212">
        <v>125</v>
      </c>
      <c r="F76" s="212">
        <v>280</v>
      </c>
      <c r="G76" s="212">
        <v>159</v>
      </c>
      <c r="H76" s="212">
        <v>121</v>
      </c>
      <c r="I76" s="212">
        <v>0</v>
      </c>
      <c r="J76" s="212">
        <v>0</v>
      </c>
      <c r="K76" s="212">
        <v>0</v>
      </c>
      <c r="L76" s="212">
        <v>10</v>
      </c>
      <c r="M76" s="212">
        <v>6</v>
      </c>
      <c r="N76" s="212">
        <v>4</v>
      </c>
    </row>
    <row r="77" spans="2:14" x14ac:dyDescent="0.3">
      <c r="B77" s="212" t="s">
        <v>277</v>
      </c>
      <c r="C77" s="212">
        <v>348</v>
      </c>
      <c r="D77" s="212">
        <v>62</v>
      </c>
      <c r="E77" s="212">
        <v>286</v>
      </c>
      <c r="F77" s="212">
        <v>336</v>
      </c>
      <c r="G77" s="212">
        <v>50</v>
      </c>
      <c r="H77" s="212">
        <v>286</v>
      </c>
      <c r="I77" s="212">
        <v>12</v>
      </c>
      <c r="J77" s="212">
        <v>12</v>
      </c>
      <c r="K77" s="212">
        <v>0</v>
      </c>
      <c r="L77" s="212">
        <v>0</v>
      </c>
      <c r="M77" s="212">
        <v>0</v>
      </c>
      <c r="N77" s="212">
        <v>0</v>
      </c>
    </row>
    <row r="78" spans="2:14" x14ac:dyDescent="0.3">
      <c r="B78" s="212" t="s">
        <v>276</v>
      </c>
      <c r="C78" s="212">
        <v>201</v>
      </c>
      <c r="D78" s="212">
        <v>53</v>
      </c>
      <c r="E78" s="212">
        <v>148</v>
      </c>
      <c r="F78" s="212">
        <v>199</v>
      </c>
      <c r="G78" s="212">
        <v>51</v>
      </c>
      <c r="H78" s="212">
        <v>148</v>
      </c>
      <c r="I78" s="212">
        <v>1</v>
      </c>
      <c r="J78" s="212">
        <v>1</v>
      </c>
      <c r="K78" s="212">
        <v>0</v>
      </c>
      <c r="L78" s="212">
        <v>1</v>
      </c>
      <c r="M78" s="212">
        <v>1</v>
      </c>
      <c r="N78" s="212">
        <v>0</v>
      </c>
    </row>
    <row r="79" spans="2:14" x14ac:dyDescent="0.3">
      <c r="B79" s="212" t="s">
        <v>275</v>
      </c>
      <c r="C79" s="212">
        <v>193</v>
      </c>
      <c r="D79" s="212">
        <v>67</v>
      </c>
      <c r="E79" s="212">
        <v>126</v>
      </c>
      <c r="F79" s="212">
        <v>154</v>
      </c>
      <c r="G79" s="212">
        <v>37</v>
      </c>
      <c r="H79" s="212">
        <v>117</v>
      </c>
      <c r="I79" s="212">
        <v>16</v>
      </c>
      <c r="J79" s="212">
        <v>15</v>
      </c>
      <c r="K79" s="212">
        <v>1</v>
      </c>
      <c r="L79" s="212">
        <v>23</v>
      </c>
      <c r="M79" s="212">
        <v>15</v>
      </c>
      <c r="N79" s="212">
        <v>8</v>
      </c>
    </row>
    <row r="80" spans="2:14" x14ac:dyDescent="0.3">
      <c r="B80" s="212" t="s">
        <v>274</v>
      </c>
      <c r="C80" s="212">
        <v>9</v>
      </c>
      <c r="D80" s="212">
        <v>8</v>
      </c>
      <c r="E80" s="212">
        <v>1</v>
      </c>
      <c r="F80" s="212">
        <v>0</v>
      </c>
      <c r="G80" s="212">
        <v>0</v>
      </c>
      <c r="H80" s="212">
        <v>0</v>
      </c>
      <c r="I80" s="212">
        <v>0</v>
      </c>
      <c r="J80" s="212">
        <v>0</v>
      </c>
      <c r="K80" s="212">
        <v>0</v>
      </c>
      <c r="L80" s="212">
        <v>9</v>
      </c>
      <c r="M80" s="212">
        <v>8</v>
      </c>
      <c r="N80" s="212">
        <v>1</v>
      </c>
    </row>
    <row r="81" spans="2:14" x14ac:dyDescent="0.3">
      <c r="B81" s="212" t="s">
        <v>273</v>
      </c>
      <c r="C81" s="212">
        <v>28</v>
      </c>
      <c r="D81" s="212">
        <v>18</v>
      </c>
      <c r="E81" s="212">
        <v>10</v>
      </c>
      <c r="F81" s="212">
        <v>25</v>
      </c>
      <c r="G81" s="212">
        <v>17</v>
      </c>
      <c r="H81" s="212">
        <v>8</v>
      </c>
      <c r="I81" s="212">
        <v>1</v>
      </c>
      <c r="J81" s="212">
        <v>1</v>
      </c>
      <c r="K81" s="212">
        <v>0</v>
      </c>
      <c r="L81" s="212">
        <v>2</v>
      </c>
      <c r="M81" s="212">
        <v>0</v>
      </c>
      <c r="N81" s="212">
        <v>2</v>
      </c>
    </row>
    <row r="82" spans="2:14" x14ac:dyDescent="0.3">
      <c r="B82" s="212" t="s">
        <v>272</v>
      </c>
      <c r="C82" s="212">
        <v>3</v>
      </c>
      <c r="D82" s="212">
        <v>1</v>
      </c>
      <c r="E82" s="212">
        <v>2</v>
      </c>
      <c r="F82" s="212">
        <v>0</v>
      </c>
      <c r="G82" s="212">
        <v>0</v>
      </c>
      <c r="H82" s="212">
        <v>0</v>
      </c>
      <c r="I82" s="212">
        <v>1</v>
      </c>
      <c r="J82" s="212">
        <v>1</v>
      </c>
      <c r="K82" s="212">
        <v>0</v>
      </c>
      <c r="L82" s="212">
        <v>2</v>
      </c>
      <c r="M82" s="212">
        <v>0</v>
      </c>
      <c r="N82" s="212">
        <v>2</v>
      </c>
    </row>
    <row r="83" spans="2:14" x14ac:dyDescent="0.25">
      <c r="B83" s="229" t="s">
        <v>19</v>
      </c>
      <c r="C83" s="229">
        <v>31634</v>
      </c>
      <c r="D83" s="229">
        <v>7058</v>
      </c>
      <c r="E83" s="229">
        <v>24576</v>
      </c>
      <c r="F83" s="229">
        <v>31334</v>
      </c>
      <c r="G83" s="229">
        <v>6924</v>
      </c>
      <c r="H83" s="229">
        <v>24410</v>
      </c>
      <c r="I83" s="229">
        <v>47</v>
      </c>
      <c r="J83" s="229">
        <v>41</v>
      </c>
      <c r="K83" s="229">
        <v>6</v>
      </c>
      <c r="L83" s="229">
        <v>253</v>
      </c>
      <c r="M83" s="229">
        <v>93</v>
      </c>
      <c r="N83" s="229">
        <v>160</v>
      </c>
    </row>
    <row r="84" spans="2:14" x14ac:dyDescent="0.3">
      <c r="B84" s="212" t="s">
        <v>270</v>
      </c>
      <c r="C84" s="212">
        <v>29333</v>
      </c>
      <c r="D84" s="212">
        <v>5943</v>
      </c>
      <c r="E84" s="212">
        <v>23390</v>
      </c>
      <c r="F84" s="212">
        <v>29110</v>
      </c>
      <c r="G84" s="212">
        <v>5842</v>
      </c>
      <c r="H84" s="212">
        <v>23268</v>
      </c>
      <c r="I84" s="212">
        <v>38</v>
      </c>
      <c r="J84" s="212">
        <v>34</v>
      </c>
      <c r="K84" s="212">
        <v>4</v>
      </c>
      <c r="L84" s="212">
        <v>185</v>
      </c>
      <c r="M84" s="212">
        <v>67</v>
      </c>
      <c r="N84" s="212">
        <v>118</v>
      </c>
    </row>
    <row r="85" spans="2:14" x14ac:dyDescent="0.3">
      <c r="B85" s="212" t="s">
        <v>269</v>
      </c>
      <c r="C85" s="212">
        <v>828</v>
      </c>
      <c r="D85" s="212">
        <v>333</v>
      </c>
      <c r="E85" s="212">
        <v>495</v>
      </c>
      <c r="F85" s="212">
        <v>809</v>
      </c>
      <c r="G85" s="212">
        <v>319</v>
      </c>
      <c r="H85" s="212">
        <v>490</v>
      </c>
      <c r="I85" s="212">
        <v>0</v>
      </c>
      <c r="J85" s="212">
        <v>0</v>
      </c>
      <c r="K85" s="212">
        <v>0</v>
      </c>
      <c r="L85" s="212">
        <v>19</v>
      </c>
      <c r="M85" s="212">
        <v>14</v>
      </c>
      <c r="N85" s="212">
        <v>5</v>
      </c>
    </row>
    <row r="86" spans="2:14" x14ac:dyDescent="0.3">
      <c r="B86" s="212" t="s">
        <v>268</v>
      </c>
      <c r="C86" s="212">
        <v>445</v>
      </c>
      <c r="D86" s="212">
        <v>230</v>
      </c>
      <c r="E86" s="212">
        <v>215</v>
      </c>
      <c r="F86" s="212">
        <v>419</v>
      </c>
      <c r="G86" s="212">
        <v>219</v>
      </c>
      <c r="H86" s="212">
        <v>200</v>
      </c>
      <c r="I86" s="212">
        <v>7</v>
      </c>
      <c r="J86" s="212">
        <v>5</v>
      </c>
      <c r="K86" s="212">
        <v>2</v>
      </c>
      <c r="L86" s="212">
        <v>19</v>
      </c>
      <c r="M86" s="212">
        <v>6</v>
      </c>
      <c r="N86" s="212">
        <v>13</v>
      </c>
    </row>
    <row r="87" spans="2:14" x14ac:dyDescent="0.3">
      <c r="B87" s="212" t="s">
        <v>267</v>
      </c>
      <c r="C87" s="212">
        <v>262</v>
      </c>
      <c r="D87" s="212">
        <v>151</v>
      </c>
      <c r="E87" s="212">
        <v>111</v>
      </c>
      <c r="F87" s="212">
        <v>243</v>
      </c>
      <c r="G87" s="212">
        <v>148</v>
      </c>
      <c r="H87" s="212">
        <v>95</v>
      </c>
      <c r="I87" s="212">
        <v>0</v>
      </c>
      <c r="J87" s="212">
        <v>0</v>
      </c>
      <c r="K87" s="212">
        <v>0</v>
      </c>
      <c r="L87" s="212">
        <v>19</v>
      </c>
      <c r="M87" s="212">
        <v>3</v>
      </c>
      <c r="N87" s="212">
        <v>16</v>
      </c>
    </row>
    <row r="88" spans="2:14" x14ac:dyDescent="0.3">
      <c r="B88" s="212" t="s">
        <v>266</v>
      </c>
      <c r="C88" s="212">
        <v>516</v>
      </c>
      <c r="D88" s="212">
        <v>207</v>
      </c>
      <c r="E88" s="212">
        <v>309</v>
      </c>
      <c r="F88" s="212">
        <v>511</v>
      </c>
      <c r="G88" s="212">
        <v>205</v>
      </c>
      <c r="H88" s="212">
        <v>306</v>
      </c>
      <c r="I88" s="212">
        <v>1</v>
      </c>
      <c r="J88" s="212">
        <v>1</v>
      </c>
      <c r="K88" s="212">
        <v>0</v>
      </c>
      <c r="L88" s="212">
        <v>4</v>
      </c>
      <c r="M88" s="212">
        <v>1</v>
      </c>
      <c r="N88" s="212">
        <v>3</v>
      </c>
    </row>
    <row r="89" spans="2:14" x14ac:dyDescent="0.3">
      <c r="B89" s="212" t="s">
        <v>265</v>
      </c>
      <c r="C89" s="212">
        <v>61</v>
      </c>
      <c r="D89" s="212">
        <v>40</v>
      </c>
      <c r="E89" s="212">
        <v>21</v>
      </c>
      <c r="F89" s="212">
        <v>61</v>
      </c>
      <c r="G89" s="212">
        <v>40</v>
      </c>
      <c r="H89" s="212">
        <v>21</v>
      </c>
      <c r="I89" s="212">
        <v>0</v>
      </c>
      <c r="J89" s="212">
        <v>0</v>
      </c>
      <c r="K89" s="212">
        <v>0</v>
      </c>
      <c r="L89" s="212">
        <v>0</v>
      </c>
      <c r="M89" s="212">
        <v>0</v>
      </c>
      <c r="N89" s="212">
        <v>0</v>
      </c>
    </row>
    <row r="90" spans="2:14" x14ac:dyDescent="0.3">
      <c r="B90" s="212" t="s">
        <v>264</v>
      </c>
      <c r="C90" s="212">
        <v>50</v>
      </c>
      <c r="D90" s="212">
        <v>46</v>
      </c>
      <c r="E90" s="212">
        <v>4</v>
      </c>
      <c r="F90" s="212">
        <v>47</v>
      </c>
      <c r="G90" s="212">
        <v>43</v>
      </c>
      <c r="H90" s="212">
        <v>4</v>
      </c>
      <c r="I90" s="212">
        <v>1</v>
      </c>
      <c r="J90" s="212">
        <v>1</v>
      </c>
      <c r="K90" s="212">
        <v>0</v>
      </c>
      <c r="L90" s="212">
        <v>2</v>
      </c>
      <c r="M90" s="212">
        <v>2</v>
      </c>
      <c r="N90" s="212">
        <v>0</v>
      </c>
    </row>
    <row r="91" spans="2:14" x14ac:dyDescent="0.3">
      <c r="B91" s="212" t="s">
        <v>263</v>
      </c>
      <c r="C91" s="212">
        <v>139</v>
      </c>
      <c r="D91" s="212">
        <v>108</v>
      </c>
      <c r="E91" s="212">
        <v>31</v>
      </c>
      <c r="F91" s="212">
        <v>134</v>
      </c>
      <c r="G91" s="212">
        <v>108</v>
      </c>
      <c r="H91" s="212">
        <v>26</v>
      </c>
      <c r="I91" s="212">
        <v>0</v>
      </c>
      <c r="J91" s="212">
        <v>0</v>
      </c>
      <c r="K91" s="212">
        <v>0</v>
      </c>
      <c r="L91" s="212">
        <v>5</v>
      </c>
      <c r="M91" s="212">
        <v>0</v>
      </c>
      <c r="N91" s="212">
        <v>5</v>
      </c>
    </row>
    <row r="92" spans="2:14" x14ac:dyDescent="0.25">
      <c r="B92" s="229" t="s">
        <v>18</v>
      </c>
      <c r="C92" s="229">
        <v>6455</v>
      </c>
      <c r="D92" s="229">
        <v>651</v>
      </c>
      <c r="E92" s="229">
        <v>5804</v>
      </c>
      <c r="F92" s="229">
        <v>6328</v>
      </c>
      <c r="G92" s="229">
        <v>599</v>
      </c>
      <c r="H92" s="229">
        <v>5729</v>
      </c>
      <c r="I92" s="229">
        <v>2</v>
      </c>
      <c r="J92" s="229">
        <v>1</v>
      </c>
      <c r="K92" s="229">
        <v>1</v>
      </c>
      <c r="L92" s="229">
        <v>125</v>
      </c>
      <c r="M92" s="229">
        <v>51</v>
      </c>
      <c r="N92" s="229">
        <v>74</v>
      </c>
    </row>
    <row r="93" spans="2:14" x14ac:dyDescent="0.3">
      <c r="B93" s="212" t="s">
        <v>262</v>
      </c>
      <c r="C93" s="212">
        <v>5578</v>
      </c>
      <c r="D93" s="212">
        <v>297</v>
      </c>
      <c r="E93" s="212">
        <v>5281</v>
      </c>
      <c r="F93" s="212">
        <v>5466</v>
      </c>
      <c r="G93" s="212">
        <v>248</v>
      </c>
      <c r="H93" s="212">
        <v>5218</v>
      </c>
      <c r="I93" s="212">
        <v>2</v>
      </c>
      <c r="J93" s="212">
        <v>1</v>
      </c>
      <c r="K93" s="212">
        <v>1</v>
      </c>
      <c r="L93" s="212">
        <v>110</v>
      </c>
      <c r="M93" s="212">
        <v>48</v>
      </c>
      <c r="N93" s="212">
        <v>62</v>
      </c>
    </row>
    <row r="94" spans="2:14" x14ac:dyDescent="0.3">
      <c r="B94" s="212" t="s">
        <v>261</v>
      </c>
      <c r="C94" s="212">
        <v>258</v>
      </c>
      <c r="D94" s="212">
        <v>117</v>
      </c>
      <c r="E94" s="212">
        <v>141</v>
      </c>
      <c r="F94" s="212">
        <v>257</v>
      </c>
      <c r="G94" s="212">
        <v>117</v>
      </c>
      <c r="H94" s="212">
        <v>140</v>
      </c>
      <c r="I94" s="212">
        <v>0</v>
      </c>
      <c r="J94" s="212">
        <v>0</v>
      </c>
      <c r="K94" s="212">
        <v>0</v>
      </c>
      <c r="L94" s="212">
        <v>1</v>
      </c>
      <c r="M94" s="212">
        <v>0</v>
      </c>
      <c r="N94" s="212">
        <v>1</v>
      </c>
    </row>
    <row r="95" spans="2:14" x14ac:dyDescent="0.3">
      <c r="B95" s="212" t="s">
        <v>260</v>
      </c>
      <c r="C95" s="212">
        <v>1</v>
      </c>
      <c r="D95" s="212">
        <v>1</v>
      </c>
      <c r="E95" s="212">
        <v>0</v>
      </c>
      <c r="F95" s="212">
        <v>1</v>
      </c>
      <c r="G95" s="212">
        <v>1</v>
      </c>
      <c r="H95" s="212">
        <v>0</v>
      </c>
      <c r="I95" s="212">
        <v>0</v>
      </c>
      <c r="J95" s="212">
        <v>0</v>
      </c>
      <c r="K95" s="212">
        <v>0</v>
      </c>
      <c r="L95" s="212">
        <v>0</v>
      </c>
      <c r="M95" s="212">
        <v>0</v>
      </c>
      <c r="N95" s="212">
        <v>0</v>
      </c>
    </row>
    <row r="96" spans="2:14" x14ac:dyDescent="0.3">
      <c r="B96" s="212" t="s">
        <v>259</v>
      </c>
      <c r="C96" s="212">
        <v>4</v>
      </c>
      <c r="D96" s="212">
        <v>0</v>
      </c>
      <c r="E96" s="212">
        <v>4</v>
      </c>
      <c r="F96" s="212">
        <v>3</v>
      </c>
      <c r="G96" s="212">
        <v>0</v>
      </c>
      <c r="H96" s="212">
        <v>3</v>
      </c>
      <c r="I96" s="212">
        <v>0</v>
      </c>
      <c r="J96" s="212">
        <v>0</v>
      </c>
      <c r="K96" s="212">
        <v>0</v>
      </c>
      <c r="L96" s="212">
        <v>1</v>
      </c>
      <c r="M96" s="212">
        <v>0</v>
      </c>
      <c r="N96" s="212">
        <v>1</v>
      </c>
    </row>
    <row r="97" spans="2:14" x14ac:dyDescent="0.3">
      <c r="B97" s="212" t="s">
        <v>258</v>
      </c>
      <c r="C97" s="212">
        <v>4</v>
      </c>
      <c r="D97" s="212">
        <v>0</v>
      </c>
      <c r="E97" s="212">
        <v>4</v>
      </c>
      <c r="F97" s="212">
        <v>0</v>
      </c>
      <c r="G97" s="212">
        <v>0</v>
      </c>
      <c r="H97" s="212">
        <v>0</v>
      </c>
      <c r="I97" s="212">
        <v>0</v>
      </c>
      <c r="J97" s="212">
        <v>0</v>
      </c>
      <c r="K97" s="212">
        <v>0</v>
      </c>
      <c r="L97" s="212">
        <v>4</v>
      </c>
      <c r="M97" s="212">
        <v>0</v>
      </c>
      <c r="N97" s="212">
        <v>4</v>
      </c>
    </row>
    <row r="98" spans="2:14" x14ac:dyDescent="0.3">
      <c r="B98" s="212" t="s">
        <v>257</v>
      </c>
      <c r="C98" s="212">
        <v>115</v>
      </c>
      <c r="D98" s="212">
        <v>50</v>
      </c>
      <c r="E98" s="212">
        <v>65</v>
      </c>
      <c r="F98" s="212">
        <v>112</v>
      </c>
      <c r="G98" s="212">
        <v>49</v>
      </c>
      <c r="H98" s="212">
        <v>63</v>
      </c>
      <c r="I98" s="212">
        <v>0</v>
      </c>
      <c r="J98" s="212">
        <v>0</v>
      </c>
      <c r="K98" s="212">
        <v>0</v>
      </c>
      <c r="L98" s="212">
        <v>3</v>
      </c>
      <c r="M98" s="212">
        <v>1</v>
      </c>
      <c r="N98" s="212">
        <v>2</v>
      </c>
    </row>
    <row r="99" spans="2:14" x14ac:dyDescent="0.3">
      <c r="B99" s="212" t="s">
        <v>256</v>
      </c>
      <c r="C99" s="212">
        <v>260</v>
      </c>
      <c r="D99" s="212">
        <v>108</v>
      </c>
      <c r="E99" s="212">
        <v>152</v>
      </c>
      <c r="F99" s="212">
        <v>257</v>
      </c>
      <c r="G99" s="212">
        <v>106</v>
      </c>
      <c r="H99" s="212">
        <v>151</v>
      </c>
      <c r="I99" s="212">
        <v>0</v>
      </c>
      <c r="J99" s="212">
        <v>0</v>
      </c>
      <c r="K99" s="212">
        <v>0</v>
      </c>
      <c r="L99" s="212">
        <v>3</v>
      </c>
      <c r="M99" s="212">
        <v>2</v>
      </c>
      <c r="N99" s="212">
        <v>1</v>
      </c>
    </row>
    <row r="100" spans="2:14" x14ac:dyDescent="0.3">
      <c r="B100" s="212" t="s">
        <v>255</v>
      </c>
      <c r="C100" s="212">
        <v>234</v>
      </c>
      <c r="D100" s="212">
        <v>78</v>
      </c>
      <c r="E100" s="212">
        <v>156</v>
      </c>
      <c r="F100" s="212">
        <v>232</v>
      </c>
      <c r="G100" s="212">
        <v>78</v>
      </c>
      <c r="H100" s="212">
        <v>154</v>
      </c>
      <c r="I100" s="212">
        <v>0</v>
      </c>
      <c r="J100" s="212">
        <v>0</v>
      </c>
      <c r="K100" s="212">
        <v>0</v>
      </c>
      <c r="L100" s="212">
        <v>2</v>
      </c>
      <c r="M100" s="212">
        <v>0</v>
      </c>
      <c r="N100" s="212">
        <v>2</v>
      </c>
    </row>
    <row r="101" spans="2:14" x14ac:dyDescent="0.3">
      <c r="B101" s="212" t="s">
        <v>254</v>
      </c>
      <c r="C101" s="212">
        <v>1</v>
      </c>
      <c r="D101" s="212">
        <v>0</v>
      </c>
      <c r="E101" s="212">
        <v>1</v>
      </c>
      <c r="F101" s="212">
        <v>0</v>
      </c>
      <c r="G101" s="212">
        <v>0</v>
      </c>
      <c r="H101" s="212">
        <v>0</v>
      </c>
      <c r="I101" s="212">
        <v>0</v>
      </c>
      <c r="J101" s="212">
        <v>0</v>
      </c>
      <c r="K101" s="212">
        <v>0</v>
      </c>
      <c r="L101" s="212">
        <v>1</v>
      </c>
      <c r="M101" s="212">
        <v>0</v>
      </c>
      <c r="N101" s="212">
        <v>1</v>
      </c>
    </row>
    <row r="102" spans="2:14" x14ac:dyDescent="0.25">
      <c r="B102" s="229" t="s">
        <v>13</v>
      </c>
      <c r="C102" s="229">
        <v>8909</v>
      </c>
      <c r="D102" s="229">
        <v>1106</v>
      </c>
      <c r="E102" s="229">
        <v>7803</v>
      </c>
      <c r="F102" s="229">
        <v>8851</v>
      </c>
      <c r="G102" s="229">
        <v>1071</v>
      </c>
      <c r="H102" s="229">
        <v>7780</v>
      </c>
      <c r="I102" s="229">
        <v>5</v>
      </c>
      <c r="J102" s="229">
        <v>4</v>
      </c>
      <c r="K102" s="229">
        <v>1</v>
      </c>
      <c r="L102" s="229">
        <v>53</v>
      </c>
      <c r="M102" s="229">
        <v>31</v>
      </c>
      <c r="N102" s="229">
        <v>22</v>
      </c>
    </row>
    <row r="103" spans="2:14" x14ac:dyDescent="0.3">
      <c r="B103" s="212" t="s">
        <v>253</v>
      </c>
      <c r="C103" s="212">
        <v>8495</v>
      </c>
      <c r="D103" s="212">
        <v>866</v>
      </c>
      <c r="E103" s="212">
        <v>7629</v>
      </c>
      <c r="F103" s="212">
        <v>8440</v>
      </c>
      <c r="G103" s="212">
        <v>833</v>
      </c>
      <c r="H103" s="212">
        <v>7607</v>
      </c>
      <c r="I103" s="212">
        <v>5</v>
      </c>
      <c r="J103" s="212">
        <v>4</v>
      </c>
      <c r="K103" s="212">
        <v>1</v>
      </c>
      <c r="L103" s="212">
        <v>50</v>
      </c>
      <c r="M103" s="212">
        <v>29</v>
      </c>
      <c r="N103" s="212">
        <v>21</v>
      </c>
    </row>
    <row r="104" spans="2:14" x14ac:dyDescent="0.3">
      <c r="B104" s="212" t="s">
        <v>252</v>
      </c>
      <c r="C104" s="212">
        <v>414</v>
      </c>
      <c r="D104" s="212">
        <v>240</v>
      </c>
      <c r="E104" s="212">
        <v>174</v>
      </c>
      <c r="F104" s="212">
        <v>411</v>
      </c>
      <c r="G104" s="212">
        <v>238</v>
      </c>
      <c r="H104" s="212">
        <v>173</v>
      </c>
      <c r="I104" s="212">
        <v>0</v>
      </c>
      <c r="J104" s="212">
        <v>0</v>
      </c>
      <c r="K104" s="212">
        <v>0</v>
      </c>
      <c r="L104" s="212">
        <v>3</v>
      </c>
      <c r="M104" s="212">
        <v>2</v>
      </c>
      <c r="N104" s="212">
        <v>1</v>
      </c>
    </row>
    <row r="105" spans="2:14" x14ac:dyDescent="0.25">
      <c r="B105" s="229" t="s">
        <v>78</v>
      </c>
      <c r="C105" s="229">
        <v>114412</v>
      </c>
      <c r="D105" s="229">
        <v>42536</v>
      </c>
      <c r="E105" s="229">
        <v>71876</v>
      </c>
      <c r="F105" s="229">
        <v>113214</v>
      </c>
      <c r="G105" s="229">
        <v>41804</v>
      </c>
      <c r="H105" s="229">
        <v>71410</v>
      </c>
      <c r="I105" s="229">
        <v>203</v>
      </c>
      <c r="J105" s="229">
        <v>163</v>
      </c>
      <c r="K105" s="229">
        <v>40</v>
      </c>
      <c r="L105" s="229">
        <v>995</v>
      </c>
      <c r="M105" s="229">
        <v>569</v>
      </c>
      <c r="N105" s="229">
        <v>426</v>
      </c>
    </row>
    <row r="106" spans="2:14" x14ac:dyDescent="0.25">
      <c r="B106" s="229" t="s">
        <v>29</v>
      </c>
      <c r="C106" s="229">
        <v>9587</v>
      </c>
      <c r="D106" s="229">
        <v>3524</v>
      </c>
      <c r="E106" s="229">
        <v>6063</v>
      </c>
      <c r="F106" s="229">
        <v>9530</v>
      </c>
      <c r="G106" s="229">
        <v>3489</v>
      </c>
      <c r="H106" s="229">
        <v>6041</v>
      </c>
      <c r="I106" s="229">
        <v>4</v>
      </c>
      <c r="J106" s="229">
        <v>4</v>
      </c>
      <c r="K106" s="229">
        <v>0</v>
      </c>
      <c r="L106" s="229">
        <v>53</v>
      </c>
      <c r="M106" s="229">
        <v>31</v>
      </c>
      <c r="N106" s="229">
        <v>22</v>
      </c>
    </row>
    <row r="107" spans="2:14" x14ac:dyDescent="0.3">
      <c r="B107" s="212" t="s">
        <v>251</v>
      </c>
      <c r="C107" s="212">
        <v>4512</v>
      </c>
      <c r="D107" s="212">
        <v>1718</v>
      </c>
      <c r="E107" s="212">
        <v>2794</v>
      </c>
      <c r="F107" s="212">
        <v>4496</v>
      </c>
      <c r="G107" s="212">
        <v>1708</v>
      </c>
      <c r="H107" s="212">
        <v>2788</v>
      </c>
      <c r="I107" s="212">
        <v>2</v>
      </c>
      <c r="J107" s="212">
        <v>2</v>
      </c>
      <c r="K107" s="212">
        <v>0</v>
      </c>
      <c r="L107" s="212">
        <v>14</v>
      </c>
      <c r="M107" s="212">
        <v>8</v>
      </c>
      <c r="N107" s="212">
        <v>6</v>
      </c>
    </row>
    <row r="108" spans="2:14" x14ac:dyDescent="0.3">
      <c r="B108" s="212" t="s">
        <v>250</v>
      </c>
      <c r="C108" s="212">
        <v>137</v>
      </c>
      <c r="D108" s="212">
        <v>105</v>
      </c>
      <c r="E108" s="212">
        <v>32</v>
      </c>
      <c r="F108" s="212">
        <v>136</v>
      </c>
      <c r="G108" s="212">
        <v>105</v>
      </c>
      <c r="H108" s="212">
        <v>31</v>
      </c>
      <c r="I108" s="212">
        <v>0</v>
      </c>
      <c r="J108" s="212">
        <v>0</v>
      </c>
      <c r="K108" s="212">
        <v>0</v>
      </c>
      <c r="L108" s="212">
        <v>1</v>
      </c>
      <c r="M108" s="212">
        <v>0</v>
      </c>
      <c r="N108" s="212">
        <v>1</v>
      </c>
    </row>
    <row r="109" spans="2:14" x14ac:dyDescent="0.3">
      <c r="B109" s="212" t="s">
        <v>248</v>
      </c>
      <c r="C109" s="212">
        <v>2</v>
      </c>
      <c r="D109" s="212">
        <v>2</v>
      </c>
      <c r="E109" s="212">
        <v>0</v>
      </c>
      <c r="F109" s="212">
        <v>2</v>
      </c>
      <c r="G109" s="212">
        <v>2</v>
      </c>
      <c r="H109" s="212">
        <v>0</v>
      </c>
      <c r="I109" s="212">
        <v>0</v>
      </c>
      <c r="J109" s="212">
        <v>0</v>
      </c>
      <c r="K109" s="212">
        <v>0</v>
      </c>
      <c r="L109" s="212">
        <v>0</v>
      </c>
      <c r="M109" s="212">
        <v>0</v>
      </c>
      <c r="N109" s="212">
        <v>0</v>
      </c>
    </row>
    <row r="110" spans="2:14" x14ac:dyDescent="0.3">
      <c r="B110" s="212" t="s">
        <v>246</v>
      </c>
      <c r="C110" s="212">
        <v>575</v>
      </c>
      <c r="D110" s="212">
        <v>206</v>
      </c>
      <c r="E110" s="212">
        <v>369</v>
      </c>
      <c r="F110" s="212">
        <v>568</v>
      </c>
      <c r="G110" s="212">
        <v>202</v>
      </c>
      <c r="H110" s="212">
        <v>366</v>
      </c>
      <c r="I110" s="212">
        <v>1</v>
      </c>
      <c r="J110" s="212">
        <v>1</v>
      </c>
      <c r="K110" s="212">
        <v>0</v>
      </c>
      <c r="L110" s="212">
        <v>6</v>
      </c>
      <c r="M110" s="212">
        <v>3</v>
      </c>
      <c r="N110" s="212">
        <v>3</v>
      </c>
    </row>
    <row r="111" spans="2:14" x14ac:dyDescent="0.3">
      <c r="B111" s="212" t="s">
        <v>245</v>
      </c>
      <c r="C111" s="212">
        <v>483</v>
      </c>
      <c r="D111" s="212">
        <v>192</v>
      </c>
      <c r="E111" s="212">
        <v>291</v>
      </c>
      <c r="F111" s="212">
        <v>479</v>
      </c>
      <c r="G111" s="212">
        <v>189</v>
      </c>
      <c r="H111" s="212">
        <v>290</v>
      </c>
      <c r="I111" s="212">
        <v>0</v>
      </c>
      <c r="J111" s="212">
        <v>0</v>
      </c>
      <c r="K111" s="212">
        <v>0</v>
      </c>
      <c r="L111" s="212">
        <v>4</v>
      </c>
      <c r="M111" s="212">
        <v>3</v>
      </c>
      <c r="N111" s="212">
        <v>1</v>
      </c>
    </row>
    <row r="112" spans="2:14" x14ac:dyDescent="0.3">
      <c r="B112" s="212" t="s">
        <v>243</v>
      </c>
      <c r="C112" s="212">
        <v>745</v>
      </c>
      <c r="D112" s="212">
        <v>296</v>
      </c>
      <c r="E112" s="212">
        <v>449</v>
      </c>
      <c r="F112" s="212">
        <v>738</v>
      </c>
      <c r="G112" s="212">
        <v>293</v>
      </c>
      <c r="H112" s="212">
        <v>445</v>
      </c>
      <c r="I112" s="212">
        <v>0</v>
      </c>
      <c r="J112" s="212">
        <v>0</v>
      </c>
      <c r="K112" s="212">
        <v>0</v>
      </c>
      <c r="L112" s="212">
        <v>7</v>
      </c>
      <c r="M112" s="212">
        <v>3</v>
      </c>
      <c r="N112" s="212">
        <v>4</v>
      </c>
    </row>
    <row r="113" spans="2:14" x14ac:dyDescent="0.3">
      <c r="B113" s="212" t="s">
        <v>242</v>
      </c>
      <c r="C113" s="212">
        <v>701</v>
      </c>
      <c r="D113" s="212">
        <v>187</v>
      </c>
      <c r="E113" s="212">
        <v>514</v>
      </c>
      <c r="F113" s="212">
        <v>700</v>
      </c>
      <c r="G113" s="212">
        <v>186</v>
      </c>
      <c r="H113" s="212">
        <v>514</v>
      </c>
      <c r="I113" s="212">
        <v>0</v>
      </c>
      <c r="J113" s="212">
        <v>0</v>
      </c>
      <c r="K113" s="212">
        <v>0</v>
      </c>
      <c r="L113" s="212">
        <v>1</v>
      </c>
      <c r="M113" s="212">
        <v>1</v>
      </c>
      <c r="N113" s="212">
        <v>0</v>
      </c>
    </row>
    <row r="114" spans="2:14" x14ac:dyDescent="0.3">
      <c r="B114" s="212" t="s">
        <v>241</v>
      </c>
      <c r="C114" s="212">
        <v>13</v>
      </c>
      <c r="D114" s="212">
        <v>10</v>
      </c>
      <c r="E114" s="212">
        <v>3</v>
      </c>
      <c r="F114" s="212">
        <v>12</v>
      </c>
      <c r="G114" s="212">
        <v>9</v>
      </c>
      <c r="H114" s="212">
        <v>3</v>
      </c>
      <c r="I114" s="212">
        <v>1</v>
      </c>
      <c r="J114" s="212">
        <v>1</v>
      </c>
      <c r="K114" s="212">
        <v>0</v>
      </c>
      <c r="L114" s="212">
        <v>0</v>
      </c>
      <c r="M114" s="212">
        <v>0</v>
      </c>
      <c r="N114" s="212">
        <v>0</v>
      </c>
    </row>
    <row r="115" spans="2:14" x14ac:dyDescent="0.3">
      <c r="B115" s="212" t="s">
        <v>240</v>
      </c>
      <c r="C115" s="212">
        <v>2224</v>
      </c>
      <c r="D115" s="212">
        <v>726</v>
      </c>
      <c r="E115" s="212">
        <v>1498</v>
      </c>
      <c r="F115" s="212">
        <v>2210</v>
      </c>
      <c r="G115" s="212">
        <v>716</v>
      </c>
      <c r="H115" s="212">
        <v>1494</v>
      </c>
      <c r="I115" s="212">
        <v>0</v>
      </c>
      <c r="J115" s="212">
        <v>0</v>
      </c>
      <c r="K115" s="212">
        <v>0</v>
      </c>
      <c r="L115" s="212">
        <v>14</v>
      </c>
      <c r="M115" s="212">
        <v>10</v>
      </c>
      <c r="N115" s="212">
        <v>4</v>
      </c>
    </row>
    <row r="116" spans="2:14" x14ac:dyDescent="0.3">
      <c r="B116" s="212" t="s">
        <v>239</v>
      </c>
      <c r="C116" s="212">
        <v>195</v>
      </c>
      <c r="D116" s="212">
        <v>82</v>
      </c>
      <c r="E116" s="212">
        <v>113</v>
      </c>
      <c r="F116" s="212">
        <v>189</v>
      </c>
      <c r="G116" s="212">
        <v>79</v>
      </c>
      <c r="H116" s="212">
        <v>110</v>
      </c>
      <c r="I116" s="212">
        <v>0</v>
      </c>
      <c r="J116" s="212">
        <v>0</v>
      </c>
      <c r="K116" s="212">
        <v>0</v>
      </c>
      <c r="L116" s="212">
        <v>6</v>
      </c>
      <c r="M116" s="212">
        <v>3</v>
      </c>
      <c r="N116" s="212">
        <v>3</v>
      </c>
    </row>
    <row r="117" spans="2:14" x14ac:dyDescent="0.25">
      <c r="B117" s="229" t="s">
        <v>28</v>
      </c>
      <c r="C117" s="229">
        <v>8701</v>
      </c>
      <c r="D117" s="229">
        <v>2592</v>
      </c>
      <c r="E117" s="229">
        <v>6109</v>
      </c>
      <c r="F117" s="229">
        <v>8424</v>
      </c>
      <c r="G117" s="229">
        <v>2461</v>
      </c>
      <c r="H117" s="229">
        <v>5963</v>
      </c>
      <c r="I117" s="229">
        <v>6</v>
      </c>
      <c r="J117" s="229">
        <v>1</v>
      </c>
      <c r="K117" s="229">
        <v>5</v>
      </c>
      <c r="L117" s="229">
        <v>271</v>
      </c>
      <c r="M117" s="229">
        <v>130</v>
      </c>
      <c r="N117" s="229">
        <v>141</v>
      </c>
    </row>
    <row r="118" spans="2:14" x14ac:dyDescent="0.3">
      <c r="B118" s="212" t="s">
        <v>28</v>
      </c>
      <c r="C118" s="212">
        <v>4869</v>
      </c>
      <c r="D118" s="212">
        <v>581</v>
      </c>
      <c r="E118" s="212">
        <v>4288</v>
      </c>
      <c r="F118" s="212">
        <v>4801</v>
      </c>
      <c r="G118" s="212">
        <v>547</v>
      </c>
      <c r="H118" s="212">
        <v>4254</v>
      </c>
      <c r="I118" s="212">
        <v>1</v>
      </c>
      <c r="J118" s="212">
        <v>0</v>
      </c>
      <c r="K118" s="212">
        <v>1</v>
      </c>
      <c r="L118" s="212">
        <v>67</v>
      </c>
      <c r="M118" s="212">
        <v>34</v>
      </c>
      <c r="N118" s="212">
        <v>33</v>
      </c>
    </row>
    <row r="119" spans="2:14" x14ac:dyDescent="0.3">
      <c r="B119" s="212" t="s">
        <v>237</v>
      </c>
      <c r="C119" s="212">
        <v>579</v>
      </c>
      <c r="D119" s="212">
        <v>253</v>
      </c>
      <c r="E119" s="212">
        <v>326</v>
      </c>
      <c r="F119" s="212">
        <v>552</v>
      </c>
      <c r="G119" s="212">
        <v>240</v>
      </c>
      <c r="H119" s="212">
        <v>312</v>
      </c>
      <c r="I119" s="212">
        <v>0</v>
      </c>
      <c r="J119" s="212">
        <v>0</v>
      </c>
      <c r="K119" s="212">
        <v>0</v>
      </c>
      <c r="L119" s="212">
        <v>27</v>
      </c>
      <c r="M119" s="212">
        <v>13</v>
      </c>
      <c r="N119" s="212">
        <v>14</v>
      </c>
    </row>
    <row r="120" spans="2:14" x14ac:dyDescent="0.3">
      <c r="B120" s="212" t="s">
        <v>236</v>
      </c>
      <c r="C120" s="212">
        <v>313</v>
      </c>
      <c r="D120" s="212">
        <v>106</v>
      </c>
      <c r="E120" s="212">
        <v>207</v>
      </c>
      <c r="F120" s="212">
        <v>283</v>
      </c>
      <c r="G120" s="212">
        <v>100</v>
      </c>
      <c r="H120" s="212">
        <v>183</v>
      </c>
      <c r="I120" s="212">
        <v>2</v>
      </c>
      <c r="J120" s="212">
        <v>0</v>
      </c>
      <c r="K120" s="212">
        <v>2</v>
      </c>
      <c r="L120" s="212">
        <v>28</v>
      </c>
      <c r="M120" s="212">
        <v>6</v>
      </c>
      <c r="N120" s="212">
        <v>22</v>
      </c>
    </row>
    <row r="121" spans="2:14" x14ac:dyDescent="0.3">
      <c r="B121" s="212" t="s">
        <v>235</v>
      </c>
      <c r="C121" s="212">
        <v>1426</v>
      </c>
      <c r="D121" s="212">
        <v>770</v>
      </c>
      <c r="E121" s="212">
        <v>656</v>
      </c>
      <c r="F121" s="212">
        <v>1349</v>
      </c>
      <c r="G121" s="212">
        <v>739</v>
      </c>
      <c r="H121" s="212">
        <v>610</v>
      </c>
      <c r="I121" s="212">
        <v>1</v>
      </c>
      <c r="J121" s="212">
        <v>0</v>
      </c>
      <c r="K121" s="212">
        <v>1</v>
      </c>
      <c r="L121" s="212">
        <v>76</v>
      </c>
      <c r="M121" s="212">
        <v>31</v>
      </c>
      <c r="N121" s="212">
        <v>45</v>
      </c>
    </row>
    <row r="122" spans="2:14" x14ac:dyDescent="0.3">
      <c r="B122" s="212" t="s">
        <v>234</v>
      </c>
      <c r="C122" s="212">
        <v>827</v>
      </c>
      <c r="D122" s="212">
        <v>607</v>
      </c>
      <c r="E122" s="212">
        <v>220</v>
      </c>
      <c r="F122" s="212">
        <v>785</v>
      </c>
      <c r="G122" s="212">
        <v>579</v>
      </c>
      <c r="H122" s="212">
        <v>206</v>
      </c>
      <c r="I122" s="212">
        <v>2</v>
      </c>
      <c r="J122" s="212">
        <v>1</v>
      </c>
      <c r="K122" s="212">
        <v>1</v>
      </c>
      <c r="L122" s="212">
        <v>40</v>
      </c>
      <c r="M122" s="212">
        <v>27</v>
      </c>
      <c r="N122" s="212">
        <v>13</v>
      </c>
    </row>
    <row r="123" spans="2:14" x14ac:dyDescent="0.3">
      <c r="B123" s="212" t="s">
        <v>233</v>
      </c>
      <c r="C123" s="212">
        <v>384</v>
      </c>
      <c r="D123" s="212">
        <v>170</v>
      </c>
      <c r="E123" s="212">
        <v>214</v>
      </c>
      <c r="F123" s="212">
        <v>370</v>
      </c>
      <c r="G123" s="212">
        <v>164</v>
      </c>
      <c r="H123" s="212">
        <v>206</v>
      </c>
      <c r="I123" s="212">
        <v>0</v>
      </c>
      <c r="J123" s="212">
        <v>0</v>
      </c>
      <c r="K123" s="212">
        <v>0</v>
      </c>
      <c r="L123" s="212">
        <v>14</v>
      </c>
      <c r="M123" s="212">
        <v>6</v>
      </c>
      <c r="N123" s="212">
        <v>8</v>
      </c>
    </row>
    <row r="124" spans="2:14" x14ac:dyDescent="0.3">
      <c r="B124" s="212" t="s">
        <v>232</v>
      </c>
      <c r="C124" s="212">
        <v>303</v>
      </c>
      <c r="D124" s="212">
        <v>105</v>
      </c>
      <c r="E124" s="212">
        <v>198</v>
      </c>
      <c r="F124" s="212">
        <v>284</v>
      </c>
      <c r="G124" s="212">
        <v>92</v>
      </c>
      <c r="H124" s="212">
        <v>192</v>
      </c>
      <c r="I124" s="212">
        <v>0</v>
      </c>
      <c r="J124" s="212">
        <v>0</v>
      </c>
      <c r="K124" s="212">
        <v>0</v>
      </c>
      <c r="L124" s="212">
        <v>19</v>
      </c>
      <c r="M124" s="212">
        <v>13</v>
      </c>
      <c r="N124" s="212">
        <v>6</v>
      </c>
    </row>
    <row r="125" spans="2:14" x14ac:dyDescent="0.25">
      <c r="B125" s="229" t="s">
        <v>27</v>
      </c>
      <c r="C125" s="229">
        <v>56032</v>
      </c>
      <c r="D125" s="229">
        <v>25429</v>
      </c>
      <c r="E125" s="229">
        <v>30603</v>
      </c>
      <c r="F125" s="229">
        <v>55482</v>
      </c>
      <c r="G125" s="229">
        <v>25081</v>
      </c>
      <c r="H125" s="229">
        <v>30401</v>
      </c>
      <c r="I125" s="229">
        <v>85</v>
      </c>
      <c r="J125" s="229">
        <v>67</v>
      </c>
      <c r="K125" s="229">
        <v>18</v>
      </c>
      <c r="L125" s="229">
        <v>465</v>
      </c>
      <c r="M125" s="229">
        <v>281</v>
      </c>
      <c r="N125" s="229">
        <v>184</v>
      </c>
    </row>
    <row r="126" spans="2:14" x14ac:dyDescent="0.3">
      <c r="B126" s="212" t="s">
        <v>231</v>
      </c>
      <c r="C126" s="212">
        <v>40023</v>
      </c>
      <c r="D126" s="212">
        <v>16997</v>
      </c>
      <c r="E126" s="212">
        <v>23026</v>
      </c>
      <c r="F126" s="212">
        <v>39626</v>
      </c>
      <c r="G126" s="212">
        <v>16724</v>
      </c>
      <c r="H126" s="212">
        <v>22902</v>
      </c>
      <c r="I126" s="212">
        <v>55</v>
      </c>
      <c r="J126" s="212">
        <v>46</v>
      </c>
      <c r="K126" s="212">
        <v>9</v>
      </c>
      <c r="L126" s="212">
        <v>342</v>
      </c>
      <c r="M126" s="212">
        <v>227</v>
      </c>
      <c r="N126" s="212">
        <v>115</v>
      </c>
    </row>
    <row r="127" spans="2:14" x14ac:dyDescent="0.3">
      <c r="B127" s="212" t="s">
        <v>230</v>
      </c>
      <c r="C127" s="212">
        <v>2</v>
      </c>
      <c r="D127" s="212">
        <v>1</v>
      </c>
      <c r="E127" s="212">
        <v>1</v>
      </c>
      <c r="F127" s="212">
        <v>0</v>
      </c>
      <c r="G127" s="212">
        <v>0</v>
      </c>
      <c r="H127" s="212">
        <v>0</v>
      </c>
      <c r="I127" s="212">
        <v>2</v>
      </c>
      <c r="J127" s="212">
        <v>1</v>
      </c>
      <c r="K127" s="212">
        <v>1</v>
      </c>
      <c r="L127" s="212">
        <v>0</v>
      </c>
      <c r="M127" s="212">
        <v>0</v>
      </c>
      <c r="N127" s="212">
        <v>0</v>
      </c>
    </row>
    <row r="128" spans="2:14" x14ac:dyDescent="0.3">
      <c r="B128" s="212" t="s">
        <v>229</v>
      </c>
      <c r="C128" s="212">
        <v>11</v>
      </c>
      <c r="D128" s="212">
        <v>9</v>
      </c>
      <c r="E128" s="212">
        <v>2</v>
      </c>
      <c r="F128" s="212">
        <v>9</v>
      </c>
      <c r="G128" s="212">
        <v>9</v>
      </c>
      <c r="H128" s="212">
        <v>0</v>
      </c>
      <c r="I128" s="212">
        <v>0</v>
      </c>
      <c r="J128" s="212">
        <v>0</v>
      </c>
      <c r="K128" s="212">
        <v>0</v>
      </c>
      <c r="L128" s="212">
        <v>2</v>
      </c>
      <c r="M128" s="212">
        <v>0</v>
      </c>
      <c r="N128" s="212">
        <v>2</v>
      </c>
    </row>
    <row r="129" spans="2:14" x14ac:dyDescent="0.3">
      <c r="B129" s="212" t="s">
        <v>228</v>
      </c>
      <c r="C129" s="212">
        <v>987</v>
      </c>
      <c r="D129" s="212">
        <v>771</v>
      </c>
      <c r="E129" s="212">
        <v>216</v>
      </c>
      <c r="F129" s="212">
        <v>984</v>
      </c>
      <c r="G129" s="212">
        <v>768</v>
      </c>
      <c r="H129" s="212">
        <v>216</v>
      </c>
      <c r="I129" s="212">
        <v>0</v>
      </c>
      <c r="J129" s="212">
        <v>0</v>
      </c>
      <c r="K129" s="212">
        <v>0</v>
      </c>
      <c r="L129" s="212">
        <v>3</v>
      </c>
      <c r="M129" s="212">
        <v>3</v>
      </c>
      <c r="N129" s="212">
        <v>0</v>
      </c>
    </row>
    <row r="130" spans="2:14" x14ac:dyDescent="0.3">
      <c r="B130" s="212" t="s">
        <v>227</v>
      </c>
      <c r="C130" s="212">
        <v>4</v>
      </c>
      <c r="D130" s="212">
        <v>2</v>
      </c>
      <c r="E130" s="212">
        <v>2</v>
      </c>
      <c r="F130" s="212">
        <v>1</v>
      </c>
      <c r="G130" s="212">
        <v>1</v>
      </c>
      <c r="H130" s="212">
        <v>0</v>
      </c>
      <c r="I130" s="212">
        <v>0</v>
      </c>
      <c r="J130" s="212">
        <v>0</v>
      </c>
      <c r="K130" s="212">
        <v>0</v>
      </c>
      <c r="L130" s="212">
        <v>3</v>
      </c>
      <c r="M130" s="212">
        <v>1</v>
      </c>
      <c r="N130" s="212">
        <v>2</v>
      </c>
    </row>
    <row r="131" spans="2:14" x14ac:dyDescent="0.3">
      <c r="B131" s="212" t="s">
        <v>226</v>
      </c>
      <c r="C131" s="212">
        <v>2855</v>
      </c>
      <c r="D131" s="212">
        <v>669</v>
      </c>
      <c r="E131" s="212">
        <v>2186</v>
      </c>
      <c r="F131" s="212">
        <v>2847</v>
      </c>
      <c r="G131" s="212">
        <v>665</v>
      </c>
      <c r="H131" s="212">
        <v>2182</v>
      </c>
      <c r="I131" s="212">
        <v>1</v>
      </c>
      <c r="J131" s="212">
        <v>0</v>
      </c>
      <c r="K131" s="212">
        <v>1</v>
      </c>
      <c r="L131" s="212">
        <v>7</v>
      </c>
      <c r="M131" s="212">
        <v>4</v>
      </c>
      <c r="N131" s="212">
        <v>3</v>
      </c>
    </row>
    <row r="132" spans="2:14" x14ac:dyDescent="0.3">
      <c r="B132" s="212" t="s">
        <v>225</v>
      </c>
      <c r="C132" s="212">
        <v>2138</v>
      </c>
      <c r="D132" s="212">
        <v>1539</v>
      </c>
      <c r="E132" s="212">
        <v>599</v>
      </c>
      <c r="F132" s="212">
        <v>2111</v>
      </c>
      <c r="G132" s="212">
        <v>1532</v>
      </c>
      <c r="H132" s="212">
        <v>579</v>
      </c>
      <c r="I132" s="212">
        <v>1</v>
      </c>
      <c r="J132" s="212">
        <v>0</v>
      </c>
      <c r="K132" s="212">
        <v>1</v>
      </c>
      <c r="L132" s="212">
        <v>26</v>
      </c>
      <c r="M132" s="212">
        <v>7</v>
      </c>
      <c r="N132" s="212">
        <v>19</v>
      </c>
    </row>
    <row r="133" spans="2:14" x14ac:dyDescent="0.3">
      <c r="B133" s="212" t="s">
        <v>224</v>
      </c>
      <c r="C133" s="212">
        <v>1407</v>
      </c>
      <c r="D133" s="212">
        <v>913</v>
      </c>
      <c r="E133" s="212">
        <v>494</v>
      </c>
      <c r="F133" s="212">
        <v>1396</v>
      </c>
      <c r="G133" s="212">
        <v>907</v>
      </c>
      <c r="H133" s="212">
        <v>489</v>
      </c>
      <c r="I133" s="212">
        <v>2</v>
      </c>
      <c r="J133" s="212">
        <v>1</v>
      </c>
      <c r="K133" s="212">
        <v>1</v>
      </c>
      <c r="L133" s="212">
        <v>9</v>
      </c>
      <c r="M133" s="212">
        <v>5</v>
      </c>
      <c r="N133" s="212">
        <v>4</v>
      </c>
    </row>
    <row r="134" spans="2:14" x14ac:dyDescent="0.3">
      <c r="B134" s="212" t="s">
        <v>223</v>
      </c>
      <c r="C134" s="212">
        <v>202</v>
      </c>
      <c r="D134" s="212">
        <v>179</v>
      </c>
      <c r="E134" s="212">
        <v>23</v>
      </c>
      <c r="F134" s="212">
        <v>184</v>
      </c>
      <c r="G134" s="212">
        <v>163</v>
      </c>
      <c r="H134" s="212">
        <v>21</v>
      </c>
      <c r="I134" s="212">
        <v>13</v>
      </c>
      <c r="J134" s="212">
        <v>13</v>
      </c>
      <c r="K134" s="212">
        <v>0</v>
      </c>
      <c r="L134" s="212">
        <v>5</v>
      </c>
      <c r="M134" s="212">
        <v>3</v>
      </c>
      <c r="N134" s="212">
        <v>2</v>
      </c>
    </row>
    <row r="135" spans="2:14" x14ac:dyDescent="0.3">
      <c r="B135" s="212" t="s">
        <v>222</v>
      </c>
      <c r="C135" s="212">
        <v>4454</v>
      </c>
      <c r="D135" s="212">
        <v>2101</v>
      </c>
      <c r="E135" s="212">
        <v>2353</v>
      </c>
      <c r="F135" s="212">
        <v>4435</v>
      </c>
      <c r="G135" s="212">
        <v>2091</v>
      </c>
      <c r="H135" s="212">
        <v>2344</v>
      </c>
      <c r="I135" s="212">
        <v>3</v>
      </c>
      <c r="J135" s="212">
        <v>2</v>
      </c>
      <c r="K135" s="212">
        <v>1</v>
      </c>
      <c r="L135" s="212">
        <v>16</v>
      </c>
      <c r="M135" s="212">
        <v>8</v>
      </c>
      <c r="N135" s="212">
        <v>8</v>
      </c>
    </row>
    <row r="136" spans="2:14" x14ac:dyDescent="0.3">
      <c r="B136" s="212" t="s">
        <v>221</v>
      </c>
      <c r="C136" s="212">
        <v>786</v>
      </c>
      <c r="D136" s="212">
        <v>497</v>
      </c>
      <c r="E136" s="212">
        <v>289</v>
      </c>
      <c r="F136" s="212">
        <v>769</v>
      </c>
      <c r="G136" s="212">
        <v>485</v>
      </c>
      <c r="H136" s="212">
        <v>284</v>
      </c>
      <c r="I136" s="212">
        <v>1</v>
      </c>
      <c r="J136" s="212">
        <v>0</v>
      </c>
      <c r="K136" s="212">
        <v>1</v>
      </c>
      <c r="L136" s="212">
        <v>16</v>
      </c>
      <c r="M136" s="212">
        <v>12</v>
      </c>
      <c r="N136" s="212">
        <v>4</v>
      </c>
    </row>
    <row r="137" spans="2:14" x14ac:dyDescent="0.3">
      <c r="B137" s="212" t="s">
        <v>220</v>
      </c>
      <c r="C137" s="212">
        <v>260</v>
      </c>
      <c r="D137" s="212">
        <v>218</v>
      </c>
      <c r="E137" s="212">
        <v>42</v>
      </c>
      <c r="F137" s="212">
        <v>251</v>
      </c>
      <c r="G137" s="212">
        <v>218</v>
      </c>
      <c r="H137" s="212">
        <v>33</v>
      </c>
      <c r="I137" s="212">
        <v>0</v>
      </c>
      <c r="J137" s="212">
        <v>0</v>
      </c>
      <c r="K137" s="212">
        <v>0</v>
      </c>
      <c r="L137" s="212">
        <v>9</v>
      </c>
      <c r="M137" s="212">
        <v>0</v>
      </c>
      <c r="N137" s="212">
        <v>9</v>
      </c>
    </row>
    <row r="138" spans="2:14" x14ac:dyDescent="0.3">
      <c r="B138" s="212" t="s">
        <v>218</v>
      </c>
      <c r="C138" s="212">
        <v>234</v>
      </c>
      <c r="D138" s="212">
        <v>145</v>
      </c>
      <c r="E138" s="212">
        <v>89</v>
      </c>
      <c r="F138" s="212">
        <v>232</v>
      </c>
      <c r="G138" s="212">
        <v>143</v>
      </c>
      <c r="H138" s="212">
        <v>89</v>
      </c>
      <c r="I138" s="212">
        <v>0</v>
      </c>
      <c r="J138" s="212">
        <v>0</v>
      </c>
      <c r="K138" s="212">
        <v>0</v>
      </c>
      <c r="L138" s="212">
        <v>2</v>
      </c>
      <c r="M138" s="212">
        <v>2</v>
      </c>
      <c r="N138" s="212">
        <v>0</v>
      </c>
    </row>
    <row r="139" spans="2:14" x14ac:dyDescent="0.3">
      <c r="B139" s="212" t="s">
        <v>217</v>
      </c>
      <c r="C139" s="212">
        <v>535</v>
      </c>
      <c r="D139" s="212">
        <v>111</v>
      </c>
      <c r="E139" s="212">
        <v>424</v>
      </c>
      <c r="F139" s="212">
        <v>529</v>
      </c>
      <c r="G139" s="212">
        <v>110</v>
      </c>
      <c r="H139" s="212">
        <v>419</v>
      </c>
      <c r="I139" s="212">
        <v>0</v>
      </c>
      <c r="J139" s="212">
        <v>0</v>
      </c>
      <c r="K139" s="212">
        <v>0</v>
      </c>
      <c r="L139" s="212">
        <v>6</v>
      </c>
      <c r="M139" s="212">
        <v>1</v>
      </c>
      <c r="N139" s="212">
        <v>5</v>
      </c>
    </row>
    <row r="140" spans="2:14" x14ac:dyDescent="0.3">
      <c r="B140" s="212" t="s">
        <v>216</v>
      </c>
      <c r="C140" s="212">
        <v>293</v>
      </c>
      <c r="D140" s="212">
        <v>238</v>
      </c>
      <c r="E140" s="212">
        <v>55</v>
      </c>
      <c r="F140" s="212">
        <v>292</v>
      </c>
      <c r="G140" s="212">
        <v>237</v>
      </c>
      <c r="H140" s="212">
        <v>55</v>
      </c>
      <c r="I140" s="212">
        <v>0</v>
      </c>
      <c r="J140" s="212">
        <v>0</v>
      </c>
      <c r="K140" s="212">
        <v>0</v>
      </c>
      <c r="L140" s="212">
        <v>1</v>
      </c>
      <c r="M140" s="212">
        <v>1</v>
      </c>
      <c r="N140" s="212">
        <v>0</v>
      </c>
    </row>
    <row r="141" spans="2:14" x14ac:dyDescent="0.3">
      <c r="B141" s="212" t="s">
        <v>215</v>
      </c>
      <c r="C141" s="212">
        <v>172</v>
      </c>
      <c r="D141" s="212">
        <v>13</v>
      </c>
      <c r="E141" s="212">
        <v>159</v>
      </c>
      <c r="F141" s="212">
        <v>170</v>
      </c>
      <c r="G141" s="212">
        <v>11</v>
      </c>
      <c r="H141" s="212">
        <v>159</v>
      </c>
      <c r="I141" s="212">
        <v>0</v>
      </c>
      <c r="J141" s="212">
        <v>0</v>
      </c>
      <c r="K141" s="212">
        <v>0</v>
      </c>
      <c r="L141" s="212">
        <v>2</v>
      </c>
      <c r="M141" s="212">
        <v>2</v>
      </c>
      <c r="N141" s="212">
        <v>0</v>
      </c>
    </row>
    <row r="142" spans="2:14" x14ac:dyDescent="0.3">
      <c r="B142" s="212" t="s">
        <v>214</v>
      </c>
      <c r="C142" s="212">
        <v>339</v>
      </c>
      <c r="D142" s="212">
        <v>191</v>
      </c>
      <c r="E142" s="212">
        <v>148</v>
      </c>
      <c r="F142" s="212">
        <v>334</v>
      </c>
      <c r="G142" s="212">
        <v>189</v>
      </c>
      <c r="H142" s="212">
        <v>145</v>
      </c>
      <c r="I142" s="212">
        <v>0</v>
      </c>
      <c r="J142" s="212">
        <v>0</v>
      </c>
      <c r="K142" s="212">
        <v>0</v>
      </c>
      <c r="L142" s="212">
        <v>5</v>
      </c>
      <c r="M142" s="212">
        <v>2</v>
      </c>
      <c r="N142" s="212">
        <v>3</v>
      </c>
    </row>
    <row r="143" spans="2:14" x14ac:dyDescent="0.3">
      <c r="B143" s="212" t="s">
        <v>213</v>
      </c>
      <c r="C143" s="212">
        <v>981</v>
      </c>
      <c r="D143" s="212">
        <v>719</v>
      </c>
      <c r="E143" s="212">
        <v>262</v>
      </c>
      <c r="F143" s="212">
        <v>971</v>
      </c>
      <c r="G143" s="212">
        <v>714</v>
      </c>
      <c r="H143" s="212">
        <v>257</v>
      </c>
      <c r="I143" s="212">
        <v>7</v>
      </c>
      <c r="J143" s="212">
        <v>4</v>
      </c>
      <c r="K143" s="212">
        <v>3</v>
      </c>
      <c r="L143" s="212">
        <v>3</v>
      </c>
      <c r="M143" s="212">
        <v>1</v>
      </c>
      <c r="N143" s="212">
        <v>2</v>
      </c>
    </row>
    <row r="144" spans="2:14" x14ac:dyDescent="0.3">
      <c r="B144" s="212" t="s">
        <v>212</v>
      </c>
      <c r="C144" s="212">
        <v>2</v>
      </c>
      <c r="D144" s="212">
        <v>0</v>
      </c>
      <c r="E144" s="212">
        <v>2</v>
      </c>
      <c r="F144" s="212">
        <v>0</v>
      </c>
      <c r="G144" s="212">
        <v>0</v>
      </c>
      <c r="H144" s="212">
        <v>0</v>
      </c>
      <c r="I144" s="212">
        <v>0</v>
      </c>
      <c r="J144" s="212">
        <v>0</v>
      </c>
      <c r="K144" s="212">
        <v>0</v>
      </c>
      <c r="L144" s="212">
        <v>2</v>
      </c>
      <c r="M144" s="212">
        <v>0</v>
      </c>
      <c r="N144" s="212">
        <v>2</v>
      </c>
    </row>
    <row r="145" spans="2:14" x14ac:dyDescent="0.3">
      <c r="B145" s="212" t="s">
        <v>211</v>
      </c>
      <c r="C145" s="212">
        <v>44</v>
      </c>
      <c r="D145" s="212">
        <v>17</v>
      </c>
      <c r="E145" s="212">
        <v>27</v>
      </c>
      <c r="F145" s="212">
        <v>43</v>
      </c>
      <c r="G145" s="212">
        <v>17</v>
      </c>
      <c r="H145" s="212">
        <v>26</v>
      </c>
      <c r="I145" s="212">
        <v>0</v>
      </c>
      <c r="J145" s="212">
        <v>0</v>
      </c>
      <c r="K145" s="212">
        <v>0</v>
      </c>
      <c r="L145" s="212">
        <v>1</v>
      </c>
      <c r="M145" s="212">
        <v>0</v>
      </c>
      <c r="N145" s="212">
        <v>1</v>
      </c>
    </row>
    <row r="146" spans="2:14" x14ac:dyDescent="0.3">
      <c r="B146" s="212" t="s">
        <v>210</v>
      </c>
      <c r="C146" s="212">
        <v>301</v>
      </c>
      <c r="D146" s="212">
        <v>99</v>
      </c>
      <c r="E146" s="212">
        <v>202</v>
      </c>
      <c r="F146" s="212">
        <v>298</v>
      </c>
      <c r="G146" s="212">
        <v>97</v>
      </c>
      <c r="H146" s="212">
        <v>201</v>
      </c>
      <c r="I146" s="212">
        <v>0</v>
      </c>
      <c r="J146" s="212">
        <v>0</v>
      </c>
      <c r="K146" s="212">
        <v>0</v>
      </c>
      <c r="L146" s="212">
        <v>3</v>
      </c>
      <c r="M146" s="212">
        <v>2</v>
      </c>
      <c r="N146" s="212">
        <v>1</v>
      </c>
    </row>
    <row r="147" spans="2:14" x14ac:dyDescent="0.3">
      <c r="B147" s="212" t="s">
        <v>208</v>
      </c>
      <c r="C147" s="212">
        <v>1</v>
      </c>
      <c r="D147" s="212">
        <v>0</v>
      </c>
      <c r="E147" s="212">
        <v>1</v>
      </c>
      <c r="F147" s="212">
        <v>0</v>
      </c>
      <c r="G147" s="212">
        <v>0</v>
      </c>
      <c r="H147" s="212">
        <v>0</v>
      </c>
      <c r="I147" s="212">
        <v>0</v>
      </c>
      <c r="J147" s="212">
        <v>0</v>
      </c>
      <c r="K147" s="212">
        <v>0</v>
      </c>
      <c r="L147" s="212">
        <v>1</v>
      </c>
      <c r="M147" s="212">
        <v>0</v>
      </c>
      <c r="N147" s="212">
        <v>1</v>
      </c>
    </row>
    <row r="148" spans="2:14" x14ac:dyDescent="0.3">
      <c r="B148" s="212" t="s">
        <v>207</v>
      </c>
      <c r="C148" s="212">
        <v>1</v>
      </c>
      <c r="D148" s="212">
        <v>0</v>
      </c>
      <c r="E148" s="212">
        <v>1</v>
      </c>
      <c r="F148" s="212">
        <v>0</v>
      </c>
      <c r="G148" s="212">
        <v>0</v>
      </c>
      <c r="H148" s="212">
        <v>0</v>
      </c>
      <c r="I148" s="212">
        <v>0</v>
      </c>
      <c r="J148" s="212">
        <v>0</v>
      </c>
      <c r="K148" s="212">
        <v>0</v>
      </c>
      <c r="L148" s="212">
        <v>1</v>
      </c>
      <c r="M148" s="212">
        <v>0</v>
      </c>
      <c r="N148" s="212">
        <v>1</v>
      </c>
    </row>
    <row r="149" spans="2:14" x14ac:dyDescent="0.25">
      <c r="B149" s="229" t="s">
        <v>24</v>
      </c>
      <c r="C149" s="229">
        <v>14091</v>
      </c>
      <c r="D149" s="229">
        <v>2911</v>
      </c>
      <c r="E149" s="229">
        <v>11180</v>
      </c>
      <c r="F149" s="229">
        <v>14012</v>
      </c>
      <c r="G149" s="229">
        <v>2865</v>
      </c>
      <c r="H149" s="229">
        <v>11147</v>
      </c>
      <c r="I149" s="229">
        <v>27</v>
      </c>
      <c r="J149" s="229">
        <v>21</v>
      </c>
      <c r="K149" s="229">
        <v>6</v>
      </c>
      <c r="L149" s="229">
        <v>52</v>
      </c>
      <c r="M149" s="229">
        <v>25</v>
      </c>
      <c r="N149" s="229">
        <v>27</v>
      </c>
    </row>
    <row r="150" spans="2:14" x14ac:dyDescent="0.3">
      <c r="B150" s="212" t="s">
        <v>206</v>
      </c>
      <c r="C150" s="212">
        <v>4076</v>
      </c>
      <c r="D150" s="212">
        <v>547</v>
      </c>
      <c r="E150" s="212">
        <v>3529</v>
      </c>
      <c r="F150" s="212">
        <v>4059</v>
      </c>
      <c r="G150" s="212">
        <v>539</v>
      </c>
      <c r="H150" s="212">
        <v>3520</v>
      </c>
      <c r="I150" s="212">
        <v>6</v>
      </c>
      <c r="J150" s="212">
        <v>2</v>
      </c>
      <c r="K150" s="212">
        <v>4</v>
      </c>
      <c r="L150" s="212">
        <v>11</v>
      </c>
      <c r="M150" s="212">
        <v>6</v>
      </c>
      <c r="N150" s="212">
        <v>5</v>
      </c>
    </row>
    <row r="151" spans="2:14" x14ac:dyDescent="0.3">
      <c r="B151" s="212" t="s">
        <v>205</v>
      </c>
      <c r="C151" s="212">
        <v>389</v>
      </c>
      <c r="D151" s="212">
        <v>185</v>
      </c>
      <c r="E151" s="212">
        <v>204</v>
      </c>
      <c r="F151" s="212">
        <v>389</v>
      </c>
      <c r="G151" s="212">
        <v>185</v>
      </c>
      <c r="H151" s="212">
        <v>204</v>
      </c>
      <c r="I151" s="212">
        <v>0</v>
      </c>
      <c r="J151" s="212">
        <v>0</v>
      </c>
      <c r="K151" s="212">
        <v>0</v>
      </c>
      <c r="L151" s="212">
        <v>0</v>
      </c>
      <c r="M151" s="212">
        <v>0</v>
      </c>
      <c r="N151" s="212">
        <v>0</v>
      </c>
    </row>
    <row r="152" spans="2:14" x14ac:dyDescent="0.3">
      <c r="B152" s="212" t="s">
        <v>204</v>
      </c>
      <c r="C152" s="212">
        <v>3</v>
      </c>
      <c r="D152" s="212">
        <v>2</v>
      </c>
      <c r="E152" s="212">
        <v>1</v>
      </c>
      <c r="F152" s="212">
        <v>3</v>
      </c>
      <c r="G152" s="212">
        <v>2</v>
      </c>
      <c r="H152" s="212">
        <v>1</v>
      </c>
      <c r="I152" s="212">
        <v>0</v>
      </c>
      <c r="J152" s="212">
        <v>0</v>
      </c>
      <c r="K152" s="212">
        <v>0</v>
      </c>
      <c r="L152" s="212">
        <v>0</v>
      </c>
      <c r="M152" s="212">
        <v>0</v>
      </c>
      <c r="N152" s="212">
        <v>0</v>
      </c>
    </row>
    <row r="153" spans="2:14" x14ac:dyDescent="0.3">
      <c r="B153" s="212" t="s">
        <v>203</v>
      </c>
      <c r="C153" s="212">
        <v>121</v>
      </c>
      <c r="D153" s="212">
        <v>59</v>
      </c>
      <c r="E153" s="212">
        <v>62</v>
      </c>
      <c r="F153" s="212">
        <v>112</v>
      </c>
      <c r="G153" s="212">
        <v>55</v>
      </c>
      <c r="H153" s="212">
        <v>57</v>
      </c>
      <c r="I153" s="212">
        <v>4</v>
      </c>
      <c r="J153" s="212">
        <v>4</v>
      </c>
      <c r="K153" s="212">
        <v>0</v>
      </c>
      <c r="L153" s="212">
        <v>5</v>
      </c>
      <c r="M153" s="212">
        <v>0</v>
      </c>
      <c r="N153" s="212">
        <v>5</v>
      </c>
    </row>
    <row r="154" spans="2:14" x14ac:dyDescent="0.3">
      <c r="B154" s="212" t="s">
        <v>202</v>
      </c>
      <c r="C154" s="212">
        <v>5324</v>
      </c>
      <c r="D154" s="212">
        <v>378</v>
      </c>
      <c r="E154" s="212">
        <v>4946</v>
      </c>
      <c r="F154" s="212">
        <v>5307</v>
      </c>
      <c r="G154" s="212">
        <v>369</v>
      </c>
      <c r="H154" s="212">
        <v>4938</v>
      </c>
      <c r="I154" s="212">
        <v>1</v>
      </c>
      <c r="J154" s="212">
        <v>0</v>
      </c>
      <c r="K154" s="212">
        <v>1</v>
      </c>
      <c r="L154" s="212">
        <v>16</v>
      </c>
      <c r="M154" s="212">
        <v>9</v>
      </c>
      <c r="N154" s="212">
        <v>7</v>
      </c>
    </row>
    <row r="155" spans="2:14" x14ac:dyDescent="0.3">
      <c r="B155" s="212" t="s">
        <v>201</v>
      </c>
      <c r="C155" s="212">
        <v>358</v>
      </c>
      <c r="D155" s="212">
        <v>151</v>
      </c>
      <c r="E155" s="212">
        <v>207</v>
      </c>
      <c r="F155" s="212">
        <v>351</v>
      </c>
      <c r="G155" s="212">
        <v>146</v>
      </c>
      <c r="H155" s="212">
        <v>205</v>
      </c>
      <c r="I155" s="212">
        <v>4</v>
      </c>
      <c r="J155" s="212">
        <v>4</v>
      </c>
      <c r="K155" s="212">
        <v>0</v>
      </c>
      <c r="L155" s="212">
        <v>3</v>
      </c>
      <c r="M155" s="212">
        <v>1</v>
      </c>
      <c r="N155" s="212">
        <v>2</v>
      </c>
    </row>
    <row r="156" spans="2:14" x14ac:dyDescent="0.3">
      <c r="B156" s="212" t="s">
        <v>200</v>
      </c>
      <c r="C156" s="212">
        <v>1108</v>
      </c>
      <c r="D156" s="212">
        <v>416</v>
      </c>
      <c r="E156" s="212">
        <v>692</v>
      </c>
      <c r="F156" s="212">
        <v>1102</v>
      </c>
      <c r="G156" s="212">
        <v>412</v>
      </c>
      <c r="H156" s="212">
        <v>690</v>
      </c>
      <c r="I156" s="212">
        <v>3</v>
      </c>
      <c r="J156" s="212">
        <v>2</v>
      </c>
      <c r="K156" s="212">
        <v>1</v>
      </c>
      <c r="L156" s="212">
        <v>3</v>
      </c>
      <c r="M156" s="212">
        <v>2</v>
      </c>
      <c r="N156" s="212">
        <v>1</v>
      </c>
    </row>
    <row r="157" spans="2:14" x14ac:dyDescent="0.3">
      <c r="B157" s="212" t="s">
        <v>199</v>
      </c>
      <c r="C157" s="212">
        <v>1522</v>
      </c>
      <c r="D157" s="212">
        <v>621</v>
      </c>
      <c r="E157" s="212">
        <v>901</v>
      </c>
      <c r="F157" s="212">
        <v>1515</v>
      </c>
      <c r="G157" s="212">
        <v>618</v>
      </c>
      <c r="H157" s="212">
        <v>897</v>
      </c>
      <c r="I157" s="212">
        <v>1</v>
      </c>
      <c r="J157" s="212">
        <v>1</v>
      </c>
      <c r="K157" s="212">
        <v>0</v>
      </c>
      <c r="L157" s="212">
        <v>6</v>
      </c>
      <c r="M157" s="212">
        <v>2</v>
      </c>
      <c r="N157" s="212">
        <v>4</v>
      </c>
    </row>
    <row r="158" spans="2:14" x14ac:dyDescent="0.3">
      <c r="B158" s="212" t="s">
        <v>198</v>
      </c>
      <c r="C158" s="212">
        <v>5</v>
      </c>
      <c r="D158" s="212">
        <v>5</v>
      </c>
      <c r="E158" s="212">
        <v>0</v>
      </c>
      <c r="F158" s="212">
        <v>5</v>
      </c>
      <c r="G158" s="212">
        <v>5</v>
      </c>
      <c r="H158" s="212">
        <v>0</v>
      </c>
      <c r="I158" s="212">
        <v>0</v>
      </c>
      <c r="J158" s="212">
        <v>0</v>
      </c>
      <c r="K158" s="212">
        <v>0</v>
      </c>
      <c r="L158" s="212">
        <v>0</v>
      </c>
      <c r="M158" s="212">
        <v>0</v>
      </c>
      <c r="N158" s="212">
        <v>0</v>
      </c>
    </row>
    <row r="159" spans="2:14" x14ac:dyDescent="0.3">
      <c r="B159" s="212" t="s">
        <v>197</v>
      </c>
      <c r="C159" s="212">
        <v>1144</v>
      </c>
      <c r="D159" s="212">
        <v>527</v>
      </c>
      <c r="E159" s="212">
        <v>617</v>
      </c>
      <c r="F159" s="212">
        <v>1138</v>
      </c>
      <c r="G159" s="212">
        <v>522</v>
      </c>
      <c r="H159" s="212">
        <v>616</v>
      </c>
      <c r="I159" s="212">
        <v>1</v>
      </c>
      <c r="J159" s="212">
        <v>1</v>
      </c>
      <c r="K159" s="212">
        <v>0</v>
      </c>
      <c r="L159" s="212">
        <v>5</v>
      </c>
      <c r="M159" s="212">
        <v>4</v>
      </c>
      <c r="N159" s="212">
        <v>1</v>
      </c>
    </row>
    <row r="160" spans="2:14" x14ac:dyDescent="0.3">
      <c r="B160" s="212" t="s">
        <v>196</v>
      </c>
      <c r="C160" s="212">
        <v>32</v>
      </c>
      <c r="D160" s="212">
        <v>13</v>
      </c>
      <c r="E160" s="212">
        <v>19</v>
      </c>
      <c r="F160" s="212">
        <v>29</v>
      </c>
      <c r="G160" s="212">
        <v>10</v>
      </c>
      <c r="H160" s="212">
        <v>19</v>
      </c>
      <c r="I160" s="212">
        <v>3</v>
      </c>
      <c r="J160" s="212">
        <v>3</v>
      </c>
      <c r="K160" s="212">
        <v>0</v>
      </c>
      <c r="L160" s="212">
        <v>0</v>
      </c>
      <c r="M160" s="212">
        <v>0</v>
      </c>
      <c r="N160" s="212">
        <v>0</v>
      </c>
    </row>
    <row r="161" spans="2:14" x14ac:dyDescent="0.3">
      <c r="B161" s="212" t="s">
        <v>195</v>
      </c>
      <c r="C161" s="212">
        <v>8</v>
      </c>
      <c r="D161" s="212">
        <v>6</v>
      </c>
      <c r="E161" s="212">
        <v>2</v>
      </c>
      <c r="F161" s="212">
        <v>2</v>
      </c>
      <c r="G161" s="212">
        <v>2</v>
      </c>
      <c r="H161" s="212">
        <v>0</v>
      </c>
      <c r="I161" s="212">
        <v>3</v>
      </c>
      <c r="J161" s="212">
        <v>3</v>
      </c>
      <c r="K161" s="212">
        <v>0</v>
      </c>
      <c r="L161" s="212">
        <v>3</v>
      </c>
      <c r="M161" s="212">
        <v>1</v>
      </c>
      <c r="N161" s="212">
        <v>2</v>
      </c>
    </row>
    <row r="162" spans="2:14" x14ac:dyDescent="0.3">
      <c r="B162" s="212" t="s">
        <v>194</v>
      </c>
      <c r="C162" s="212">
        <v>1</v>
      </c>
      <c r="D162" s="212">
        <v>1</v>
      </c>
      <c r="E162" s="212">
        <v>0</v>
      </c>
      <c r="F162" s="212">
        <v>0</v>
      </c>
      <c r="G162" s="212">
        <v>0</v>
      </c>
      <c r="H162" s="212">
        <v>0</v>
      </c>
      <c r="I162" s="212">
        <v>1</v>
      </c>
      <c r="J162" s="212">
        <v>1</v>
      </c>
      <c r="K162" s="212">
        <v>0</v>
      </c>
      <c r="L162" s="212">
        <v>0</v>
      </c>
      <c r="M162" s="212">
        <v>0</v>
      </c>
      <c r="N162" s="212">
        <v>0</v>
      </c>
    </row>
    <row r="163" spans="2:14" x14ac:dyDescent="0.25">
      <c r="B163" s="229" t="s">
        <v>23</v>
      </c>
      <c r="C163" s="229">
        <v>20473</v>
      </c>
      <c r="D163" s="229">
        <v>5728</v>
      </c>
      <c r="E163" s="229">
        <v>14745</v>
      </c>
      <c r="F163" s="229">
        <v>20312</v>
      </c>
      <c r="G163" s="229">
        <v>5616</v>
      </c>
      <c r="H163" s="229">
        <v>14696</v>
      </c>
      <c r="I163" s="229">
        <v>78</v>
      </c>
      <c r="J163" s="229">
        <v>67</v>
      </c>
      <c r="K163" s="229">
        <v>11</v>
      </c>
      <c r="L163" s="229">
        <v>83</v>
      </c>
      <c r="M163" s="229">
        <v>45</v>
      </c>
      <c r="N163" s="229">
        <v>38</v>
      </c>
    </row>
    <row r="164" spans="2:14" x14ac:dyDescent="0.3">
      <c r="B164" s="212" t="s">
        <v>193</v>
      </c>
      <c r="C164" s="212">
        <v>5557</v>
      </c>
      <c r="D164" s="212">
        <v>335</v>
      </c>
      <c r="E164" s="212">
        <v>5222</v>
      </c>
      <c r="F164" s="212">
        <v>5550</v>
      </c>
      <c r="G164" s="212">
        <v>330</v>
      </c>
      <c r="H164" s="212">
        <v>5220</v>
      </c>
      <c r="I164" s="212">
        <v>2</v>
      </c>
      <c r="J164" s="212">
        <v>2</v>
      </c>
      <c r="K164" s="212">
        <v>0</v>
      </c>
      <c r="L164" s="212">
        <v>5</v>
      </c>
      <c r="M164" s="212">
        <v>3</v>
      </c>
      <c r="N164" s="212">
        <v>2</v>
      </c>
    </row>
    <row r="165" spans="2:14" x14ac:dyDescent="0.3">
      <c r="B165" s="212" t="s">
        <v>34</v>
      </c>
      <c r="C165" s="212">
        <v>613</v>
      </c>
      <c r="D165" s="212">
        <v>247</v>
      </c>
      <c r="E165" s="212">
        <v>366</v>
      </c>
      <c r="F165" s="212">
        <v>610</v>
      </c>
      <c r="G165" s="212">
        <v>246</v>
      </c>
      <c r="H165" s="212">
        <v>364</v>
      </c>
      <c r="I165" s="212">
        <v>2</v>
      </c>
      <c r="J165" s="212">
        <v>0</v>
      </c>
      <c r="K165" s="212">
        <v>2</v>
      </c>
      <c r="L165" s="212">
        <v>1</v>
      </c>
      <c r="M165" s="212">
        <v>1</v>
      </c>
      <c r="N165" s="212">
        <v>0</v>
      </c>
    </row>
    <row r="166" spans="2:14" x14ac:dyDescent="0.3">
      <c r="B166" s="212" t="s">
        <v>192</v>
      </c>
      <c r="C166" s="212">
        <v>2770</v>
      </c>
      <c r="D166" s="212">
        <v>933</v>
      </c>
      <c r="E166" s="212">
        <v>1837</v>
      </c>
      <c r="F166" s="212">
        <v>2757</v>
      </c>
      <c r="G166" s="212">
        <v>927</v>
      </c>
      <c r="H166" s="212">
        <v>1830</v>
      </c>
      <c r="I166" s="212">
        <v>3</v>
      </c>
      <c r="J166" s="212">
        <v>2</v>
      </c>
      <c r="K166" s="212">
        <v>1</v>
      </c>
      <c r="L166" s="212">
        <v>10</v>
      </c>
      <c r="M166" s="212">
        <v>4</v>
      </c>
      <c r="N166" s="212">
        <v>6</v>
      </c>
    </row>
    <row r="167" spans="2:14" x14ac:dyDescent="0.3">
      <c r="B167" s="212" t="s">
        <v>191</v>
      </c>
      <c r="C167" s="212">
        <v>978</v>
      </c>
      <c r="D167" s="212">
        <v>834</v>
      </c>
      <c r="E167" s="212">
        <v>144</v>
      </c>
      <c r="F167" s="212">
        <v>956</v>
      </c>
      <c r="G167" s="212">
        <v>821</v>
      </c>
      <c r="H167" s="212">
        <v>135</v>
      </c>
      <c r="I167" s="212">
        <v>6</v>
      </c>
      <c r="J167" s="212">
        <v>6</v>
      </c>
      <c r="K167" s="212">
        <v>0</v>
      </c>
      <c r="L167" s="212">
        <v>16</v>
      </c>
      <c r="M167" s="212">
        <v>7</v>
      </c>
      <c r="N167" s="212">
        <v>9</v>
      </c>
    </row>
    <row r="168" spans="2:14" x14ac:dyDescent="0.3">
      <c r="B168" s="212" t="s">
        <v>190</v>
      </c>
      <c r="C168" s="212">
        <v>238</v>
      </c>
      <c r="D168" s="212">
        <v>177</v>
      </c>
      <c r="E168" s="212">
        <v>61</v>
      </c>
      <c r="F168" s="212">
        <v>233</v>
      </c>
      <c r="G168" s="212">
        <v>174</v>
      </c>
      <c r="H168" s="212">
        <v>59</v>
      </c>
      <c r="I168" s="212">
        <v>2</v>
      </c>
      <c r="J168" s="212">
        <v>2</v>
      </c>
      <c r="K168" s="212">
        <v>0</v>
      </c>
      <c r="L168" s="212">
        <v>3</v>
      </c>
      <c r="M168" s="212">
        <v>1</v>
      </c>
      <c r="N168" s="212">
        <v>2</v>
      </c>
    </row>
    <row r="169" spans="2:14" x14ac:dyDescent="0.3">
      <c r="B169" s="212" t="s">
        <v>189</v>
      </c>
      <c r="C169" s="212">
        <v>741</v>
      </c>
      <c r="D169" s="212">
        <v>128</v>
      </c>
      <c r="E169" s="212">
        <v>613</v>
      </c>
      <c r="F169" s="212">
        <v>720</v>
      </c>
      <c r="G169" s="212">
        <v>111</v>
      </c>
      <c r="H169" s="212">
        <v>609</v>
      </c>
      <c r="I169" s="212">
        <v>20</v>
      </c>
      <c r="J169" s="212">
        <v>16</v>
      </c>
      <c r="K169" s="212">
        <v>4</v>
      </c>
      <c r="L169" s="212">
        <v>1</v>
      </c>
      <c r="M169" s="212">
        <v>1</v>
      </c>
      <c r="N169" s="212">
        <v>0</v>
      </c>
    </row>
    <row r="170" spans="2:14" x14ac:dyDescent="0.3">
      <c r="B170" s="212" t="s">
        <v>188</v>
      </c>
      <c r="C170" s="212">
        <v>25</v>
      </c>
      <c r="D170" s="212">
        <v>25</v>
      </c>
      <c r="E170" s="212">
        <v>0</v>
      </c>
      <c r="F170" s="212">
        <v>25</v>
      </c>
      <c r="G170" s="212">
        <v>25</v>
      </c>
      <c r="H170" s="212">
        <v>0</v>
      </c>
      <c r="I170" s="212">
        <v>0</v>
      </c>
      <c r="J170" s="212">
        <v>0</v>
      </c>
      <c r="K170" s="212">
        <v>0</v>
      </c>
      <c r="L170" s="212">
        <v>0</v>
      </c>
      <c r="M170" s="212">
        <v>0</v>
      </c>
      <c r="N170" s="212">
        <v>0</v>
      </c>
    </row>
    <row r="171" spans="2:14" x14ac:dyDescent="0.3">
      <c r="B171" s="212" t="s">
        <v>187</v>
      </c>
      <c r="C171" s="212">
        <v>5891</v>
      </c>
      <c r="D171" s="212">
        <v>1558</v>
      </c>
      <c r="E171" s="212">
        <v>4333</v>
      </c>
      <c r="F171" s="212">
        <v>5876</v>
      </c>
      <c r="G171" s="212">
        <v>1547</v>
      </c>
      <c r="H171" s="212">
        <v>4329</v>
      </c>
      <c r="I171" s="212">
        <v>1</v>
      </c>
      <c r="J171" s="212">
        <v>0</v>
      </c>
      <c r="K171" s="212">
        <v>1</v>
      </c>
      <c r="L171" s="212">
        <v>14</v>
      </c>
      <c r="M171" s="212">
        <v>11</v>
      </c>
      <c r="N171" s="212">
        <v>3</v>
      </c>
    </row>
    <row r="172" spans="2:14" x14ac:dyDescent="0.3">
      <c r="B172" s="212" t="s">
        <v>186</v>
      </c>
      <c r="C172" s="212">
        <v>231</v>
      </c>
      <c r="D172" s="212">
        <v>76</v>
      </c>
      <c r="E172" s="212">
        <v>155</v>
      </c>
      <c r="F172" s="212">
        <v>229</v>
      </c>
      <c r="G172" s="212">
        <v>74</v>
      </c>
      <c r="H172" s="212">
        <v>155</v>
      </c>
      <c r="I172" s="212">
        <v>1</v>
      </c>
      <c r="J172" s="212">
        <v>1</v>
      </c>
      <c r="K172" s="212">
        <v>0</v>
      </c>
      <c r="L172" s="212">
        <v>1</v>
      </c>
      <c r="M172" s="212">
        <v>1</v>
      </c>
      <c r="N172" s="212">
        <v>0</v>
      </c>
    </row>
    <row r="173" spans="2:14" x14ac:dyDescent="0.3">
      <c r="B173" s="212" t="s">
        <v>185</v>
      </c>
      <c r="C173" s="212">
        <v>331</v>
      </c>
      <c r="D173" s="212">
        <v>123</v>
      </c>
      <c r="E173" s="212">
        <v>208</v>
      </c>
      <c r="F173" s="212">
        <v>316</v>
      </c>
      <c r="G173" s="212">
        <v>114</v>
      </c>
      <c r="H173" s="212">
        <v>202</v>
      </c>
      <c r="I173" s="212">
        <v>5</v>
      </c>
      <c r="J173" s="212">
        <v>4</v>
      </c>
      <c r="K173" s="212">
        <v>1</v>
      </c>
      <c r="L173" s="212">
        <v>10</v>
      </c>
      <c r="M173" s="212">
        <v>5</v>
      </c>
      <c r="N173" s="212">
        <v>5</v>
      </c>
    </row>
    <row r="174" spans="2:14" x14ac:dyDescent="0.3">
      <c r="B174" s="212" t="s">
        <v>19</v>
      </c>
      <c r="C174" s="212">
        <v>91</v>
      </c>
      <c r="D174" s="212">
        <v>58</v>
      </c>
      <c r="E174" s="212">
        <v>33</v>
      </c>
      <c r="F174" s="212">
        <v>77</v>
      </c>
      <c r="G174" s="212">
        <v>45</v>
      </c>
      <c r="H174" s="212">
        <v>32</v>
      </c>
      <c r="I174" s="212">
        <v>13</v>
      </c>
      <c r="J174" s="212">
        <v>12</v>
      </c>
      <c r="K174" s="212">
        <v>1</v>
      </c>
      <c r="L174" s="212">
        <v>1</v>
      </c>
      <c r="M174" s="212">
        <v>1</v>
      </c>
      <c r="N174" s="212">
        <v>0</v>
      </c>
    </row>
    <row r="175" spans="2:14" x14ac:dyDescent="0.3">
      <c r="B175" s="212" t="s">
        <v>184</v>
      </c>
      <c r="C175" s="212">
        <v>149</v>
      </c>
      <c r="D175" s="212">
        <v>84</v>
      </c>
      <c r="E175" s="212">
        <v>65</v>
      </c>
      <c r="F175" s="212">
        <v>149</v>
      </c>
      <c r="G175" s="212">
        <v>84</v>
      </c>
      <c r="H175" s="212">
        <v>65</v>
      </c>
      <c r="I175" s="212">
        <v>0</v>
      </c>
      <c r="J175" s="212">
        <v>0</v>
      </c>
      <c r="K175" s="212">
        <v>0</v>
      </c>
      <c r="L175" s="212">
        <v>0</v>
      </c>
      <c r="M175" s="212">
        <v>0</v>
      </c>
      <c r="N175" s="212">
        <v>0</v>
      </c>
    </row>
    <row r="176" spans="2:14" x14ac:dyDescent="0.3">
      <c r="B176" s="212" t="s">
        <v>183</v>
      </c>
      <c r="C176" s="212">
        <v>100</v>
      </c>
      <c r="D176" s="212">
        <v>32</v>
      </c>
      <c r="E176" s="212">
        <v>68</v>
      </c>
      <c r="F176" s="212">
        <v>97</v>
      </c>
      <c r="G176" s="212">
        <v>29</v>
      </c>
      <c r="H176" s="212">
        <v>68</v>
      </c>
      <c r="I176" s="212">
        <v>3</v>
      </c>
      <c r="J176" s="212">
        <v>3</v>
      </c>
      <c r="K176" s="212">
        <v>0</v>
      </c>
      <c r="L176" s="212">
        <v>0</v>
      </c>
      <c r="M176" s="212">
        <v>0</v>
      </c>
      <c r="N176" s="212">
        <v>0</v>
      </c>
    </row>
    <row r="177" spans="2:14" x14ac:dyDescent="0.3">
      <c r="B177" s="212" t="s">
        <v>182</v>
      </c>
      <c r="C177" s="212">
        <v>1380</v>
      </c>
      <c r="D177" s="212">
        <v>237</v>
      </c>
      <c r="E177" s="212">
        <v>1143</v>
      </c>
      <c r="F177" s="212">
        <v>1379</v>
      </c>
      <c r="G177" s="212">
        <v>237</v>
      </c>
      <c r="H177" s="212">
        <v>1142</v>
      </c>
      <c r="I177" s="212">
        <v>1</v>
      </c>
      <c r="J177" s="212">
        <v>0</v>
      </c>
      <c r="K177" s="212">
        <v>1</v>
      </c>
      <c r="L177" s="212">
        <v>0</v>
      </c>
      <c r="M177" s="212">
        <v>0</v>
      </c>
      <c r="N177" s="212">
        <v>0</v>
      </c>
    </row>
    <row r="178" spans="2:14" x14ac:dyDescent="0.3">
      <c r="B178" s="212" t="s">
        <v>181</v>
      </c>
      <c r="C178" s="212">
        <v>221</v>
      </c>
      <c r="D178" s="212">
        <v>141</v>
      </c>
      <c r="E178" s="212">
        <v>80</v>
      </c>
      <c r="F178" s="212">
        <v>220</v>
      </c>
      <c r="G178" s="212">
        <v>140</v>
      </c>
      <c r="H178" s="212">
        <v>80</v>
      </c>
      <c r="I178" s="212">
        <v>1</v>
      </c>
      <c r="J178" s="212">
        <v>1</v>
      </c>
      <c r="K178" s="212">
        <v>0</v>
      </c>
      <c r="L178" s="212">
        <v>0</v>
      </c>
      <c r="M178" s="212">
        <v>0</v>
      </c>
      <c r="N178" s="212">
        <v>0</v>
      </c>
    </row>
    <row r="179" spans="2:14" x14ac:dyDescent="0.3">
      <c r="B179" s="212" t="s">
        <v>180</v>
      </c>
      <c r="C179" s="212">
        <v>44</v>
      </c>
      <c r="D179" s="212">
        <v>32</v>
      </c>
      <c r="E179" s="212">
        <v>12</v>
      </c>
      <c r="F179" s="212">
        <v>41</v>
      </c>
      <c r="G179" s="212">
        <v>29</v>
      </c>
      <c r="H179" s="212">
        <v>12</v>
      </c>
      <c r="I179" s="212">
        <v>3</v>
      </c>
      <c r="J179" s="212">
        <v>3</v>
      </c>
      <c r="K179" s="212">
        <v>0</v>
      </c>
      <c r="L179" s="212">
        <v>0</v>
      </c>
      <c r="M179" s="212">
        <v>0</v>
      </c>
      <c r="N179" s="212">
        <v>0</v>
      </c>
    </row>
    <row r="180" spans="2:14" x14ac:dyDescent="0.3">
      <c r="B180" s="212" t="s">
        <v>179</v>
      </c>
      <c r="C180" s="212">
        <v>824</v>
      </c>
      <c r="D180" s="212">
        <v>521</v>
      </c>
      <c r="E180" s="212">
        <v>303</v>
      </c>
      <c r="F180" s="212">
        <v>792</v>
      </c>
      <c r="G180" s="212">
        <v>499</v>
      </c>
      <c r="H180" s="212">
        <v>293</v>
      </c>
      <c r="I180" s="212">
        <v>12</v>
      </c>
      <c r="J180" s="212">
        <v>12</v>
      </c>
      <c r="K180" s="212">
        <v>0</v>
      </c>
      <c r="L180" s="212">
        <v>20</v>
      </c>
      <c r="M180" s="212">
        <v>10</v>
      </c>
      <c r="N180" s="212">
        <v>10</v>
      </c>
    </row>
    <row r="181" spans="2:14" x14ac:dyDescent="0.3">
      <c r="B181" s="212" t="s">
        <v>178</v>
      </c>
      <c r="C181" s="212">
        <v>16</v>
      </c>
      <c r="D181" s="212">
        <v>7</v>
      </c>
      <c r="E181" s="212">
        <v>9</v>
      </c>
      <c r="F181" s="212">
        <v>16</v>
      </c>
      <c r="G181" s="212">
        <v>7</v>
      </c>
      <c r="H181" s="212">
        <v>9</v>
      </c>
      <c r="I181" s="212">
        <v>0</v>
      </c>
      <c r="J181" s="212">
        <v>0</v>
      </c>
      <c r="K181" s="212">
        <v>0</v>
      </c>
      <c r="L181" s="212">
        <v>0</v>
      </c>
      <c r="M181" s="212">
        <v>0</v>
      </c>
      <c r="N181" s="212">
        <v>0</v>
      </c>
    </row>
    <row r="182" spans="2:14" x14ac:dyDescent="0.3">
      <c r="B182" s="212" t="s">
        <v>177</v>
      </c>
      <c r="C182" s="212">
        <v>63</v>
      </c>
      <c r="D182" s="212">
        <v>52</v>
      </c>
      <c r="E182" s="212">
        <v>11</v>
      </c>
      <c r="F182" s="212">
        <v>61</v>
      </c>
      <c r="G182" s="212">
        <v>50</v>
      </c>
      <c r="H182" s="212">
        <v>11</v>
      </c>
      <c r="I182" s="212">
        <v>2</v>
      </c>
      <c r="J182" s="212">
        <v>2</v>
      </c>
      <c r="K182" s="212">
        <v>0</v>
      </c>
      <c r="L182" s="212">
        <v>0</v>
      </c>
      <c r="M182" s="212">
        <v>0</v>
      </c>
      <c r="N182" s="212">
        <v>0</v>
      </c>
    </row>
    <row r="183" spans="2:14" x14ac:dyDescent="0.3">
      <c r="B183" s="212" t="s">
        <v>176</v>
      </c>
      <c r="C183" s="212">
        <v>118</v>
      </c>
      <c r="D183" s="212">
        <v>105</v>
      </c>
      <c r="E183" s="212">
        <v>13</v>
      </c>
      <c r="F183" s="212">
        <v>117</v>
      </c>
      <c r="G183" s="212">
        <v>104</v>
      </c>
      <c r="H183" s="212">
        <v>13</v>
      </c>
      <c r="I183" s="212">
        <v>1</v>
      </c>
      <c r="J183" s="212">
        <v>1</v>
      </c>
      <c r="K183" s="212">
        <v>0</v>
      </c>
      <c r="L183" s="212">
        <v>0</v>
      </c>
      <c r="M183" s="212">
        <v>0</v>
      </c>
      <c r="N183" s="212">
        <v>0</v>
      </c>
    </row>
    <row r="184" spans="2:14" x14ac:dyDescent="0.3">
      <c r="B184" s="212" t="s">
        <v>175</v>
      </c>
      <c r="C184" s="212">
        <v>1</v>
      </c>
      <c r="D184" s="212">
        <v>1</v>
      </c>
      <c r="E184" s="212">
        <v>0</v>
      </c>
      <c r="F184" s="212">
        <v>1</v>
      </c>
      <c r="G184" s="212">
        <v>1</v>
      </c>
      <c r="H184" s="212">
        <v>0</v>
      </c>
      <c r="I184" s="212">
        <v>0</v>
      </c>
      <c r="J184" s="212">
        <v>0</v>
      </c>
      <c r="K184" s="212">
        <v>0</v>
      </c>
      <c r="L184" s="212">
        <v>0</v>
      </c>
      <c r="M184" s="212">
        <v>0</v>
      </c>
      <c r="N184" s="212">
        <v>0</v>
      </c>
    </row>
    <row r="185" spans="2:14" x14ac:dyDescent="0.3">
      <c r="B185" s="212" t="s">
        <v>174</v>
      </c>
      <c r="C185" s="212">
        <v>91</v>
      </c>
      <c r="D185" s="212">
        <v>22</v>
      </c>
      <c r="E185" s="212">
        <v>69</v>
      </c>
      <c r="F185" s="212">
        <v>90</v>
      </c>
      <c r="G185" s="212">
        <v>22</v>
      </c>
      <c r="H185" s="212">
        <v>68</v>
      </c>
      <c r="I185" s="212">
        <v>0</v>
      </c>
      <c r="J185" s="212">
        <v>0</v>
      </c>
      <c r="K185" s="212">
        <v>0</v>
      </c>
      <c r="L185" s="212">
        <v>1</v>
      </c>
      <c r="M185" s="212">
        <v>0</v>
      </c>
      <c r="N185" s="212">
        <v>1</v>
      </c>
    </row>
    <row r="186" spans="2:14" x14ac:dyDescent="0.25">
      <c r="B186" s="229" t="s">
        <v>12</v>
      </c>
      <c r="C186" s="229">
        <v>5528</v>
      </c>
      <c r="D186" s="229">
        <v>2352</v>
      </c>
      <c r="E186" s="229">
        <v>3176</v>
      </c>
      <c r="F186" s="229">
        <v>5454</v>
      </c>
      <c r="G186" s="229">
        <v>2292</v>
      </c>
      <c r="H186" s="229">
        <v>3162</v>
      </c>
      <c r="I186" s="229">
        <v>3</v>
      </c>
      <c r="J186" s="229">
        <v>3</v>
      </c>
      <c r="K186" s="229">
        <v>0</v>
      </c>
      <c r="L186" s="229">
        <v>71</v>
      </c>
      <c r="M186" s="229">
        <v>57</v>
      </c>
      <c r="N186" s="229">
        <v>14</v>
      </c>
    </row>
    <row r="187" spans="2:14" x14ac:dyDescent="0.3">
      <c r="B187" s="212" t="s">
        <v>12</v>
      </c>
      <c r="C187" s="212">
        <v>2116</v>
      </c>
      <c r="D187" s="212">
        <v>1077</v>
      </c>
      <c r="E187" s="212">
        <v>1039</v>
      </c>
      <c r="F187" s="212">
        <v>2053</v>
      </c>
      <c r="G187" s="212">
        <v>1024</v>
      </c>
      <c r="H187" s="212">
        <v>1029</v>
      </c>
      <c r="I187" s="212">
        <v>3</v>
      </c>
      <c r="J187" s="212">
        <v>3</v>
      </c>
      <c r="K187" s="212">
        <v>0</v>
      </c>
      <c r="L187" s="212">
        <v>60</v>
      </c>
      <c r="M187" s="212">
        <v>50</v>
      </c>
      <c r="N187" s="212">
        <v>10</v>
      </c>
    </row>
    <row r="188" spans="2:14" x14ac:dyDescent="0.3">
      <c r="B188" s="212" t="s">
        <v>173</v>
      </c>
      <c r="C188" s="212">
        <v>2041</v>
      </c>
      <c r="D188" s="212">
        <v>1226</v>
      </c>
      <c r="E188" s="212">
        <v>815</v>
      </c>
      <c r="F188" s="212">
        <v>2038</v>
      </c>
      <c r="G188" s="212">
        <v>1224</v>
      </c>
      <c r="H188" s="212">
        <v>814</v>
      </c>
      <c r="I188" s="212">
        <v>0</v>
      </c>
      <c r="J188" s="212">
        <v>0</v>
      </c>
      <c r="K188" s="212">
        <v>0</v>
      </c>
      <c r="L188" s="212">
        <v>3</v>
      </c>
      <c r="M188" s="212">
        <v>2</v>
      </c>
      <c r="N188" s="212">
        <v>1</v>
      </c>
    </row>
    <row r="189" spans="2:14" x14ac:dyDescent="0.3">
      <c r="B189" s="212" t="s">
        <v>172</v>
      </c>
      <c r="C189" s="212">
        <v>1371</v>
      </c>
      <c r="D189" s="212">
        <v>49</v>
      </c>
      <c r="E189" s="212">
        <v>1322</v>
      </c>
      <c r="F189" s="212">
        <v>1363</v>
      </c>
      <c r="G189" s="212">
        <v>44</v>
      </c>
      <c r="H189" s="212">
        <v>1319</v>
      </c>
      <c r="I189" s="212">
        <v>0</v>
      </c>
      <c r="J189" s="212">
        <v>0</v>
      </c>
      <c r="K189" s="212">
        <v>0</v>
      </c>
      <c r="L189" s="212">
        <v>8</v>
      </c>
      <c r="M189" s="212">
        <v>5</v>
      </c>
      <c r="N189" s="212">
        <v>3</v>
      </c>
    </row>
    <row r="190" spans="2:14" x14ac:dyDescent="0.25">
      <c r="B190" s="229" t="s">
        <v>77</v>
      </c>
      <c r="C190" s="229">
        <v>16482</v>
      </c>
      <c r="D190" s="229">
        <v>7954</v>
      </c>
      <c r="E190" s="229">
        <v>8528</v>
      </c>
      <c r="F190" s="229">
        <v>13683</v>
      </c>
      <c r="G190" s="229">
        <v>6292</v>
      </c>
      <c r="H190" s="229">
        <v>7391</v>
      </c>
      <c r="I190" s="229">
        <v>292</v>
      </c>
      <c r="J190" s="229">
        <v>265</v>
      </c>
      <c r="K190" s="229">
        <v>27</v>
      </c>
      <c r="L190" s="229">
        <v>2507</v>
      </c>
      <c r="M190" s="229">
        <v>1397</v>
      </c>
      <c r="N190" s="229">
        <v>1110</v>
      </c>
    </row>
    <row r="191" spans="2:14" x14ac:dyDescent="0.25">
      <c r="B191" s="229" t="s">
        <v>22</v>
      </c>
      <c r="C191" s="229">
        <v>3606</v>
      </c>
      <c r="D191" s="229">
        <v>1433</v>
      </c>
      <c r="E191" s="229">
        <v>2173</v>
      </c>
      <c r="F191" s="229">
        <v>2710</v>
      </c>
      <c r="G191" s="229">
        <v>1006</v>
      </c>
      <c r="H191" s="229">
        <v>1704</v>
      </c>
      <c r="I191" s="229">
        <v>47</v>
      </c>
      <c r="J191" s="229">
        <v>42</v>
      </c>
      <c r="K191" s="229">
        <v>5</v>
      </c>
      <c r="L191" s="229">
        <v>849</v>
      </c>
      <c r="M191" s="229">
        <v>385</v>
      </c>
      <c r="N191" s="229">
        <v>464</v>
      </c>
    </row>
    <row r="192" spans="2:14" x14ac:dyDescent="0.3">
      <c r="B192" s="212" t="s">
        <v>171</v>
      </c>
      <c r="C192" s="212">
        <v>1199</v>
      </c>
      <c r="D192" s="212">
        <v>408</v>
      </c>
      <c r="E192" s="212">
        <v>791</v>
      </c>
      <c r="F192" s="212">
        <v>1087</v>
      </c>
      <c r="G192" s="212">
        <v>349</v>
      </c>
      <c r="H192" s="212">
        <v>738</v>
      </c>
      <c r="I192" s="212">
        <v>14</v>
      </c>
      <c r="J192" s="212">
        <v>13</v>
      </c>
      <c r="K192" s="212">
        <v>1</v>
      </c>
      <c r="L192" s="212">
        <v>98</v>
      </c>
      <c r="M192" s="212">
        <v>46</v>
      </c>
      <c r="N192" s="212">
        <v>52</v>
      </c>
    </row>
    <row r="193" spans="2:14" x14ac:dyDescent="0.3">
      <c r="B193" s="212" t="s">
        <v>170</v>
      </c>
      <c r="C193" s="212">
        <v>466</v>
      </c>
      <c r="D193" s="212">
        <v>145</v>
      </c>
      <c r="E193" s="212">
        <v>321</v>
      </c>
      <c r="F193" s="212">
        <v>441</v>
      </c>
      <c r="G193" s="212">
        <v>138</v>
      </c>
      <c r="H193" s="212">
        <v>303</v>
      </c>
      <c r="I193" s="212">
        <v>0</v>
      </c>
      <c r="J193" s="212">
        <v>0</v>
      </c>
      <c r="K193" s="212">
        <v>0</v>
      </c>
      <c r="L193" s="212">
        <v>25</v>
      </c>
      <c r="M193" s="212">
        <v>7</v>
      </c>
      <c r="N193" s="212">
        <v>18</v>
      </c>
    </row>
    <row r="194" spans="2:14" x14ac:dyDescent="0.3">
      <c r="B194" s="212" t="s">
        <v>169</v>
      </c>
      <c r="C194" s="212">
        <v>129</v>
      </c>
      <c r="D194" s="212">
        <v>61</v>
      </c>
      <c r="E194" s="212">
        <v>68</v>
      </c>
      <c r="F194" s="212">
        <v>95</v>
      </c>
      <c r="G194" s="212">
        <v>47</v>
      </c>
      <c r="H194" s="212">
        <v>48</v>
      </c>
      <c r="I194" s="212">
        <v>6</v>
      </c>
      <c r="J194" s="212">
        <v>5</v>
      </c>
      <c r="K194" s="212">
        <v>1</v>
      </c>
      <c r="L194" s="212">
        <v>28</v>
      </c>
      <c r="M194" s="212">
        <v>9</v>
      </c>
      <c r="N194" s="212">
        <v>19</v>
      </c>
    </row>
    <row r="195" spans="2:14" x14ac:dyDescent="0.3">
      <c r="B195" s="212" t="s">
        <v>168</v>
      </c>
      <c r="C195" s="212">
        <v>67</v>
      </c>
      <c r="D195" s="212">
        <v>28</v>
      </c>
      <c r="E195" s="212">
        <v>39</v>
      </c>
      <c r="F195" s="212">
        <v>52</v>
      </c>
      <c r="G195" s="212">
        <v>25</v>
      </c>
      <c r="H195" s="212">
        <v>27</v>
      </c>
      <c r="I195" s="212">
        <v>1</v>
      </c>
      <c r="J195" s="212">
        <v>0</v>
      </c>
      <c r="K195" s="212">
        <v>1</v>
      </c>
      <c r="L195" s="212">
        <v>14</v>
      </c>
      <c r="M195" s="212">
        <v>3</v>
      </c>
      <c r="N195" s="212">
        <v>11</v>
      </c>
    </row>
    <row r="196" spans="2:14" x14ac:dyDescent="0.3">
      <c r="B196" s="212" t="s">
        <v>167</v>
      </c>
      <c r="C196" s="212">
        <v>142</v>
      </c>
      <c r="D196" s="212">
        <v>27</v>
      </c>
      <c r="E196" s="212">
        <v>115</v>
      </c>
      <c r="F196" s="212">
        <v>137</v>
      </c>
      <c r="G196" s="212">
        <v>27</v>
      </c>
      <c r="H196" s="212">
        <v>110</v>
      </c>
      <c r="I196" s="212">
        <v>0</v>
      </c>
      <c r="J196" s="212">
        <v>0</v>
      </c>
      <c r="K196" s="212">
        <v>0</v>
      </c>
      <c r="L196" s="212">
        <v>5</v>
      </c>
      <c r="M196" s="212">
        <v>0</v>
      </c>
      <c r="N196" s="212">
        <v>5</v>
      </c>
    </row>
    <row r="197" spans="2:14" x14ac:dyDescent="0.3">
      <c r="B197" s="212" t="s">
        <v>166</v>
      </c>
      <c r="C197" s="212">
        <v>697</v>
      </c>
      <c r="D197" s="212">
        <v>272</v>
      </c>
      <c r="E197" s="212">
        <v>425</v>
      </c>
      <c r="F197" s="212">
        <v>661</v>
      </c>
      <c r="G197" s="212">
        <v>263</v>
      </c>
      <c r="H197" s="212">
        <v>398</v>
      </c>
      <c r="I197" s="212">
        <v>1</v>
      </c>
      <c r="J197" s="212">
        <v>0</v>
      </c>
      <c r="K197" s="212">
        <v>1</v>
      </c>
      <c r="L197" s="212">
        <v>35</v>
      </c>
      <c r="M197" s="212">
        <v>9</v>
      </c>
      <c r="N197" s="212">
        <v>26</v>
      </c>
    </row>
    <row r="198" spans="2:14" x14ac:dyDescent="0.3">
      <c r="B198" s="212" t="s">
        <v>165</v>
      </c>
      <c r="C198" s="212">
        <v>73</v>
      </c>
      <c r="D198" s="212">
        <v>33</v>
      </c>
      <c r="E198" s="212">
        <v>40</v>
      </c>
      <c r="F198" s="212">
        <v>1</v>
      </c>
      <c r="G198" s="212">
        <v>0</v>
      </c>
      <c r="H198" s="212">
        <v>1</v>
      </c>
      <c r="I198" s="212">
        <v>5</v>
      </c>
      <c r="J198" s="212">
        <v>5</v>
      </c>
      <c r="K198" s="212">
        <v>0</v>
      </c>
      <c r="L198" s="212">
        <v>67</v>
      </c>
      <c r="M198" s="212">
        <v>28</v>
      </c>
      <c r="N198" s="212">
        <v>39</v>
      </c>
    </row>
    <row r="199" spans="2:14" x14ac:dyDescent="0.3">
      <c r="B199" s="212" t="s">
        <v>164</v>
      </c>
      <c r="C199" s="212">
        <v>12</v>
      </c>
      <c r="D199" s="212">
        <v>2</v>
      </c>
      <c r="E199" s="212">
        <v>10</v>
      </c>
      <c r="F199" s="212">
        <v>1</v>
      </c>
      <c r="G199" s="212">
        <v>1</v>
      </c>
      <c r="H199" s="212">
        <v>0</v>
      </c>
      <c r="I199" s="212">
        <v>2</v>
      </c>
      <c r="J199" s="212">
        <v>1</v>
      </c>
      <c r="K199" s="212">
        <v>1</v>
      </c>
      <c r="L199" s="212">
        <v>9</v>
      </c>
      <c r="M199" s="212">
        <v>0</v>
      </c>
      <c r="N199" s="212">
        <v>9</v>
      </c>
    </row>
    <row r="200" spans="2:14" x14ac:dyDescent="0.3">
      <c r="B200" s="212" t="s">
        <v>163</v>
      </c>
      <c r="C200" s="212">
        <v>643</v>
      </c>
      <c r="D200" s="212">
        <v>347</v>
      </c>
      <c r="E200" s="212">
        <v>296</v>
      </c>
      <c r="F200" s="212">
        <v>186</v>
      </c>
      <c r="G200" s="212">
        <v>118</v>
      </c>
      <c r="H200" s="212">
        <v>68</v>
      </c>
      <c r="I200" s="212">
        <v>14</v>
      </c>
      <c r="J200" s="212">
        <v>14</v>
      </c>
      <c r="K200" s="212">
        <v>0</v>
      </c>
      <c r="L200" s="212">
        <v>443</v>
      </c>
      <c r="M200" s="212">
        <v>215</v>
      </c>
      <c r="N200" s="212">
        <v>228</v>
      </c>
    </row>
    <row r="201" spans="2:14" x14ac:dyDescent="0.3">
      <c r="B201" s="212" t="s">
        <v>162</v>
      </c>
      <c r="C201" s="212">
        <v>49</v>
      </c>
      <c r="D201" s="212">
        <v>36</v>
      </c>
      <c r="E201" s="212">
        <v>13</v>
      </c>
      <c r="F201" s="212">
        <v>13</v>
      </c>
      <c r="G201" s="212">
        <v>11</v>
      </c>
      <c r="H201" s="212">
        <v>2</v>
      </c>
      <c r="I201" s="212">
        <v>0</v>
      </c>
      <c r="J201" s="212">
        <v>0</v>
      </c>
      <c r="K201" s="212">
        <v>0</v>
      </c>
      <c r="L201" s="212">
        <v>36</v>
      </c>
      <c r="M201" s="212">
        <v>25</v>
      </c>
      <c r="N201" s="212">
        <v>11</v>
      </c>
    </row>
    <row r="202" spans="2:14" x14ac:dyDescent="0.3">
      <c r="B202" s="212" t="s">
        <v>161</v>
      </c>
      <c r="C202" s="212">
        <v>11</v>
      </c>
      <c r="D202" s="212">
        <v>4</v>
      </c>
      <c r="E202" s="212">
        <v>7</v>
      </c>
      <c r="F202" s="212">
        <v>0</v>
      </c>
      <c r="G202" s="212">
        <v>0</v>
      </c>
      <c r="H202" s="212">
        <v>0</v>
      </c>
      <c r="I202" s="212">
        <v>1</v>
      </c>
      <c r="J202" s="212">
        <v>1</v>
      </c>
      <c r="K202" s="212">
        <v>0</v>
      </c>
      <c r="L202" s="212">
        <v>10</v>
      </c>
      <c r="M202" s="212">
        <v>3</v>
      </c>
      <c r="N202" s="212">
        <v>7</v>
      </c>
    </row>
    <row r="203" spans="2:14" x14ac:dyDescent="0.3">
      <c r="B203" s="212" t="s">
        <v>160</v>
      </c>
      <c r="C203" s="212">
        <v>118</v>
      </c>
      <c r="D203" s="212">
        <v>70</v>
      </c>
      <c r="E203" s="212">
        <v>48</v>
      </c>
      <c r="F203" s="212">
        <v>36</v>
      </c>
      <c r="G203" s="212">
        <v>27</v>
      </c>
      <c r="H203" s="212">
        <v>9</v>
      </c>
      <c r="I203" s="212">
        <v>3</v>
      </c>
      <c r="J203" s="212">
        <v>3</v>
      </c>
      <c r="K203" s="212">
        <v>0</v>
      </c>
      <c r="L203" s="212">
        <v>79</v>
      </c>
      <c r="M203" s="212">
        <v>40</v>
      </c>
      <c r="N203" s="212">
        <v>39</v>
      </c>
    </row>
    <row r="204" spans="2:14" x14ac:dyDescent="0.25">
      <c r="B204" s="229" t="s">
        <v>21</v>
      </c>
      <c r="C204" s="229">
        <v>2502</v>
      </c>
      <c r="D204" s="229">
        <v>918</v>
      </c>
      <c r="E204" s="229">
        <v>1584</v>
      </c>
      <c r="F204" s="229">
        <v>2189</v>
      </c>
      <c r="G204" s="229">
        <v>724</v>
      </c>
      <c r="H204" s="229">
        <v>1465</v>
      </c>
      <c r="I204" s="229">
        <v>72</v>
      </c>
      <c r="J204" s="229">
        <v>67</v>
      </c>
      <c r="K204" s="229">
        <v>5</v>
      </c>
      <c r="L204" s="229">
        <v>241</v>
      </c>
      <c r="M204" s="229">
        <v>127</v>
      </c>
      <c r="N204" s="229">
        <v>114</v>
      </c>
    </row>
    <row r="205" spans="2:14" x14ac:dyDescent="0.3">
      <c r="B205" s="212" t="s">
        <v>159</v>
      </c>
      <c r="C205" s="212">
        <v>2347</v>
      </c>
      <c r="D205" s="212">
        <v>853</v>
      </c>
      <c r="E205" s="212">
        <v>1494</v>
      </c>
      <c r="F205" s="212">
        <v>2115</v>
      </c>
      <c r="G205" s="212">
        <v>708</v>
      </c>
      <c r="H205" s="212">
        <v>1407</v>
      </c>
      <c r="I205" s="212">
        <v>50</v>
      </c>
      <c r="J205" s="212">
        <v>48</v>
      </c>
      <c r="K205" s="212">
        <v>2</v>
      </c>
      <c r="L205" s="212">
        <v>182</v>
      </c>
      <c r="M205" s="212">
        <v>97</v>
      </c>
      <c r="N205" s="212">
        <v>85</v>
      </c>
    </row>
    <row r="206" spans="2:14" x14ac:dyDescent="0.3">
      <c r="B206" s="212" t="s">
        <v>158</v>
      </c>
      <c r="C206" s="212">
        <v>64</v>
      </c>
      <c r="D206" s="212">
        <v>40</v>
      </c>
      <c r="E206" s="212">
        <v>24</v>
      </c>
      <c r="F206" s="212">
        <v>1</v>
      </c>
      <c r="G206" s="212">
        <v>1</v>
      </c>
      <c r="H206" s="212">
        <v>0</v>
      </c>
      <c r="I206" s="212">
        <v>15</v>
      </c>
      <c r="J206" s="212">
        <v>14</v>
      </c>
      <c r="K206" s="212">
        <v>1</v>
      </c>
      <c r="L206" s="212">
        <v>48</v>
      </c>
      <c r="M206" s="212">
        <v>25</v>
      </c>
      <c r="N206" s="212">
        <v>23</v>
      </c>
    </row>
    <row r="207" spans="2:14" x14ac:dyDescent="0.3">
      <c r="B207" s="212" t="s">
        <v>157</v>
      </c>
      <c r="C207" s="212">
        <v>1</v>
      </c>
      <c r="D207" s="212">
        <v>0</v>
      </c>
      <c r="E207" s="212">
        <v>1</v>
      </c>
      <c r="F207" s="212">
        <v>0</v>
      </c>
      <c r="G207" s="212">
        <v>0</v>
      </c>
      <c r="H207" s="212">
        <v>0</v>
      </c>
      <c r="I207" s="212">
        <v>1</v>
      </c>
      <c r="J207" s="212">
        <v>0</v>
      </c>
      <c r="K207" s="212">
        <v>1</v>
      </c>
      <c r="L207" s="212">
        <v>0</v>
      </c>
      <c r="M207" s="212">
        <v>0</v>
      </c>
      <c r="N207" s="212">
        <v>0</v>
      </c>
    </row>
    <row r="208" spans="2:14" x14ac:dyDescent="0.3">
      <c r="B208" s="212" t="s">
        <v>156</v>
      </c>
      <c r="C208" s="212">
        <v>72</v>
      </c>
      <c r="D208" s="212">
        <v>14</v>
      </c>
      <c r="E208" s="212">
        <v>58</v>
      </c>
      <c r="F208" s="212">
        <v>71</v>
      </c>
      <c r="G208" s="212">
        <v>14</v>
      </c>
      <c r="H208" s="212">
        <v>57</v>
      </c>
      <c r="I208" s="212">
        <v>1</v>
      </c>
      <c r="J208" s="212">
        <v>0</v>
      </c>
      <c r="K208" s="212">
        <v>1</v>
      </c>
      <c r="L208" s="212">
        <v>0</v>
      </c>
      <c r="M208" s="212">
        <v>0</v>
      </c>
      <c r="N208" s="212">
        <v>0</v>
      </c>
    </row>
    <row r="209" spans="2:14" x14ac:dyDescent="0.3">
      <c r="B209" s="212" t="s">
        <v>155</v>
      </c>
      <c r="C209" s="212">
        <v>18</v>
      </c>
      <c r="D209" s="212">
        <v>11</v>
      </c>
      <c r="E209" s="212">
        <v>7</v>
      </c>
      <c r="F209" s="212">
        <v>2</v>
      </c>
      <c r="G209" s="212">
        <v>1</v>
      </c>
      <c r="H209" s="212">
        <v>1</v>
      </c>
      <c r="I209" s="212">
        <v>5</v>
      </c>
      <c r="J209" s="212">
        <v>5</v>
      </c>
      <c r="K209" s="212">
        <v>0</v>
      </c>
      <c r="L209" s="212">
        <v>11</v>
      </c>
      <c r="M209" s="212">
        <v>5</v>
      </c>
      <c r="N209" s="212">
        <v>6</v>
      </c>
    </row>
    <row r="210" spans="2:14" x14ac:dyDescent="0.25">
      <c r="B210" s="229" t="s">
        <v>20</v>
      </c>
      <c r="C210" s="229">
        <v>2070</v>
      </c>
      <c r="D210" s="229">
        <v>1361</v>
      </c>
      <c r="E210" s="229">
        <v>709</v>
      </c>
      <c r="F210" s="229">
        <v>1576</v>
      </c>
      <c r="G210" s="229">
        <v>1115</v>
      </c>
      <c r="H210" s="229">
        <v>461</v>
      </c>
      <c r="I210" s="229">
        <v>30</v>
      </c>
      <c r="J210" s="229">
        <v>29</v>
      </c>
      <c r="K210" s="229">
        <v>1</v>
      </c>
      <c r="L210" s="229">
        <v>464</v>
      </c>
      <c r="M210" s="229">
        <v>217</v>
      </c>
      <c r="N210" s="229">
        <v>247</v>
      </c>
    </row>
    <row r="211" spans="2:14" x14ac:dyDescent="0.3">
      <c r="B211" s="212" t="s">
        <v>20</v>
      </c>
      <c r="C211" s="212">
        <v>1899</v>
      </c>
      <c r="D211" s="212">
        <v>1266</v>
      </c>
      <c r="E211" s="212">
        <v>633</v>
      </c>
      <c r="F211" s="212">
        <v>1552</v>
      </c>
      <c r="G211" s="212">
        <v>1100</v>
      </c>
      <c r="H211" s="212">
        <v>452</v>
      </c>
      <c r="I211" s="212">
        <v>22</v>
      </c>
      <c r="J211" s="212">
        <v>21</v>
      </c>
      <c r="K211" s="212">
        <v>1</v>
      </c>
      <c r="L211" s="212">
        <v>325</v>
      </c>
      <c r="M211" s="212">
        <v>145</v>
      </c>
      <c r="N211" s="212">
        <v>180</v>
      </c>
    </row>
    <row r="212" spans="2:14" x14ac:dyDescent="0.3">
      <c r="B212" s="212" t="s">
        <v>154</v>
      </c>
      <c r="C212" s="212">
        <v>27</v>
      </c>
      <c r="D212" s="212">
        <v>4</v>
      </c>
      <c r="E212" s="212">
        <v>23</v>
      </c>
      <c r="F212" s="212">
        <v>7</v>
      </c>
      <c r="G212" s="212">
        <v>0</v>
      </c>
      <c r="H212" s="212">
        <v>7</v>
      </c>
      <c r="I212" s="212">
        <v>0</v>
      </c>
      <c r="J212" s="212">
        <v>0</v>
      </c>
      <c r="K212" s="212">
        <v>0</v>
      </c>
      <c r="L212" s="212">
        <v>20</v>
      </c>
      <c r="M212" s="212">
        <v>4</v>
      </c>
      <c r="N212" s="212">
        <v>16</v>
      </c>
    </row>
    <row r="213" spans="2:14" x14ac:dyDescent="0.3">
      <c r="B213" s="212" t="s">
        <v>153</v>
      </c>
      <c r="C213" s="212">
        <v>10</v>
      </c>
      <c r="D213" s="212">
        <v>5</v>
      </c>
      <c r="E213" s="212">
        <v>5</v>
      </c>
      <c r="F213" s="212">
        <v>2</v>
      </c>
      <c r="G213" s="212">
        <v>0</v>
      </c>
      <c r="H213" s="212">
        <v>2</v>
      </c>
      <c r="I213" s="212">
        <v>1</v>
      </c>
      <c r="J213" s="212">
        <v>1</v>
      </c>
      <c r="K213" s="212">
        <v>0</v>
      </c>
      <c r="L213" s="212">
        <v>7</v>
      </c>
      <c r="M213" s="212">
        <v>4</v>
      </c>
      <c r="N213" s="212">
        <v>3</v>
      </c>
    </row>
    <row r="214" spans="2:14" x14ac:dyDescent="0.3">
      <c r="B214" s="212" t="s">
        <v>152</v>
      </c>
      <c r="C214" s="212">
        <v>134</v>
      </c>
      <c r="D214" s="212">
        <v>86</v>
      </c>
      <c r="E214" s="212">
        <v>48</v>
      </c>
      <c r="F214" s="212">
        <v>15</v>
      </c>
      <c r="G214" s="212">
        <v>15</v>
      </c>
      <c r="H214" s="212">
        <v>0</v>
      </c>
      <c r="I214" s="212">
        <v>7</v>
      </c>
      <c r="J214" s="212">
        <v>7</v>
      </c>
      <c r="K214" s="212">
        <v>0</v>
      </c>
      <c r="L214" s="212">
        <v>112</v>
      </c>
      <c r="M214" s="212">
        <v>64</v>
      </c>
      <c r="N214" s="212">
        <v>48</v>
      </c>
    </row>
    <row r="215" spans="2:14" x14ac:dyDescent="0.25">
      <c r="B215" s="229" t="s">
        <v>17</v>
      </c>
      <c r="C215" s="229">
        <v>1363</v>
      </c>
      <c r="D215" s="229">
        <v>511</v>
      </c>
      <c r="E215" s="229">
        <v>852</v>
      </c>
      <c r="F215" s="229">
        <v>1284</v>
      </c>
      <c r="G215" s="229">
        <v>456</v>
      </c>
      <c r="H215" s="229">
        <v>828</v>
      </c>
      <c r="I215" s="229">
        <v>46</v>
      </c>
      <c r="J215" s="229">
        <v>43</v>
      </c>
      <c r="K215" s="229">
        <v>3</v>
      </c>
      <c r="L215" s="229">
        <v>33</v>
      </c>
      <c r="M215" s="229">
        <v>12</v>
      </c>
      <c r="N215" s="229">
        <v>21</v>
      </c>
    </row>
    <row r="216" spans="2:14" x14ac:dyDescent="0.3">
      <c r="B216" s="212" t="s">
        <v>151</v>
      </c>
      <c r="C216" s="212">
        <v>510</v>
      </c>
      <c r="D216" s="212">
        <v>165</v>
      </c>
      <c r="E216" s="212">
        <v>345</v>
      </c>
      <c r="F216" s="212">
        <v>504</v>
      </c>
      <c r="G216" s="212">
        <v>159</v>
      </c>
      <c r="H216" s="212">
        <v>345</v>
      </c>
      <c r="I216" s="212">
        <v>6</v>
      </c>
      <c r="J216" s="212">
        <v>6</v>
      </c>
      <c r="K216" s="212">
        <v>0</v>
      </c>
      <c r="L216" s="212">
        <v>0</v>
      </c>
      <c r="M216" s="212">
        <v>0</v>
      </c>
      <c r="N216" s="212">
        <v>0</v>
      </c>
    </row>
    <row r="217" spans="2:14" x14ac:dyDescent="0.3">
      <c r="B217" s="212" t="s">
        <v>150</v>
      </c>
      <c r="C217" s="212">
        <v>135</v>
      </c>
      <c r="D217" s="212">
        <v>75</v>
      </c>
      <c r="E217" s="212">
        <v>60</v>
      </c>
      <c r="F217" s="212">
        <v>127</v>
      </c>
      <c r="G217" s="212">
        <v>69</v>
      </c>
      <c r="H217" s="212">
        <v>58</v>
      </c>
      <c r="I217" s="212">
        <v>2</v>
      </c>
      <c r="J217" s="212">
        <v>2</v>
      </c>
      <c r="K217" s="212">
        <v>0</v>
      </c>
      <c r="L217" s="212">
        <v>6</v>
      </c>
      <c r="M217" s="212">
        <v>4</v>
      </c>
      <c r="N217" s="212">
        <v>2</v>
      </c>
    </row>
    <row r="218" spans="2:14" x14ac:dyDescent="0.3">
      <c r="B218" s="212" t="s">
        <v>149</v>
      </c>
      <c r="C218" s="212">
        <v>25</v>
      </c>
      <c r="D218" s="212">
        <v>10</v>
      </c>
      <c r="E218" s="212">
        <v>15</v>
      </c>
      <c r="F218" s="212">
        <v>3</v>
      </c>
      <c r="G218" s="212">
        <v>1</v>
      </c>
      <c r="H218" s="212">
        <v>2</v>
      </c>
      <c r="I218" s="212">
        <v>4</v>
      </c>
      <c r="J218" s="212">
        <v>4</v>
      </c>
      <c r="K218" s="212">
        <v>0</v>
      </c>
      <c r="L218" s="212">
        <v>18</v>
      </c>
      <c r="M218" s="212">
        <v>5</v>
      </c>
      <c r="N218" s="212">
        <v>13</v>
      </c>
    </row>
    <row r="219" spans="2:14" x14ac:dyDescent="0.3">
      <c r="B219" s="212" t="s">
        <v>148</v>
      </c>
      <c r="C219" s="212">
        <v>30</v>
      </c>
      <c r="D219" s="212">
        <v>28</v>
      </c>
      <c r="E219" s="212">
        <v>2</v>
      </c>
      <c r="F219" s="212">
        <v>1</v>
      </c>
      <c r="G219" s="212">
        <v>1</v>
      </c>
      <c r="H219" s="212">
        <v>0</v>
      </c>
      <c r="I219" s="212">
        <v>29</v>
      </c>
      <c r="J219" s="212">
        <v>27</v>
      </c>
      <c r="K219" s="212">
        <v>2</v>
      </c>
      <c r="L219" s="212">
        <v>0</v>
      </c>
      <c r="M219" s="212">
        <v>0</v>
      </c>
      <c r="N219" s="212">
        <v>0</v>
      </c>
    </row>
    <row r="220" spans="2:14" x14ac:dyDescent="0.3">
      <c r="B220" s="212" t="s">
        <v>147</v>
      </c>
      <c r="C220" s="212">
        <v>596</v>
      </c>
      <c r="D220" s="212">
        <v>203</v>
      </c>
      <c r="E220" s="212">
        <v>393</v>
      </c>
      <c r="F220" s="212">
        <v>595</v>
      </c>
      <c r="G220" s="212">
        <v>203</v>
      </c>
      <c r="H220" s="212">
        <v>392</v>
      </c>
      <c r="I220" s="212">
        <v>0</v>
      </c>
      <c r="J220" s="212">
        <v>0</v>
      </c>
      <c r="K220" s="212">
        <v>0</v>
      </c>
      <c r="L220" s="212">
        <v>1</v>
      </c>
      <c r="M220" s="212">
        <v>0</v>
      </c>
      <c r="N220" s="212">
        <v>1</v>
      </c>
    </row>
    <row r="221" spans="2:14" x14ac:dyDescent="0.3">
      <c r="B221" s="212" t="s">
        <v>146</v>
      </c>
      <c r="C221" s="212">
        <v>4</v>
      </c>
      <c r="D221" s="212">
        <v>4</v>
      </c>
      <c r="E221" s="212">
        <v>0</v>
      </c>
      <c r="F221" s="212">
        <v>0</v>
      </c>
      <c r="G221" s="212">
        <v>0</v>
      </c>
      <c r="H221" s="212">
        <v>0</v>
      </c>
      <c r="I221" s="212">
        <v>3</v>
      </c>
      <c r="J221" s="212">
        <v>3</v>
      </c>
      <c r="K221" s="212">
        <v>0</v>
      </c>
      <c r="L221" s="212">
        <v>1</v>
      </c>
      <c r="M221" s="212">
        <v>1</v>
      </c>
      <c r="N221" s="212">
        <v>0</v>
      </c>
    </row>
    <row r="222" spans="2:14" x14ac:dyDescent="0.3">
      <c r="B222" s="212" t="s">
        <v>145</v>
      </c>
      <c r="C222" s="212">
        <v>4</v>
      </c>
      <c r="D222" s="212">
        <v>1</v>
      </c>
      <c r="E222" s="212">
        <v>3</v>
      </c>
      <c r="F222" s="212">
        <v>0</v>
      </c>
      <c r="G222" s="212">
        <v>0</v>
      </c>
      <c r="H222" s="212">
        <v>0</v>
      </c>
      <c r="I222" s="212">
        <v>1</v>
      </c>
      <c r="J222" s="212">
        <v>1</v>
      </c>
      <c r="K222" s="212">
        <v>0</v>
      </c>
      <c r="L222" s="212">
        <v>3</v>
      </c>
      <c r="M222" s="212">
        <v>0</v>
      </c>
      <c r="N222" s="212">
        <v>3</v>
      </c>
    </row>
    <row r="223" spans="2:14" x14ac:dyDescent="0.3">
      <c r="B223" s="212" t="s">
        <v>144</v>
      </c>
      <c r="C223" s="212">
        <v>57</v>
      </c>
      <c r="D223" s="212">
        <v>24</v>
      </c>
      <c r="E223" s="212">
        <v>33</v>
      </c>
      <c r="F223" s="212">
        <v>53</v>
      </c>
      <c r="G223" s="212">
        <v>22</v>
      </c>
      <c r="H223" s="212">
        <v>31</v>
      </c>
      <c r="I223" s="212">
        <v>1</v>
      </c>
      <c r="J223" s="212">
        <v>0</v>
      </c>
      <c r="K223" s="212">
        <v>1</v>
      </c>
      <c r="L223" s="212">
        <v>3</v>
      </c>
      <c r="M223" s="212">
        <v>2</v>
      </c>
      <c r="N223" s="212">
        <v>1</v>
      </c>
    </row>
    <row r="224" spans="2:14" x14ac:dyDescent="0.3">
      <c r="B224" s="212" t="s">
        <v>143</v>
      </c>
      <c r="C224" s="212">
        <v>2</v>
      </c>
      <c r="D224" s="212">
        <v>1</v>
      </c>
      <c r="E224" s="212">
        <v>1</v>
      </c>
      <c r="F224" s="212">
        <v>1</v>
      </c>
      <c r="G224" s="212">
        <v>1</v>
      </c>
      <c r="H224" s="212">
        <v>0</v>
      </c>
      <c r="I224" s="212">
        <v>0</v>
      </c>
      <c r="J224" s="212">
        <v>0</v>
      </c>
      <c r="K224" s="212">
        <v>0</v>
      </c>
      <c r="L224" s="212">
        <v>1</v>
      </c>
      <c r="M224" s="212">
        <v>0</v>
      </c>
      <c r="N224" s="212">
        <v>1</v>
      </c>
    </row>
    <row r="225" spans="2:14" x14ac:dyDescent="0.25">
      <c r="B225" s="229" t="s">
        <v>15</v>
      </c>
      <c r="C225" s="229">
        <v>3530</v>
      </c>
      <c r="D225" s="229">
        <v>1824</v>
      </c>
      <c r="E225" s="229">
        <v>1706</v>
      </c>
      <c r="F225" s="229">
        <v>3179</v>
      </c>
      <c r="G225" s="229">
        <v>1635</v>
      </c>
      <c r="H225" s="229">
        <v>1544</v>
      </c>
      <c r="I225" s="229">
        <v>57</v>
      </c>
      <c r="J225" s="229">
        <v>48</v>
      </c>
      <c r="K225" s="229">
        <v>9</v>
      </c>
      <c r="L225" s="229">
        <v>294</v>
      </c>
      <c r="M225" s="229">
        <v>141</v>
      </c>
      <c r="N225" s="229">
        <v>153</v>
      </c>
    </row>
    <row r="226" spans="2:14" x14ac:dyDescent="0.3">
      <c r="B226" s="212" t="s">
        <v>142</v>
      </c>
      <c r="C226" s="212">
        <v>2598</v>
      </c>
      <c r="D226" s="212">
        <v>1261</v>
      </c>
      <c r="E226" s="212">
        <v>1337</v>
      </c>
      <c r="F226" s="212">
        <v>2462</v>
      </c>
      <c r="G226" s="212">
        <v>1184</v>
      </c>
      <c r="H226" s="212">
        <v>1278</v>
      </c>
      <c r="I226" s="212">
        <v>23</v>
      </c>
      <c r="J226" s="212">
        <v>22</v>
      </c>
      <c r="K226" s="212">
        <v>1</v>
      </c>
      <c r="L226" s="212">
        <v>113</v>
      </c>
      <c r="M226" s="212">
        <v>55</v>
      </c>
      <c r="N226" s="212">
        <v>58</v>
      </c>
    </row>
    <row r="227" spans="2:14" x14ac:dyDescent="0.3">
      <c r="B227" s="212" t="s">
        <v>141</v>
      </c>
      <c r="C227" s="212">
        <v>42</v>
      </c>
      <c r="D227" s="212">
        <v>25</v>
      </c>
      <c r="E227" s="212">
        <v>17</v>
      </c>
      <c r="F227" s="212">
        <v>13</v>
      </c>
      <c r="G227" s="212">
        <v>7</v>
      </c>
      <c r="H227" s="212">
        <v>6</v>
      </c>
      <c r="I227" s="212">
        <v>0</v>
      </c>
      <c r="J227" s="212">
        <v>0</v>
      </c>
      <c r="K227" s="212">
        <v>0</v>
      </c>
      <c r="L227" s="212">
        <v>29</v>
      </c>
      <c r="M227" s="212">
        <v>18</v>
      </c>
      <c r="N227" s="212">
        <v>11</v>
      </c>
    </row>
    <row r="228" spans="2:14" x14ac:dyDescent="0.3">
      <c r="B228" s="212" t="s">
        <v>140</v>
      </c>
      <c r="C228" s="212">
        <v>60</v>
      </c>
      <c r="D228" s="212">
        <v>40</v>
      </c>
      <c r="E228" s="212">
        <v>20</v>
      </c>
      <c r="F228" s="212">
        <v>28</v>
      </c>
      <c r="G228" s="212">
        <v>22</v>
      </c>
      <c r="H228" s="212">
        <v>6</v>
      </c>
      <c r="I228" s="212">
        <v>4</v>
      </c>
      <c r="J228" s="212">
        <v>2</v>
      </c>
      <c r="K228" s="212">
        <v>2</v>
      </c>
      <c r="L228" s="212">
        <v>28</v>
      </c>
      <c r="M228" s="212">
        <v>16</v>
      </c>
      <c r="N228" s="212">
        <v>12</v>
      </c>
    </row>
    <row r="229" spans="2:14" x14ac:dyDescent="0.3">
      <c r="B229" s="212" t="s">
        <v>139</v>
      </c>
      <c r="C229" s="212">
        <v>729</v>
      </c>
      <c r="D229" s="212">
        <v>462</v>
      </c>
      <c r="E229" s="212">
        <v>267</v>
      </c>
      <c r="F229" s="212">
        <v>661</v>
      </c>
      <c r="G229" s="212">
        <v>410</v>
      </c>
      <c r="H229" s="212">
        <v>251</v>
      </c>
      <c r="I229" s="212">
        <v>24</v>
      </c>
      <c r="J229" s="212">
        <v>20</v>
      </c>
      <c r="K229" s="212">
        <v>4</v>
      </c>
      <c r="L229" s="212">
        <v>44</v>
      </c>
      <c r="M229" s="212">
        <v>32</v>
      </c>
      <c r="N229" s="212">
        <v>12</v>
      </c>
    </row>
    <row r="230" spans="2:14" x14ac:dyDescent="0.3">
      <c r="B230" s="212" t="s">
        <v>138</v>
      </c>
      <c r="C230" s="212">
        <v>70</v>
      </c>
      <c r="D230" s="212">
        <v>17</v>
      </c>
      <c r="E230" s="212">
        <v>53</v>
      </c>
      <c r="F230" s="212">
        <v>1</v>
      </c>
      <c r="G230" s="212">
        <v>1</v>
      </c>
      <c r="H230" s="212">
        <v>0</v>
      </c>
      <c r="I230" s="212">
        <v>5</v>
      </c>
      <c r="J230" s="212">
        <v>3</v>
      </c>
      <c r="K230" s="212">
        <v>2</v>
      </c>
      <c r="L230" s="212">
        <v>64</v>
      </c>
      <c r="M230" s="212">
        <v>13</v>
      </c>
      <c r="N230" s="212">
        <v>51</v>
      </c>
    </row>
    <row r="231" spans="2:14" x14ac:dyDescent="0.3">
      <c r="B231" s="212" t="s">
        <v>137</v>
      </c>
      <c r="C231" s="212">
        <v>31</v>
      </c>
      <c r="D231" s="212">
        <v>19</v>
      </c>
      <c r="E231" s="212">
        <v>12</v>
      </c>
      <c r="F231" s="212">
        <v>14</v>
      </c>
      <c r="G231" s="212">
        <v>11</v>
      </c>
      <c r="H231" s="212">
        <v>3</v>
      </c>
      <c r="I231" s="212">
        <v>1</v>
      </c>
      <c r="J231" s="212">
        <v>1</v>
      </c>
      <c r="K231" s="212">
        <v>0</v>
      </c>
      <c r="L231" s="212">
        <v>16</v>
      </c>
      <c r="M231" s="212">
        <v>7</v>
      </c>
      <c r="N231" s="212">
        <v>9</v>
      </c>
    </row>
    <row r="232" spans="2:14" x14ac:dyDescent="0.25">
      <c r="B232" s="229" t="s">
        <v>14</v>
      </c>
      <c r="C232" s="229">
        <v>3411</v>
      </c>
      <c r="D232" s="229">
        <v>1907</v>
      </c>
      <c r="E232" s="229">
        <v>1504</v>
      </c>
      <c r="F232" s="229">
        <v>2745</v>
      </c>
      <c r="G232" s="229">
        <v>1356</v>
      </c>
      <c r="H232" s="229">
        <v>1389</v>
      </c>
      <c r="I232" s="229">
        <v>40</v>
      </c>
      <c r="J232" s="229">
        <v>36</v>
      </c>
      <c r="K232" s="229">
        <v>4</v>
      </c>
      <c r="L232" s="229">
        <v>626</v>
      </c>
      <c r="M232" s="229">
        <v>515</v>
      </c>
      <c r="N232" s="229">
        <v>111</v>
      </c>
    </row>
    <row r="233" spans="2:14" x14ac:dyDescent="0.3">
      <c r="B233" s="212" t="s">
        <v>14</v>
      </c>
      <c r="C233" s="212">
        <v>2493</v>
      </c>
      <c r="D233" s="212">
        <v>1349</v>
      </c>
      <c r="E233" s="212">
        <v>1144</v>
      </c>
      <c r="F233" s="212">
        <v>2205</v>
      </c>
      <c r="G233" s="212">
        <v>1108</v>
      </c>
      <c r="H233" s="212">
        <v>1097</v>
      </c>
      <c r="I233" s="212">
        <v>10</v>
      </c>
      <c r="J233" s="212">
        <v>9</v>
      </c>
      <c r="K233" s="212">
        <v>1</v>
      </c>
      <c r="L233" s="212">
        <v>278</v>
      </c>
      <c r="M233" s="212">
        <v>232</v>
      </c>
      <c r="N233" s="212">
        <v>46</v>
      </c>
    </row>
    <row r="234" spans="2:14" x14ac:dyDescent="0.3">
      <c r="B234" s="212" t="s">
        <v>136</v>
      </c>
      <c r="C234" s="212">
        <v>118</v>
      </c>
      <c r="D234" s="212">
        <v>82</v>
      </c>
      <c r="E234" s="212">
        <v>36</v>
      </c>
      <c r="F234" s="212">
        <v>34</v>
      </c>
      <c r="G234" s="212">
        <v>6</v>
      </c>
      <c r="H234" s="212">
        <v>28</v>
      </c>
      <c r="I234" s="212">
        <v>25</v>
      </c>
      <c r="J234" s="212">
        <v>24</v>
      </c>
      <c r="K234" s="212">
        <v>1</v>
      </c>
      <c r="L234" s="212">
        <v>59</v>
      </c>
      <c r="M234" s="212">
        <v>52</v>
      </c>
      <c r="N234" s="212">
        <v>7</v>
      </c>
    </row>
    <row r="235" spans="2:14" x14ac:dyDescent="0.3">
      <c r="B235" s="212" t="s">
        <v>135</v>
      </c>
      <c r="C235" s="212">
        <v>365</v>
      </c>
      <c r="D235" s="212">
        <v>246</v>
      </c>
      <c r="E235" s="212">
        <v>119</v>
      </c>
      <c r="F235" s="212">
        <v>253</v>
      </c>
      <c r="G235" s="212">
        <v>150</v>
      </c>
      <c r="H235" s="212">
        <v>103</v>
      </c>
      <c r="I235" s="212">
        <v>1</v>
      </c>
      <c r="J235" s="212">
        <v>0</v>
      </c>
      <c r="K235" s="212">
        <v>1</v>
      </c>
      <c r="L235" s="212">
        <v>111</v>
      </c>
      <c r="M235" s="212">
        <v>96</v>
      </c>
      <c r="N235" s="212">
        <v>15</v>
      </c>
    </row>
    <row r="236" spans="2:14" x14ac:dyDescent="0.3">
      <c r="B236" s="212" t="s">
        <v>134</v>
      </c>
      <c r="C236" s="212">
        <v>435</v>
      </c>
      <c r="D236" s="212">
        <v>230</v>
      </c>
      <c r="E236" s="212">
        <v>205</v>
      </c>
      <c r="F236" s="212">
        <v>253</v>
      </c>
      <c r="G236" s="212">
        <v>92</v>
      </c>
      <c r="H236" s="212">
        <v>161</v>
      </c>
      <c r="I236" s="212">
        <v>4</v>
      </c>
      <c r="J236" s="212">
        <v>3</v>
      </c>
      <c r="K236" s="212">
        <v>1</v>
      </c>
      <c r="L236" s="212">
        <v>178</v>
      </c>
      <c r="M236" s="212">
        <v>135</v>
      </c>
      <c r="N236" s="212">
        <v>43</v>
      </c>
    </row>
    <row r="237" spans="2:14" x14ac:dyDescent="0.25">
      <c r="B237" s="229" t="s">
        <v>76</v>
      </c>
      <c r="C237" s="229">
        <v>318</v>
      </c>
      <c r="D237" s="229">
        <v>234</v>
      </c>
      <c r="E237" s="229">
        <v>84</v>
      </c>
      <c r="F237" s="229">
        <v>316</v>
      </c>
      <c r="G237" s="229">
        <v>234</v>
      </c>
      <c r="H237" s="229">
        <v>82</v>
      </c>
      <c r="I237" s="229">
        <v>1</v>
      </c>
      <c r="J237" s="229">
        <v>0</v>
      </c>
      <c r="K237" s="229">
        <v>1</v>
      </c>
      <c r="L237" s="229">
        <v>1</v>
      </c>
      <c r="M237" s="229">
        <v>0</v>
      </c>
      <c r="N237" s="229">
        <v>1</v>
      </c>
    </row>
    <row r="238" spans="2:14" x14ac:dyDescent="0.25">
      <c r="B238" s="229" t="s">
        <v>16</v>
      </c>
      <c r="C238" s="229">
        <v>318</v>
      </c>
      <c r="D238" s="229">
        <v>234</v>
      </c>
      <c r="E238" s="229">
        <v>84</v>
      </c>
      <c r="F238" s="229">
        <v>316</v>
      </c>
      <c r="G238" s="229">
        <v>234</v>
      </c>
      <c r="H238" s="229">
        <v>82</v>
      </c>
      <c r="I238" s="229">
        <v>1</v>
      </c>
      <c r="J238" s="229">
        <v>0</v>
      </c>
      <c r="K238" s="229">
        <v>1</v>
      </c>
      <c r="L238" s="229">
        <v>1</v>
      </c>
      <c r="M238" s="229">
        <v>0</v>
      </c>
      <c r="N238" s="229">
        <v>1</v>
      </c>
    </row>
    <row r="239" spans="2:14" x14ac:dyDescent="0.3">
      <c r="B239" s="212" t="s">
        <v>133</v>
      </c>
      <c r="C239" s="212">
        <v>106</v>
      </c>
      <c r="D239" s="212">
        <v>81</v>
      </c>
      <c r="E239" s="212">
        <v>25</v>
      </c>
      <c r="F239" s="212">
        <v>106</v>
      </c>
      <c r="G239" s="212">
        <v>81</v>
      </c>
      <c r="H239" s="212">
        <v>25</v>
      </c>
      <c r="I239" s="212">
        <v>0</v>
      </c>
      <c r="J239" s="212">
        <v>0</v>
      </c>
      <c r="K239" s="212">
        <v>0</v>
      </c>
      <c r="L239" s="212">
        <v>0</v>
      </c>
      <c r="M239" s="212">
        <v>0</v>
      </c>
      <c r="N239" s="212">
        <v>0</v>
      </c>
    </row>
    <row r="240" spans="2:14" x14ac:dyDescent="0.3">
      <c r="B240" s="212" t="s">
        <v>131</v>
      </c>
      <c r="C240" s="212">
        <v>212</v>
      </c>
      <c r="D240" s="212">
        <v>153</v>
      </c>
      <c r="E240" s="212">
        <v>59</v>
      </c>
      <c r="F240" s="212">
        <v>210</v>
      </c>
      <c r="G240" s="212">
        <v>153</v>
      </c>
      <c r="H240" s="212">
        <v>57</v>
      </c>
      <c r="I240" s="212">
        <v>1</v>
      </c>
      <c r="J240" s="212">
        <v>0</v>
      </c>
      <c r="K240" s="212">
        <v>1</v>
      </c>
      <c r="L240" s="212">
        <v>1</v>
      </c>
      <c r="M240" s="212">
        <v>0</v>
      </c>
      <c r="N240" s="212">
        <v>1</v>
      </c>
    </row>
    <row r="241" spans="2:14" x14ac:dyDescent="0.3">
      <c r="B241" s="343"/>
      <c r="C241" s="343"/>
      <c r="D241" s="343"/>
      <c r="E241" s="343"/>
      <c r="F241" s="343"/>
      <c r="G241" s="343"/>
      <c r="H241" s="343"/>
      <c r="I241" s="343"/>
      <c r="J241" s="343"/>
      <c r="K241" s="343"/>
      <c r="L241" s="343"/>
      <c r="M241" s="343"/>
      <c r="N241" s="343"/>
    </row>
    <row r="242" spans="2:14" x14ac:dyDescent="0.3">
      <c r="B242" s="36" t="s">
        <v>2117</v>
      </c>
    </row>
    <row r="243" spans="2:14" x14ac:dyDescent="0.25">
      <c r="B243" s="22" t="s">
        <v>740</v>
      </c>
      <c r="C243" s="22"/>
      <c r="D243" s="22"/>
      <c r="E243" s="22"/>
      <c r="F243" s="22"/>
      <c r="G243" s="22"/>
      <c r="H243" s="22"/>
      <c r="I243" s="22"/>
      <c r="J243" s="22"/>
      <c r="K243" s="22"/>
    </row>
    <row r="244" spans="2:14" x14ac:dyDescent="0.25">
      <c r="B244" s="154" t="s">
        <v>2151</v>
      </c>
    </row>
    <row r="245" spans="2:14" x14ac:dyDescent="0.25">
      <c r="B245" s="542" t="s">
        <v>737</v>
      </c>
      <c r="C245" s="542"/>
      <c r="D245" s="542"/>
      <c r="E245" s="542"/>
      <c r="F245" s="542"/>
      <c r="G245" s="542"/>
      <c r="H245" s="542"/>
      <c r="I245" s="542"/>
      <c r="J245" s="542"/>
      <c r="K245" s="542"/>
    </row>
  </sheetData>
  <mergeCells count="9">
    <mergeCell ref="B245:K245"/>
    <mergeCell ref="B1:K1"/>
    <mergeCell ref="B2:N2"/>
    <mergeCell ref="B3:B5"/>
    <mergeCell ref="C3:E4"/>
    <mergeCell ref="F3:N3"/>
    <mergeCell ref="F4:H4"/>
    <mergeCell ref="I4:K4"/>
    <mergeCell ref="L4:N4"/>
  </mergeCells>
  <hyperlinks>
    <hyperlink ref="P2" location="INDICE!A49" display="INDICE"/>
  </hyperlinks>
  <printOptions horizontalCentered="1"/>
  <pageMargins left="0.19685039370078741" right="0.19685039370078741" top="1.1811023622047245" bottom="0.39370078740157483" header="0.19685039370078741" footer="0.19685039370078741"/>
  <pageSetup scale="80" firstPageNumber="149" fitToWidth="0" fitToHeight="0" orientation="landscape" useFirstPageNumber="1" r:id="rId1"/>
  <headerFooter scaleWithDoc="0">
    <oddHeader>&amp;C&amp;G</oddHeader>
    <oddFooter>&amp;C&amp;10&amp;P</oddFooter>
  </headerFooter>
  <drawing r:id="rId2"/>
  <legacyDrawingHF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9"/>
  <sheetViews>
    <sheetView showGridLines="0" zoomScaleNormal="100" workbookViewId="0"/>
  </sheetViews>
  <sheetFormatPr baseColWidth="10" defaultColWidth="12.5703125" defaultRowHeight="13.5" x14ac:dyDescent="0.25"/>
  <cols>
    <col min="1" max="1" width="3.7109375" style="45" customWidth="1"/>
    <col min="2" max="2" width="28.28515625" style="6" customWidth="1"/>
    <col min="3" max="3" width="11.7109375" style="45" customWidth="1"/>
    <col min="4" max="13" width="10" style="45" customWidth="1"/>
    <col min="14" max="16384" width="12.5703125" style="45"/>
  </cols>
  <sheetData>
    <row r="1" spans="2:15" ht="129.75" customHeight="1" x14ac:dyDescent="0.25">
      <c r="B1" s="562"/>
      <c r="C1" s="562"/>
      <c r="D1" s="562"/>
      <c r="E1" s="562"/>
      <c r="F1" s="562"/>
      <c r="G1" s="562"/>
      <c r="H1" s="562"/>
      <c r="I1" s="562"/>
      <c r="J1" s="562"/>
      <c r="K1" s="562"/>
      <c r="L1" s="562"/>
      <c r="M1" s="562"/>
    </row>
    <row r="2" spans="2:15" ht="47.25" customHeight="1" x14ac:dyDescent="0.25">
      <c r="B2" s="563" t="s">
        <v>2170</v>
      </c>
      <c r="C2" s="563"/>
      <c r="D2" s="563"/>
      <c r="E2" s="563"/>
      <c r="F2" s="563"/>
      <c r="G2" s="563"/>
      <c r="H2" s="563"/>
      <c r="I2" s="563"/>
      <c r="J2" s="563"/>
      <c r="K2" s="563"/>
      <c r="L2" s="563"/>
      <c r="M2" s="563"/>
      <c r="O2" s="481" t="s">
        <v>7</v>
      </c>
    </row>
    <row r="3" spans="2:15" ht="15" customHeight="1" x14ac:dyDescent="0.25">
      <c r="B3" s="521" t="s">
        <v>355</v>
      </c>
      <c r="C3" s="521" t="s">
        <v>605</v>
      </c>
      <c r="D3" s="521" t="s">
        <v>354</v>
      </c>
      <c r="E3" s="521"/>
      <c r="F3" s="521"/>
      <c r="G3" s="521"/>
      <c r="H3" s="521"/>
      <c r="I3" s="521"/>
      <c r="J3" s="521"/>
      <c r="K3" s="521"/>
      <c r="L3" s="521"/>
      <c r="M3" s="521"/>
    </row>
    <row r="4" spans="2:15" x14ac:dyDescent="0.25">
      <c r="B4" s="521"/>
      <c r="C4" s="521"/>
      <c r="D4" s="215">
        <v>1</v>
      </c>
      <c r="E4" s="215">
        <v>2</v>
      </c>
      <c r="F4" s="215">
        <v>3</v>
      </c>
      <c r="G4" s="215">
        <v>4</v>
      </c>
      <c r="H4" s="215">
        <v>5</v>
      </c>
      <c r="I4" s="215">
        <v>6</v>
      </c>
      <c r="J4" s="215">
        <v>7</v>
      </c>
      <c r="K4" s="215">
        <v>8</v>
      </c>
      <c r="L4" s="215">
        <v>9</v>
      </c>
      <c r="M4" s="215" t="s">
        <v>353</v>
      </c>
    </row>
    <row r="5" spans="2:15" ht="17.25" customHeight="1" x14ac:dyDescent="0.25">
      <c r="B5" s="229" t="s">
        <v>80</v>
      </c>
      <c r="C5" s="213">
        <v>215714</v>
      </c>
      <c r="D5" s="213">
        <v>90293</v>
      </c>
      <c r="E5" s="213">
        <v>66849</v>
      </c>
      <c r="F5" s="213">
        <v>37062</v>
      </c>
      <c r="G5" s="213">
        <v>13286</v>
      </c>
      <c r="H5" s="213">
        <v>4800</v>
      </c>
      <c r="I5" s="213">
        <v>1954</v>
      </c>
      <c r="J5" s="213">
        <v>826</v>
      </c>
      <c r="K5" s="213">
        <v>347</v>
      </c>
      <c r="L5" s="213">
        <v>146</v>
      </c>
      <c r="M5" s="213">
        <v>151</v>
      </c>
    </row>
    <row r="6" spans="2:15" ht="17.25" customHeight="1" x14ac:dyDescent="0.25">
      <c r="B6" s="229" t="s">
        <v>79</v>
      </c>
      <c r="C6" s="213">
        <v>83266</v>
      </c>
      <c r="D6" s="213">
        <v>36753</v>
      </c>
      <c r="E6" s="213">
        <v>27146</v>
      </c>
      <c r="F6" s="213">
        <v>13229</v>
      </c>
      <c r="G6" s="213">
        <v>4036</v>
      </c>
      <c r="H6" s="213">
        <v>1333</v>
      </c>
      <c r="I6" s="213">
        <v>472</v>
      </c>
      <c r="J6" s="213">
        <v>178</v>
      </c>
      <c r="K6" s="213">
        <v>65</v>
      </c>
      <c r="L6" s="213">
        <v>17</v>
      </c>
      <c r="M6" s="213">
        <v>37</v>
      </c>
    </row>
    <row r="7" spans="2:15" ht="15" customHeight="1" x14ac:dyDescent="0.3">
      <c r="B7" s="212" t="s">
        <v>35</v>
      </c>
      <c r="C7" s="211">
        <v>8641</v>
      </c>
      <c r="D7" s="211">
        <v>3908</v>
      </c>
      <c r="E7" s="211">
        <v>2734</v>
      </c>
      <c r="F7" s="211">
        <v>1434</v>
      </c>
      <c r="G7" s="211">
        <v>381</v>
      </c>
      <c r="H7" s="211">
        <v>128</v>
      </c>
      <c r="I7" s="211">
        <v>32</v>
      </c>
      <c r="J7" s="211">
        <v>13</v>
      </c>
      <c r="K7" s="211">
        <v>8</v>
      </c>
      <c r="L7" s="211">
        <v>0</v>
      </c>
      <c r="M7" s="211">
        <v>3</v>
      </c>
    </row>
    <row r="8" spans="2:15" ht="15" customHeight="1" x14ac:dyDescent="0.3">
      <c r="B8" s="212" t="s">
        <v>34</v>
      </c>
      <c r="C8" s="211">
        <v>2340</v>
      </c>
      <c r="D8" s="211">
        <v>1190</v>
      </c>
      <c r="E8" s="211">
        <v>629</v>
      </c>
      <c r="F8" s="211">
        <v>333</v>
      </c>
      <c r="G8" s="211">
        <v>111</v>
      </c>
      <c r="H8" s="211">
        <v>48</v>
      </c>
      <c r="I8" s="211">
        <v>20</v>
      </c>
      <c r="J8" s="211">
        <v>4</v>
      </c>
      <c r="K8" s="211">
        <v>2</v>
      </c>
      <c r="L8" s="211">
        <v>1</v>
      </c>
      <c r="M8" s="211">
        <v>2</v>
      </c>
    </row>
    <row r="9" spans="2:15" ht="15" customHeight="1" x14ac:dyDescent="0.3">
      <c r="B9" s="212" t="s">
        <v>33</v>
      </c>
      <c r="C9" s="211">
        <v>2683</v>
      </c>
      <c r="D9" s="211">
        <v>1130</v>
      </c>
      <c r="E9" s="211">
        <v>847</v>
      </c>
      <c r="F9" s="211">
        <v>435</v>
      </c>
      <c r="G9" s="211">
        <v>174</v>
      </c>
      <c r="H9" s="211">
        <v>56</v>
      </c>
      <c r="I9" s="211">
        <v>31</v>
      </c>
      <c r="J9" s="211">
        <v>7</v>
      </c>
      <c r="K9" s="211">
        <v>2</v>
      </c>
      <c r="L9" s="211">
        <v>0</v>
      </c>
      <c r="M9" s="211">
        <v>1</v>
      </c>
    </row>
    <row r="10" spans="2:15" ht="15" customHeight="1" x14ac:dyDescent="0.3">
      <c r="B10" s="212" t="s">
        <v>32</v>
      </c>
      <c r="C10" s="211">
        <v>1924</v>
      </c>
      <c r="D10" s="211">
        <v>840</v>
      </c>
      <c r="E10" s="211">
        <v>638</v>
      </c>
      <c r="F10" s="211">
        <v>312</v>
      </c>
      <c r="G10" s="211">
        <v>95</v>
      </c>
      <c r="H10" s="211">
        <v>26</v>
      </c>
      <c r="I10" s="211">
        <v>8</v>
      </c>
      <c r="J10" s="211">
        <v>1</v>
      </c>
      <c r="K10" s="211">
        <v>3</v>
      </c>
      <c r="L10" s="211">
        <v>0</v>
      </c>
      <c r="M10" s="211">
        <v>1</v>
      </c>
    </row>
    <row r="11" spans="2:15" ht="15" customHeight="1" x14ac:dyDescent="0.3">
      <c r="B11" s="212" t="s">
        <v>31</v>
      </c>
      <c r="C11" s="211">
        <v>5947</v>
      </c>
      <c r="D11" s="211">
        <v>2771</v>
      </c>
      <c r="E11" s="211">
        <v>1798</v>
      </c>
      <c r="F11" s="211">
        <v>881</v>
      </c>
      <c r="G11" s="211">
        <v>343</v>
      </c>
      <c r="H11" s="211">
        <v>86</v>
      </c>
      <c r="I11" s="211">
        <v>43</v>
      </c>
      <c r="J11" s="211">
        <v>18</v>
      </c>
      <c r="K11" s="211">
        <v>5</v>
      </c>
      <c r="L11" s="211">
        <v>1</v>
      </c>
      <c r="M11" s="211">
        <v>1</v>
      </c>
    </row>
    <row r="12" spans="2:15" ht="15" customHeight="1" x14ac:dyDescent="0.3">
      <c r="B12" s="212" t="s">
        <v>30</v>
      </c>
      <c r="C12" s="211">
        <v>5397</v>
      </c>
      <c r="D12" s="211">
        <v>2502</v>
      </c>
      <c r="E12" s="211">
        <v>1678</v>
      </c>
      <c r="F12" s="211">
        <v>811</v>
      </c>
      <c r="G12" s="211">
        <v>248</v>
      </c>
      <c r="H12" s="211">
        <v>84</v>
      </c>
      <c r="I12" s="211">
        <v>46</v>
      </c>
      <c r="J12" s="211">
        <v>13</v>
      </c>
      <c r="K12" s="211">
        <v>10</v>
      </c>
      <c r="L12" s="211">
        <v>1</v>
      </c>
      <c r="M12" s="211">
        <v>4</v>
      </c>
    </row>
    <row r="13" spans="2:15" ht="15" customHeight="1" x14ac:dyDescent="0.3">
      <c r="B13" s="212" t="s">
        <v>26</v>
      </c>
      <c r="C13" s="211">
        <v>5696</v>
      </c>
      <c r="D13" s="211">
        <v>2558</v>
      </c>
      <c r="E13" s="211">
        <v>1824</v>
      </c>
      <c r="F13" s="211">
        <v>886</v>
      </c>
      <c r="G13" s="211">
        <v>296</v>
      </c>
      <c r="H13" s="211">
        <v>85</v>
      </c>
      <c r="I13" s="211">
        <v>27</v>
      </c>
      <c r="J13" s="211">
        <v>15</v>
      </c>
      <c r="K13" s="211">
        <v>4</v>
      </c>
      <c r="L13" s="211">
        <v>1</v>
      </c>
      <c r="M13" s="211">
        <v>0</v>
      </c>
    </row>
    <row r="14" spans="2:15" ht="15" customHeight="1" x14ac:dyDescent="0.3">
      <c r="B14" s="212" t="s">
        <v>25</v>
      </c>
      <c r="C14" s="211">
        <v>5455</v>
      </c>
      <c r="D14" s="211">
        <v>2376</v>
      </c>
      <c r="E14" s="211">
        <v>1695</v>
      </c>
      <c r="F14" s="211">
        <v>905</v>
      </c>
      <c r="G14" s="211">
        <v>295</v>
      </c>
      <c r="H14" s="211">
        <v>109</v>
      </c>
      <c r="I14" s="211">
        <v>41</v>
      </c>
      <c r="J14" s="211">
        <v>20</v>
      </c>
      <c r="K14" s="211">
        <v>5</v>
      </c>
      <c r="L14" s="211">
        <v>2</v>
      </c>
      <c r="M14" s="211">
        <v>7</v>
      </c>
    </row>
    <row r="15" spans="2:15" ht="15" customHeight="1" x14ac:dyDescent="0.3">
      <c r="B15" s="212" t="s">
        <v>19</v>
      </c>
      <c r="C15" s="211">
        <v>31502</v>
      </c>
      <c r="D15" s="211">
        <v>13756</v>
      </c>
      <c r="E15" s="211">
        <v>10854</v>
      </c>
      <c r="F15" s="211">
        <v>4914</v>
      </c>
      <c r="G15" s="211">
        <v>1349</v>
      </c>
      <c r="H15" s="211">
        <v>448</v>
      </c>
      <c r="I15" s="211">
        <v>114</v>
      </c>
      <c r="J15" s="211">
        <v>40</v>
      </c>
      <c r="K15" s="211">
        <v>17</v>
      </c>
      <c r="L15" s="211">
        <v>3</v>
      </c>
      <c r="M15" s="211">
        <v>7</v>
      </c>
    </row>
    <row r="16" spans="2:15" ht="15" customHeight="1" x14ac:dyDescent="0.3">
      <c r="B16" s="212" t="s">
        <v>18</v>
      </c>
      <c r="C16" s="211">
        <v>6340</v>
      </c>
      <c r="D16" s="211">
        <v>2812</v>
      </c>
      <c r="E16" s="211">
        <v>2124</v>
      </c>
      <c r="F16" s="211">
        <v>1008</v>
      </c>
      <c r="G16" s="211">
        <v>270</v>
      </c>
      <c r="H16" s="211">
        <v>86</v>
      </c>
      <c r="I16" s="211">
        <v>24</v>
      </c>
      <c r="J16" s="211">
        <v>13</v>
      </c>
      <c r="K16" s="211">
        <v>1</v>
      </c>
      <c r="L16" s="211">
        <v>0</v>
      </c>
      <c r="M16" s="211">
        <v>2</v>
      </c>
    </row>
    <row r="17" spans="2:13" ht="14.25" x14ac:dyDescent="0.3">
      <c r="B17" s="212" t="s">
        <v>13</v>
      </c>
      <c r="C17" s="211">
        <v>7341</v>
      </c>
      <c r="D17" s="211">
        <v>2910</v>
      </c>
      <c r="E17" s="211">
        <v>2325</v>
      </c>
      <c r="F17" s="211">
        <v>1310</v>
      </c>
      <c r="G17" s="211">
        <v>474</v>
      </c>
      <c r="H17" s="211">
        <v>177</v>
      </c>
      <c r="I17" s="211">
        <v>86</v>
      </c>
      <c r="J17" s="211">
        <v>34</v>
      </c>
      <c r="K17" s="211">
        <v>8</v>
      </c>
      <c r="L17" s="211">
        <v>8</v>
      </c>
      <c r="M17" s="211">
        <v>9</v>
      </c>
    </row>
    <row r="18" spans="2:13" ht="14.25" customHeight="1" x14ac:dyDescent="0.25">
      <c r="B18" s="229" t="s">
        <v>78</v>
      </c>
      <c r="C18" s="213">
        <v>114915</v>
      </c>
      <c r="D18" s="213">
        <v>45209</v>
      </c>
      <c r="E18" s="213">
        <v>35417</v>
      </c>
      <c r="F18" s="213">
        <v>21331</v>
      </c>
      <c r="G18" s="213">
        <v>8125</v>
      </c>
      <c r="H18" s="213">
        <v>2906</v>
      </c>
      <c r="I18" s="213">
        <v>1147</v>
      </c>
      <c r="J18" s="213">
        <v>474</v>
      </c>
      <c r="K18" s="213">
        <v>189</v>
      </c>
      <c r="L18" s="213">
        <v>71</v>
      </c>
      <c r="M18" s="213">
        <v>46</v>
      </c>
    </row>
    <row r="19" spans="2:13" ht="13.5" customHeight="1" x14ac:dyDescent="0.3">
      <c r="B19" s="212" t="s">
        <v>29</v>
      </c>
      <c r="C19" s="211">
        <v>8684</v>
      </c>
      <c r="D19" s="211">
        <v>3473</v>
      </c>
      <c r="E19" s="211">
        <v>2859</v>
      </c>
      <c r="F19" s="211">
        <v>1659</v>
      </c>
      <c r="G19" s="211">
        <v>489</v>
      </c>
      <c r="H19" s="211">
        <v>138</v>
      </c>
      <c r="I19" s="211">
        <v>48</v>
      </c>
      <c r="J19" s="211">
        <v>9</v>
      </c>
      <c r="K19" s="211">
        <v>6</v>
      </c>
      <c r="L19" s="211">
        <v>2</v>
      </c>
      <c r="M19" s="211">
        <v>1</v>
      </c>
    </row>
    <row r="20" spans="2:13" ht="13.5" customHeight="1" x14ac:dyDescent="0.3">
      <c r="B20" s="212" t="s">
        <v>28</v>
      </c>
      <c r="C20" s="211">
        <v>9383</v>
      </c>
      <c r="D20" s="211">
        <v>3577</v>
      </c>
      <c r="E20" s="211">
        <v>2634</v>
      </c>
      <c r="F20" s="211">
        <v>1680</v>
      </c>
      <c r="G20" s="211">
        <v>744</v>
      </c>
      <c r="H20" s="211">
        <v>372</v>
      </c>
      <c r="I20" s="211">
        <v>217</v>
      </c>
      <c r="J20" s="211">
        <v>83</v>
      </c>
      <c r="K20" s="211">
        <v>46</v>
      </c>
      <c r="L20" s="211">
        <v>17</v>
      </c>
      <c r="M20" s="211">
        <v>13</v>
      </c>
    </row>
    <row r="21" spans="2:13" ht="13.5" customHeight="1" x14ac:dyDescent="0.3">
      <c r="B21" s="212" t="s">
        <v>27</v>
      </c>
      <c r="C21" s="211">
        <v>56128</v>
      </c>
      <c r="D21" s="211">
        <v>21902</v>
      </c>
      <c r="E21" s="211">
        <v>17156</v>
      </c>
      <c r="F21" s="211">
        <v>10577</v>
      </c>
      <c r="G21" s="211">
        <v>4168</v>
      </c>
      <c r="H21" s="211">
        <v>1450</v>
      </c>
      <c r="I21" s="211">
        <v>511</v>
      </c>
      <c r="J21" s="211">
        <v>219</v>
      </c>
      <c r="K21" s="211">
        <v>89</v>
      </c>
      <c r="L21" s="211">
        <v>36</v>
      </c>
      <c r="M21" s="211">
        <v>20</v>
      </c>
    </row>
    <row r="22" spans="2:13" ht="13.5" customHeight="1" x14ac:dyDescent="0.3">
      <c r="B22" s="212" t="s">
        <v>24</v>
      </c>
      <c r="C22" s="211">
        <v>13270</v>
      </c>
      <c r="D22" s="211">
        <v>5138</v>
      </c>
      <c r="E22" s="211">
        <v>4067</v>
      </c>
      <c r="F22" s="211">
        <v>2485</v>
      </c>
      <c r="G22" s="211">
        <v>961</v>
      </c>
      <c r="H22" s="211">
        <v>357</v>
      </c>
      <c r="I22" s="211">
        <v>153</v>
      </c>
      <c r="J22" s="211">
        <v>76</v>
      </c>
      <c r="K22" s="211">
        <v>18</v>
      </c>
      <c r="L22" s="211">
        <v>11</v>
      </c>
      <c r="M22" s="211">
        <v>4</v>
      </c>
    </row>
    <row r="23" spans="2:13" ht="13.5" customHeight="1" x14ac:dyDescent="0.3">
      <c r="B23" s="212" t="s">
        <v>23</v>
      </c>
      <c r="C23" s="211">
        <v>21760</v>
      </c>
      <c r="D23" s="211">
        <v>9004</v>
      </c>
      <c r="E23" s="211">
        <v>7009</v>
      </c>
      <c r="F23" s="211">
        <v>3856</v>
      </c>
      <c r="G23" s="211">
        <v>1244</v>
      </c>
      <c r="H23" s="211">
        <v>403</v>
      </c>
      <c r="I23" s="211">
        <v>150</v>
      </c>
      <c r="J23" s="211">
        <v>63</v>
      </c>
      <c r="K23" s="211">
        <v>18</v>
      </c>
      <c r="L23" s="211">
        <v>5</v>
      </c>
      <c r="M23" s="211">
        <v>8</v>
      </c>
    </row>
    <row r="24" spans="2:13" ht="13.5" customHeight="1" x14ac:dyDescent="0.3">
      <c r="B24" s="212" t="s">
        <v>12</v>
      </c>
      <c r="C24" s="211">
        <v>5690</v>
      </c>
      <c r="D24" s="211">
        <v>2115</v>
      </c>
      <c r="E24" s="211">
        <v>1692</v>
      </c>
      <c r="F24" s="211">
        <v>1074</v>
      </c>
      <c r="G24" s="211">
        <v>519</v>
      </c>
      <c r="H24" s="211">
        <v>186</v>
      </c>
      <c r="I24" s="211">
        <v>68</v>
      </c>
      <c r="J24" s="211">
        <v>24</v>
      </c>
      <c r="K24" s="211">
        <v>12</v>
      </c>
      <c r="L24" s="211">
        <v>0</v>
      </c>
      <c r="M24" s="211">
        <v>0</v>
      </c>
    </row>
    <row r="25" spans="2:13" ht="13.5" customHeight="1" x14ac:dyDescent="0.25">
      <c r="B25" s="229" t="s">
        <v>77</v>
      </c>
      <c r="C25" s="213">
        <v>17077</v>
      </c>
      <c r="D25" s="213">
        <v>8135</v>
      </c>
      <c r="E25" s="213">
        <v>4149</v>
      </c>
      <c r="F25" s="213">
        <v>2417</v>
      </c>
      <c r="G25" s="213">
        <v>1103</v>
      </c>
      <c r="H25" s="213">
        <v>552</v>
      </c>
      <c r="I25" s="213">
        <v>330</v>
      </c>
      <c r="J25" s="213">
        <v>172</v>
      </c>
      <c r="K25" s="213">
        <v>93</v>
      </c>
      <c r="L25" s="213">
        <v>58</v>
      </c>
      <c r="M25" s="213">
        <v>68</v>
      </c>
    </row>
    <row r="26" spans="2:13" ht="13.5" customHeight="1" x14ac:dyDescent="0.3">
      <c r="B26" s="212" t="s">
        <v>22</v>
      </c>
      <c r="C26" s="211">
        <v>3727</v>
      </c>
      <c r="D26" s="211">
        <v>1956</v>
      </c>
      <c r="E26" s="211">
        <v>737</v>
      </c>
      <c r="F26" s="211">
        <v>412</v>
      </c>
      <c r="G26" s="211">
        <v>223</v>
      </c>
      <c r="H26" s="211">
        <v>158</v>
      </c>
      <c r="I26" s="211">
        <v>99</v>
      </c>
      <c r="J26" s="211">
        <v>57</v>
      </c>
      <c r="K26" s="211">
        <v>35</v>
      </c>
      <c r="L26" s="211">
        <v>22</v>
      </c>
      <c r="M26" s="211">
        <v>28</v>
      </c>
    </row>
    <row r="27" spans="2:13" ht="13.5" customHeight="1" x14ac:dyDescent="0.3">
      <c r="B27" s="212" t="s">
        <v>21</v>
      </c>
      <c r="C27" s="211">
        <v>2646</v>
      </c>
      <c r="D27" s="211">
        <v>1273</v>
      </c>
      <c r="E27" s="211">
        <v>627</v>
      </c>
      <c r="F27" s="211">
        <v>370</v>
      </c>
      <c r="G27" s="211">
        <v>185</v>
      </c>
      <c r="H27" s="211">
        <v>82</v>
      </c>
      <c r="I27" s="211">
        <v>55</v>
      </c>
      <c r="J27" s="211">
        <v>24</v>
      </c>
      <c r="K27" s="211">
        <v>10</v>
      </c>
      <c r="L27" s="211">
        <v>8</v>
      </c>
      <c r="M27" s="211">
        <v>12</v>
      </c>
    </row>
    <row r="28" spans="2:13" ht="13.5" customHeight="1" x14ac:dyDescent="0.3">
      <c r="B28" s="212" t="s">
        <v>20</v>
      </c>
      <c r="C28" s="211">
        <v>2007</v>
      </c>
      <c r="D28" s="211">
        <v>1058</v>
      </c>
      <c r="E28" s="211">
        <v>420</v>
      </c>
      <c r="F28" s="211">
        <v>276</v>
      </c>
      <c r="G28" s="211">
        <v>126</v>
      </c>
      <c r="H28" s="211">
        <v>61</v>
      </c>
      <c r="I28" s="211">
        <v>26</v>
      </c>
      <c r="J28" s="211">
        <v>19</v>
      </c>
      <c r="K28" s="211">
        <v>9</v>
      </c>
      <c r="L28" s="211">
        <v>5</v>
      </c>
      <c r="M28" s="211">
        <v>7</v>
      </c>
    </row>
    <row r="29" spans="2:13" ht="13.5" customHeight="1" x14ac:dyDescent="0.3">
      <c r="B29" s="212" t="s">
        <v>17</v>
      </c>
      <c r="C29" s="211">
        <v>1722</v>
      </c>
      <c r="D29" s="211">
        <v>664</v>
      </c>
      <c r="E29" s="211">
        <v>515</v>
      </c>
      <c r="F29" s="211">
        <v>289</v>
      </c>
      <c r="G29" s="211">
        <v>134</v>
      </c>
      <c r="H29" s="211">
        <v>47</v>
      </c>
      <c r="I29" s="211">
        <v>35</v>
      </c>
      <c r="J29" s="211">
        <v>17</v>
      </c>
      <c r="K29" s="211">
        <v>8</v>
      </c>
      <c r="L29" s="211">
        <v>8</v>
      </c>
      <c r="M29" s="211">
        <v>5</v>
      </c>
    </row>
    <row r="30" spans="2:13" ht="13.5" customHeight="1" x14ac:dyDescent="0.3">
      <c r="B30" s="212" t="s">
        <v>15</v>
      </c>
      <c r="C30" s="211">
        <v>3492</v>
      </c>
      <c r="D30" s="211">
        <v>1493</v>
      </c>
      <c r="E30" s="211">
        <v>1022</v>
      </c>
      <c r="F30" s="211">
        <v>566</v>
      </c>
      <c r="G30" s="211">
        <v>196</v>
      </c>
      <c r="H30" s="211">
        <v>113</v>
      </c>
      <c r="I30" s="211">
        <v>57</v>
      </c>
      <c r="J30" s="211">
        <v>27</v>
      </c>
      <c r="K30" s="211">
        <v>6</v>
      </c>
      <c r="L30" s="211">
        <v>7</v>
      </c>
      <c r="M30" s="211">
        <v>5</v>
      </c>
    </row>
    <row r="31" spans="2:13" ht="13.5" customHeight="1" x14ac:dyDescent="0.3">
      <c r="B31" s="212" t="s">
        <v>14</v>
      </c>
      <c r="C31" s="211">
        <v>3483</v>
      </c>
      <c r="D31" s="211">
        <v>1691</v>
      </c>
      <c r="E31" s="211">
        <v>828</v>
      </c>
      <c r="F31" s="211">
        <v>504</v>
      </c>
      <c r="G31" s="211">
        <v>239</v>
      </c>
      <c r="H31" s="211">
        <v>91</v>
      </c>
      <c r="I31" s="211">
        <v>58</v>
      </c>
      <c r="J31" s="211">
        <v>28</v>
      </c>
      <c r="K31" s="211">
        <v>25</v>
      </c>
      <c r="L31" s="211">
        <v>8</v>
      </c>
      <c r="M31" s="211">
        <v>11</v>
      </c>
    </row>
    <row r="32" spans="2:13" ht="13.5" customHeight="1" x14ac:dyDescent="0.25">
      <c r="B32" s="229" t="s">
        <v>76</v>
      </c>
      <c r="C32" s="213">
        <v>349</v>
      </c>
      <c r="D32" s="213">
        <v>137</v>
      </c>
      <c r="E32" s="213">
        <v>119</v>
      </c>
      <c r="F32" s="213">
        <v>68</v>
      </c>
      <c r="G32" s="213">
        <v>16</v>
      </c>
      <c r="H32" s="213">
        <v>6</v>
      </c>
      <c r="I32" s="213">
        <v>3</v>
      </c>
      <c r="J32" s="213">
        <v>0</v>
      </c>
      <c r="K32" s="213">
        <v>0</v>
      </c>
      <c r="L32" s="213">
        <v>0</v>
      </c>
      <c r="M32" s="213">
        <v>0</v>
      </c>
    </row>
    <row r="33" spans="2:13" ht="13.5" customHeight="1" x14ac:dyDescent="0.3">
      <c r="B33" s="212" t="s">
        <v>16</v>
      </c>
      <c r="C33" s="211">
        <v>349</v>
      </c>
      <c r="D33" s="211">
        <v>137</v>
      </c>
      <c r="E33" s="211">
        <v>119</v>
      </c>
      <c r="F33" s="211">
        <v>68</v>
      </c>
      <c r="G33" s="211">
        <v>16</v>
      </c>
      <c r="H33" s="211">
        <v>6</v>
      </c>
      <c r="I33" s="211">
        <v>3</v>
      </c>
      <c r="J33" s="211">
        <v>0</v>
      </c>
      <c r="K33" s="211">
        <v>0</v>
      </c>
      <c r="L33" s="211">
        <v>0</v>
      </c>
      <c r="M33" s="211">
        <v>0</v>
      </c>
    </row>
    <row r="34" spans="2:13" x14ac:dyDescent="0.25">
      <c r="B34" s="229" t="s">
        <v>10</v>
      </c>
      <c r="C34" s="213">
        <v>107</v>
      </c>
      <c r="D34" s="213">
        <v>59</v>
      </c>
      <c r="E34" s="213">
        <v>18</v>
      </c>
      <c r="F34" s="213">
        <v>17</v>
      </c>
      <c r="G34" s="213">
        <v>6</v>
      </c>
      <c r="H34" s="213">
        <v>3</v>
      </c>
      <c r="I34" s="213">
        <v>2</v>
      </c>
      <c r="J34" s="213">
        <v>2</v>
      </c>
      <c r="K34" s="213">
        <v>0</v>
      </c>
      <c r="L34" s="213">
        <v>0</v>
      </c>
      <c r="M34" s="213">
        <v>0</v>
      </c>
    </row>
    <row r="35" spans="2:13" s="23" customFormat="1" ht="14.25" customHeight="1" x14ac:dyDescent="0.3">
      <c r="B35" s="212" t="s">
        <v>10</v>
      </c>
      <c r="C35" s="211">
        <v>107</v>
      </c>
      <c r="D35" s="211">
        <v>59</v>
      </c>
      <c r="E35" s="211">
        <v>18</v>
      </c>
      <c r="F35" s="211">
        <v>17</v>
      </c>
      <c r="G35" s="211">
        <v>6</v>
      </c>
      <c r="H35" s="211">
        <v>3</v>
      </c>
      <c r="I35" s="211">
        <v>2</v>
      </c>
      <c r="J35" s="211">
        <v>2</v>
      </c>
      <c r="K35" s="211">
        <v>0</v>
      </c>
      <c r="L35" s="211">
        <v>0</v>
      </c>
      <c r="M35" s="211">
        <v>0</v>
      </c>
    </row>
    <row r="36" spans="2:13" s="23" customFormat="1" ht="16.5" x14ac:dyDescent="0.25"/>
    <row r="37" spans="2:13" ht="16.5" x14ac:dyDescent="0.3">
      <c r="B37" s="36" t="s">
        <v>2117</v>
      </c>
      <c r="C37" s="23"/>
      <c r="D37" s="23"/>
      <c r="E37" s="23"/>
      <c r="F37" s="23"/>
      <c r="G37" s="23"/>
      <c r="H37" s="23"/>
      <c r="I37" s="23"/>
      <c r="J37" s="23"/>
      <c r="K37" s="23"/>
    </row>
    <row r="38" spans="2:13" s="43" customFormat="1" x14ac:dyDescent="0.25">
      <c r="B38" s="154" t="s">
        <v>2152</v>
      </c>
    </row>
    <row r="39" spans="2:13" s="43" customFormat="1" ht="25.5" customHeight="1" x14ac:dyDescent="0.25">
      <c r="B39" s="510" t="s">
        <v>737</v>
      </c>
      <c r="C39" s="510"/>
      <c r="D39" s="510"/>
      <c r="E39" s="510"/>
      <c r="F39" s="510"/>
      <c r="G39" s="510"/>
      <c r="H39" s="510"/>
      <c r="I39" s="510"/>
      <c r="J39" s="510"/>
      <c r="K39" s="510"/>
      <c r="L39" s="510"/>
    </row>
  </sheetData>
  <mergeCells count="6">
    <mergeCell ref="B39:L39"/>
    <mergeCell ref="B1:M1"/>
    <mergeCell ref="B2:M2"/>
    <mergeCell ref="B3:B4"/>
    <mergeCell ref="C3:C4"/>
    <mergeCell ref="D3:M3"/>
  </mergeCells>
  <hyperlinks>
    <hyperlink ref="O2" location="INDICE!A50" display="INDICE"/>
  </hyperlinks>
  <printOptions horizontalCentered="1"/>
  <pageMargins left="0.19685039370078741" right="0.19685039370078741" top="1.1811023622047245" bottom="0.39370078740157483" header="0.19685039370078741" footer="0.19685039370078741"/>
  <pageSetup scale="80" firstPageNumber="155" fitToWidth="0" fitToHeight="0" orientation="landscape" useFirstPageNumber="1" r:id="rId1"/>
  <headerFooter scaleWithDoc="0">
    <oddHeader>&amp;C&amp;G</oddHeader>
    <oddFooter>&amp;C&amp;10&amp;P</oddFooter>
  </headerFooter>
  <drawing r:id="rId2"/>
  <legacyDrawingHF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0"/>
  <sheetViews>
    <sheetView showGridLines="0" zoomScaleNormal="100" workbookViewId="0"/>
  </sheetViews>
  <sheetFormatPr baseColWidth="10" defaultColWidth="12.5703125" defaultRowHeight="13.5" x14ac:dyDescent="0.25"/>
  <cols>
    <col min="1" max="1" width="3.7109375" style="43" customWidth="1"/>
    <col min="2" max="2" width="22.42578125" style="43" customWidth="1"/>
    <col min="3" max="3" width="14.5703125" style="43" customWidth="1"/>
    <col min="4" max="13" width="10.5703125" style="43" customWidth="1"/>
    <col min="14" max="16384" width="12.5703125" style="43"/>
  </cols>
  <sheetData>
    <row r="1" spans="2:15" ht="125.25" customHeight="1" x14ac:dyDescent="0.25">
      <c r="B1" s="564"/>
      <c r="C1" s="564"/>
      <c r="D1" s="564"/>
      <c r="E1" s="564"/>
      <c r="F1" s="564"/>
      <c r="G1" s="564"/>
      <c r="H1" s="564"/>
      <c r="I1" s="564"/>
      <c r="J1" s="564"/>
      <c r="K1" s="564"/>
      <c r="L1" s="564"/>
      <c r="M1" s="564"/>
    </row>
    <row r="2" spans="2:15" ht="45" customHeight="1" x14ac:dyDescent="0.25">
      <c r="B2" s="565" t="s">
        <v>2171</v>
      </c>
      <c r="C2" s="565"/>
      <c r="D2" s="565"/>
      <c r="E2" s="565"/>
      <c r="F2" s="565"/>
      <c r="G2" s="565"/>
      <c r="H2" s="565"/>
      <c r="I2" s="565"/>
      <c r="J2" s="565"/>
      <c r="K2" s="565"/>
      <c r="L2" s="565"/>
      <c r="M2" s="565"/>
      <c r="O2" s="481" t="s">
        <v>7</v>
      </c>
    </row>
    <row r="3" spans="2:15" ht="15" customHeight="1" x14ac:dyDescent="0.25">
      <c r="B3" s="521" t="s">
        <v>365</v>
      </c>
      <c r="C3" s="521" t="s">
        <v>669</v>
      </c>
      <c r="D3" s="521" t="s">
        <v>354</v>
      </c>
      <c r="E3" s="521"/>
      <c r="F3" s="521"/>
      <c r="G3" s="521"/>
      <c r="H3" s="521"/>
      <c r="I3" s="521"/>
      <c r="J3" s="521"/>
      <c r="K3" s="521"/>
      <c r="L3" s="521"/>
      <c r="M3" s="521"/>
    </row>
    <row r="4" spans="2:15" x14ac:dyDescent="0.25">
      <c r="B4" s="521"/>
      <c r="C4" s="521"/>
      <c r="D4" s="215">
        <v>1</v>
      </c>
      <c r="E4" s="215">
        <v>2</v>
      </c>
      <c r="F4" s="215">
        <v>3</v>
      </c>
      <c r="G4" s="215">
        <v>4</v>
      </c>
      <c r="H4" s="215">
        <v>5</v>
      </c>
      <c r="I4" s="215">
        <v>6</v>
      </c>
      <c r="J4" s="215">
        <v>7</v>
      </c>
      <c r="K4" s="215">
        <v>8</v>
      </c>
      <c r="L4" s="215">
        <v>9</v>
      </c>
      <c r="M4" s="215" t="s">
        <v>353</v>
      </c>
    </row>
    <row r="5" spans="2:15" x14ac:dyDescent="0.25">
      <c r="B5" s="229" t="s">
        <v>3</v>
      </c>
      <c r="C5" s="229">
        <v>215714</v>
      </c>
      <c r="D5" s="229">
        <v>90293</v>
      </c>
      <c r="E5" s="229">
        <v>66849</v>
      </c>
      <c r="F5" s="229">
        <v>37062</v>
      </c>
      <c r="G5" s="229">
        <v>13286</v>
      </c>
      <c r="H5" s="229">
        <v>4800</v>
      </c>
      <c r="I5" s="229">
        <v>1954</v>
      </c>
      <c r="J5" s="229">
        <v>826</v>
      </c>
      <c r="K5" s="229">
        <v>347</v>
      </c>
      <c r="L5" s="229">
        <v>146</v>
      </c>
      <c r="M5" s="229">
        <v>151</v>
      </c>
    </row>
    <row r="6" spans="2:15" ht="14.25" x14ac:dyDescent="0.3">
      <c r="B6" s="212" t="s">
        <v>874</v>
      </c>
      <c r="C6" s="255">
        <v>1621</v>
      </c>
      <c r="D6" s="255">
        <v>1602</v>
      </c>
      <c r="E6" s="255">
        <v>19</v>
      </c>
      <c r="F6" s="255">
        <v>0</v>
      </c>
      <c r="G6" s="255">
        <v>0</v>
      </c>
      <c r="H6" s="255">
        <v>0</v>
      </c>
      <c r="I6" s="255">
        <v>0</v>
      </c>
      <c r="J6" s="255">
        <v>0</v>
      </c>
      <c r="K6" s="255">
        <v>0</v>
      </c>
      <c r="L6" s="255">
        <v>0</v>
      </c>
      <c r="M6" s="255">
        <v>0</v>
      </c>
    </row>
    <row r="7" spans="2:15" ht="14.25" x14ac:dyDescent="0.3">
      <c r="B7" s="212" t="s">
        <v>118</v>
      </c>
      <c r="C7" s="255">
        <v>30580</v>
      </c>
      <c r="D7" s="255">
        <v>26560</v>
      </c>
      <c r="E7" s="255">
        <v>3727</v>
      </c>
      <c r="F7" s="255">
        <v>288</v>
      </c>
      <c r="G7" s="255">
        <v>5</v>
      </c>
      <c r="H7" s="255">
        <v>0</v>
      </c>
      <c r="I7" s="255">
        <v>0</v>
      </c>
      <c r="J7" s="255">
        <v>0</v>
      </c>
      <c r="K7" s="255">
        <v>0</v>
      </c>
      <c r="L7" s="255">
        <v>0</v>
      </c>
      <c r="M7" s="255">
        <v>0</v>
      </c>
    </row>
    <row r="8" spans="2:15" ht="14.25" x14ac:dyDescent="0.3">
      <c r="B8" s="212" t="s">
        <v>117</v>
      </c>
      <c r="C8" s="255">
        <v>55610</v>
      </c>
      <c r="D8" s="255">
        <v>29817</v>
      </c>
      <c r="E8" s="255">
        <v>19393</v>
      </c>
      <c r="F8" s="255">
        <v>5368</v>
      </c>
      <c r="G8" s="255">
        <v>896</v>
      </c>
      <c r="H8" s="255">
        <v>120</v>
      </c>
      <c r="I8" s="255">
        <v>14</v>
      </c>
      <c r="J8" s="255">
        <v>2</v>
      </c>
      <c r="K8" s="255">
        <v>0</v>
      </c>
      <c r="L8" s="255">
        <v>0</v>
      </c>
      <c r="M8" s="255">
        <v>0</v>
      </c>
    </row>
    <row r="9" spans="2:15" ht="14.25" x14ac:dyDescent="0.3">
      <c r="B9" s="212" t="s">
        <v>116</v>
      </c>
      <c r="C9" s="255">
        <v>54087</v>
      </c>
      <c r="D9" s="255">
        <v>16980</v>
      </c>
      <c r="E9" s="255">
        <v>20849</v>
      </c>
      <c r="F9" s="255">
        <v>11565</v>
      </c>
      <c r="G9" s="255">
        <v>3527</v>
      </c>
      <c r="H9" s="255">
        <v>910</v>
      </c>
      <c r="I9" s="255">
        <v>191</v>
      </c>
      <c r="J9" s="255">
        <v>52</v>
      </c>
      <c r="K9" s="255">
        <v>5</v>
      </c>
      <c r="L9" s="255">
        <v>5</v>
      </c>
      <c r="M9" s="255">
        <v>3</v>
      </c>
    </row>
    <row r="10" spans="2:15" ht="14.25" x14ac:dyDescent="0.3">
      <c r="B10" s="212" t="s">
        <v>115</v>
      </c>
      <c r="C10" s="255">
        <v>42450</v>
      </c>
      <c r="D10" s="255">
        <v>9363</v>
      </c>
      <c r="E10" s="255">
        <v>14736</v>
      </c>
      <c r="F10" s="255">
        <v>11286</v>
      </c>
      <c r="G10" s="255">
        <v>4445</v>
      </c>
      <c r="H10" s="255">
        <v>1603</v>
      </c>
      <c r="I10" s="255">
        <v>680</v>
      </c>
      <c r="J10" s="255">
        <v>234</v>
      </c>
      <c r="K10" s="255">
        <v>72</v>
      </c>
      <c r="L10" s="255">
        <v>24</v>
      </c>
      <c r="M10" s="255">
        <v>7</v>
      </c>
    </row>
    <row r="11" spans="2:15" ht="14.25" x14ac:dyDescent="0.3">
      <c r="B11" s="212" t="s">
        <v>114</v>
      </c>
      <c r="C11" s="255">
        <v>23137</v>
      </c>
      <c r="D11" s="255">
        <v>3724</v>
      </c>
      <c r="E11" s="255">
        <v>6622</v>
      </c>
      <c r="F11" s="255">
        <v>6696</v>
      </c>
      <c r="G11" s="255">
        <v>3256</v>
      </c>
      <c r="H11" s="255">
        <v>1545</v>
      </c>
      <c r="I11" s="255">
        <v>718</v>
      </c>
      <c r="J11" s="255">
        <v>344</v>
      </c>
      <c r="K11" s="255">
        <v>134</v>
      </c>
      <c r="L11" s="255">
        <v>53</v>
      </c>
      <c r="M11" s="255">
        <v>45</v>
      </c>
    </row>
    <row r="12" spans="2:15" ht="14.25" x14ac:dyDescent="0.3">
      <c r="B12" s="212" t="s">
        <v>113</v>
      </c>
      <c r="C12" s="255">
        <v>6546</v>
      </c>
      <c r="D12" s="255">
        <v>884</v>
      </c>
      <c r="E12" s="255">
        <v>1441</v>
      </c>
      <c r="F12" s="255">
        <v>1773</v>
      </c>
      <c r="G12" s="255">
        <v>1090</v>
      </c>
      <c r="H12" s="255">
        <v>587</v>
      </c>
      <c r="I12" s="255">
        <v>327</v>
      </c>
      <c r="J12" s="255">
        <v>178</v>
      </c>
      <c r="K12" s="255">
        <v>125</v>
      </c>
      <c r="L12" s="255">
        <v>59</v>
      </c>
      <c r="M12" s="255">
        <v>82</v>
      </c>
    </row>
    <row r="13" spans="2:15" ht="14.25" x14ac:dyDescent="0.3">
      <c r="B13" s="212" t="s">
        <v>112</v>
      </c>
      <c r="C13" s="255">
        <v>396</v>
      </c>
      <c r="D13" s="255">
        <v>89</v>
      </c>
      <c r="E13" s="255">
        <v>59</v>
      </c>
      <c r="F13" s="255">
        <v>83</v>
      </c>
      <c r="G13" s="255">
        <v>63</v>
      </c>
      <c r="H13" s="255">
        <v>32</v>
      </c>
      <c r="I13" s="255">
        <v>24</v>
      </c>
      <c r="J13" s="255">
        <v>16</v>
      </c>
      <c r="K13" s="255">
        <v>11</v>
      </c>
      <c r="L13" s="255">
        <v>5</v>
      </c>
      <c r="M13" s="255">
        <v>14</v>
      </c>
    </row>
    <row r="14" spans="2:15" ht="14.25" x14ac:dyDescent="0.3">
      <c r="B14" s="212" t="s">
        <v>111</v>
      </c>
      <c r="C14" s="255">
        <v>32</v>
      </c>
      <c r="D14" s="255">
        <v>19</v>
      </c>
      <c r="E14" s="255">
        <v>3</v>
      </c>
      <c r="F14" s="255">
        <v>3</v>
      </c>
      <c r="G14" s="255">
        <v>4</v>
      </c>
      <c r="H14" s="255">
        <v>3</v>
      </c>
      <c r="I14" s="255">
        <v>0</v>
      </c>
      <c r="J14" s="255">
        <v>0</v>
      </c>
      <c r="K14" s="255">
        <v>0</v>
      </c>
      <c r="L14" s="255">
        <v>0</v>
      </c>
      <c r="M14" s="255">
        <v>0</v>
      </c>
    </row>
    <row r="15" spans="2:15" ht="14.25" x14ac:dyDescent="0.3">
      <c r="B15" s="212" t="s">
        <v>9</v>
      </c>
      <c r="C15" s="255">
        <v>1255</v>
      </c>
      <c r="D15" s="255">
        <v>1255</v>
      </c>
      <c r="E15" s="255">
        <v>0</v>
      </c>
      <c r="F15" s="255">
        <v>0</v>
      </c>
      <c r="G15" s="255">
        <v>0</v>
      </c>
      <c r="H15" s="255">
        <v>0</v>
      </c>
      <c r="I15" s="255">
        <v>0</v>
      </c>
      <c r="J15" s="255">
        <v>0</v>
      </c>
      <c r="K15" s="255">
        <v>0</v>
      </c>
      <c r="L15" s="255">
        <v>0</v>
      </c>
      <c r="M15" s="255">
        <v>0</v>
      </c>
    </row>
    <row r="16" spans="2:15" x14ac:dyDescent="0.25">
      <c r="B16" s="229" t="s">
        <v>79</v>
      </c>
      <c r="C16" s="308">
        <v>83266</v>
      </c>
      <c r="D16" s="308">
        <v>36753</v>
      </c>
      <c r="E16" s="308">
        <v>27146</v>
      </c>
      <c r="F16" s="308">
        <v>13229</v>
      </c>
      <c r="G16" s="308">
        <v>4036</v>
      </c>
      <c r="H16" s="308">
        <v>1333</v>
      </c>
      <c r="I16" s="308">
        <v>472</v>
      </c>
      <c r="J16" s="308">
        <v>178</v>
      </c>
      <c r="K16" s="308">
        <v>65</v>
      </c>
      <c r="L16" s="308">
        <v>17</v>
      </c>
      <c r="M16" s="308">
        <v>37</v>
      </c>
    </row>
    <row r="17" spans="2:13" ht="14.25" x14ac:dyDescent="0.3">
      <c r="B17" s="212" t="s">
        <v>874</v>
      </c>
      <c r="C17" s="255">
        <v>451</v>
      </c>
      <c r="D17" s="255">
        <v>447</v>
      </c>
      <c r="E17" s="255">
        <v>4</v>
      </c>
      <c r="F17" s="255">
        <v>0</v>
      </c>
      <c r="G17" s="255">
        <v>0</v>
      </c>
      <c r="H17" s="255">
        <v>0</v>
      </c>
      <c r="I17" s="255">
        <v>0</v>
      </c>
      <c r="J17" s="255">
        <v>0</v>
      </c>
      <c r="K17" s="255">
        <v>0</v>
      </c>
      <c r="L17" s="255">
        <v>0</v>
      </c>
      <c r="M17" s="255">
        <v>0</v>
      </c>
    </row>
    <row r="18" spans="2:13" ht="14.25" x14ac:dyDescent="0.3">
      <c r="B18" s="212" t="s">
        <v>118</v>
      </c>
      <c r="C18" s="255">
        <v>10280</v>
      </c>
      <c r="D18" s="255">
        <v>9370</v>
      </c>
      <c r="E18" s="255">
        <v>863</v>
      </c>
      <c r="F18" s="255">
        <v>47</v>
      </c>
      <c r="G18" s="255">
        <v>0</v>
      </c>
      <c r="H18" s="255">
        <v>0</v>
      </c>
      <c r="I18" s="255">
        <v>0</v>
      </c>
      <c r="J18" s="255">
        <v>0</v>
      </c>
      <c r="K18" s="255">
        <v>0</v>
      </c>
      <c r="L18" s="255">
        <v>0</v>
      </c>
      <c r="M18" s="255">
        <v>0</v>
      </c>
    </row>
    <row r="19" spans="2:13" ht="14.25" x14ac:dyDescent="0.3">
      <c r="B19" s="212" t="s">
        <v>117</v>
      </c>
      <c r="C19" s="255">
        <v>18725</v>
      </c>
      <c r="D19" s="255">
        <v>11385</v>
      </c>
      <c r="E19" s="255">
        <v>6029</v>
      </c>
      <c r="F19" s="255">
        <v>1166</v>
      </c>
      <c r="G19" s="255">
        <v>128</v>
      </c>
      <c r="H19" s="255">
        <v>14</v>
      </c>
      <c r="I19" s="255">
        <v>2</v>
      </c>
      <c r="J19" s="255">
        <v>1</v>
      </c>
      <c r="K19" s="255">
        <v>0</v>
      </c>
      <c r="L19" s="255">
        <v>0</v>
      </c>
      <c r="M19" s="255">
        <v>0</v>
      </c>
    </row>
    <row r="20" spans="2:13" ht="14.25" x14ac:dyDescent="0.3">
      <c r="B20" s="212" t="s">
        <v>116</v>
      </c>
      <c r="C20" s="255">
        <v>20875</v>
      </c>
      <c r="D20" s="255">
        <v>7808</v>
      </c>
      <c r="E20" s="255">
        <v>8597</v>
      </c>
      <c r="F20" s="255">
        <v>3479</v>
      </c>
      <c r="G20" s="255">
        <v>804</v>
      </c>
      <c r="H20" s="255">
        <v>151</v>
      </c>
      <c r="I20" s="255">
        <v>26</v>
      </c>
      <c r="J20" s="255">
        <v>8</v>
      </c>
      <c r="K20" s="255">
        <v>1</v>
      </c>
      <c r="L20" s="255">
        <v>0</v>
      </c>
      <c r="M20" s="255">
        <v>1</v>
      </c>
    </row>
    <row r="21" spans="2:13" ht="14.25" x14ac:dyDescent="0.3">
      <c r="B21" s="212" t="s">
        <v>115</v>
      </c>
      <c r="C21" s="255">
        <v>18469</v>
      </c>
      <c r="D21" s="255">
        <v>4917</v>
      </c>
      <c r="E21" s="255">
        <v>7218</v>
      </c>
      <c r="F21" s="255">
        <v>4448</v>
      </c>
      <c r="G21" s="255">
        <v>1305</v>
      </c>
      <c r="H21" s="255">
        <v>415</v>
      </c>
      <c r="I21" s="255">
        <v>128</v>
      </c>
      <c r="J21" s="255">
        <v>33</v>
      </c>
      <c r="K21" s="255">
        <v>5</v>
      </c>
      <c r="L21" s="255">
        <v>0</v>
      </c>
      <c r="M21" s="255">
        <v>0</v>
      </c>
    </row>
    <row r="22" spans="2:13" ht="14.25" x14ac:dyDescent="0.3">
      <c r="B22" s="212" t="s">
        <v>114</v>
      </c>
      <c r="C22" s="255">
        <v>10870</v>
      </c>
      <c r="D22" s="255">
        <v>2075</v>
      </c>
      <c r="E22" s="255">
        <v>3609</v>
      </c>
      <c r="F22" s="255">
        <v>3136</v>
      </c>
      <c r="G22" s="255">
        <v>1259</v>
      </c>
      <c r="H22" s="255">
        <v>495</v>
      </c>
      <c r="I22" s="255">
        <v>186</v>
      </c>
      <c r="J22" s="255">
        <v>72</v>
      </c>
      <c r="K22" s="255">
        <v>23</v>
      </c>
      <c r="L22" s="255">
        <v>6</v>
      </c>
      <c r="M22" s="255">
        <v>9</v>
      </c>
    </row>
    <row r="23" spans="2:13" ht="14.25" x14ac:dyDescent="0.3">
      <c r="B23" s="212" t="s">
        <v>113</v>
      </c>
      <c r="C23" s="255">
        <v>3190</v>
      </c>
      <c r="D23" s="255">
        <v>489</v>
      </c>
      <c r="E23" s="255">
        <v>796</v>
      </c>
      <c r="F23" s="255">
        <v>917</v>
      </c>
      <c r="G23" s="255">
        <v>502</v>
      </c>
      <c r="H23" s="255">
        <v>242</v>
      </c>
      <c r="I23" s="255">
        <v>117</v>
      </c>
      <c r="J23" s="255">
        <v>59</v>
      </c>
      <c r="K23" s="255">
        <v>34</v>
      </c>
      <c r="L23" s="255">
        <v>10</v>
      </c>
      <c r="M23" s="255">
        <v>24</v>
      </c>
    </row>
    <row r="24" spans="2:13" ht="14.25" x14ac:dyDescent="0.3">
      <c r="B24" s="212" t="s">
        <v>112</v>
      </c>
      <c r="C24" s="255">
        <v>185</v>
      </c>
      <c r="D24" s="255">
        <v>48</v>
      </c>
      <c r="E24" s="255">
        <v>28</v>
      </c>
      <c r="F24" s="255">
        <v>36</v>
      </c>
      <c r="G24" s="255">
        <v>36</v>
      </c>
      <c r="H24" s="255">
        <v>13</v>
      </c>
      <c r="I24" s="255">
        <v>13</v>
      </c>
      <c r="J24" s="255">
        <v>5</v>
      </c>
      <c r="K24" s="255">
        <v>2</v>
      </c>
      <c r="L24" s="255">
        <v>1</v>
      </c>
      <c r="M24" s="255">
        <v>3</v>
      </c>
    </row>
    <row r="25" spans="2:13" ht="14.25" x14ac:dyDescent="0.3">
      <c r="B25" s="212" t="s">
        <v>875</v>
      </c>
      <c r="C25" s="255">
        <v>14</v>
      </c>
      <c r="D25" s="255">
        <v>7</v>
      </c>
      <c r="E25" s="255">
        <v>2</v>
      </c>
      <c r="F25" s="255">
        <v>0</v>
      </c>
      <c r="G25" s="255">
        <v>2</v>
      </c>
      <c r="H25" s="255">
        <v>3</v>
      </c>
      <c r="I25" s="255">
        <v>0</v>
      </c>
      <c r="J25" s="255">
        <v>0</v>
      </c>
      <c r="K25" s="255">
        <v>0</v>
      </c>
      <c r="L25" s="255">
        <v>0</v>
      </c>
      <c r="M25" s="255">
        <v>0</v>
      </c>
    </row>
    <row r="26" spans="2:13" ht="14.25" x14ac:dyDescent="0.3">
      <c r="B26" s="212" t="s">
        <v>876</v>
      </c>
      <c r="C26" s="255">
        <v>2</v>
      </c>
      <c r="D26" s="255">
        <v>2</v>
      </c>
      <c r="E26" s="255">
        <v>0</v>
      </c>
      <c r="F26" s="255">
        <v>0</v>
      </c>
      <c r="G26" s="255">
        <v>0</v>
      </c>
      <c r="H26" s="255">
        <v>0</v>
      </c>
      <c r="I26" s="255">
        <v>0</v>
      </c>
      <c r="J26" s="255">
        <v>0</v>
      </c>
      <c r="K26" s="255">
        <v>0</v>
      </c>
      <c r="L26" s="255">
        <v>0</v>
      </c>
      <c r="M26" s="255">
        <v>0</v>
      </c>
    </row>
    <row r="27" spans="2:13" ht="14.25" x14ac:dyDescent="0.3">
      <c r="B27" s="212" t="s">
        <v>9</v>
      </c>
      <c r="C27" s="255">
        <v>205</v>
      </c>
      <c r="D27" s="255">
        <v>205</v>
      </c>
      <c r="E27" s="255">
        <v>0</v>
      </c>
      <c r="F27" s="255">
        <v>0</v>
      </c>
      <c r="G27" s="255">
        <v>0</v>
      </c>
      <c r="H27" s="255">
        <v>0</v>
      </c>
      <c r="I27" s="255">
        <v>0</v>
      </c>
      <c r="J27" s="255">
        <v>0</v>
      </c>
      <c r="K27" s="255">
        <v>0</v>
      </c>
      <c r="L27" s="255">
        <v>0</v>
      </c>
      <c r="M27" s="255">
        <v>0</v>
      </c>
    </row>
    <row r="28" spans="2:13" x14ac:dyDescent="0.25">
      <c r="B28" s="229" t="s">
        <v>78</v>
      </c>
      <c r="C28" s="308">
        <v>114915</v>
      </c>
      <c r="D28" s="308">
        <v>45209</v>
      </c>
      <c r="E28" s="308">
        <v>35417</v>
      </c>
      <c r="F28" s="308">
        <v>21331</v>
      </c>
      <c r="G28" s="308">
        <v>8125</v>
      </c>
      <c r="H28" s="308">
        <v>2906</v>
      </c>
      <c r="I28" s="308">
        <v>1147</v>
      </c>
      <c r="J28" s="308">
        <v>474</v>
      </c>
      <c r="K28" s="308">
        <v>189</v>
      </c>
      <c r="L28" s="308">
        <v>71</v>
      </c>
      <c r="M28" s="308">
        <v>46</v>
      </c>
    </row>
    <row r="29" spans="2:13" ht="14.25" x14ac:dyDescent="0.3">
      <c r="B29" s="212" t="s">
        <v>874</v>
      </c>
      <c r="C29" s="255">
        <v>921</v>
      </c>
      <c r="D29" s="255">
        <v>907</v>
      </c>
      <c r="E29" s="255">
        <v>14</v>
      </c>
      <c r="F29" s="255">
        <v>0</v>
      </c>
      <c r="G29" s="255">
        <v>0</v>
      </c>
      <c r="H29" s="255">
        <v>0</v>
      </c>
      <c r="I29" s="255">
        <v>0</v>
      </c>
      <c r="J29" s="255">
        <v>0</v>
      </c>
      <c r="K29" s="255">
        <v>0</v>
      </c>
      <c r="L29" s="255">
        <v>0</v>
      </c>
      <c r="M29" s="255">
        <v>0</v>
      </c>
    </row>
    <row r="30" spans="2:13" ht="14.25" x14ac:dyDescent="0.3">
      <c r="B30" s="212" t="s">
        <v>118</v>
      </c>
      <c r="C30" s="255">
        <v>16996</v>
      </c>
      <c r="D30" s="255">
        <v>14268</v>
      </c>
      <c r="E30" s="255">
        <v>2502</v>
      </c>
      <c r="F30" s="255">
        <v>221</v>
      </c>
      <c r="G30" s="255">
        <v>5</v>
      </c>
      <c r="H30" s="255">
        <v>0</v>
      </c>
      <c r="I30" s="255">
        <v>0</v>
      </c>
      <c r="J30" s="255">
        <v>0</v>
      </c>
      <c r="K30" s="255">
        <v>0</v>
      </c>
      <c r="L30" s="255">
        <v>0</v>
      </c>
      <c r="M30" s="255">
        <v>0</v>
      </c>
    </row>
    <row r="31" spans="2:13" ht="14.25" x14ac:dyDescent="0.3">
      <c r="B31" s="212" t="s">
        <v>117</v>
      </c>
      <c r="C31" s="255">
        <v>32752</v>
      </c>
      <c r="D31" s="255">
        <v>16227</v>
      </c>
      <c r="E31" s="255">
        <v>11946</v>
      </c>
      <c r="F31" s="255">
        <v>3772</v>
      </c>
      <c r="G31" s="255">
        <v>706</v>
      </c>
      <c r="H31" s="255">
        <v>90</v>
      </c>
      <c r="I31" s="255">
        <v>10</v>
      </c>
      <c r="J31" s="255">
        <v>1</v>
      </c>
      <c r="K31" s="255">
        <v>0</v>
      </c>
      <c r="L31" s="255">
        <v>0</v>
      </c>
      <c r="M31" s="255">
        <v>0</v>
      </c>
    </row>
    <row r="32" spans="2:13" ht="14.25" x14ac:dyDescent="0.3">
      <c r="B32" s="212" t="s">
        <v>116</v>
      </c>
      <c r="C32" s="255">
        <v>29538</v>
      </c>
      <c r="D32" s="255">
        <v>8002</v>
      </c>
      <c r="E32" s="255">
        <v>11004</v>
      </c>
      <c r="F32" s="255">
        <v>7271</v>
      </c>
      <c r="G32" s="255">
        <v>2433</v>
      </c>
      <c r="H32" s="255">
        <v>649</v>
      </c>
      <c r="I32" s="255">
        <v>135</v>
      </c>
      <c r="J32" s="255">
        <v>35</v>
      </c>
      <c r="K32" s="255">
        <v>4</v>
      </c>
      <c r="L32" s="255">
        <v>3</v>
      </c>
      <c r="M32" s="255">
        <v>2</v>
      </c>
    </row>
    <row r="33" spans="2:13" ht="14.25" x14ac:dyDescent="0.3">
      <c r="B33" s="212" t="s">
        <v>115</v>
      </c>
      <c r="C33" s="255">
        <v>20948</v>
      </c>
      <c r="D33" s="255">
        <v>3775</v>
      </c>
      <c r="E33" s="255">
        <v>6673</v>
      </c>
      <c r="F33" s="255">
        <v>6119</v>
      </c>
      <c r="G33" s="255">
        <v>2728</v>
      </c>
      <c r="H33" s="255">
        <v>1007</v>
      </c>
      <c r="I33" s="255">
        <v>429</v>
      </c>
      <c r="J33" s="255">
        <v>155</v>
      </c>
      <c r="K33" s="255">
        <v>44</v>
      </c>
      <c r="L33" s="255">
        <v>13</v>
      </c>
      <c r="M33" s="255">
        <v>5</v>
      </c>
    </row>
    <row r="34" spans="2:13" ht="14.25" x14ac:dyDescent="0.3">
      <c r="B34" s="212" t="s">
        <v>114</v>
      </c>
      <c r="C34" s="255">
        <v>10451</v>
      </c>
      <c r="D34" s="255">
        <v>1322</v>
      </c>
      <c r="E34" s="255">
        <v>2682</v>
      </c>
      <c r="F34" s="255">
        <v>3146</v>
      </c>
      <c r="G34" s="255">
        <v>1717</v>
      </c>
      <c r="H34" s="255">
        <v>852</v>
      </c>
      <c r="I34" s="255">
        <v>421</v>
      </c>
      <c r="J34" s="255">
        <v>191</v>
      </c>
      <c r="K34" s="255">
        <v>77</v>
      </c>
      <c r="L34" s="255">
        <v>23</v>
      </c>
      <c r="M34" s="255">
        <v>20</v>
      </c>
    </row>
    <row r="35" spans="2:13" ht="14.25" x14ac:dyDescent="0.3">
      <c r="B35" s="212" t="s">
        <v>113</v>
      </c>
      <c r="C35" s="255">
        <v>2731</v>
      </c>
      <c r="D35" s="255">
        <v>267</v>
      </c>
      <c r="E35" s="255">
        <v>571</v>
      </c>
      <c r="F35" s="255">
        <v>758</v>
      </c>
      <c r="G35" s="255">
        <v>511</v>
      </c>
      <c r="H35" s="255">
        <v>291</v>
      </c>
      <c r="I35" s="255">
        <v>143</v>
      </c>
      <c r="J35" s="255">
        <v>84</v>
      </c>
      <c r="K35" s="255">
        <v>59</v>
      </c>
      <c r="L35" s="255">
        <v>30</v>
      </c>
      <c r="M35" s="255">
        <v>17</v>
      </c>
    </row>
    <row r="36" spans="2:13" ht="14.25" x14ac:dyDescent="0.3">
      <c r="B36" s="212" t="s">
        <v>112</v>
      </c>
      <c r="C36" s="255">
        <v>164</v>
      </c>
      <c r="D36" s="255">
        <v>31</v>
      </c>
      <c r="E36" s="255">
        <v>24</v>
      </c>
      <c r="F36" s="255">
        <v>43</v>
      </c>
      <c r="G36" s="255">
        <v>23</v>
      </c>
      <c r="H36" s="255">
        <v>17</v>
      </c>
      <c r="I36" s="255">
        <v>9</v>
      </c>
      <c r="J36" s="255">
        <v>8</v>
      </c>
      <c r="K36" s="255">
        <v>5</v>
      </c>
      <c r="L36" s="255">
        <v>2</v>
      </c>
      <c r="M36" s="255">
        <v>2</v>
      </c>
    </row>
    <row r="37" spans="2:13" ht="14.25" x14ac:dyDescent="0.3">
      <c r="B37" s="212" t="s">
        <v>875</v>
      </c>
      <c r="C37" s="255">
        <v>8</v>
      </c>
      <c r="D37" s="255">
        <v>4</v>
      </c>
      <c r="E37" s="255">
        <v>1</v>
      </c>
      <c r="F37" s="255">
        <v>1</v>
      </c>
      <c r="G37" s="255">
        <v>2</v>
      </c>
      <c r="H37" s="255">
        <v>0</v>
      </c>
      <c r="I37" s="255">
        <v>0</v>
      </c>
      <c r="J37" s="255">
        <v>0</v>
      </c>
      <c r="K37" s="255">
        <v>0</v>
      </c>
      <c r="L37" s="255">
        <v>0</v>
      </c>
      <c r="M37" s="255">
        <v>0</v>
      </c>
    </row>
    <row r="38" spans="2:13" ht="14.25" x14ac:dyDescent="0.3">
      <c r="B38" s="212" t="s">
        <v>876</v>
      </c>
      <c r="C38" s="255">
        <v>3</v>
      </c>
      <c r="D38" s="255">
        <v>3</v>
      </c>
      <c r="E38" s="255">
        <v>0</v>
      </c>
      <c r="F38" s="255">
        <v>0</v>
      </c>
      <c r="G38" s="255">
        <v>0</v>
      </c>
      <c r="H38" s="255">
        <v>0</v>
      </c>
      <c r="I38" s="255">
        <v>0</v>
      </c>
      <c r="J38" s="255">
        <v>0</v>
      </c>
      <c r="K38" s="255">
        <v>0</v>
      </c>
      <c r="L38" s="255">
        <v>0</v>
      </c>
      <c r="M38" s="255">
        <v>0</v>
      </c>
    </row>
    <row r="39" spans="2:13" ht="14.25" x14ac:dyDescent="0.3">
      <c r="B39" s="212" t="s">
        <v>9</v>
      </c>
      <c r="C39" s="255">
        <v>403</v>
      </c>
      <c r="D39" s="255">
        <v>403</v>
      </c>
      <c r="E39" s="255">
        <v>0</v>
      </c>
      <c r="F39" s="255">
        <v>0</v>
      </c>
      <c r="G39" s="255">
        <v>0</v>
      </c>
      <c r="H39" s="255">
        <v>0</v>
      </c>
      <c r="I39" s="255">
        <v>0</v>
      </c>
      <c r="J39" s="255">
        <v>0</v>
      </c>
      <c r="K39" s="255">
        <v>0</v>
      </c>
      <c r="L39" s="255">
        <v>0</v>
      </c>
      <c r="M39" s="255">
        <v>0</v>
      </c>
    </row>
    <row r="40" spans="2:13" x14ac:dyDescent="0.25">
      <c r="B40" s="229" t="s">
        <v>77</v>
      </c>
      <c r="C40" s="308">
        <v>17077</v>
      </c>
      <c r="D40" s="308">
        <v>8135</v>
      </c>
      <c r="E40" s="308">
        <v>4149</v>
      </c>
      <c r="F40" s="308">
        <v>2417</v>
      </c>
      <c r="G40" s="308">
        <v>1103</v>
      </c>
      <c r="H40" s="308">
        <v>552</v>
      </c>
      <c r="I40" s="308">
        <v>330</v>
      </c>
      <c r="J40" s="308">
        <v>172</v>
      </c>
      <c r="K40" s="308">
        <v>93</v>
      </c>
      <c r="L40" s="308">
        <v>58</v>
      </c>
      <c r="M40" s="308">
        <v>68</v>
      </c>
    </row>
    <row r="41" spans="2:13" ht="14.25" x14ac:dyDescent="0.3">
      <c r="B41" s="212" t="s">
        <v>874</v>
      </c>
      <c r="C41" s="255">
        <v>248</v>
      </c>
      <c r="D41" s="255">
        <v>247</v>
      </c>
      <c r="E41" s="255">
        <v>1</v>
      </c>
      <c r="F41" s="255">
        <v>0</v>
      </c>
      <c r="G41" s="255">
        <v>0</v>
      </c>
      <c r="H41" s="255">
        <v>0</v>
      </c>
      <c r="I41" s="255">
        <v>0</v>
      </c>
      <c r="J41" s="255">
        <v>0</v>
      </c>
      <c r="K41" s="255">
        <v>0</v>
      </c>
      <c r="L41" s="255">
        <v>0</v>
      </c>
      <c r="M41" s="255">
        <v>0</v>
      </c>
    </row>
    <row r="42" spans="2:13" ht="14.25" x14ac:dyDescent="0.3">
      <c r="B42" s="212" t="s">
        <v>118</v>
      </c>
      <c r="C42" s="255">
        <v>3259</v>
      </c>
      <c r="D42" s="255">
        <v>2880</v>
      </c>
      <c r="E42" s="255">
        <v>359</v>
      </c>
      <c r="F42" s="255">
        <v>20</v>
      </c>
      <c r="G42" s="255">
        <v>0</v>
      </c>
      <c r="H42" s="255">
        <v>0</v>
      </c>
      <c r="I42" s="255">
        <v>0</v>
      </c>
      <c r="J42" s="255">
        <v>0</v>
      </c>
      <c r="K42" s="255">
        <v>0</v>
      </c>
      <c r="L42" s="255">
        <v>0</v>
      </c>
      <c r="M42" s="255">
        <v>0</v>
      </c>
    </row>
    <row r="43" spans="2:13" ht="14.25" x14ac:dyDescent="0.3">
      <c r="B43" s="212" t="s">
        <v>117</v>
      </c>
      <c r="C43" s="255">
        <v>4035</v>
      </c>
      <c r="D43" s="255">
        <v>2139</v>
      </c>
      <c r="E43" s="255">
        <v>1398</v>
      </c>
      <c r="F43" s="255">
        <v>419</v>
      </c>
      <c r="G43" s="255">
        <v>61</v>
      </c>
      <c r="H43" s="255">
        <v>16</v>
      </c>
      <c r="I43" s="255">
        <v>2</v>
      </c>
      <c r="J43" s="255">
        <v>0</v>
      </c>
      <c r="K43" s="255">
        <v>0</v>
      </c>
      <c r="L43" s="255">
        <v>0</v>
      </c>
      <c r="M43" s="255">
        <v>0</v>
      </c>
    </row>
    <row r="44" spans="2:13" ht="14.25" x14ac:dyDescent="0.3">
      <c r="B44" s="212" t="s">
        <v>116</v>
      </c>
      <c r="C44" s="255">
        <v>3553</v>
      </c>
      <c r="D44" s="255">
        <v>1126</v>
      </c>
      <c r="E44" s="255">
        <v>1200</v>
      </c>
      <c r="F44" s="255">
        <v>792</v>
      </c>
      <c r="G44" s="255">
        <v>285</v>
      </c>
      <c r="H44" s="255">
        <v>109</v>
      </c>
      <c r="I44" s="255">
        <v>30</v>
      </c>
      <c r="J44" s="255">
        <v>9</v>
      </c>
      <c r="K44" s="255">
        <v>0</v>
      </c>
      <c r="L44" s="255">
        <v>2</v>
      </c>
      <c r="M44" s="255">
        <v>0</v>
      </c>
    </row>
    <row r="45" spans="2:13" ht="14.25" x14ac:dyDescent="0.3">
      <c r="B45" s="212" t="s">
        <v>115</v>
      </c>
      <c r="C45" s="255">
        <v>2926</v>
      </c>
      <c r="D45" s="255">
        <v>644</v>
      </c>
      <c r="E45" s="255">
        <v>803</v>
      </c>
      <c r="F45" s="255">
        <v>694</v>
      </c>
      <c r="G45" s="255">
        <v>402</v>
      </c>
      <c r="H45" s="255">
        <v>180</v>
      </c>
      <c r="I45" s="255">
        <v>122</v>
      </c>
      <c r="J45" s="255">
        <v>45</v>
      </c>
      <c r="K45" s="255">
        <v>23</v>
      </c>
      <c r="L45" s="255">
        <v>11</v>
      </c>
      <c r="M45" s="255">
        <v>2</v>
      </c>
    </row>
    <row r="46" spans="2:13" ht="14.25" x14ac:dyDescent="0.3">
      <c r="B46" s="212" t="s">
        <v>114</v>
      </c>
      <c r="C46" s="255">
        <v>1755</v>
      </c>
      <c r="D46" s="255">
        <v>316</v>
      </c>
      <c r="E46" s="255">
        <v>312</v>
      </c>
      <c r="F46" s="255">
        <v>393</v>
      </c>
      <c r="G46" s="255">
        <v>277</v>
      </c>
      <c r="H46" s="255">
        <v>192</v>
      </c>
      <c r="I46" s="255">
        <v>111</v>
      </c>
      <c r="J46" s="255">
        <v>80</v>
      </c>
      <c r="K46" s="255">
        <v>34</v>
      </c>
      <c r="L46" s="255">
        <v>24</v>
      </c>
      <c r="M46" s="255">
        <v>16</v>
      </c>
    </row>
    <row r="47" spans="2:13" ht="14.25" x14ac:dyDescent="0.3">
      <c r="B47" s="212" t="s">
        <v>113</v>
      </c>
      <c r="C47" s="255">
        <v>603</v>
      </c>
      <c r="D47" s="255">
        <v>123</v>
      </c>
      <c r="E47" s="255">
        <v>69</v>
      </c>
      <c r="F47" s="255">
        <v>93</v>
      </c>
      <c r="G47" s="255">
        <v>74</v>
      </c>
      <c r="H47" s="255">
        <v>53</v>
      </c>
      <c r="I47" s="255">
        <v>64</v>
      </c>
      <c r="J47" s="255">
        <v>35</v>
      </c>
      <c r="K47" s="255">
        <v>32</v>
      </c>
      <c r="L47" s="255">
        <v>19</v>
      </c>
      <c r="M47" s="255">
        <v>41</v>
      </c>
    </row>
    <row r="48" spans="2:13" ht="14.25" x14ac:dyDescent="0.3">
      <c r="B48" s="212" t="s">
        <v>112</v>
      </c>
      <c r="C48" s="255">
        <v>46</v>
      </c>
      <c r="D48" s="255">
        <v>10</v>
      </c>
      <c r="E48" s="255">
        <v>7</v>
      </c>
      <c r="F48" s="255">
        <v>4</v>
      </c>
      <c r="G48" s="255">
        <v>4</v>
      </c>
      <c r="H48" s="255">
        <v>2</v>
      </c>
      <c r="I48" s="255">
        <v>1</v>
      </c>
      <c r="J48" s="255">
        <v>3</v>
      </c>
      <c r="K48" s="255">
        <v>4</v>
      </c>
      <c r="L48" s="255">
        <v>2</v>
      </c>
      <c r="M48" s="255">
        <v>9</v>
      </c>
    </row>
    <row r="49" spans="2:13" ht="14.25" x14ac:dyDescent="0.3">
      <c r="B49" s="212" t="s">
        <v>875</v>
      </c>
      <c r="C49" s="255">
        <v>5</v>
      </c>
      <c r="D49" s="255">
        <v>3</v>
      </c>
      <c r="E49" s="255">
        <v>0</v>
      </c>
      <c r="F49" s="255">
        <v>2</v>
      </c>
      <c r="G49" s="255">
        <v>0</v>
      </c>
      <c r="H49" s="255">
        <v>0</v>
      </c>
      <c r="I49" s="255">
        <v>0</v>
      </c>
      <c r="J49" s="255">
        <v>0</v>
      </c>
      <c r="K49" s="255">
        <v>0</v>
      </c>
      <c r="L49" s="255">
        <v>0</v>
      </c>
      <c r="M49" s="255">
        <v>0</v>
      </c>
    </row>
    <row r="50" spans="2:13" ht="14.25" x14ac:dyDescent="0.3">
      <c r="B50" s="212" t="s">
        <v>9</v>
      </c>
      <c r="C50" s="255">
        <v>647</v>
      </c>
      <c r="D50" s="255">
        <v>647</v>
      </c>
      <c r="E50" s="255">
        <v>0</v>
      </c>
      <c r="F50" s="255">
        <v>0</v>
      </c>
      <c r="G50" s="255">
        <v>0</v>
      </c>
      <c r="H50" s="255">
        <v>0</v>
      </c>
      <c r="I50" s="255">
        <v>0</v>
      </c>
      <c r="J50" s="255">
        <v>0</v>
      </c>
      <c r="K50" s="255">
        <v>0</v>
      </c>
      <c r="L50" s="255">
        <v>0</v>
      </c>
      <c r="M50" s="255">
        <v>0</v>
      </c>
    </row>
    <row r="51" spans="2:13" x14ac:dyDescent="0.25">
      <c r="B51" s="229" t="s">
        <v>76</v>
      </c>
      <c r="C51" s="308">
        <v>349</v>
      </c>
      <c r="D51" s="308">
        <v>137</v>
      </c>
      <c r="E51" s="308">
        <v>119</v>
      </c>
      <c r="F51" s="308">
        <v>68</v>
      </c>
      <c r="G51" s="308">
        <v>16</v>
      </c>
      <c r="H51" s="308">
        <v>6</v>
      </c>
      <c r="I51" s="308">
        <v>3</v>
      </c>
      <c r="J51" s="308">
        <v>0</v>
      </c>
      <c r="K51" s="308">
        <v>0</v>
      </c>
      <c r="L51" s="308">
        <v>0</v>
      </c>
      <c r="M51" s="308">
        <v>0</v>
      </c>
    </row>
    <row r="52" spans="2:13" ht="14.25" x14ac:dyDescent="0.3">
      <c r="B52" s="212" t="s">
        <v>118</v>
      </c>
      <c r="C52" s="255">
        <v>29</v>
      </c>
      <c r="D52" s="255">
        <v>27</v>
      </c>
      <c r="E52" s="255">
        <v>2</v>
      </c>
      <c r="F52" s="255">
        <v>0</v>
      </c>
      <c r="G52" s="255">
        <v>0</v>
      </c>
      <c r="H52" s="255">
        <v>0</v>
      </c>
      <c r="I52" s="255">
        <v>0</v>
      </c>
      <c r="J52" s="255">
        <v>0</v>
      </c>
      <c r="K52" s="255">
        <v>0</v>
      </c>
      <c r="L52" s="255">
        <v>0</v>
      </c>
      <c r="M52" s="255">
        <v>0</v>
      </c>
    </row>
    <row r="53" spans="2:13" ht="14.25" x14ac:dyDescent="0.3">
      <c r="B53" s="212" t="s">
        <v>117</v>
      </c>
      <c r="C53" s="255">
        <v>71</v>
      </c>
      <c r="D53" s="255">
        <v>52</v>
      </c>
      <c r="E53" s="255">
        <v>12</v>
      </c>
      <c r="F53" s="255">
        <v>7</v>
      </c>
      <c r="G53" s="255">
        <v>0</v>
      </c>
      <c r="H53" s="255">
        <v>0</v>
      </c>
      <c r="I53" s="255">
        <v>0</v>
      </c>
      <c r="J53" s="255">
        <v>0</v>
      </c>
      <c r="K53" s="255">
        <v>0</v>
      </c>
      <c r="L53" s="255">
        <v>0</v>
      </c>
      <c r="M53" s="255">
        <v>0</v>
      </c>
    </row>
    <row r="54" spans="2:13" ht="14.25" x14ac:dyDescent="0.3">
      <c r="B54" s="212" t="s">
        <v>116</v>
      </c>
      <c r="C54" s="255">
        <v>102</v>
      </c>
      <c r="D54" s="255">
        <v>32</v>
      </c>
      <c r="E54" s="255">
        <v>45</v>
      </c>
      <c r="F54" s="255">
        <v>21</v>
      </c>
      <c r="G54" s="255">
        <v>3</v>
      </c>
      <c r="H54" s="255">
        <v>1</v>
      </c>
      <c r="I54" s="255">
        <v>0</v>
      </c>
      <c r="J54" s="255">
        <v>0</v>
      </c>
      <c r="K54" s="255">
        <v>0</v>
      </c>
      <c r="L54" s="255">
        <v>0</v>
      </c>
      <c r="M54" s="255">
        <v>0</v>
      </c>
    </row>
    <row r="55" spans="2:13" ht="14.25" x14ac:dyDescent="0.3">
      <c r="B55" s="212" t="s">
        <v>115</v>
      </c>
      <c r="C55" s="255">
        <v>84</v>
      </c>
      <c r="D55" s="255">
        <v>17</v>
      </c>
      <c r="E55" s="255">
        <v>37</v>
      </c>
      <c r="F55" s="255">
        <v>21</v>
      </c>
      <c r="G55" s="255">
        <v>7</v>
      </c>
      <c r="H55" s="255">
        <v>1</v>
      </c>
      <c r="I55" s="255">
        <v>1</v>
      </c>
      <c r="J55" s="255">
        <v>0</v>
      </c>
      <c r="K55" s="255">
        <v>0</v>
      </c>
      <c r="L55" s="255">
        <v>0</v>
      </c>
      <c r="M55" s="255">
        <v>0</v>
      </c>
    </row>
    <row r="56" spans="2:13" ht="14.25" x14ac:dyDescent="0.3">
      <c r="B56" s="212" t="s">
        <v>114</v>
      </c>
      <c r="C56" s="255">
        <v>45</v>
      </c>
      <c r="D56" s="255">
        <v>6</v>
      </c>
      <c r="E56" s="255">
        <v>18</v>
      </c>
      <c r="F56" s="255">
        <v>15</v>
      </c>
      <c r="G56" s="255">
        <v>3</v>
      </c>
      <c r="H56" s="255">
        <v>3</v>
      </c>
      <c r="I56" s="255">
        <v>0</v>
      </c>
      <c r="J56" s="255">
        <v>0</v>
      </c>
      <c r="K56" s="255">
        <v>0</v>
      </c>
      <c r="L56" s="255">
        <v>0</v>
      </c>
      <c r="M56" s="255">
        <v>0</v>
      </c>
    </row>
    <row r="57" spans="2:13" ht="14.25" x14ac:dyDescent="0.3">
      <c r="B57" s="212" t="s">
        <v>113</v>
      </c>
      <c r="C57" s="255">
        <v>17</v>
      </c>
      <c r="D57" s="255">
        <v>3</v>
      </c>
      <c r="E57" s="255">
        <v>5</v>
      </c>
      <c r="F57" s="255">
        <v>4</v>
      </c>
      <c r="G57" s="255">
        <v>3</v>
      </c>
      <c r="H57" s="255">
        <v>1</v>
      </c>
      <c r="I57" s="255">
        <v>1</v>
      </c>
      <c r="J57" s="255">
        <v>0</v>
      </c>
      <c r="K57" s="255">
        <v>0</v>
      </c>
      <c r="L57" s="255">
        <v>0</v>
      </c>
      <c r="M57" s="255">
        <v>0</v>
      </c>
    </row>
    <row r="58" spans="2:13" ht="14.25" x14ac:dyDescent="0.3">
      <c r="B58" s="212" t="s">
        <v>112</v>
      </c>
      <c r="C58" s="255">
        <v>1</v>
      </c>
      <c r="D58" s="255">
        <v>0</v>
      </c>
      <c r="E58" s="255">
        <v>0</v>
      </c>
      <c r="F58" s="255">
        <v>0</v>
      </c>
      <c r="G58" s="255">
        <v>0</v>
      </c>
      <c r="H58" s="255">
        <v>0</v>
      </c>
      <c r="I58" s="255">
        <v>1</v>
      </c>
      <c r="J58" s="255">
        <v>0</v>
      </c>
      <c r="K58" s="255">
        <v>0</v>
      </c>
      <c r="L58" s="255">
        <v>0</v>
      </c>
      <c r="M58" s="255">
        <v>0</v>
      </c>
    </row>
    <row r="59" spans="2:13" x14ac:dyDescent="0.25">
      <c r="B59" s="229" t="s">
        <v>10</v>
      </c>
      <c r="C59" s="308">
        <v>107</v>
      </c>
      <c r="D59" s="308">
        <v>59</v>
      </c>
      <c r="E59" s="308">
        <v>18</v>
      </c>
      <c r="F59" s="308">
        <v>17</v>
      </c>
      <c r="G59" s="308">
        <v>6</v>
      </c>
      <c r="H59" s="308">
        <v>3</v>
      </c>
      <c r="I59" s="308">
        <v>2</v>
      </c>
      <c r="J59" s="308">
        <v>2</v>
      </c>
      <c r="K59" s="308">
        <v>0</v>
      </c>
      <c r="L59" s="308">
        <v>0</v>
      </c>
      <c r="M59" s="308">
        <v>0</v>
      </c>
    </row>
    <row r="60" spans="2:13" ht="14.25" x14ac:dyDescent="0.3">
      <c r="B60" s="212" t="s">
        <v>874</v>
      </c>
      <c r="C60" s="255">
        <v>1</v>
      </c>
      <c r="D60" s="255">
        <v>1</v>
      </c>
      <c r="E60" s="255">
        <v>0</v>
      </c>
      <c r="F60" s="255">
        <v>0</v>
      </c>
      <c r="G60" s="255">
        <v>0</v>
      </c>
      <c r="H60" s="255">
        <v>0</v>
      </c>
      <c r="I60" s="255">
        <v>0</v>
      </c>
      <c r="J60" s="255">
        <v>0</v>
      </c>
      <c r="K60" s="255">
        <v>0</v>
      </c>
      <c r="L60" s="255">
        <v>0</v>
      </c>
      <c r="M60" s="255">
        <v>0</v>
      </c>
    </row>
    <row r="61" spans="2:13" ht="14.25" x14ac:dyDescent="0.3">
      <c r="B61" s="212" t="s">
        <v>118</v>
      </c>
      <c r="C61" s="255">
        <v>16</v>
      </c>
      <c r="D61" s="255">
        <v>15</v>
      </c>
      <c r="E61" s="255">
        <v>1</v>
      </c>
      <c r="F61" s="255">
        <v>0</v>
      </c>
      <c r="G61" s="255">
        <v>0</v>
      </c>
      <c r="H61" s="255">
        <v>0</v>
      </c>
      <c r="I61" s="255">
        <v>0</v>
      </c>
      <c r="J61" s="255">
        <v>0</v>
      </c>
      <c r="K61" s="255">
        <v>0</v>
      </c>
      <c r="L61" s="255">
        <v>0</v>
      </c>
      <c r="M61" s="255">
        <v>0</v>
      </c>
    </row>
    <row r="62" spans="2:13" ht="14.25" x14ac:dyDescent="0.3">
      <c r="B62" s="212" t="s">
        <v>117</v>
      </c>
      <c r="C62" s="255">
        <v>27</v>
      </c>
      <c r="D62" s="255">
        <v>14</v>
      </c>
      <c r="E62" s="255">
        <v>8</v>
      </c>
      <c r="F62" s="255">
        <v>4</v>
      </c>
      <c r="G62" s="255">
        <v>1</v>
      </c>
      <c r="H62" s="255">
        <v>0</v>
      </c>
      <c r="I62" s="255">
        <v>0</v>
      </c>
      <c r="J62" s="255">
        <v>0</v>
      </c>
      <c r="K62" s="255">
        <v>0</v>
      </c>
      <c r="L62" s="255">
        <v>0</v>
      </c>
      <c r="M62" s="255">
        <v>0</v>
      </c>
    </row>
    <row r="63" spans="2:13" ht="14.25" x14ac:dyDescent="0.3">
      <c r="B63" s="212" t="s">
        <v>116</v>
      </c>
      <c r="C63" s="255">
        <v>19</v>
      </c>
      <c r="D63" s="255">
        <v>12</v>
      </c>
      <c r="E63" s="255">
        <v>3</v>
      </c>
      <c r="F63" s="255">
        <v>2</v>
      </c>
      <c r="G63" s="255">
        <v>2</v>
      </c>
      <c r="H63" s="255">
        <v>0</v>
      </c>
      <c r="I63" s="255">
        <v>0</v>
      </c>
      <c r="J63" s="255">
        <v>0</v>
      </c>
      <c r="K63" s="255">
        <v>0</v>
      </c>
      <c r="L63" s="255">
        <v>0</v>
      </c>
      <c r="M63" s="255">
        <v>0</v>
      </c>
    </row>
    <row r="64" spans="2:13" ht="14.25" x14ac:dyDescent="0.3">
      <c r="B64" s="212" t="s">
        <v>115</v>
      </c>
      <c r="C64" s="255">
        <v>23</v>
      </c>
      <c r="D64" s="255">
        <v>10</v>
      </c>
      <c r="E64" s="255">
        <v>5</v>
      </c>
      <c r="F64" s="255">
        <v>4</v>
      </c>
      <c r="G64" s="255">
        <v>3</v>
      </c>
      <c r="H64" s="255">
        <v>0</v>
      </c>
      <c r="I64" s="255">
        <v>0</v>
      </c>
      <c r="J64" s="255">
        <v>1</v>
      </c>
      <c r="K64" s="255">
        <v>0</v>
      </c>
      <c r="L64" s="255">
        <v>0</v>
      </c>
      <c r="M64" s="255">
        <v>0</v>
      </c>
    </row>
    <row r="65" spans="2:13" ht="14.25" x14ac:dyDescent="0.3">
      <c r="B65" s="212" t="s">
        <v>114</v>
      </c>
      <c r="C65" s="255">
        <v>16</v>
      </c>
      <c r="D65" s="255">
        <v>5</v>
      </c>
      <c r="E65" s="255">
        <v>1</v>
      </c>
      <c r="F65" s="255">
        <v>6</v>
      </c>
      <c r="G65" s="255">
        <v>0</v>
      </c>
      <c r="H65" s="255">
        <v>3</v>
      </c>
      <c r="I65" s="255">
        <v>0</v>
      </c>
      <c r="J65" s="255">
        <v>1</v>
      </c>
      <c r="K65" s="255">
        <v>0</v>
      </c>
      <c r="L65" s="255">
        <v>0</v>
      </c>
      <c r="M65" s="255">
        <v>0</v>
      </c>
    </row>
    <row r="66" spans="2:13" ht="14.25" x14ac:dyDescent="0.3">
      <c r="B66" s="212" t="s">
        <v>113</v>
      </c>
      <c r="C66" s="255">
        <v>5</v>
      </c>
      <c r="D66" s="255">
        <v>2</v>
      </c>
      <c r="E66" s="255">
        <v>0</v>
      </c>
      <c r="F66" s="255">
        <v>1</v>
      </c>
      <c r="G66" s="255">
        <v>0</v>
      </c>
      <c r="H66" s="255">
        <v>0</v>
      </c>
      <c r="I66" s="255">
        <v>2</v>
      </c>
      <c r="J66" s="255">
        <v>0</v>
      </c>
      <c r="K66" s="255">
        <v>0</v>
      </c>
      <c r="L66" s="255">
        <v>0</v>
      </c>
      <c r="M66" s="255">
        <v>0</v>
      </c>
    </row>
    <row r="67" spans="2:13" ht="14.25" x14ac:dyDescent="0.3">
      <c r="B67" s="343"/>
      <c r="C67" s="442"/>
      <c r="D67" s="442"/>
      <c r="E67" s="442"/>
      <c r="F67" s="442"/>
      <c r="G67" s="442"/>
      <c r="H67" s="442"/>
      <c r="I67" s="442"/>
      <c r="J67" s="442"/>
      <c r="K67" s="442"/>
      <c r="L67" s="442"/>
      <c r="M67" s="442"/>
    </row>
    <row r="68" spans="2:13" x14ac:dyDescent="0.3">
      <c r="B68" s="36" t="s">
        <v>2101</v>
      </c>
    </row>
    <row r="69" spans="2:13" x14ac:dyDescent="0.25">
      <c r="B69" s="154" t="s">
        <v>2153</v>
      </c>
    </row>
    <row r="70" spans="2:13" x14ac:dyDescent="0.25">
      <c r="B70" s="24" t="s">
        <v>737</v>
      </c>
    </row>
  </sheetData>
  <mergeCells count="5">
    <mergeCell ref="B1:M1"/>
    <mergeCell ref="B2:M2"/>
    <mergeCell ref="B3:B4"/>
    <mergeCell ref="C3:C4"/>
    <mergeCell ref="D3:M3"/>
  </mergeCells>
  <hyperlinks>
    <hyperlink ref="O2" location="INDICE!A51" display="INDICE"/>
  </hyperlinks>
  <printOptions horizontalCentered="1"/>
  <pageMargins left="0.19685039370078741" right="0.19685039370078741" top="1.1811023622047245" bottom="0.39370078740157483" header="0.19685039370078741" footer="0.19685039370078741"/>
  <pageSetup scale="80" firstPageNumber="156" fitToWidth="0" fitToHeight="0" orientation="landscape" useFirstPageNumber="1" r:id="rId1"/>
  <headerFooter scaleWithDoc="0">
    <oddHeader>&amp;C&amp;G</oddHeader>
    <oddFooter>&amp;C&amp;10&amp;P</oddFooter>
  </headerFooter>
  <drawing r:id="rId2"/>
  <legacyDrawingHF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98"/>
  <sheetViews>
    <sheetView showGridLines="0" zoomScaleNormal="100" workbookViewId="0">
      <selection activeCell="G3" sqref="G3:R3"/>
    </sheetView>
  </sheetViews>
  <sheetFormatPr baseColWidth="10" defaultColWidth="12.5703125" defaultRowHeight="14.25" x14ac:dyDescent="0.25"/>
  <cols>
    <col min="1" max="1" width="3.7109375" style="19" customWidth="1"/>
    <col min="2" max="2" width="19.28515625" style="19" customWidth="1"/>
    <col min="3" max="5" width="11.7109375" style="19" customWidth="1"/>
    <col min="6" max="6" width="10.42578125" style="19" customWidth="1"/>
    <col min="7" max="18" width="10.28515625" style="19" customWidth="1"/>
    <col min="19" max="16384" width="12.5703125" style="19"/>
  </cols>
  <sheetData>
    <row r="1" spans="2:20" ht="126.75" customHeight="1" x14ac:dyDescent="0.25">
      <c r="B1" s="560"/>
      <c r="C1" s="560"/>
      <c r="D1" s="560"/>
      <c r="E1" s="560"/>
      <c r="F1" s="560"/>
      <c r="G1" s="560"/>
      <c r="H1" s="560"/>
      <c r="I1" s="560"/>
      <c r="J1" s="560"/>
      <c r="K1" s="560"/>
      <c r="L1" s="560"/>
      <c r="M1" s="560"/>
      <c r="N1" s="560"/>
      <c r="O1" s="560"/>
      <c r="P1" s="560"/>
      <c r="Q1" s="560"/>
      <c r="R1" s="560"/>
      <c r="T1" s="20" t="s">
        <v>7</v>
      </c>
    </row>
    <row r="2" spans="2:20" ht="39.75" customHeight="1" x14ac:dyDescent="0.25">
      <c r="B2" s="566" t="s">
        <v>2172</v>
      </c>
      <c r="C2" s="566"/>
      <c r="D2" s="566"/>
      <c r="E2" s="566"/>
      <c r="F2" s="566"/>
      <c r="G2" s="566"/>
      <c r="H2" s="566"/>
      <c r="I2" s="566"/>
      <c r="J2" s="566"/>
      <c r="K2" s="566"/>
      <c r="L2" s="566"/>
      <c r="M2" s="566"/>
      <c r="N2" s="566"/>
      <c r="O2" s="566"/>
      <c r="P2" s="566"/>
      <c r="Q2" s="566"/>
      <c r="R2" s="566"/>
      <c r="S2" s="481" t="s">
        <v>7</v>
      </c>
    </row>
    <row r="3" spans="2:20" ht="18.75" customHeight="1" x14ac:dyDescent="0.25">
      <c r="B3" s="521" t="s">
        <v>367</v>
      </c>
      <c r="C3" s="521" t="s">
        <v>605</v>
      </c>
      <c r="D3" s="521" t="s">
        <v>86</v>
      </c>
      <c r="E3" s="521" t="s">
        <v>85</v>
      </c>
      <c r="F3" s="521" t="s">
        <v>62</v>
      </c>
      <c r="G3" s="521" t="s">
        <v>366</v>
      </c>
      <c r="H3" s="521"/>
      <c r="I3" s="521"/>
      <c r="J3" s="521"/>
      <c r="K3" s="521"/>
      <c r="L3" s="521"/>
      <c r="M3" s="521"/>
      <c r="N3" s="521"/>
      <c r="O3" s="521"/>
      <c r="P3" s="521"/>
      <c r="Q3" s="521"/>
      <c r="R3" s="521"/>
    </row>
    <row r="4" spans="2:20" ht="18.75" customHeight="1" x14ac:dyDescent="0.25">
      <c r="B4" s="521"/>
      <c r="C4" s="521"/>
      <c r="D4" s="521"/>
      <c r="E4" s="521"/>
      <c r="F4" s="521"/>
      <c r="G4" s="521" t="s">
        <v>2078</v>
      </c>
      <c r="H4" s="521"/>
      <c r="I4" s="521"/>
      <c r="J4" s="521" t="s">
        <v>361</v>
      </c>
      <c r="K4" s="521"/>
      <c r="L4" s="521"/>
      <c r="M4" s="521" t="s">
        <v>358</v>
      </c>
      <c r="N4" s="521"/>
      <c r="O4" s="521"/>
      <c r="P4" s="521" t="s">
        <v>360</v>
      </c>
      <c r="Q4" s="521"/>
      <c r="R4" s="521"/>
    </row>
    <row r="5" spans="2:20" ht="24" customHeight="1" x14ac:dyDescent="0.25">
      <c r="B5" s="521"/>
      <c r="C5" s="521"/>
      <c r="D5" s="521"/>
      <c r="E5" s="521"/>
      <c r="F5" s="521"/>
      <c r="G5" s="215" t="s">
        <v>3</v>
      </c>
      <c r="H5" s="215" t="s">
        <v>86</v>
      </c>
      <c r="I5" s="215" t="s">
        <v>85</v>
      </c>
      <c r="J5" s="215" t="s">
        <v>3</v>
      </c>
      <c r="K5" s="215" t="s">
        <v>86</v>
      </c>
      <c r="L5" s="215" t="s">
        <v>85</v>
      </c>
      <c r="M5" s="215" t="s">
        <v>3</v>
      </c>
      <c r="N5" s="215" t="s">
        <v>86</v>
      </c>
      <c r="O5" s="215" t="s">
        <v>85</v>
      </c>
      <c r="P5" s="215" t="s">
        <v>3</v>
      </c>
      <c r="Q5" s="215" t="s">
        <v>86</v>
      </c>
      <c r="R5" s="215" t="s">
        <v>85</v>
      </c>
    </row>
    <row r="6" spans="2:20" s="35" customFormat="1" ht="15.6" customHeight="1" x14ac:dyDescent="0.25">
      <c r="B6" s="229" t="s">
        <v>3</v>
      </c>
      <c r="C6" s="213">
        <v>215714</v>
      </c>
      <c r="D6" s="213">
        <v>110382</v>
      </c>
      <c r="E6" s="213">
        <v>105332</v>
      </c>
      <c r="F6" s="213">
        <f>+G6+J6+M6+P6</f>
        <v>141898</v>
      </c>
      <c r="G6" s="213">
        <v>1621</v>
      </c>
      <c r="H6" s="213">
        <v>816</v>
      </c>
      <c r="I6" s="213">
        <v>805</v>
      </c>
      <c r="J6" s="213">
        <v>30580</v>
      </c>
      <c r="K6" s="213">
        <v>15816</v>
      </c>
      <c r="L6" s="213">
        <v>14764</v>
      </c>
      <c r="M6" s="213">
        <v>55610</v>
      </c>
      <c r="N6" s="213">
        <v>28598</v>
      </c>
      <c r="O6" s="213">
        <v>27012</v>
      </c>
      <c r="P6" s="213">
        <v>54087</v>
      </c>
      <c r="Q6" s="213">
        <v>27601</v>
      </c>
      <c r="R6" s="213">
        <v>26486</v>
      </c>
    </row>
    <row r="7" spans="2:20" ht="15.6" customHeight="1" x14ac:dyDescent="0.25">
      <c r="B7" s="229" t="s">
        <v>130</v>
      </c>
      <c r="C7" s="213">
        <v>162498</v>
      </c>
      <c r="D7" s="213">
        <v>83294</v>
      </c>
      <c r="E7" s="213">
        <v>79204</v>
      </c>
      <c r="F7" s="213">
        <f t="shared" ref="F7:F70" si="0">+G7+J7+M7+P7</f>
        <v>106539</v>
      </c>
      <c r="G7" s="213">
        <v>1130</v>
      </c>
      <c r="H7" s="213">
        <v>585</v>
      </c>
      <c r="I7" s="213">
        <v>545</v>
      </c>
      <c r="J7" s="213">
        <v>21689</v>
      </c>
      <c r="K7" s="213">
        <v>11293</v>
      </c>
      <c r="L7" s="213">
        <v>10396</v>
      </c>
      <c r="M7" s="213">
        <v>42154</v>
      </c>
      <c r="N7" s="213">
        <v>21707</v>
      </c>
      <c r="O7" s="213">
        <v>20447</v>
      </c>
      <c r="P7" s="213">
        <v>41566</v>
      </c>
      <c r="Q7" s="213">
        <v>21232</v>
      </c>
      <c r="R7" s="213">
        <v>20334</v>
      </c>
    </row>
    <row r="8" spans="2:20" ht="15.6" customHeight="1" x14ac:dyDescent="0.25">
      <c r="B8" s="229" t="s">
        <v>129</v>
      </c>
      <c r="C8" s="213">
        <v>53216</v>
      </c>
      <c r="D8" s="213">
        <v>27088</v>
      </c>
      <c r="E8" s="213">
        <v>26128</v>
      </c>
      <c r="F8" s="213">
        <f t="shared" si="0"/>
        <v>35359</v>
      </c>
      <c r="G8" s="213">
        <v>491</v>
      </c>
      <c r="H8" s="213">
        <v>231</v>
      </c>
      <c r="I8" s="213">
        <v>260</v>
      </c>
      <c r="J8" s="213">
        <v>8891</v>
      </c>
      <c r="K8" s="213">
        <v>4523</v>
      </c>
      <c r="L8" s="213">
        <v>4368</v>
      </c>
      <c r="M8" s="213">
        <v>13456</v>
      </c>
      <c r="N8" s="213">
        <v>6891</v>
      </c>
      <c r="O8" s="213">
        <v>6565</v>
      </c>
      <c r="P8" s="213">
        <v>12521</v>
      </c>
      <c r="Q8" s="213">
        <v>6369</v>
      </c>
      <c r="R8" s="213">
        <v>6152</v>
      </c>
    </row>
    <row r="9" spans="2:20" s="35" customFormat="1" ht="15.6" customHeight="1" x14ac:dyDescent="0.25">
      <c r="B9" s="229" t="s">
        <v>79</v>
      </c>
      <c r="C9" s="213">
        <v>83266</v>
      </c>
      <c r="D9" s="213">
        <v>42714</v>
      </c>
      <c r="E9" s="213">
        <v>40552</v>
      </c>
      <c r="F9" s="213">
        <f t="shared" si="0"/>
        <v>50331</v>
      </c>
      <c r="G9" s="213">
        <v>451</v>
      </c>
      <c r="H9" s="213">
        <v>234</v>
      </c>
      <c r="I9" s="213">
        <v>217</v>
      </c>
      <c r="J9" s="213">
        <v>10280</v>
      </c>
      <c r="K9" s="213">
        <v>5345</v>
      </c>
      <c r="L9" s="213">
        <v>4935</v>
      </c>
      <c r="M9" s="213">
        <v>18725</v>
      </c>
      <c r="N9" s="213">
        <v>9581</v>
      </c>
      <c r="O9" s="213">
        <v>9144</v>
      </c>
      <c r="P9" s="213">
        <v>20875</v>
      </c>
      <c r="Q9" s="213">
        <v>10644</v>
      </c>
      <c r="R9" s="213">
        <v>10231</v>
      </c>
    </row>
    <row r="10" spans="2:20" s="35" customFormat="1" ht="15.6" customHeight="1" x14ac:dyDescent="0.25">
      <c r="B10" s="229" t="s">
        <v>130</v>
      </c>
      <c r="C10" s="213">
        <v>55946</v>
      </c>
      <c r="D10" s="213">
        <v>28749</v>
      </c>
      <c r="E10" s="213">
        <v>27197</v>
      </c>
      <c r="F10" s="213">
        <f t="shared" si="0"/>
        <v>33384</v>
      </c>
      <c r="G10" s="213">
        <v>298</v>
      </c>
      <c r="H10" s="213">
        <v>160</v>
      </c>
      <c r="I10" s="213">
        <v>138</v>
      </c>
      <c r="J10" s="213">
        <v>6461</v>
      </c>
      <c r="K10" s="213">
        <v>3385</v>
      </c>
      <c r="L10" s="213">
        <v>3076</v>
      </c>
      <c r="M10" s="213">
        <v>12495</v>
      </c>
      <c r="N10" s="213">
        <v>6469</v>
      </c>
      <c r="O10" s="213">
        <v>6026</v>
      </c>
      <c r="P10" s="213">
        <v>14130</v>
      </c>
      <c r="Q10" s="213">
        <v>7197</v>
      </c>
      <c r="R10" s="213">
        <v>6933</v>
      </c>
    </row>
    <row r="11" spans="2:20" s="35" customFormat="1" ht="15.6" customHeight="1" x14ac:dyDescent="0.25">
      <c r="B11" s="229" t="s">
        <v>129</v>
      </c>
      <c r="C11" s="213">
        <v>27320</v>
      </c>
      <c r="D11" s="213">
        <v>13965</v>
      </c>
      <c r="E11" s="213">
        <v>13355</v>
      </c>
      <c r="F11" s="213">
        <f t="shared" si="0"/>
        <v>16947</v>
      </c>
      <c r="G11" s="213">
        <v>153</v>
      </c>
      <c r="H11" s="213">
        <v>74</v>
      </c>
      <c r="I11" s="213">
        <v>79</v>
      </c>
      <c r="J11" s="213">
        <v>3819</v>
      </c>
      <c r="K11" s="213">
        <v>1960</v>
      </c>
      <c r="L11" s="213">
        <v>1859</v>
      </c>
      <c r="M11" s="213">
        <v>6230</v>
      </c>
      <c r="N11" s="213">
        <v>3112</v>
      </c>
      <c r="O11" s="213">
        <v>3118</v>
      </c>
      <c r="P11" s="213">
        <v>6745</v>
      </c>
      <c r="Q11" s="213">
        <v>3447</v>
      </c>
      <c r="R11" s="213">
        <v>3298</v>
      </c>
    </row>
    <row r="12" spans="2:20" ht="15.6" customHeight="1" x14ac:dyDescent="0.3">
      <c r="B12" s="212" t="s">
        <v>35</v>
      </c>
      <c r="C12" s="211">
        <v>8641</v>
      </c>
      <c r="D12" s="211">
        <v>4444</v>
      </c>
      <c r="E12" s="211">
        <v>4197</v>
      </c>
      <c r="F12" s="211">
        <f t="shared" si="0"/>
        <v>5177</v>
      </c>
      <c r="G12" s="211">
        <v>45</v>
      </c>
      <c r="H12" s="211">
        <v>32</v>
      </c>
      <c r="I12" s="211">
        <v>13</v>
      </c>
      <c r="J12" s="211">
        <v>1159</v>
      </c>
      <c r="K12" s="211">
        <v>613</v>
      </c>
      <c r="L12" s="211">
        <v>546</v>
      </c>
      <c r="M12" s="211">
        <v>1869</v>
      </c>
      <c r="N12" s="211">
        <v>953</v>
      </c>
      <c r="O12" s="211">
        <v>916</v>
      </c>
      <c r="P12" s="211">
        <v>2104</v>
      </c>
      <c r="Q12" s="211">
        <v>1047</v>
      </c>
      <c r="R12" s="211">
        <v>1057</v>
      </c>
    </row>
    <row r="13" spans="2:20" ht="15.6" customHeight="1" x14ac:dyDescent="0.3">
      <c r="B13" s="212" t="s">
        <v>130</v>
      </c>
      <c r="C13" s="211">
        <v>5208</v>
      </c>
      <c r="D13" s="211">
        <v>2677</v>
      </c>
      <c r="E13" s="211">
        <v>2531</v>
      </c>
      <c r="F13" s="211">
        <f t="shared" si="0"/>
        <v>2988</v>
      </c>
      <c r="G13" s="211">
        <v>31</v>
      </c>
      <c r="H13" s="211">
        <v>23</v>
      </c>
      <c r="I13" s="211">
        <v>8</v>
      </c>
      <c r="J13" s="211">
        <v>646</v>
      </c>
      <c r="K13" s="211">
        <v>344</v>
      </c>
      <c r="L13" s="211">
        <v>302</v>
      </c>
      <c r="M13" s="211">
        <v>1091</v>
      </c>
      <c r="N13" s="211">
        <v>564</v>
      </c>
      <c r="O13" s="211">
        <v>527</v>
      </c>
      <c r="P13" s="211">
        <v>1220</v>
      </c>
      <c r="Q13" s="211">
        <v>601</v>
      </c>
      <c r="R13" s="211">
        <v>619</v>
      </c>
    </row>
    <row r="14" spans="2:20" ht="15.6" customHeight="1" x14ac:dyDescent="0.3">
      <c r="B14" s="212" t="s">
        <v>129</v>
      </c>
      <c r="C14" s="211">
        <v>3433</v>
      </c>
      <c r="D14" s="211">
        <v>1767</v>
      </c>
      <c r="E14" s="211">
        <v>1666</v>
      </c>
      <c r="F14" s="211">
        <f t="shared" si="0"/>
        <v>2189</v>
      </c>
      <c r="G14" s="211">
        <v>14</v>
      </c>
      <c r="H14" s="211">
        <v>9</v>
      </c>
      <c r="I14" s="211">
        <v>5</v>
      </c>
      <c r="J14" s="211">
        <v>513</v>
      </c>
      <c r="K14" s="211">
        <v>269</v>
      </c>
      <c r="L14" s="211">
        <v>244</v>
      </c>
      <c r="M14" s="211">
        <v>778</v>
      </c>
      <c r="N14" s="211">
        <v>389</v>
      </c>
      <c r="O14" s="211">
        <v>389</v>
      </c>
      <c r="P14" s="211">
        <v>884</v>
      </c>
      <c r="Q14" s="211">
        <v>446</v>
      </c>
      <c r="R14" s="211">
        <v>438</v>
      </c>
    </row>
    <row r="15" spans="2:20" ht="15.6" customHeight="1" x14ac:dyDescent="0.3">
      <c r="B15" s="212" t="s">
        <v>34</v>
      </c>
      <c r="C15" s="211">
        <v>2340</v>
      </c>
      <c r="D15" s="211">
        <v>1175</v>
      </c>
      <c r="E15" s="211">
        <v>1165</v>
      </c>
      <c r="F15" s="211">
        <f t="shared" si="0"/>
        <v>1511</v>
      </c>
      <c r="G15" s="211">
        <v>14</v>
      </c>
      <c r="H15" s="211">
        <v>3</v>
      </c>
      <c r="I15" s="211">
        <v>11</v>
      </c>
      <c r="J15" s="211">
        <v>369</v>
      </c>
      <c r="K15" s="211">
        <v>196</v>
      </c>
      <c r="L15" s="211">
        <v>173</v>
      </c>
      <c r="M15" s="211">
        <v>560</v>
      </c>
      <c r="N15" s="211">
        <v>282</v>
      </c>
      <c r="O15" s="211">
        <v>278</v>
      </c>
      <c r="P15" s="211">
        <v>568</v>
      </c>
      <c r="Q15" s="211">
        <v>278</v>
      </c>
      <c r="R15" s="211">
        <v>290</v>
      </c>
    </row>
    <row r="16" spans="2:20" ht="15.6" customHeight="1" x14ac:dyDescent="0.3">
      <c r="B16" s="212" t="s">
        <v>130</v>
      </c>
      <c r="C16" s="211">
        <v>1693</v>
      </c>
      <c r="D16" s="211">
        <v>848</v>
      </c>
      <c r="E16" s="211">
        <v>845</v>
      </c>
      <c r="F16" s="211">
        <f t="shared" si="0"/>
        <v>1069</v>
      </c>
      <c r="G16" s="211">
        <v>10</v>
      </c>
      <c r="H16" s="211">
        <v>2</v>
      </c>
      <c r="I16" s="211">
        <v>8</v>
      </c>
      <c r="J16" s="211">
        <v>232</v>
      </c>
      <c r="K16" s="211">
        <v>126</v>
      </c>
      <c r="L16" s="211">
        <v>106</v>
      </c>
      <c r="M16" s="211">
        <v>402</v>
      </c>
      <c r="N16" s="211">
        <v>193</v>
      </c>
      <c r="O16" s="211">
        <v>209</v>
      </c>
      <c r="P16" s="211">
        <v>425</v>
      </c>
      <c r="Q16" s="211">
        <v>216</v>
      </c>
      <c r="R16" s="211">
        <v>209</v>
      </c>
    </row>
    <row r="17" spans="2:18" ht="15.6" customHeight="1" x14ac:dyDescent="0.3">
      <c r="B17" s="212" t="s">
        <v>129</v>
      </c>
      <c r="C17" s="211">
        <v>647</v>
      </c>
      <c r="D17" s="211">
        <v>327</v>
      </c>
      <c r="E17" s="211">
        <v>320</v>
      </c>
      <c r="F17" s="211">
        <f t="shared" si="0"/>
        <v>442</v>
      </c>
      <c r="G17" s="211">
        <v>4</v>
      </c>
      <c r="H17" s="211">
        <v>1</v>
      </c>
      <c r="I17" s="211">
        <v>3</v>
      </c>
      <c r="J17" s="211">
        <v>137</v>
      </c>
      <c r="K17" s="211">
        <v>70</v>
      </c>
      <c r="L17" s="211">
        <v>67</v>
      </c>
      <c r="M17" s="211">
        <v>158</v>
      </c>
      <c r="N17" s="211">
        <v>89</v>
      </c>
      <c r="O17" s="211">
        <v>69</v>
      </c>
      <c r="P17" s="211">
        <v>143</v>
      </c>
      <c r="Q17" s="211">
        <v>62</v>
      </c>
      <c r="R17" s="211">
        <v>81</v>
      </c>
    </row>
    <row r="18" spans="2:18" ht="15.6" customHeight="1" x14ac:dyDescent="0.3">
      <c r="B18" s="212" t="s">
        <v>33</v>
      </c>
      <c r="C18" s="211">
        <v>2683</v>
      </c>
      <c r="D18" s="211">
        <v>1388</v>
      </c>
      <c r="E18" s="211">
        <v>1295</v>
      </c>
      <c r="F18" s="211">
        <f t="shared" si="0"/>
        <v>1728</v>
      </c>
      <c r="G18" s="211">
        <v>21</v>
      </c>
      <c r="H18" s="211">
        <v>9</v>
      </c>
      <c r="I18" s="211">
        <v>12</v>
      </c>
      <c r="J18" s="211">
        <v>464</v>
      </c>
      <c r="K18" s="211">
        <v>220</v>
      </c>
      <c r="L18" s="211">
        <v>244</v>
      </c>
      <c r="M18" s="211">
        <v>611</v>
      </c>
      <c r="N18" s="211">
        <v>324</v>
      </c>
      <c r="O18" s="211">
        <v>287</v>
      </c>
      <c r="P18" s="211">
        <v>632</v>
      </c>
      <c r="Q18" s="211">
        <v>337</v>
      </c>
      <c r="R18" s="211">
        <v>295</v>
      </c>
    </row>
    <row r="19" spans="2:18" ht="15.6" customHeight="1" x14ac:dyDescent="0.3">
      <c r="B19" s="212" t="s">
        <v>130</v>
      </c>
      <c r="C19" s="211">
        <v>1840</v>
      </c>
      <c r="D19" s="211">
        <v>959</v>
      </c>
      <c r="E19" s="211">
        <v>881</v>
      </c>
      <c r="F19" s="211">
        <f t="shared" si="0"/>
        <v>1195</v>
      </c>
      <c r="G19" s="211">
        <v>15</v>
      </c>
      <c r="H19" s="211">
        <v>7</v>
      </c>
      <c r="I19" s="211">
        <v>8</v>
      </c>
      <c r="J19" s="211">
        <v>289</v>
      </c>
      <c r="K19" s="211">
        <v>146</v>
      </c>
      <c r="L19" s="211">
        <v>143</v>
      </c>
      <c r="M19" s="211">
        <v>438</v>
      </c>
      <c r="N19" s="211">
        <v>238</v>
      </c>
      <c r="O19" s="211">
        <v>200</v>
      </c>
      <c r="P19" s="211">
        <v>453</v>
      </c>
      <c r="Q19" s="211">
        <v>237</v>
      </c>
      <c r="R19" s="211">
        <v>216</v>
      </c>
    </row>
    <row r="20" spans="2:18" ht="15.6" customHeight="1" x14ac:dyDescent="0.3">
      <c r="B20" s="212" t="s">
        <v>129</v>
      </c>
      <c r="C20" s="211">
        <v>843</v>
      </c>
      <c r="D20" s="211">
        <v>429</v>
      </c>
      <c r="E20" s="211">
        <v>414</v>
      </c>
      <c r="F20" s="211">
        <f t="shared" si="0"/>
        <v>533</v>
      </c>
      <c r="G20" s="211">
        <v>6</v>
      </c>
      <c r="H20" s="211">
        <v>2</v>
      </c>
      <c r="I20" s="211">
        <v>4</v>
      </c>
      <c r="J20" s="211">
        <v>175</v>
      </c>
      <c r="K20" s="211">
        <v>74</v>
      </c>
      <c r="L20" s="211">
        <v>101</v>
      </c>
      <c r="M20" s="211">
        <v>173</v>
      </c>
      <c r="N20" s="211">
        <v>86</v>
      </c>
      <c r="O20" s="211">
        <v>87</v>
      </c>
      <c r="P20" s="211">
        <v>179</v>
      </c>
      <c r="Q20" s="211">
        <v>100</v>
      </c>
      <c r="R20" s="211">
        <v>79</v>
      </c>
    </row>
    <row r="21" spans="2:18" ht="15.6" customHeight="1" x14ac:dyDescent="0.3">
      <c r="B21" s="212" t="s">
        <v>32</v>
      </c>
      <c r="C21" s="211">
        <v>1924</v>
      </c>
      <c r="D21" s="211">
        <v>973</v>
      </c>
      <c r="E21" s="211">
        <v>951</v>
      </c>
      <c r="F21" s="211">
        <f t="shared" si="0"/>
        <v>1223</v>
      </c>
      <c r="G21" s="211">
        <v>10</v>
      </c>
      <c r="H21" s="211">
        <v>4</v>
      </c>
      <c r="I21" s="211">
        <v>6</v>
      </c>
      <c r="J21" s="211">
        <v>222</v>
      </c>
      <c r="K21" s="211">
        <v>113</v>
      </c>
      <c r="L21" s="211">
        <v>109</v>
      </c>
      <c r="M21" s="211">
        <v>469</v>
      </c>
      <c r="N21" s="211">
        <v>223</v>
      </c>
      <c r="O21" s="211">
        <v>246</v>
      </c>
      <c r="P21" s="211">
        <v>522</v>
      </c>
      <c r="Q21" s="211">
        <v>266</v>
      </c>
      <c r="R21" s="211">
        <v>256</v>
      </c>
    </row>
    <row r="22" spans="2:18" ht="15.6" customHeight="1" x14ac:dyDescent="0.3">
      <c r="B22" s="212" t="s">
        <v>130</v>
      </c>
      <c r="C22" s="211">
        <v>1343</v>
      </c>
      <c r="D22" s="211">
        <v>682</v>
      </c>
      <c r="E22" s="211">
        <v>661</v>
      </c>
      <c r="F22" s="211">
        <f t="shared" si="0"/>
        <v>831</v>
      </c>
      <c r="G22" s="211">
        <v>7</v>
      </c>
      <c r="H22" s="211">
        <v>3</v>
      </c>
      <c r="I22" s="211">
        <v>4</v>
      </c>
      <c r="J22" s="211">
        <v>128</v>
      </c>
      <c r="K22" s="211">
        <v>66</v>
      </c>
      <c r="L22" s="211">
        <v>62</v>
      </c>
      <c r="M22" s="211">
        <v>327</v>
      </c>
      <c r="N22" s="211">
        <v>155</v>
      </c>
      <c r="O22" s="211">
        <v>172</v>
      </c>
      <c r="P22" s="211">
        <v>369</v>
      </c>
      <c r="Q22" s="211">
        <v>185</v>
      </c>
      <c r="R22" s="211">
        <v>184</v>
      </c>
    </row>
    <row r="23" spans="2:18" ht="15.6" customHeight="1" x14ac:dyDescent="0.3">
      <c r="B23" s="212" t="s">
        <v>129</v>
      </c>
      <c r="C23" s="211">
        <v>581</v>
      </c>
      <c r="D23" s="211">
        <v>291</v>
      </c>
      <c r="E23" s="211">
        <v>290</v>
      </c>
      <c r="F23" s="211">
        <f t="shared" si="0"/>
        <v>392</v>
      </c>
      <c r="G23" s="211">
        <v>3</v>
      </c>
      <c r="H23" s="211">
        <v>1</v>
      </c>
      <c r="I23" s="211">
        <v>2</v>
      </c>
      <c r="J23" s="211">
        <v>94</v>
      </c>
      <c r="K23" s="211">
        <v>47</v>
      </c>
      <c r="L23" s="211">
        <v>47</v>
      </c>
      <c r="M23" s="211">
        <v>142</v>
      </c>
      <c r="N23" s="211">
        <v>68</v>
      </c>
      <c r="O23" s="211">
        <v>74</v>
      </c>
      <c r="P23" s="211">
        <v>153</v>
      </c>
      <c r="Q23" s="211">
        <v>81</v>
      </c>
      <c r="R23" s="211">
        <v>72</v>
      </c>
    </row>
    <row r="24" spans="2:18" ht="15.6" customHeight="1" x14ac:dyDescent="0.3">
      <c r="B24" s="212" t="s">
        <v>31</v>
      </c>
      <c r="C24" s="211">
        <v>5947</v>
      </c>
      <c r="D24" s="211">
        <v>3031</v>
      </c>
      <c r="E24" s="211">
        <v>2916</v>
      </c>
      <c r="F24" s="211">
        <f t="shared" si="0"/>
        <v>3728</v>
      </c>
      <c r="G24" s="211">
        <v>36</v>
      </c>
      <c r="H24" s="211">
        <v>19</v>
      </c>
      <c r="I24" s="211">
        <v>17</v>
      </c>
      <c r="J24" s="211">
        <v>839</v>
      </c>
      <c r="K24" s="211">
        <v>435</v>
      </c>
      <c r="L24" s="211">
        <v>404</v>
      </c>
      <c r="M24" s="211">
        <v>1425</v>
      </c>
      <c r="N24" s="211">
        <v>727</v>
      </c>
      <c r="O24" s="211">
        <v>698</v>
      </c>
      <c r="P24" s="211">
        <v>1428</v>
      </c>
      <c r="Q24" s="211">
        <v>722</v>
      </c>
      <c r="R24" s="211">
        <v>706</v>
      </c>
    </row>
    <row r="25" spans="2:18" ht="15.6" customHeight="1" x14ac:dyDescent="0.3">
      <c r="B25" s="212" t="s">
        <v>130</v>
      </c>
      <c r="C25" s="211">
        <v>3924</v>
      </c>
      <c r="D25" s="211">
        <v>2005</v>
      </c>
      <c r="E25" s="211">
        <v>1919</v>
      </c>
      <c r="F25" s="211">
        <f t="shared" si="0"/>
        <v>2396</v>
      </c>
      <c r="G25" s="211">
        <v>24</v>
      </c>
      <c r="H25" s="211">
        <v>14</v>
      </c>
      <c r="I25" s="211">
        <v>10</v>
      </c>
      <c r="J25" s="211">
        <v>492</v>
      </c>
      <c r="K25" s="211">
        <v>250</v>
      </c>
      <c r="L25" s="211">
        <v>242</v>
      </c>
      <c r="M25" s="211">
        <v>907</v>
      </c>
      <c r="N25" s="211">
        <v>477</v>
      </c>
      <c r="O25" s="211">
        <v>430</v>
      </c>
      <c r="P25" s="211">
        <v>973</v>
      </c>
      <c r="Q25" s="211">
        <v>486</v>
      </c>
      <c r="R25" s="211">
        <v>487</v>
      </c>
    </row>
    <row r="26" spans="2:18" ht="15.6" customHeight="1" x14ac:dyDescent="0.3">
      <c r="B26" s="212" t="s">
        <v>129</v>
      </c>
      <c r="C26" s="211">
        <v>2023</v>
      </c>
      <c r="D26" s="211">
        <v>1026</v>
      </c>
      <c r="E26" s="211">
        <v>997</v>
      </c>
      <c r="F26" s="211">
        <f t="shared" si="0"/>
        <v>1332</v>
      </c>
      <c r="G26" s="211">
        <v>12</v>
      </c>
      <c r="H26" s="211">
        <v>5</v>
      </c>
      <c r="I26" s="211">
        <v>7</v>
      </c>
      <c r="J26" s="211">
        <v>347</v>
      </c>
      <c r="K26" s="211">
        <v>185</v>
      </c>
      <c r="L26" s="211">
        <v>162</v>
      </c>
      <c r="M26" s="211">
        <v>518</v>
      </c>
      <c r="N26" s="211">
        <v>250</v>
      </c>
      <c r="O26" s="211">
        <v>268</v>
      </c>
      <c r="P26" s="211">
        <v>455</v>
      </c>
      <c r="Q26" s="211">
        <v>236</v>
      </c>
      <c r="R26" s="211">
        <v>219</v>
      </c>
    </row>
    <row r="27" spans="2:18" ht="15.6" customHeight="1" x14ac:dyDescent="0.3">
      <c r="B27" s="212" t="s">
        <v>30</v>
      </c>
      <c r="C27" s="211">
        <v>5397</v>
      </c>
      <c r="D27" s="211">
        <v>2732</v>
      </c>
      <c r="E27" s="211">
        <v>2665</v>
      </c>
      <c r="F27" s="211">
        <f t="shared" si="0"/>
        <v>3258</v>
      </c>
      <c r="G27" s="211">
        <v>34</v>
      </c>
      <c r="H27" s="211">
        <v>19</v>
      </c>
      <c r="I27" s="211">
        <v>15</v>
      </c>
      <c r="J27" s="211">
        <v>779</v>
      </c>
      <c r="K27" s="211">
        <v>407</v>
      </c>
      <c r="L27" s="211">
        <v>372</v>
      </c>
      <c r="M27" s="211">
        <v>1141</v>
      </c>
      <c r="N27" s="211">
        <v>579</v>
      </c>
      <c r="O27" s="211">
        <v>562</v>
      </c>
      <c r="P27" s="211">
        <v>1304</v>
      </c>
      <c r="Q27" s="211">
        <v>646</v>
      </c>
      <c r="R27" s="211">
        <v>658</v>
      </c>
    </row>
    <row r="28" spans="2:18" ht="15.6" customHeight="1" x14ac:dyDescent="0.3">
      <c r="B28" s="212" t="s">
        <v>130</v>
      </c>
      <c r="C28" s="211">
        <v>3755</v>
      </c>
      <c r="D28" s="211">
        <v>1914</v>
      </c>
      <c r="E28" s="211">
        <v>1841</v>
      </c>
      <c r="F28" s="211">
        <f t="shared" si="0"/>
        <v>2194</v>
      </c>
      <c r="G28" s="211">
        <v>19</v>
      </c>
      <c r="H28" s="211">
        <v>12</v>
      </c>
      <c r="I28" s="211">
        <v>7</v>
      </c>
      <c r="J28" s="211">
        <v>471</v>
      </c>
      <c r="K28" s="211">
        <v>253</v>
      </c>
      <c r="L28" s="211">
        <v>218</v>
      </c>
      <c r="M28" s="211">
        <v>781</v>
      </c>
      <c r="N28" s="211">
        <v>404</v>
      </c>
      <c r="O28" s="211">
        <v>377</v>
      </c>
      <c r="P28" s="211">
        <v>923</v>
      </c>
      <c r="Q28" s="211">
        <v>458</v>
      </c>
      <c r="R28" s="211">
        <v>465</v>
      </c>
    </row>
    <row r="29" spans="2:18" ht="15.6" customHeight="1" x14ac:dyDescent="0.3">
      <c r="B29" s="212" t="s">
        <v>129</v>
      </c>
      <c r="C29" s="211">
        <v>1642</v>
      </c>
      <c r="D29" s="211">
        <v>818</v>
      </c>
      <c r="E29" s="211">
        <v>824</v>
      </c>
      <c r="F29" s="211">
        <f t="shared" si="0"/>
        <v>1064</v>
      </c>
      <c r="G29" s="211">
        <v>15</v>
      </c>
      <c r="H29" s="211">
        <v>7</v>
      </c>
      <c r="I29" s="211">
        <v>8</v>
      </c>
      <c r="J29" s="211">
        <v>308</v>
      </c>
      <c r="K29" s="211">
        <v>154</v>
      </c>
      <c r="L29" s="211">
        <v>154</v>
      </c>
      <c r="M29" s="211">
        <v>360</v>
      </c>
      <c r="N29" s="211">
        <v>175</v>
      </c>
      <c r="O29" s="211">
        <v>185</v>
      </c>
      <c r="P29" s="211">
        <v>381</v>
      </c>
      <c r="Q29" s="211">
        <v>188</v>
      </c>
      <c r="R29" s="211">
        <v>193</v>
      </c>
    </row>
    <row r="30" spans="2:18" ht="15.6" customHeight="1" x14ac:dyDescent="0.3">
      <c r="B30" s="212" t="s">
        <v>26</v>
      </c>
      <c r="C30" s="211">
        <v>5696</v>
      </c>
      <c r="D30" s="211">
        <v>2953</v>
      </c>
      <c r="E30" s="211">
        <v>2743</v>
      </c>
      <c r="F30" s="211">
        <f t="shared" si="0"/>
        <v>3496</v>
      </c>
      <c r="G30" s="211">
        <v>26</v>
      </c>
      <c r="H30" s="211">
        <v>12</v>
      </c>
      <c r="I30" s="211">
        <v>14</v>
      </c>
      <c r="J30" s="211">
        <v>642</v>
      </c>
      <c r="K30" s="211">
        <v>332</v>
      </c>
      <c r="L30" s="211">
        <v>310</v>
      </c>
      <c r="M30" s="211">
        <v>1335</v>
      </c>
      <c r="N30" s="211">
        <v>708</v>
      </c>
      <c r="O30" s="211">
        <v>627</v>
      </c>
      <c r="P30" s="211">
        <v>1493</v>
      </c>
      <c r="Q30" s="211">
        <v>773</v>
      </c>
      <c r="R30" s="211">
        <v>720</v>
      </c>
    </row>
    <row r="31" spans="2:18" ht="15.6" customHeight="1" x14ac:dyDescent="0.3">
      <c r="B31" s="212" t="s">
        <v>130</v>
      </c>
      <c r="C31" s="211">
        <v>3552</v>
      </c>
      <c r="D31" s="211">
        <v>1875</v>
      </c>
      <c r="E31" s="211">
        <v>1677</v>
      </c>
      <c r="F31" s="211">
        <f t="shared" si="0"/>
        <v>2142</v>
      </c>
      <c r="G31" s="211">
        <v>14</v>
      </c>
      <c r="H31" s="211">
        <v>9</v>
      </c>
      <c r="I31" s="211">
        <v>5</v>
      </c>
      <c r="J31" s="211">
        <v>360</v>
      </c>
      <c r="K31" s="211">
        <v>189</v>
      </c>
      <c r="L31" s="211">
        <v>171</v>
      </c>
      <c r="M31" s="211">
        <v>833</v>
      </c>
      <c r="N31" s="211">
        <v>449</v>
      </c>
      <c r="O31" s="211">
        <v>384</v>
      </c>
      <c r="P31" s="211">
        <v>935</v>
      </c>
      <c r="Q31" s="211">
        <v>494</v>
      </c>
      <c r="R31" s="211">
        <v>441</v>
      </c>
    </row>
    <row r="32" spans="2:18" ht="15.6" customHeight="1" x14ac:dyDescent="0.3">
      <c r="B32" s="212" t="s">
        <v>129</v>
      </c>
      <c r="C32" s="211">
        <v>2144</v>
      </c>
      <c r="D32" s="211">
        <v>1078</v>
      </c>
      <c r="E32" s="211">
        <v>1066</v>
      </c>
      <c r="F32" s="211">
        <f t="shared" si="0"/>
        <v>1354</v>
      </c>
      <c r="G32" s="211">
        <v>12</v>
      </c>
      <c r="H32" s="211">
        <v>3</v>
      </c>
      <c r="I32" s="211">
        <v>9</v>
      </c>
      <c r="J32" s="211">
        <v>282</v>
      </c>
      <c r="K32" s="211">
        <v>143</v>
      </c>
      <c r="L32" s="211">
        <v>139</v>
      </c>
      <c r="M32" s="211">
        <v>502</v>
      </c>
      <c r="N32" s="211">
        <v>259</v>
      </c>
      <c r="O32" s="211">
        <v>243</v>
      </c>
      <c r="P32" s="211">
        <v>558</v>
      </c>
      <c r="Q32" s="211">
        <v>279</v>
      </c>
      <c r="R32" s="211">
        <v>279</v>
      </c>
    </row>
    <row r="33" spans="2:18" ht="15.6" customHeight="1" x14ac:dyDescent="0.3">
      <c r="B33" s="212" t="s">
        <v>25</v>
      </c>
      <c r="C33" s="211">
        <v>5455</v>
      </c>
      <c r="D33" s="211">
        <v>2730</v>
      </c>
      <c r="E33" s="211">
        <v>2725</v>
      </c>
      <c r="F33" s="211">
        <f t="shared" si="0"/>
        <v>3338</v>
      </c>
      <c r="G33" s="211">
        <v>37</v>
      </c>
      <c r="H33" s="211">
        <v>22</v>
      </c>
      <c r="I33" s="211">
        <v>15</v>
      </c>
      <c r="J33" s="211">
        <v>737</v>
      </c>
      <c r="K33" s="211">
        <v>385</v>
      </c>
      <c r="L33" s="211">
        <v>352</v>
      </c>
      <c r="M33" s="211">
        <v>1225</v>
      </c>
      <c r="N33" s="211">
        <v>619</v>
      </c>
      <c r="O33" s="211">
        <v>606</v>
      </c>
      <c r="P33" s="211">
        <v>1339</v>
      </c>
      <c r="Q33" s="211">
        <v>650</v>
      </c>
      <c r="R33" s="211">
        <v>689</v>
      </c>
    </row>
    <row r="34" spans="2:18" ht="15.6" customHeight="1" x14ac:dyDescent="0.3">
      <c r="B34" s="212" t="s">
        <v>130</v>
      </c>
      <c r="C34" s="211">
        <v>4167</v>
      </c>
      <c r="D34" s="211">
        <v>2069</v>
      </c>
      <c r="E34" s="211">
        <v>2098</v>
      </c>
      <c r="F34" s="211">
        <f t="shared" si="0"/>
        <v>2492</v>
      </c>
      <c r="G34" s="211">
        <v>31</v>
      </c>
      <c r="H34" s="211">
        <v>18</v>
      </c>
      <c r="I34" s="211">
        <v>13</v>
      </c>
      <c r="J34" s="211">
        <v>478</v>
      </c>
      <c r="K34" s="211">
        <v>242</v>
      </c>
      <c r="L34" s="211">
        <v>236</v>
      </c>
      <c r="M34" s="211">
        <v>908</v>
      </c>
      <c r="N34" s="211">
        <v>462</v>
      </c>
      <c r="O34" s="211">
        <v>446</v>
      </c>
      <c r="P34" s="211">
        <v>1075</v>
      </c>
      <c r="Q34" s="211">
        <v>519</v>
      </c>
      <c r="R34" s="211">
        <v>556</v>
      </c>
    </row>
    <row r="35" spans="2:18" ht="15.6" customHeight="1" x14ac:dyDescent="0.3">
      <c r="B35" s="212" t="s">
        <v>129</v>
      </c>
      <c r="C35" s="211">
        <v>1288</v>
      </c>
      <c r="D35" s="211">
        <v>661</v>
      </c>
      <c r="E35" s="211">
        <v>627</v>
      </c>
      <c r="F35" s="211">
        <f t="shared" si="0"/>
        <v>846</v>
      </c>
      <c r="G35" s="211">
        <v>6</v>
      </c>
      <c r="H35" s="211">
        <v>4</v>
      </c>
      <c r="I35" s="211">
        <v>2</v>
      </c>
      <c r="J35" s="211">
        <v>259</v>
      </c>
      <c r="K35" s="211">
        <v>143</v>
      </c>
      <c r="L35" s="211">
        <v>116</v>
      </c>
      <c r="M35" s="211">
        <v>317</v>
      </c>
      <c r="N35" s="211">
        <v>157</v>
      </c>
      <c r="O35" s="211">
        <v>160</v>
      </c>
      <c r="P35" s="211">
        <v>264</v>
      </c>
      <c r="Q35" s="211">
        <v>131</v>
      </c>
      <c r="R35" s="211">
        <v>133</v>
      </c>
    </row>
    <row r="36" spans="2:18" ht="15.6" customHeight="1" x14ac:dyDescent="0.3">
      <c r="B36" s="212" t="s">
        <v>19</v>
      </c>
      <c r="C36" s="211">
        <v>31502</v>
      </c>
      <c r="D36" s="211">
        <v>16201</v>
      </c>
      <c r="E36" s="211">
        <v>15301</v>
      </c>
      <c r="F36" s="211">
        <f t="shared" si="0"/>
        <v>18045</v>
      </c>
      <c r="G36" s="211">
        <v>145</v>
      </c>
      <c r="H36" s="211">
        <v>78</v>
      </c>
      <c r="I36" s="211">
        <v>67</v>
      </c>
      <c r="J36" s="211">
        <v>3211</v>
      </c>
      <c r="K36" s="211">
        <v>1673</v>
      </c>
      <c r="L36" s="211">
        <v>1538</v>
      </c>
      <c r="M36" s="211">
        <v>6610</v>
      </c>
      <c r="N36" s="211">
        <v>3371</v>
      </c>
      <c r="O36" s="211">
        <v>3239</v>
      </c>
      <c r="P36" s="211">
        <v>8079</v>
      </c>
      <c r="Q36" s="211">
        <v>4160</v>
      </c>
      <c r="R36" s="211">
        <v>3919</v>
      </c>
    </row>
    <row r="37" spans="2:18" ht="15.6" customHeight="1" x14ac:dyDescent="0.3">
      <c r="B37" s="212" t="s">
        <v>130</v>
      </c>
      <c r="C37" s="211">
        <v>20842</v>
      </c>
      <c r="D37" s="211">
        <v>10722</v>
      </c>
      <c r="E37" s="211">
        <v>10120</v>
      </c>
      <c r="F37" s="211">
        <f t="shared" si="0"/>
        <v>11920</v>
      </c>
      <c r="G37" s="211">
        <v>92</v>
      </c>
      <c r="H37" s="211">
        <v>50</v>
      </c>
      <c r="I37" s="211">
        <v>42</v>
      </c>
      <c r="J37" s="211">
        <v>2158</v>
      </c>
      <c r="K37" s="211">
        <v>1129</v>
      </c>
      <c r="L37" s="211">
        <v>1029</v>
      </c>
      <c r="M37" s="211">
        <v>4357</v>
      </c>
      <c r="N37" s="211">
        <v>2265</v>
      </c>
      <c r="O37" s="211">
        <v>2092</v>
      </c>
      <c r="P37" s="211">
        <v>5313</v>
      </c>
      <c r="Q37" s="211">
        <v>2727</v>
      </c>
      <c r="R37" s="211">
        <v>2586</v>
      </c>
    </row>
    <row r="38" spans="2:18" ht="15.6" customHeight="1" x14ac:dyDescent="0.3">
      <c r="B38" s="212" t="s">
        <v>129</v>
      </c>
      <c r="C38" s="211">
        <v>10660</v>
      </c>
      <c r="D38" s="211">
        <v>5479</v>
      </c>
      <c r="E38" s="211">
        <v>5181</v>
      </c>
      <c r="F38" s="211">
        <f t="shared" si="0"/>
        <v>6125</v>
      </c>
      <c r="G38" s="211">
        <v>53</v>
      </c>
      <c r="H38" s="211">
        <v>28</v>
      </c>
      <c r="I38" s="211">
        <v>25</v>
      </c>
      <c r="J38" s="211">
        <v>1053</v>
      </c>
      <c r="K38" s="211">
        <v>544</v>
      </c>
      <c r="L38" s="211">
        <v>509</v>
      </c>
      <c r="M38" s="211">
        <v>2253</v>
      </c>
      <c r="N38" s="211">
        <v>1106</v>
      </c>
      <c r="O38" s="211">
        <v>1147</v>
      </c>
      <c r="P38" s="211">
        <v>2766</v>
      </c>
      <c r="Q38" s="211">
        <v>1433</v>
      </c>
      <c r="R38" s="211">
        <v>1333</v>
      </c>
    </row>
    <row r="39" spans="2:18" ht="15.6" customHeight="1" x14ac:dyDescent="0.3">
      <c r="B39" s="212" t="s">
        <v>18</v>
      </c>
      <c r="C39" s="211">
        <v>6340</v>
      </c>
      <c r="D39" s="211">
        <v>3291</v>
      </c>
      <c r="E39" s="211">
        <v>3049</v>
      </c>
      <c r="F39" s="211">
        <f t="shared" si="0"/>
        <v>3725</v>
      </c>
      <c r="G39" s="211">
        <v>22</v>
      </c>
      <c r="H39" s="211">
        <v>9</v>
      </c>
      <c r="I39" s="211">
        <v>13</v>
      </c>
      <c r="J39" s="211">
        <v>775</v>
      </c>
      <c r="K39" s="211">
        <v>415</v>
      </c>
      <c r="L39" s="211">
        <v>360</v>
      </c>
      <c r="M39" s="211">
        <v>1374</v>
      </c>
      <c r="N39" s="211">
        <v>715</v>
      </c>
      <c r="O39" s="211">
        <v>659</v>
      </c>
      <c r="P39" s="211">
        <v>1554</v>
      </c>
      <c r="Q39" s="211">
        <v>794</v>
      </c>
      <c r="R39" s="211">
        <v>760</v>
      </c>
    </row>
    <row r="40" spans="2:18" ht="15.6" customHeight="1" x14ac:dyDescent="0.3">
      <c r="B40" s="212" t="s">
        <v>130</v>
      </c>
      <c r="C40" s="211">
        <v>3392</v>
      </c>
      <c r="D40" s="211">
        <v>1772</v>
      </c>
      <c r="E40" s="211">
        <v>1620</v>
      </c>
      <c r="F40" s="211">
        <f t="shared" si="0"/>
        <v>1901</v>
      </c>
      <c r="G40" s="211">
        <v>9</v>
      </c>
      <c r="H40" s="211">
        <v>2</v>
      </c>
      <c r="I40" s="211">
        <v>7</v>
      </c>
      <c r="J40" s="211">
        <v>342</v>
      </c>
      <c r="K40" s="211">
        <v>192</v>
      </c>
      <c r="L40" s="211">
        <v>150</v>
      </c>
      <c r="M40" s="211">
        <v>689</v>
      </c>
      <c r="N40" s="211">
        <v>365</v>
      </c>
      <c r="O40" s="211">
        <v>324</v>
      </c>
      <c r="P40" s="211">
        <v>861</v>
      </c>
      <c r="Q40" s="211">
        <v>435</v>
      </c>
      <c r="R40" s="211">
        <v>426</v>
      </c>
    </row>
    <row r="41" spans="2:18" ht="15.6" customHeight="1" x14ac:dyDescent="0.3">
      <c r="B41" s="212" t="s">
        <v>129</v>
      </c>
      <c r="C41" s="211">
        <v>2948</v>
      </c>
      <c r="D41" s="211">
        <v>1519</v>
      </c>
      <c r="E41" s="211">
        <v>1429</v>
      </c>
      <c r="F41" s="211">
        <f t="shared" si="0"/>
        <v>1824</v>
      </c>
      <c r="G41" s="211">
        <v>13</v>
      </c>
      <c r="H41" s="211">
        <v>7</v>
      </c>
      <c r="I41" s="211">
        <v>6</v>
      </c>
      <c r="J41" s="211">
        <v>433</v>
      </c>
      <c r="K41" s="211">
        <v>223</v>
      </c>
      <c r="L41" s="211">
        <v>210</v>
      </c>
      <c r="M41" s="211">
        <v>685</v>
      </c>
      <c r="N41" s="211">
        <v>350</v>
      </c>
      <c r="O41" s="211">
        <v>335</v>
      </c>
      <c r="P41" s="211">
        <v>693</v>
      </c>
      <c r="Q41" s="211">
        <v>359</v>
      </c>
      <c r="R41" s="211">
        <v>334</v>
      </c>
    </row>
    <row r="42" spans="2:18" ht="15.6" customHeight="1" x14ac:dyDescent="0.3">
      <c r="B42" s="212" t="s">
        <v>13</v>
      </c>
      <c r="C42" s="211">
        <v>7341</v>
      </c>
      <c r="D42" s="211">
        <v>3796</v>
      </c>
      <c r="E42" s="211">
        <v>3545</v>
      </c>
      <c r="F42" s="211">
        <f t="shared" si="0"/>
        <v>5102</v>
      </c>
      <c r="G42" s="211">
        <v>61</v>
      </c>
      <c r="H42" s="211">
        <v>27</v>
      </c>
      <c r="I42" s="211">
        <v>34</v>
      </c>
      <c r="J42" s="211">
        <v>1083</v>
      </c>
      <c r="K42" s="211">
        <v>556</v>
      </c>
      <c r="L42" s="211">
        <v>527</v>
      </c>
      <c r="M42" s="211">
        <v>2106</v>
      </c>
      <c r="N42" s="211">
        <v>1080</v>
      </c>
      <c r="O42" s="211">
        <v>1026</v>
      </c>
      <c r="P42" s="211">
        <v>1852</v>
      </c>
      <c r="Q42" s="211">
        <v>971</v>
      </c>
      <c r="R42" s="211">
        <v>881</v>
      </c>
    </row>
    <row r="43" spans="2:18" ht="15.6" customHeight="1" x14ac:dyDescent="0.3">
      <c r="B43" s="212" t="s">
        <v>130</v>
      </c>
      <c r="C43" s="211">
        <v>6230</v>
      </c>
      <c r="D43" s="211">
        <v>3226</v>
      </c>
      <c r="E43" s="211">
        <v>3004</v>
      </c>
      <c r="F43" s="211">
        <f t="shared" si="0"/>
        <v>4256</v>
      </c>
      <c r="G43" s="211">
        <v>46</v>
      </c>
      <c r="H43" s="211">
        <v>20</v>
      </c>
      <c r="I43" s="211">
        <v>26</v>
      </c>
      <c r="J43" s="211">
        <v>865</v>
      </c>
      <c r="K43" s="211">
        <v>448</v>
      </c>
      <c r="L43" s="211">
        <v>417</v>
      </c>
      <c r="M43" s="211">
        <v>1762</v>
      </c>
      <c r="N43" s="211">
        <v>897</v>
      </c>
      <c r="O43" s="211">
        <v>865</v>
      </c>
      <c r="P43" s="211">
        <v>1583</v>
      </c>
      <c r="Q43" s="211">
        <v>839</v>
      </c>
      <c r="R43" s="211">
        <v>744</v>
      </c>
    </row>
    <row r="44" spans="2:18" ht="15.6" customHeight="1" x14ac:dyDescent="0.3">
      <c r="B44" s="212" t="s">
        <v>129</v>
      </c>
      <c r="C44" s="211">
        <v>1111</v>
      </c>
      <c r="D44" s="211">
        <v>570</v>
      </c>
      <c r="E44" s="211">
        <v>541</v>
      </c>
      <c r="F44" s="211">
        <f t="shared" si="0"/>
        <v>846</v>
      </c>
      <c r="G44" s="211">
        <v>15</v>
      </c>
      <c r="H44" s="211">
        <v>7</v>
      </c>
      <c r="I44" s="211">
        <v>8</v>
      </c>
      <c r="J44" s="211">
        <v>218</v>
      </c>
      <c r="K44" s="211">
        <v>108</v>
      </c>
      <c r="L44" s="211">
        <v>110</v>
      </c>
      <c r="M44" s="211">
        <v>344</v>
      </c>
      <c r="N44" s="211">
        <v>183</v>
      </c>
      <c r="O44" s="211">
        <v>161</v>
      </c>
      <c r="P44" s="211">
        <v>269</v>
      </c>
      <c r="Q44" s="211">
        <v>132</v>
      </c>
      <c r="R44" s="211">
        <v>137</v>
      </c>
    </row>
    <row r="45" spans="2:18" s="35" customFormat="1" ht="15.6" customHeight="1" x14ac:dyDescent="0.25">
      <c r="B45" s="229" t="s">
        <v>78</v>
      </c>
      <c r="C45" s="213">
        <v>114915</v>
      </c>
      <c r="D45" s="213">
        <v>58705</v>
      </c>
      <c r="E45" s="213">
        <v>56210</v>
      </c>
      <c r="F45" s="213">
        <f t="shared" si="0"/>
        <v>80207</v>
      </c>
      <c r="G45" s="213">
        <v>921</v>
      </c>
      <c r="H45" s="213">
        <v>460</v>
      </c>
      <c r="I45" s="213">
        <v>461</v>
      </c>
      <c r="J45" s="213">
        <v>16996</v>
      </c>
      <c r="K45" s="213">
        <v>8753</v>
      </c>
      <c r="L45" s="213">
        <v>8243</v>
      </c>
      <c r="M45" s="213">
        <v>32752</v>
      </c>
      <c r="N45" s="213">
        <v>16924</v>
      </c>
      <c r="O45" s="213">
        <v>15828</v>
      </c>
      <c r="P45" s="213">
        <v>29538</v>
      </c>
      <c r="Q45" s="213">
        <v>15059</v>
      </c>
      <c r="R45" s="213">
        <v>14479</v>
      </c>
    </row>
    <row r="46" spans="2:18" ht="15.6" customHeight="1" x14ac:dyDescent="0.25">
      <c r="B46" s="229" t="s">
        <v>130</v>
      </c>
      <c r="C46" s="213">
        <v>96208</v>
      </c>
      <c r="D46" s="213">
        <v>49212</v>
      </c>
      <c r="E46" s="213">
        <v>46996</v>
      </c>
      <c r="F46" s="213">
        <f t="shared" si="0"/>
        <v>66450</v>
      </c>
      <c r="G46" s="213">
        <v>695</v>
      </c>
      <c r="H46" s="213">
        <v>363</v>
      </c>
      <c r="I46" s="213">
        <v>332</v>
      </c>
      <c r="J46" s="213">
        <v>13464</v>
      </c>
      <c r="K46" s="213">
        <v>6979</v>
      </c>
      <c r="L46" s="213">
        <v>6485</v>
      </c>
      <c r="M46" s="213">
        <v>27217</v>
      </c>
      <c r="N46" s="213">
        <v>13992</v>
      </c>
      <c r="O46" s="213">
        <v>13225</v>
      </c>
      <c r="P46" s="213">
        <v>25074</v>
      </c>
      <c r="Q46" s="213">
        <v>12796</v>
      </c>
      <c r="R46" s="213">
        <v>12278</v>
      </c>
    </row>
    <row r="47" spans="2:18" ht="15.6" customHeight="1" x14ac:dyDescent="0.25">
      <c r="B47" s="229" t="s">
        <v>129</v>
      </c>
      <c r="C47" s="213">
        <v>18707</v>
      </c>
      <c r="D47" s="213">
        <v>9493</v>
      </c>
      <c r="E47" s="213">
        <v>9214</v>
      </c>
      <c r="F47" s="213">
        <f t="shared" si="0"/>
        <v>13757</v>
      </c>
      <c r="G47" s="213">
        <v>226</v>
      </c>
      <c r="H47" s="213">
        <v>97</v>
      </c>
      <c r="I47" s="213">
        <v>129</v>
      </c>
      <c r="J47" s="213">
        <v>3532</v>
      </c>
      <c r="K47" s="213">
        <v>1774</v>
      </c>
      <c r="L47" s="213">
        <v>1758</v>
      </c>
      <c r="M47" s="213">
        <v>5535</v>
      </c>
      <c r="N47" s="213">
        <v>2932</v>
      </c>
      <c r="O47" s="213">
        <v>2603</v>
      </c>
      <c r="P47" s="213">
        <v>4464</v>
      </c>
      <c r="Q47" s="213">
        <v>2263</v>
      </c>
      <c r="R47" s="213">
        <v>2201</v>
      </c>
    </row>
    <row r="48" spans="2:18" s="35" customFormat="1" ht="15.6" customHeight="1" x14ac:dyDescent="0.3">
      <c r="B48" s="212" t="s">
        <v>29</v>
      </c>
      <c r="C48" s="211">
        <v>8684</v>
      </c>
      <c r="D48" s="211">
        <v>4440</v>
      </c>
      <c r="E48" s="211">
        <v>4244</v>
      </c>
      <c r="F48" s="211">
        <f t="shared" si="0"/>
        <v>5963</v>
      </c>
      <c r="G48" s="211">
        <v>62</v>
      </c>
      <c r="H48" s="211">
        <v>31</v>
      </c>
      <c r="I48" s="211">
        <v>31</v>
      </c>
      <c r="J48" s="211">
        <v>1182</v>
      </c>
      <c r="K48" s="211">
        <v>591</v>
      </c>
      <c r="L48" s="211">
        <v>591</v>
      </c>
      <c r="M48" s="211">
        <v>2451</v>
      </c>
      <c r="N48" s="211">
        <v>1257</v>
      </c>
      <c r="O48" s="211">
        <v>1194</v>
      </c>
      <c r="P48" s="211">
        <v>2268</v>
      </c>
      <c r="Q48" s="211">
        <v>1193</v>
      </c>
      <c r="R48" s="211">
        <v>1075</v>
      </c>
    </row>
    <row r="49" spans="2:18" s="35" customFormat="1" ht="15.6" customHeight="1" x14ac:dyDescent="0.3">
      <c r="B49" s="212" t="s">
        <v>130</v>
      </c>
      <c r="C49" s="211">
        <v>7496</v>
      </c>
      <c r="D49" s="211">
        <v>3813</v>
      </c>
      <c r="E49" s="211">
        <v>3683</v>
      </c>
      <c r="F49" s="211">
        <f t="shared" si="0"/>
        <v>5124</v>
      </c>
      <c r="G49" s="211">
        <v>54</v>
      </c>
      <c r="H49" s="211">
        <v>29</v>
      </c>
      <c r="I49" s="211">
        <v>25</v>
      </c>
      <c r="J49" s="211">
        <v>1001</v>
      </c>
      <c r="K49" s="211">
        <v>500</v>
      </c>
      <c r="L49" s="211">
        <v>501</v>
      </c>
      <c r="M49" s="211">
        <v>2102</v>
      </c>
      <c r="N49" s="211">
        <v>1074</v>
      </c>
      <c r="O49" s="211">
        <v>1028</v>
      </c>
      <c r="P49" s="211">
        <v>1967</v>
      </c>
      <c r="Q49" s="211">
        <v>1027</v>
      </c>
      <c r="R49" s="211">
        <v>940</v>
      </c>
    </row>
    <row r="50" spans="2:18" ht="15.6" customHeight="1" x14ac:dyDescent="0.3">
      <c r="B50" s="212" t="s">
        <v>129</v>
      </c>
      <c r="C50" s="211">
        <v>1188</v>
      </c>
      <c r="D50" s="211">
        <v>627</v>
      </c>
      <c r="E50" s="211">
        <v>561</v>
      </c>
      <c r="F50" s="211">
        <f t="shared" si="0"/>
        <v>839</v>
      </c>
      <c r="G50" s="211">
        <v>8</v>
      </c>
      <c r="H50" s="211">
        <v>2</v>
      </c>
      <c r="I50" s="211">
        <v>6</v>
      </c>
      <c r="J50" s="211">
        <v>181</v>
      </c>
      <c r="K50" s="211">
        <v>91</v>
      </c>
      <c r="L50" s="211">
        <v>90</v>
      </c>
      <c r="M50" s="211">
        <v>349</v>
      </c>
      <c r="N50" s="211">
        <v>183</v>
      </c>
      <c r="O50" s="211">
        <v>166</v>
      </c>
      <c r="P50" s="211">
        <v>301</v>
      </c>
      <c r="Q50" s="211">
        <v>166</v>
      </c>
      <c r="R50" s="211">
        <v>135</v>
      </c>
    </row>
    <row r="51" spans="2:18" s="35" customFormat="1" ht="15.6" customHeight="1" x14ac:dyDescent="0.3">
      <c r="B51" s="212" t="s">
        <v>28</v>
      </c>
      <c r="C51" s="211">
        <v>9383</v>
      </c>
      <c r="D51" s="211">
        <v>4786</v>
      </c>
      <c r="E51" s="211">
        <v>4597</v>
      </c>
      <c r="F51" s="211">
        <f t="shared" si="0"/>
        <v>6659</v>
      </c>
      <c r="G51" s="211">
        <v>115</v>
      </c>
      <c r="H51" s="211">
        <v>52</v>
      </c>
      <c r="I51" s="211">
        <v>63</v>
      </c>
      <c r="J51" s="211">
        <v>1715</v>
      </c>
      <c r="K51" s="211">
        <v>883</v>
      </c>
      <c r="L51" s="211">
        <v>832</v>
      </c>
      <c r="M51" s="211">
        <v>2681</v>
      </c>
      <c r="N51" s="211">
        <v>1399</v>
      </c>
      <c r="O51" s="211">
        <v>1282</v>
      </c>
      <c r="P51" s="211">
        <v>2148</v>
      </c>
      <c r="Q51" s="211">
        <v>1061</v>
      </c>
      <c r="R51" s="211">
        <v>1087</v>
      </c>
    </row>
    <row r="52" spans="2:18" s="35" customFormat="1" ht="15.6" customHeight="1" x14ac:dyDescent="0.3">
      <c r="B52" s="212" t="s">
        <v>130</v>
      </c>
      <c r="C52" s="211">
        <v>5696</v>
      </c>
      <c r="D52" s="211">
        <v>2924</v>
      </c>
      <c r="E52" s="211">
        <v>2772</v>
      </c>
      <c r="F52" s="211">
        <f t="shared" si="0"/>
        <v>3954</v>
      </c>
      <c r="G52" s="211">
        <v>58</v>
      </c>
      <c r="H52" s="211">
        <v>26</v>
      </c>
      <c r="I52" s="211">
        <v>32</v>
      </c>
      <c r="J52" s="211">
        <v>922</v>
      </c>
      <c r="K52" s="211">
        <v>486</v>
      </c>
      <c r="L52" s="211">
        <v>436</v>
      </c>
      <c r="M52" s="211">
        <v>1613</v>
      </c>
      <c r="N52" s="211">
        <v>822</v>
      </c>
      <c r="O52" s="211">
        <v>791</v>
      </c>
      <c r="P52" s="211">
        <v>1361</v>
      </c>
      <c r="Q52" s="211">
        <v>676</v>
      </c>
      <c r="R52" s="211">
        <v>685</v>
      </c>
    </row>
    <row r="53" spans="2:18" ht="15.6" customHeight="1" x14ac:dyDescent="0.3">
      <c r="B53" s="212" t="s">
        <v>129</v>
      </c>
      <c r="C53" s="211">
        <v>3687</v>
      </c>
      <c r="D53" s="211">
        <v>1862</v>
      </c>
      <c r="E53" s="211">
        <v>1825</v>
      </c>
      <c r="F53" s="211">
        <f t="shared" si="0"/>
        <v>2705</v>
      </c>
      <c r="G53" s="211">
        <v>57</v>
      </c>
      <c r="H53" s="211">
        <v>26</v>
      </c>
      <c r="I53" s="211">
        <v>31</v>
      </c>
      <c r="J53" s="211">
        <v>793</v>
      </c>
      <c r="K53" s="211">
        <v>397</v>
      </c>
      <c r="L53" s="211">
        <v>396</v>
      </c>
      <c r="M53" s="211">
        <v>1068</v>
      </c>
      <c r="N53" s="211">
        <v>577</v>
      </c>
      <c r="O53" s="211">
        <v>491</v>
      </c>
      <c r="P53" s="211">
        <v>787</v>
      </c>
      <c r="Q53" s="211">
        <v>385</v>
      </c>
      <c r="R53" s="211">
        <v>402</v>
      </c>
    </row>
    <row r="54" spans="2:18" s="35" customFormat="1" ht="15.6" customHeight="1" x14ac:dyDescent="0.3">
      <c r="B54" s="212" t="s">
        <v>27</v>
      </c>
      <c r="C54" s="211">
        <v>56128</v>
      </c>
      <c r="D54" s="211">
        <v>28715</v>
      </c>
      <c r="E54" s="211">
        <v>27413</v>
      </c>
      <c r="F54" s="211">
        <f t="shared" si="0"/>
        <v>38198</v>
      </c>
      <c r="G54" s="211">
        <v>362</v>
      </c>
      <c r="H54" s="211">
        <v>181</v>
      </c>
      <c r="I54" s="211">
        <v>181</v>
      </c>
      <c r="J54" s="211">
        <v>7500</v>
      </c>
      <c r="K54" s="211">
        <v>3886</v>
      </c>
      <c r="L54" s="211">
        <v>3614</v>
      </c>
      <c r="M54" s="211">
        <v>15580</v>
      </c>
      <c r="N54" s="211">
        <v>8057</v>
      </c>
      <c r="O54" s="211">
        <v>7523</v>
      </c>
      <c r="P54" s="211">
        <v>14756</v>
      </c>
      <c r="Q54" s="211">
        <v>7503</v>
      </c>
      <c r="R54" s="211">
        <v>7253</v>
      </c>
    </row>
    <row r="55" spans="2:18" s="35" customFormat="1" ht="15.6" customHeight="1" x14ac:dyDescent="0.3">
      <c r="B55" s="212" t="s">
        <v>130</v>
      </c>
      <c r="C55" s="211">
        <v>51869</v>
      </c>
      <c r="D55" s="211">
        <v>26554</v>
      </c>
      <c r="E55" s="211">
        <v>25315</v>
      </c>
      <c r="F55" s="211">
        <f t="shared" si="0"/>
        <v>35046</v>
      </c>
      <c r="G55" s="211">
        <v>316</v>
      </c>
      <c r="H55" s="211">
        <v>161</v>
      </c>
      <c r="I55" s="211">
        <v>155</v>
      </c>
      <c r="J55" s="211">
        <v>6721</v>
      </c>
      <c r="K55" s="211">
        <v>3508</v>
      </c>
      <c r="L55" s="211">
        <v>3213</v>
      </c>
      <c r="M55" s="211">
        <v>14305</v>
      </c>
      <c r="N55" s="211">
        <v>7363</v>
      </c>
      <c r="O55" s="211">
        <v>6942</v>
      </c>
      <c r="P55" s="211">
        <v>13704</v>
      </c>
      <c r="Q55" s="211">
        <v>6994</v>
      </c>
      <c r="R55" s="211">
        <v>6710</v>
      </c>
    </row>
    <row r="56" spans="2:18" ht="15.6" customHeight="1" x14ac:dyDescent="0.3">
      <c r="B56" s="212" t="s">
        <v>129</v>
      </c>
      <c r="C56" s="211">
        <v>4259</v>
      </c>
      <c r="D56" s="211">
        <v>2161</v>
      </c>
      <c r="E56" s="211">
        <v>2098</v>
      </c>
      <c r="F56" s="211">
        <f t="shared" si="0"/>
        <v>3152</v>
      </c>
      <c r="G56" s="211">
        <v>46</v>
      </c>
      <c r="H56" s="211">
        <v>20</v>
      </c>
      <c r="I56" s="211">
        <v>26</v>
      </c>
      <c r="J56" s="211">
        <v>779</v>
      </c>
      <c r="K56" s="211">
        <v>378</v>
      </c>
      <c r="L56" s="211">
        <v>401</v>
      </c>
      <c r="M56" s="211">
        <v>1275</v>
      </c>
      <c r="N56" s="211">
        <v>694</v>
      </c>
      <c r="O56" s="211">
        <v>581</v>
      </c>
      <c r="P56" s="211">
        <v>1052</v>
      </c>
      <c r="Q56" s="211">
        <v>509</v>
      </c>
      <c r="R56" s="211">
        <v>543</v>
      </c>
    </row>
    <row r="57" spans="2:18" s="35" customFormat="1" ht="15.6" customHeight="1" x14ac:dyDescent="0.3">
      <c r="B57" s="212" t="s">
        <v>24</v>
      </c>
      <c r="C57" s="211">
        <v>13270</v>
      </c>
      <c r="D57" s="211">
        <v>6926</v>
      </c>
      <c r="E57" s="211">
        <v>6344</v>
      </c>
      <c r="F57" s="211">
        <f t="shared" si="0"/>
        <v>9715</v>
      </c>
      <c r="G57" s="211">
        <v>150</v>
      </c>
      <c r="H57" s="211">
        <v>67</v>
      </c>
      <c r="I57" s="211">
        <v>83</v>
      </c>
      <c r="J57" s="211">
        <v>2343</v>
      </c>
      <c r="K57" s="211">
        <v>1227</v>
      </c>
      <c r="L57" s="211">
        <v>1116</v>
      </c>
      <c r="M57" s="211">
        <v>3987</v>
      </c>
      <c r="N57" s="211">
        <v>2116</v>
      </c>
      <c r="O57" s="211">
        <v>1871</v>
      </c>
      <c r="P57" s="211">
        <v>3235</v>
      </c>
      <c r="Q57" s="211">
        <v>1688</v>
      </c>
      <c r="R57" s="211">
        <v>1547</v>
      </c>
    </row>
    <row r="58" spans="2:18" s="35" customFormat="1" ht="15.6" customHeight="1" x14ac:dyDescent="0.3">
      <c r="B58" s="212" t="s">
        <v>130</v>
      </c>
      <c r="C58" s="211">
        <v>10456</v>
      </c>
      <c r="D58" s="211">
        <v>5443</v>
      </c>
      <c r="E58" s="211">
        <v>5013</v>
      </c>
      <c r="F58" s="211">
        <f t="shared" si="0"/>
        <v>7591</v>
      </c>
      <c r="G58" s="211">
        <v>119</v>
      </c>
      <c r="H58" s="211">
        <v>56</v>
      </c>
      <c r="I58" s="211">
        <v>63</v>
      </c>
      <c r="J58" s="211">
        <v>1786</v>
      </c>
      <c r="K58" s="211">
        <v>944</v>
      </c>
      <c r="L58" s="211">
        <v>842</v>
      </c>
      <c r="M58" s="211">
        <v>3132</v>
      </c>
      <c r="N58" s="211">
        <v>1650</v>
      </c>
      <c r="O58" s="211">
        <v>1482</v>
      </c>
      <c r="P58" s="211">
        <v>2554</v>
      </c>
      <c r="Q58" s="211">
        <v>1317</v>
      </c>
      <c r="R58" s="211">
        <v>1237</v>
      </c>
    </row>
    <row r="59" spans="2:18" ht="15.6" customHeight="1" x14ac:dyDescent="0.3">
      <c r="B59" s="212" t="s">
        <v>129</v>
      </c>
      <c r="C59" s="211">
        <v>2814</v>
      </c>
      <c r="D59" s="211">
        <v>1483</v>
      </c>
      <c r="E59" s="211">
        <v>1331</v>
      </c>
      <c r="F59" s="211">
        <f t="shared" si="0"/>
        <v>2124</v>
      </c>
      <c r="G59" s="211">
        <v>31</v>
      </c>
      <c r="H59" s="211">
        <v>11</v>
      </c>
      <c r="I59" s="211">
        <v>20</v>
      </c>
      <c r="J59" s="211">
        <v>557</v>
      </c>
      <c r="K59" s="211">
        <v>283</v>
      </c>
      <c r="L59" s="211">
        <v>274</v>
      </c>
      <c r="M59" s="211">
        <v>855</v>
      </c>
      <c r="N59" s="211">
        <v>466</v>
      </c>
      <c r="O59" s="211">
        <v>389</v>
      </c>
      <c r="P59" s="211">
        <v>681</v>
      </c>
      <c r="Q59" s="211">
        <v>371</v>
      </c>
      <c r="R59" s="211">
        <v>310</v>
      </c>
    </row>
    <row r="60" spans="2:18" s="35" customFormat="1" ht="15.6" customHeight="1" x14ac:dyDescent="0.3">
      <c r="B60" s="212" t="s">
        <v>23</v>
      </c>
      <c r="C60" s="211">
        <v>21760</v>
      </c>
      <c r="D60" s="211">
        <v>10957</v>
      </c>
      <c r="E60" s="211">
        <v>10803</v>
      </c>
      <c r="F60" s="211">
        <f t="shared" si="0"/>
        <v>15742</v>
      </c>
      <c r="G60" s="211">
        <v>193</v>
      </c>
      <c r="H60" s="211">
        <v>105</v>
      </c>
      <c r="I60" s="211">
        <v>88</v>
      </c>
      <c r="J60" s="211">
        <v>3493</v>
      </c>
      <c r="K60" s="211">
        <v>1789</v>
      </c>
      <c r="L60" s="211">
        <v>1704</v>
      </c>
      <c r="M60" s="211">
        <v>6407</v>
      </c>
      <c r="N60" s="211">
        <v>3269</v>
      </c>
      <c r="O60" s="211">
        <v>3138</v>
      </c>
      <c r="P60" s="211">
        <v>5649</v>
      </c>
      <c r="Q60" s="211">
        <v>2841</v>
      </c>
      <c r="R60" s="211">
        <v>2808</v>
      </c>
    </row>
    <row r="61" spans="2:18" s="35" customFormat="1" ht="15.6" customHeight="1" x14ac:dyDescent="0.3">
      <c r="B61" s="212" t="s">
        <v>130</v>
      </c>
      <c r="C61" s="211">
        <v>17199</v>
      </c>
      <c r="D61" s="211">
        <v>8678</v>
      </c>
      <c r="E61" s="211">
        <v>8521</v>
      </c>
      <c r="F61" s="211">
        <f t="shared" si="0"/>
        <v>12342</v>
      </c>
      <c r="G61" s="211">
        <v>130</v>
      </c>
      <c r="H61" s="211">
        <v>80</v>
      </c>
      <c r="I61" s="211">
        <v>50</v>
      </c>
      <c r="J61" s="211">
        <v>2616</v>
      </c>
      <c r="K61" s="211">
        <v>1327</v>
      </c>
      <c r="L61" s="211">
        <v>1289</v>
      </c>
      <c r="M61" s="211">
        <v>5040</v>
      </c>
      <c r="N61" s="211">
        <v>2576</v>
      </c>
      <c r="O61" s="211">
        <v>2464</v>
      </c>
      <c r="P61" s="211">
        <v>4556</v>
      </c>
      <c r="Q61" s="211">
        <v>2296</v>
      </c>
      <c r="R61" s="211">
        <v>2260</v>
      </c>
    </row>
    <row r="62" spans="2:18" ht="15.6" customHeight="1" x14ac:dyDescent="0.3">
      <c r="B62" s="212" t="s">
        <v>129</v>
      </c>
      <c r="C62" s="211">
        <v>4561</v>
      </c>
      <c r="D62" s="211">
        <v>2279</v>
      </c>
      <c r="E62" s="211">
        <v>2282</v>
      </c>
      <c r="F62" s="211">
        <f t="shared" si="0"/>
        <v>3400</v>
      </c>
      <c r="G62" s="211">
        <v>63</v>
      </c>
      <c r="H62" s="211">
        <v>25</v>
      </c>
      <c r="I62" s="211">
        <v>38</v>
      </c>
      <c r="J62" s="211">
        <v>877</v>
      </c>
      <c r="K62" s="211">
        <v>462</v>
      </c>
      <c r="L62" s="211">
        <v>415</v>
      </c>
      <c r="M62" s="211">
        <v>1367</v>
      </c>
      <c r="N62" s="211">
        <v>693</v>
      </c>
      <c r="O62" s="211">
        <v>674</v>
      </c>
      <c r="P62" s="211">
        <v>1093</v>
      </c>
      <c r="Q62" s="211">
        <v>545</v>
      </c>
      <c r="R62" s="211">
        <v>548</v>
      </c>
    </row>
    <row r="63" spans="2:18" s="35" customFormat="1" ht="15.6" customHeight="1" x14ac:dyDescent="0.3">
      <c r="B63" s="212" t="s">
        <v>12</v>
      </c>
      <c r="C63" s="211">
        <v>5690</v>
      </c>
      <c r="D63" s="211">
        <v>2881</v>
      </c>
      <c r="E63" s="211">
        <v>2809</v>
      </c>
      <c r="F63" s="211">
        <f t="shared" si="0"/>
        <v>3930</v>
      </c>
      <c r="G63" s="211">
        <v>39</v>
      </c>
      <c r="H63" s="211">
        <v>24</v>
      </c>
      <c r="I63" s="211">
        <v>15</v>
      </c>
      <c r="J63" s="211">
        <v>763</v>
      </c>
      <c r="K63" s="211">
        <v>377</v>
      </c>
      <c r="L63" s="211">
        <v>386</v>
      </c>
      <c r="M63" s="211">
        <v>1646</v>
      </c>
      <c r="N63" s="211">
        <v>826</v>
      </c>
      <c r="O63" s="211">
        <v>820</v>
      </c>
      <c r="P63" s="211">
        <v>1482</v>
      </c>
      <c r="Q63" s="211">
        <v>773</v>
      </c>
      <c r="R63" s="211">
        <v>709</v>
      </c>
    </row>
    <row r="64" spans="2:18" s="35" customFormat="1" ht="15.6" customHeight="1" x14ac:dyDescent="0.3">
      <c r="B64" s="212" t="s">
        <v>130</v>
      </c>
      <c r="C64" s="211">
        <v>3492</v>
      </c>
      <c r="D64" s="211">
        <v>1800</v>
      </c>
      <c r="E64" s="211">
        <v>1692</v>
      </c>
      <c r="F64" s="211">
        <f t="shared" si="0"/>
        <v>2393</v>
      </c>
      <c r="G64" s="211">
        <v>18</v>
      </c>
      <c r="H64" s="211">
        <v>11</v>
      </c>
      <c r="I64" s="211">
        <v>7</v>
      </c>
      <c r="J64" s="211">
        <v>418</v>
      </c>
      <c r="K64" s="211">
        <v>214</v>
      </c>
      <c r="L64" s="211">
        <v>204</v>
      </c>
      <c r="M64" s="211">
        <v>1025</v>
      </c>
      <c r="N64" s="211">
        <v>507</v>
      </c>
      <c r="O64" s="211">
        <v>518</v>
      </c>
      <c r="P64" s="211">
        <v>932</v>
      </c>
      <c r="Q64" s="211">
        <v>486</v>
      </c>
      <c r="R64" s="211">
        <v>446</v>
      </c>
    </row>
    <row r="65" spans="2:18" ht="15.6" customHeight="1" x14ac:dyDescent="0.3">
      <c r="B65" s="212" t="s">
        <v>129</v>
      </c>
      <c r="C65" s="211">
        <v>2198</v>
      </c>
      <c r="D65" s="211">
        <v>1081</v>
      </c>
      <c r="E65" s="211">
        <v>1117</v>
      </c>
      <c r="F65" s="211">
        <f t="shared" si="0"/>
        <v>1537</v>
      </c>
      <c r="G65" s="211">
        <v>21</v>
      </c>
      <c r="H65" s="211">
        <v>13</v>
      </c>
      <c r="I65" s="211">
        <v>8</v>
      </c>
      <c r="J65" s="211">
        <v>345</v>
      </c>
      <c r="K65" s="211">
        <v>163</v>
      </c>
      <c r="L65" s="211">
        <v>182</v>
      </c>
      <c r="M65" s="211">
        <v>621</v>
      </c>
      <c r="N65" s="211">
        <v>319</v>
      </c>
      <c r="O65" s="211">
        <v>302</v>
      </c>
      <c r="P65" s="211">
        <v>550</v>
      </c>
      <c r="Q65" s="211">
        <v>287</v>
      </c>
      <c r="R65" s="211">
        <v>263</v>
      </c>
    </row>
    <row r="66" spans="2:18" s="35" customFormat="1" ht="15.6" customHeight="1" x14ac:dyDescent="0.25">
      <c r="B66" s="229" t="s">
        <v>77</v>
      </c>
      <c r="C66" s="213">
        <v>17077</v>
      </c>
      <c r="D66" s="213">
        <v>8731</v>
      </c>
      <c r="E66" s="213">
        <v>8346</v>
      </c>
      <c r="F66" s="213">
        <f t="shared" si="0"/>
        <v>11095</v>
      </c>
      <c r="G66" s="213">
        <v>248</v>
      </c>
      <c r="H66" s="213">
        <v>121</v>
      </c>
      <c r="I66" s="213">
        <v>127</v>
      </c>
      <c r="J66" s="213">
        <v>3259</v>
      </c>
      <c r="K66" s="213">
        <v>1697</v>
      </c>
      <c r="L66" s="213">
        <v>1562</v>
      </c>
      <c r="M66" s="213">
        <v>4035</v>
      </c>
      <c r="N66" s="213">
        <v>2043</v>
      </c>
      <c r="O66" s="213">
        <v>1992</v>
      </c>
      <c r="P66" s="213">
        <v>3553</v>
      </c>
      <c r="Q66" s="213">
        <v>1833</v>
      </c>
      <c r="R66" s="213">
        <v>1720</v>
      </c>
    </row>
    <row r="67" spans="2:18" s="35" customFormat="1" ht="15.6" customHeight="1" x14ac:dyDescent="0.25">
      <c r="B67" s="229" t="s">
        <v>130</v>
      </c>
      <c r="C67" s="213">
        <v>9940</v>
      </c>
      <c r="D67" s="213">
        <v>5129</v>
      </c>
      <c r="E67" s="213">
        <v>4811</v>
      </c>
      <c r="F67" s="213">
        <f t="shared" si="0"/>
        <v>6473</v>
      </c>
      <c r="G67" s="213">
        <v>136</v>
      </c>
      <c r="H67" s="213">
        <v>61</v>
      </c>
      <c r="I67" s="213">
        <v>75</v>
      </c>
      <c r="J67" s="213">
        <v>1724</v>
      </c>
      <c r="K67" s="213">
        <v>910</v>
      </c>
      <c r="L67" s="213">
        <v>814</v>
      </c>
      <c r="M67" s="213">
        <v>2354</v>
      </c>
      <c r="N67" s="213">
        <v>1201</v>
      </c>
      <c r="O67" s="213">
        <v>1153</v>
      </c>
      <c r="P67" s="213">
        <v>2259</v>
      </c>
      <c r="Q67" s="213">
        <v>1185</v>
      </c>
      <c r="R67" s="213">
        <v>1074</v>
      </c>
    </row>
    <row r="68" spans="2:18" s="35" customFormat="1" ht="15.6" customHeight="1" x14ac:dyDescent="0.25">
      <c r="B68" s="229" t="s">
        <v>129</v>
      </c>
      <c r="C68" s="213">
        <v>7137</v>
      </c>
      <c r="D68" s="213">
        <v>3602</v>
      </c>
      <c r="E68" s="213">
        <v>3535</v>
      </c>
      <c r="F68" s="213">
        <f t="shared" si="0"/>
        <v>4622</v>
      </c>
      <c r="G68" s="213">
        <v>112</v>
      </c>
      <c r="H68" s="213">
        <v>60</v>
      </c>
      <c r="I68" s="213">
        <v>52</v>
      </c>
      <c r="J68" s="213">
        <v>1535</v>
      </c>
      <c r="K68" s="213">
        <v>787</v>
      </c>
      <c r="L68" s="213">
        <v>748</v>
      </c>
      <c r="M68" s="213">
        <v>1681</v>
      </c>
      <c r="N68" s="213">
        <v>842</v>
      </c>
      <c r="O68" s="213">
        <v>839</v>
      </c>
      <c r="P68" s="213">
        <v>1294</v>
      </c>
      <c r="Q68" s="213">
        <v>648</v>
      </c>
      <c r="R68" s="213">
        <v>646</v>
      </c>
    </row>
    <row r="69" spans="2:18" s="35" customFormat="1" ht="15.6" customHeight="1" x14ac:dyDescent="0.3">
      <c r="B69" s="212" t="s">
        <v>22</v>
      </c>
      <c r="C69" s="211">
        <v>3727</v>
      </c>
      <c r="D69" s="211">
        <v>1917</v>
      </c>
      <c r="E69" s="211">
        <v>1810</v>
      </c>
      <c r="F69" s="211">
        <f t="shared" si="0"/>
        <v>2575</v>
      </c>
      <c r="G69" s="211">
        <v>68</v>
      </c>
      <c r="H69" s="211">
        <v>33</v>
      </c>
      <c r="I69" s="211">
        <v>35</v>
      </c>
      <c r="J69" s="211">
        <v>809</v>
      </c>
      <c r="K69" s="211">
        <v>427</v>
      </c>
      <c r="L69" s="211">
        <v>382</v>
      </c>
      <c r="M69" s="211">
        <v>946</v>
      </c>
      <c r="N69" s="211">
        <v>493</v>
      </c>
      <c r="O69" s="211">
        <v>453</v>
      </c>
      <c r="P69" s="211">
        <v>752</v>
      </c>
      <c r="Q69" s="211">
        <v>378</v>
      </c>
      <c r="R69" s="211">
        <v>374</v>
      </c>
    </row>
    <row r="70" spans="2:18" ht="15.6" customHeight="1" x14ac:dyDescent="0.3">
      <c r="B70" s="212" t="s">
        <v>130</v>
      </c>
      <c r="C70" s="211">
        <v>1894</v>
      </c>
      <c r="D70" s="211">
        <v>981</v>
      </c>
      <c r="E70" s="211">
        <v>913</v>
      </c>
      <c r="F70" s="211">
        <f t="shared" si="0"/>
        <v>1276</v>
      </c>
      <c r="G70" s="211">
        <v>38</v>
      </c>
      <c r="H70" s="211">
        <v>16</v>
      </c>
      <c r="I70" s="211">
        <v>22</v>
      </c>
      <c r="J70" s="211">
        <v>372</v>
      </c>
      <c r="K70" s="211">
        <v>202</v>
      </c>
      <c r="L70" s="211">
        <v>170</v>
      </c>
      <c r="M70" s="211">
        <v>471</v>
      </c>
      <c r="N70" s="211">
        <v>241</v>
      </c>
      <c r="O70" s="211">
        <v>230</v>
      </c>
      <c r="P70" s="211">
        <v>395</v>
      </c>
      <c r="Q70" s="211">
        <v>206</v>
      </c>
      <c r="R70" s="211">
        <v>189</v>
      </c>
    </row>
    <row r="71" spans="2:18" ht="15.6" customHeight="1" x14ac:dyDescent="0.3">
      <c r="B71" s="212" t="s">
        <v>129</v>
      </c>
      <c r="C71" s="211">
        <v>1833</v>
      </c>
      <c r="D71" s="211">
        <v>936</v>
      </c>
      <c r="E71" s="211">
        <v>897</v>
      </c>
      <c r="F71" s="211">
        <f t="shared" ref="F71:F94" si="1">+G71+J71+M71+P71</f>
        <v>1299</v>
      </c>
      <c r="G71" s="211">
        <v>30</v>
      </c>
      <c r="H71" s="211">
        <v>17</v>
      </c>
      <c r="I71" s="211">
        <v>13</v>
      </c>
      <c r="J71" s="211">
        <v>437</v>
      </c>
      <c r="K71" s="211">
        <v>225</v>
      </c>
      <c r="L71" s="211">
        <v>212</v>
      </c>
      <c r="M71" s="211">
        <v>475</v>
      </c>
      <c r="N71" s="211">
        <v>252</v>
      </c>
      <c r="O71" s="211">
        <v>223</v>
      </c>
      <c r="P71" s="211">
        <v>357</v>
      </c>
      <c r="Q71" s="211">
        <v>172</v>
      </c>
      <c r="R71" s="211">
        <v>185</v>
      </c>
    </row>
    <row r="72" spans="2:18" s="35" customFormat="1" ht="15.6" customHeight="1" x14ac:dyDescent="0.3">
      <c r="B72" s="212" t="s">
        <v>21</v>
      </c>
      <c r="C72" s="211">
        <v>2646</v>
      </c>
      <c r="D72" s="211">
        <v>1325</v>
      </c>
      <c r="E72" s="211">
        <v>1321</v>
      </c>
      <c r="F72" s="211">
        <f t="shared" si="1"/>
        <v>1738</v>
      </c>
      <c r="G72" s="211">
        <v>40</v>
      </c>
      <c r="H72" s="211">
        <v>20</v>
      </c>
      <c r="I72" s="211">
        <v>20</v>
      </c>
      <c r="J72" s="211">
        <v>598</v>
      </c>
      <c r="K72" s="211">
        <v>319</v>
      </c>
      <c r="L72" s="211">
        <v>279</v>
      </c>
      <c r="M72" s="211">
        <v>595</v>
      </c>
      <c r="N72" s="211">
        <v>286</v>
      </c>
      <c r="O72" s="211">
        <v>309</v>
      </c>
      <c r="P72" s="211">
        <v>505</v>
      </c>
      <c r="Q72" s="211">
        <v>251</v>
      </c>
      <c r="R72" s="211">
        <v>254</v>
      </c>
    </row>
    <row r="73" spans="2:18" ht="15.6" customHeight="1" x14ac:dyDescent="0.3">
      <c r="B73" s="212" t="s">
        <v>130</v>
      </c>
      <c r="C73" s="211">
        <v>1364</v>
      </c>
      <c r="D73" s="211">
        <v>673</v>
      </c>
      <c r="E73" s="211">
        <v>691</v>
      </c>
      <c r="F73" s="211">
        <f t="shared" si="1"/>
        <v>870</v>
      </c>
      <c r="G73" s="211">
        <v>15</v>
      </c>
      <c r="H73" s="211">
        <v>9</v>
      </c>
      <c r="I73" s="211">
        <v>6</v>
      </c>
      <c r="J73" s="211">
        <v>274</v>
      </c>
      <c r="K73" s="211">
        <v>143</v>
      </c>
      <c r="L73" s="211">
        <v>131</v>
      </c>
      <c r="M73" s="211">
        <v>297</v>
      </c>
      <c r="N73" s="211">
        <v>141</v>
      </c>
      <c r="O73" s="211">
        <v>156</v>
      </c>
      <c r="P73" s="211">
        <v>284</v>
      </c>
      <c r="Q73" s="211">
        <v>132</v>
      </c>
      <c r="R73" s="211">
        <v>152</v>
      </c>
    </row>
    <row r="74" spans="2:18" ht="15.6" customHeight="1" x14ac:dyDescent="0.3">
      <c r="B74" s="212" t="s">
        <v>129</v>
      </c>
      <c r="C74" s="211">
        <v>1282</v>
      </c>
      <c r="D74" s="211">
        <v>652</v>
      </c>
      <c r="E74" s="211">
        <v>630</v>
      </c>
      <c r="F74" s="211">
        <f t="shared" si="1"/>
        <v>868</v>
      </c>
      <c r="G74" s="211">
        <v>25</v>
      </c>
      <c r="H74" s="211">
        <v>11</v>
      </c>
      <c r="I74" s="211">
        <v>14</v>
      </c>
      <c r="J74" s="211">
        <v>324</v>
      </c>
      <c r="K74" s="211">
        <v>176</v>
      </c>
      <c r="L74" s="211">
        <v>148</v>
      </c>
      <c r="M74" s="211">
        <v>298</v>
      </c>
      <c r="N74" s="211">
        <v>145</v>
      </c>
      <c r="O74" s="211">
        <v>153</v>
      </c>
      <c r="P74" s="211">
        <v>221</v>
      </c>
      <c r="Q74" s="211">
        <v>119</v>
      </c>
      <c r="R74" s="211">
        <v>102</v>
      </c>
    </row>
    <row r="75" spans="2:18" s="35" customFormat="1" ht="15.6" customHeight="1" x14ac:dyDescent="0.3">
      <c r="B75" s="212" t="s">
        <v>20</v>
      </c>
      <c r="C75" s="211">
        <v>2007</v>
      </c>
      <c r="D75" s="211">
        <v>1057</v>
      </c>
      <c r="E75" s="211">
        <v>950</v>
      </c>
      <c r="F75" s="211">
        <f t="shared" si="1"/>
        <v>1343</v>
      </c>
      <c r="G75" s="211">
        <v>21</v>
      </c>
      <c r="H75" s="211">
        <v>6</v>
      </c>
      <c r="I75" s="211">
        <v>15</v>
      </c>
      <c r="J75" s="211">
        <v>382</v>
      </c>
      <c r="K75" s="211">
        <v>183</v>
      </c>
      <c r="L75" s="211">
        <v>199</v>
      </c>
      <c r="M75" s="211">
        <v>493</v>
      </c>
      <c r="N75" s="211">
        <v>278</v>
      </c>
      <c r="O75" s="211">
        <v>215</v>
      </c>
      <c r="P75" s="211">
        <v>447</v>
      </c>
      <c r="Q75" s="211">
        <v>230</v>
      </c>
      <c r="R75" s="211">
        <v>217</v>
      </c>
    </row>
    <row r="76" spans="2:18" ht="15.6" customHeight="1" x14ac:dyDescent="0.3">
      <c r="B76" s="212" t="s">
        <v>130</v>
      </c>
      <c r="C76" s="211">
        <v>1348</v>
      </c>
      <c r="D76" s="211">
        <v>719</v>
      </c>
      <c r="E76" s="211">
        <v>629</v>
      </c>
      <c r="F76" s="211">
        <f t="shared" si="1"/>
        <v>897</v>
      </c>
      <c r="G76" s="211">
        <v>17</v>
      </c>
      <c r="H76" s="211">
        <v>4</v>
      </c>
      <c r="I76" s="211">
        <v>13</v>
      </c>
      <c r="J76" s="211">
        <v>256</v>
      </c>
      <c r="K76" s="211">
        <v>127</v>
      </c>
      <c r="L76" s="211">
        <v>129</v>
      </c>
      <c r="M76" s="211">
        <v>326</v>
      </c>
      <c r="N76" s="211">
        <v>185</v>
      </c>
      <c r="O76" s="211">
        <v>141</v>
      </c>
      <c r="P76" s="211">
        <v>298</v>
      </c>
      <c r="Q76" s="211">
        <v>154</v>
      </c>
      <c r="R76" s="211">
        <v>144</v>
      </c>
    </row>
    <row r="77" spans="2:18" ht="15.6" customHeight="1" x14ac:dyDescent="0.3">
      <c r="B77" s="212" t="s">
        <v>129</v>
      </c>
      <c r="C77" s="211">
        <v>659</v>
      </c>
      <c r="D77" s="211">
        <v>338</v>
      </c>
      <c r="E77" s="211">
        <v>321</v>
      </c>
      <c r="F77" s="211">
        <f t="shared" si="1"/>
        <v>446</v>
      </c>
      <c r="G77" s="211">
        <v>4</v>
      </c>
      <c r="H77" s="211">
        <v>2</v>
      </c>
      <c r="I77" s="211">
        <v>2</v>
      </c>
      <c r="J77" s="211">
        <v>126</v>
      </c>
      <c r="K77" s="211">
        <v>56</v>
      </c>
      <c r="L77" s="211">
        <v>70</v>
      </c>
      <c r="M77" s="211">
        <v>167</v>
      </c>
      <c r="N77" s="211">
        <v>93</v>
      </c>
      <c r="O77" s="211">
        <v>74</v>
      </c>
      <c r="P77" s="211">
        <v>149</v>
      </c>
      <c r="Q77" s="211">
        <v>76</v>
      </c>
      <c r="R77" s="211">
        <v>73</v>
      </c>
    </row>
    <row r="78" spans="2:18" s="35" customFormat="1" ht="15.6" customHeight="1" x14ac:dyDescent="0.3">
      <c r="B78" s="212" t="s">
        <v>17</v>
      </c>
      <c r="C78" s="211">
        <v>1722</v>
      </c>
      <c r="D78" s="211">
        <v>900</v>
      </c>
      <c r="E78" s="211">
        <v>822</v>
      </c>
      <c r="F78" s="211">
        <f t="shared" si="1"/>
        <v>1122</v>
      </c>
      <c r="G78" s="211">
        <v>27</v>
      </c>
      <c r="H78" s="211">
        <v>13</v>
      </c>
      <c r="I78" s="211">
        <v>14</v>
      </c>
      <c r="J78" s="211">
        <v>299</v>
      </c>
      <c r="K78" s="211">
        <v>156</v>
      </c>
      <c r="L78" s="211">
        <v>143</v>
      </c>
      <c r="M78" s="211">
        <v>426</v>
      </c>
      <c r="N78" s="211">
        <v>226</v>
      </c>
      <c r="O78" s="211">
        <v>200</v>
      </c>
      <c r="P78" s="211">
        <v>370</v>
      </c>
      <c r="Q78" s="211">
        <v>199</v>
      </c>
      <c r="R78" s="211">
        <v>171</v>
      </c>
    </row>
    <row r="79" spans="2:18" ht="15.6" customHeight="1" x14ac:dyDescent="0.3">
      <c r="B79" s="212" t="s">
        <v>130</v>
      </c>
      <c r="C79" s="211">
        <v>1078</v>
      </c>
      <c r="D79" s="211">
        <v>565</v>
      </c>
      <c r="E79" s="211">
        <v>513</v>
      </c>
      <c r="F79" s="211">
        <f t="shared" si="1"/>
        <v>687</v>
      </c>
      <c r="G79" s="211">
        <v>17</v>
      </c>
      <c r="H79" s="211">
        <v>8</v>
      </c>
      <c r="I79" s="211">
        <v>9</v>
      </c>
      <c r="J79" s="211">
        <v>172</v>
      </c>
      <c r="K79" s="211">
        <v>90</v>
      </c>
      <c r="L79" s="211">
        <v>82</v>
      </c>
      <c r="M79" s="211">
        <v>251</v>
      </c>
      <c r="N79" s="211">
        <v>132</v>
      </c>
      <c r="O79" s="211">
        <v>119</v>
      </c>
      <c r="P79" s="211">
        <v>247</v>
      </c>
      <c r="Q79" s="211">
        <v>138</v>
      </c>
      <c r="R79" s="211">
        <v>109</v>
      </c>
    </row>
    <row r="80" spans="2:18" ht="15.6" customHeight="1" x14ac:dyDescent="0.3">
      <c r="B80" s="212" t="s">
        <v>129</v>
      </c>
      <c r="C80" s="211">
        <v>644</v>
      </c>
      <c r="D80" s="211">
        <v>335</v>
      </c>
      <c r="E80" s="211">
        <v>309</v>
      </c>
      <c r="F80" s="211">
        <f t="shared" si="1"/>
        <v>435</v>
      </c>
      <c r="G80" s="211">
        <v>10</v>
      </c>
      <c r="H80" s="211">
        <v>5</v>
      </c>
      <c r="I80" s="211">
        <v>5</v>
      </c>
      <c r="J80" s="211">
        <v>127</v>
      </c>
      <c r="K80" s="211">
        <v>66</v>
      </c>
      <c r="L80" s="211">
        <v>61</v>
      </c>
      <c r="M80" s="211">
        <v>175</v>
      </c>
      <c r="N80" s="211">
        <v>94</v>
      </c>
      <c r="O80" s="211">
        <v>81</v>
      </c>
      <c r="P80" s="211">
        <v>123</v>
      </c>
      <c r="Q80" s="211">
        <v>61</v>
      </c>
      <c r="R80" s="211">
        <v>62</v>
      </c>
    </row>
    <row r="81" spans="2:18" s="35" customFormat="1" ht="15.6" customHeight="1" x14ac:dyDescent="0.3">
      <c r="B81" s="212" t="s">
        <v>15</v>
      </c>
      <c r="C81" s="211">
        <v>3492</v>
      </c>
      <c r="D81" s="211">
        <v>1773</v>
      </c>
      <c r="E81" s="211">
        <v>1719</v>
      </c>
      <c r="F81" s="211">
        <f t="shared" si="1"/>
        <v>2295</v>
      </c>
      <c r="G81" s="211">
        <v>44</v>
      </c>
      <c r="H81" s="211">
        <v>24</v>
      </c>
      <c r="I81" s="211">
        <v>20</v>
      </c>
      <c r="J81" s="211">
        <v>600</v>
      </c>
      <c r="K81" s="211">
        <v>314</v>
      </c>
      <c r="L81" s="211">
        <v>286</v>
      </c>
      <c r="M81" s="211">
        <v>844</v>
      </c>
      <c r="N81" s="211">
        <v>411</v>
      </c>
      <c r="O81" s="211">
        <v>433</v>
      </c>
      <c r="P81" s="211">
        <v>807</v>
      </c>
      <c r="Q81" s="211">
        <v>418</v>
      </c>
      <c r="R81" s="211">
        <v>389</v>
      </c>
    </row>
    <row r="82" spans="2:18" ht="15.6" customHeight="1" x14ac:dyDescent="0.3">
      <c r="B82" s="212" t="s">
        <v>130</v>
      </c>
      <c r="C82" s="211">
        <v>2292</v>
      </c>
      <c r="D82" s="211">
        <v>1173</v>
      </c>
      <c r="E82" s="211">
        <v>1119</v>
      </c>
      <c r="F82" s="211">
        <f t="shared" si="1"/>
        <v>1487</v>
      </c>
      <c r="G82" s="211">
        <v>27</v>
      </c>
      <c r="H82" s="211">
        <v>13</v>
      </c>
      <c r="I82" s="211">
        <v>14</v>
      </c>
      <c r="J82" s="211">
        <v>347</v>
      </c>
      <c r="K82" s="211">
        <v>186</v>
      </c>
      <c r="L82" s="211">
        <v>161</v>
      </c>
      <c r="M82" s="211">
        <v>537</v>
      </c>
      <c r="N82" s="211">
        <v>273</v>
      </c>
      <c r="O82" s="211">
        <v>264</v>
      </c>
      <c r="P82" s="211">
        <v>576</v>
      </c>
      <c r="Q82" s="211">
        <v>298</v>
      </c>
      <c r="R82" s="211">
        <v>278</v>
      </c>
    </row>
    <row r="83" spans="2:18" ht="15.6" customHeight="1" x14ac:dyDescent="0.3">
      <c r="B83" s="212" t="s">
        <v>129</v>
      </c>
      <c r="C83" s="211">
        <v>1200</v>
      </c>
      <c r="D83" s="211">
        <v>600</v>
      </c>
      <c r="E83" s="211">
        <v>600</v>
      </c>
      <c r="F83" s="211">
        <f t="shared" si="1"/>
        <v>808</v>
      </c>
      <c r="G83" s="211">
        <v>17</v>
      </c>
      <c r="H83" s="211">
        <v>11</v>
      </c>
      <c r="I83" s="211">
        <v>6</v>
      </c>
      <c r="J83" s="211">
        <v>253</v>
      </c>
      <c r="K83" s="211">
        <v>128</v>
      </c>
      <c r="L83" s="211">
        <v>125</v>
      </c>
      <c r="M83" s="211">
        <v>307</v>
      </c>
      <c r="N83" s="211">
        <v>138</v>
      </c>
      <c r="O83" s="211">
        <v>169</v>
      </c>
      <c r="P83" s="211">
        <v>231</v>
      </c>
      <c r="Q83" s="211">
        <v>120</v>
      </c>
      <c r="R83" s="211">
        <v>111</v>
      </c>
    </row>
    <row r="84" spans="2:18" s="35" customFormat="1" ht="15.6" customHeight="1" x14ac:dyDescent="0.3">
      <c r="B84" s="212" t="s">
        <v>14</v>
      </c>
      <c r="C84" s="211">
        <v>3483</v>
      </c>
      <c r="D84" s="211">
        <v>1759</v>
      </c>
      <c r="E84" s="211">
        <v>1724</v>
      </c>
      <c r="F84" s="211">
        <f t="shared" si="1"/>
        <v>2022</v>
      </c>
      <c r="G84" s="211">
        <v>48</v>
      </c>
      <c r="H84" s="211">
        <v>25</v>
      </c>
      <c r="I84" s="211">
        <v>23</v>
      </c>
      <c r="J84" s="211">
        <v>571</v>
      </c>
      <c r="K84" s="211">
        <v>298</v>
      </c>
      <c r="L84" s="211">
        <v>273</v>
      </c>
      <c r="M84" s="211">
        <v>731</v>
      </c>
      <c r="N84" s="211">
        <v>349</v>
      </c>
      <c r="O84" s="211">
        <v>382</v>
      </c>
      <c r="P84" s="211">
        <v>672</v>
      </c>
      <c r="Q84" s="211">
        <v>357</v>
      </c>
      <c r="R84" s="211">
        <v>315</v>
      </c>
    </row>
    <row r="85" spans="2:18" ht="15.6" customHeight="1" x14ac:dyDescent="0.3">
      <c r="B85" s="212" t="s">
        <v>130</v>
      </c>
      <c r="C85" s="211">
        <v>1964</v>
      </c>
      <c r="D85" s="211">
        <v>1018</v>
      </c>
      <c r="E85" s="211">
        <v>946</v>
      </c>
      <c r="F85" s="211">
        <f t="shared" si="1"/>
        <v>1256</v>
      </c>
      <c r="G85" s="211">
        <v>22</v>
      </c>
      <c r="H85" s="211">
        <v>11</v>
      </c>
      <c r="I85" s="211">
        <v>11</v>
      </c>
      <c r="J85" s="211">
        <v>303</v>
      </c>
      <c r="K85" s="211">
        <v>162</v>
      </c>
      <c r="L85" s="211">
        <v>141</v>
      </c>
      <c r="M85" s="211">
        <v>472</v>
      </c>
      <c r="N85" s="211">
        <v>229</v>
      </c>
      <c r="O85" s="211">
        <v>243</v>
      </c>
      <c r="P85" s="211">
        <v>459</v>
      </c>
      <c r="Q85" s="211">
        <v>257</v>
      </c>
      <c r="R85" s="211">
        <v>202</v>
      </c>
    </row>
    <row r="86" spans="2:18" ht="15.6" customHeight="1" x14ac:dyDescent="0.3">
      <c r="B86" s="212" t="s">
        <v>129</v>
      </c>
      <c r="C86" s="211">
        <v>1519</v>
      </c>
      <c r="D86" s="211">
        <v>741</v>
      </c>
      <c r="E86" s="211">
        <v>778</v>
      </c>
      <c r="F86" s="211">
        <f t="shared" si="1"/>
        <v>766</v>
      </c>
      <c r="G86" s="211">
        <v>26</v>
      </c>
      <c r="H86" s="211">
        <v>14</v>
      </c>
      <c r="I86" s="211">
        <v>12</v>
      </c>
      <c r="J86" s="211">
        <v>268</v>
      </c>
      <c r="K86" s="211">
        <v>136</v>
      </c>
      <c r="L86" s="211">
        <v>132</v>
      </c>
      <c r="M86" s="211">
        <v>259</v>
      </c>
      <c r="N86" s="211">
        <v>120</v>
      </c>
      <c r="O86" s="211">
        <v>139</v>
      </c>
      <c r="P86" s="211">
        <v>213</v>
      </c>
      <c r="Q86" s="211">
        <v>100</v>
      </c>
      <c r="R86" s="211">
        <v>113</v>
      </c>
    </row>
    <row r="87" spans="2:18" s="35" customFormat="1" ht="15.6" customHeight="1" x14ac:dyDescent="0.25">
      <c r="B87" s="229" t="s">
        <v>76</v>
      </c>
      <c r="C87" s="213">
        <v>349</v>
      </c>
      <c r="D87" s="213">
        <v>177</v>
      </c>
      <c r="E87" s="213">
        <v>172</v>
      </c>
      <c r="F87" s="213">
        <f t="shared" si="1"/>
        <v>202</v>
      </c>
      <c r="G87" s="213">
        <v>0</v>
      </c>
      <c r="H87" s="213">
        <v>0</v>
      </c>
      <c r="I87" s="213">
        <v>0</v>
      </c>
      <c r="J87" s="213">
        <v>29</v>
      </c>
      <c r="K87" s="213">
        <v>13</v>
      </c>
      <c r="L87" s="213">
        <v>16</v>
      </c>
      <c r="M87" s="213">
        <v>71</v>
      </c>
      <c r="N87" s="213">
        <v>34</v>
      </c>
      <c r="O87" s="213">
        <v>37</v>
      </c>
      <c r="P87" s="213">
        <v>102</v>
      </c>
      <c r="Q87" s="213">
        <v>57</v>
      </c>
      <c r="R87" s="213">
        <v>45</v>
      </c>
    </row>
    <row r="88" spans="2:18" s="35" customFormat="1" ht="15.6" customHeight="1" x14ac:dyDescent="0.25">
      <c r="B88" s="229" t="s">
        <v>130</v>
      </c>
      <c r="C88" s="213">
        <v>297</v>
      </c>
      <c r="D88" s="213">
        <v>149</v>
      </c>
      <c r="E88" s="213">
        <v>148</v>
      </c>
      <c r="F88" s="213">
        <f t="shared" si="1"/>
        <v>169</v>
      </c>
      <c r="G88" s="213">
        <v>0</v>
      </c>
      <c r="H88" s="213">
        <v>0</v>
      </c>
      <c r="I88" s="213">
        <v>0</v>
      </c>
      <c r="J88" s="213">
        <v>24</v>
      </c>
      <c r="K88" s="213">
        <v>11</v>
      </c>
      <c r="L88" s="213">
        <v>13</v>
      </c>
      <c r="M88" s="213">
        <v>61</v>
      </c>
      <c r="N88" s="213">
        <v>29</v>
      </c>
      <c r="O88" s="213">
        <v>32</v>
      </c>
      <c r="P88" s="213">
        <v>84</v>
      </c>
      <c r="Q88" s="213">
        <v>46</v>
      </c>
      <c r="R88" s="213">
        <v>38</v>
      </c>
    </row>
    <row r="89" spans="2:18" s="35" customFormat="1" ht="15.6" customHeight="1" x14ac:dyDescent="0.25">
      <c r="B89" s="229" t="s">
        <v>129</v>
      </c>
      <c r="C89" s="213">
        <v>52</v>
      </c>
      <c r="D89" s="213">
        <v>28</v>
      </c>
      <c r="E89" s="213">
        <v>24</v>
      </c>
      <c r="F89" s="213">
        <f t="shared" si="1"/>
        <v>33</v>
      </c>
      <c r="G89" s="213">
        <v>0</v>
      </c>
      <c r="H89" s="213">
        <v>0</v>
      </c>
      <c r="I89" s="213">
        <v>0</v>
      </c>
      <c r="J89" s="213">
        <v>5</v>
      </c>
      <c r="K89" s="213">
        <v>2</v>
      </c>
      <c r="L89" s="213">
        <v>3</v>
      </c>
      <c r="M89" s="213">
        <v>10</v>
      </c>
      <c r="N89" s="213">
        <v>5</v>
      </c>
      <c r="O89" s="213">
        <v>5</v>
      </c>
      <c r="P89" s="213">
        <v>18</v>
      </c>
      <c r="Q89" s="213">
        <v>11</v>
      </c>
      <c r="R89" s="213">
        <v>7</v>
      </c>
    </row>
    <row r="90" spans="2:18" s="35" customFormat="1" ht="15.6" customHeight="1" x14ac:dyDescent="0.3">
      <c r="B90" s="212" t="s">
        <v>16</v>
      </c>
      <c r="C90" s="211">
        <v>349</v>
      </c>
      <c r="D90" s="211">
        <v>177</v>
      </c>
      <c r="E90" s="211">
        <v>172</v>
      </c>
      <c r="F90" s="211">
        <f t="shared" si="1"/>
        <v>202</v>
      </c>
      <c r="G90" s="211">
        <v>0</v>
      </c>
      <c r="H90" s="211">
        <v>0</v>
      </c>
      <c r="I90" s="211">
        <v>0</v>
      </c>
      <c r="J90" s="211">
        <v>29</v>
      </c>
      <c r="K90" s="211">
        <v>13</v>
      </c>
      <c r="L90" s="211">
        <v>16</v>
      </c>
      <c r="M90" s="211">
        <v>71</v>
      </c>
      <c r="N90" s="211">
        <v>34</v>
      </c>
      <c r="O90" s="211">
        <v>37</v>
      </c>
      <c r="P90" s="211">
        <v>102</v>
      </c>
      <c r="Q90" s="211">
        <v>57</v>
      </c>
      <c r="R90" s="211">
        <v>45</v>
      </c>
    </row>
    <row r="91" spans="2:18" ht="15.6" customHeight="1" x14ac:dyDescent="0.3">
      <c r="B91" s="212" t="s">
        <v>130</v>
      </c>
      <c r="C91" s="211">
        <v>297</v>
      </c>
      <c r="D91" s="211">
        <v>149</v>
      </c>
      <c r="E91" s="211">
        <v>148</v>
      </c>
      <c r="F91" s="211">
        <f t="shared" si="1"/>
        <v>169</v>
      </c>
      <c r="G91" s="211">
        <v>0</v>
      </c>
      <c r="H91" s="211">
        <v>0</v>
      </c>
      <c r="I91" s="211">
        <v>0</v>
      </c>
      <c r="J91" s="211">
        <v>24</v>
      </c>
      <c r="K91" s="211">
        <v>11</v>
      </c>
      <c r="L91" s="211">
        <v>13</v>
      </c>
      <c r="M91" s="211">
        <v>61</v>
      </c>
      <c r="N91" s="211">
        <v>29</v>
      </c>
      <c r="O91" s="211">
        <v>32</v>
      </c>
      <c r="P91" s="211">
        <v>84</v>
      </c>
      <c r="Q91" s="211">
        <v>46</v>
      </c>
      <c r="R91" s="211">
        <v>38</v>
      </c>
    </row>
    <row r="92" spans="2:18" s="35" customFormat="1" ht="15.6" customHeight="1" x14ac:dyDescent="0.3">
      <c r="B92" s="212" t="s">
        <v>129</v>
      </c>
      <c r="C92" s="211">
        <v>52</v>
      </c>
      <c r="D92" s="211">
        <v>28</v>
      </c>
      <c r="E92" s="211">
        <v>24</v>
      </c>
      <c r="F92" s="211">
        <f t="shared" si="1"/>
        <v>33</v>
      </c>
      <c r="G92" s="211">
        <v>0</v>
      </c>
      <c r="H92" s="211">
        <v>0</v>
      </c>
      <c r="I92" s="211">
        <v>0</v>
      </c>
      <c r="J92" s="211">
        <v>5</v>
      </c>
      <c r="K92" s="211">
        <v>2</v>
      </c>
      <c r="L92" s="211">
        <v>3</v>
      </c>
      <c r="M92" s="211">
        <v>10</v>
      </c>
      <c r="N92" s="211">
        <v>5</v>
      </c>
      <c r="O92" s="211">
        <v>5</v>
      </c>
      <c r="P92" s="211">
        <v>18</v>
      </c>
      <c r="Q92" s="211">
        <v>11</v>
      </c>
      <c r="R92" s="211">
        <v>7</v>
      </c>
    </row>
    <row r="93" spans="2:18" s="35" customFormat="1" ht="15.6" customHeight="1" x14ac:dyDescent="0.25">
      <c r="B93" s="229" t="s">
        <v>10</v>
      </c>
      <c r="C93" s="213">
        <v>107</v>
      </c>
      <c r="D93" s="213">
        <v>55</v>
      </c>
      <c r="E93" s="213">
        <v>52</v>
      </c>
      <c r="F93" s="213">
        <f t="shared" si="1"/>
        <v>63</v>
      </c>
      <c r="G93" s="213">
        <v>1</v>
      </c>
      <c r="H93" s="213">
        <v>1</v>
      </c>
      <c r="I93" s="213">
        <v>0</v>
      </c>
      <c r="J93" s="213">
        <v>16</v>
      </c>
      <c r="K93" s="213">
        <v>8</v>
      </c>
      <c r="L93" s="213">
        <v>8</v>
      </c>
      <c r="M93" s="213">
        <v>27</v>
      </c>
      <c r="N93" s="213">
        <v>16</v>
      </c>
      <c r="O93" s="213">
        <v>11</v>
      </c>
      <c r="P93" s="213">
        <v>19</v>
      </c>
      <c r="Q93" s="213">
        <v>8</v>
      </c>
      <c r="R93" s="213">
        <v>11</v>
      </c>
    </row>
    <row r="94" spans="2:18" s="56" customFormat="1" ht="15.6" customHeight="1" x14ac:dyDescent="0.25">
      <c r="B94" s="229" t="s">
        <v>130</v>
      </c>
      <c r="C94" s="213">
        <v>107</v>
      </c>
      <c r="D94" s="213">
        <v>55</v>
      </c>
      <c r="E94" s="213">
        <v>52</v>
      </c>
      <c r="F94" s="213">
        <f t="shared" si="1"/>
        <v>63</v>
      </c>
      <c r="G94" s="213">
        <v>1</v>
      </c>
      <c r="H94" s="213">
        <v>1</v>
      </c>
      <c r="I94" s="213">
        <v>0</v>
      </c>
      <c r="J94" s="213">
        <v>16</v>
      </c>
      <c r="K94" s="213">
        <v>8</v>
      </c>
      <c r="L94" s="213">
        <v>8</v>
      </c>
      <c r="M94" s="213">
        <v>27</v>
      </c>
      <c r="N94" s="213">
        <v>16</v>
      </c>
      <c r="O94" s="213">
        <v>11</v>
      </c>
      <c r="P94" s="213">
        <v>19</v>
      </c>
      <c r="Q94" s="213">
        <v>8</v>
      </c>
      <c r="R94" s="213">
        <v>11</v>
      </c>
    </row>
    <row r="95" spans="2:18" s="56" customFormat="1" x14ac:dyDescent="0.25">
      <c r="B95" s="450"/>
      <c r="C95" s="367"/>
      <c r="D95" s="367"/>
      <c r="E95" s="367"/>
      <c r="F95" s="367"/>
      <c r="G95" s="367"/>
      <c r="H95" s="367"/>
      <c r="I95" s="367"/>
      <c r="J95" s="367"/>
      <c r="K95" s="367"/>
      <c r="L95" s="367"/>
      <c r="M95" s="367"/>
      <c r="N95" s="367"/>
      <c r="O95" s="367"/>
      <c r="P95" s="367"/>
      <c r="Q95" s="367"/>
      <c r="R95" s="367"/>
    </row>
    <row r="96" spans="2:18" s="56" customFormat="1" x14ac:dyDescent="0.3">
      <c r="B96" s="36" t="s">
        <v>2117</v>
      </c>
      <c r="C96" s="367"/>
      <c r="D96" s="367"/>
      <c r="E96" s="367"/>
      <c r="F96" s="367"/>
      <c r="G96" s="367"/>
      <c r="H96" s="367"/>
      <c r="I96" s="367"/>
      <c r="J96" s="367"/>
      <c r="K96" s="367"/>
      <c r="L96" s="367"/>
      <c r="M96" s="367"/>
      <c r="N96" s="367"/>
      <c r="O96" s="367"/>
      <c r="P96" s="367"/>
      <c r="Q96" s="367"/>
      <c r="R96" s="367"/>
    </row>
    <row r="97" spans="2:2" x14ac:dyDescent="0.25">
      <c r="B97" s="154" t="s">
        <v>2153</v>
      </c>
    </row>
    <row r="98" spans="2:2" x14ac:dyDescent="0.25">
      <c r="B98" s="24" t="s">
        <v>737</v>
      </c>
    </row>
  </sheetData>
  <mergeCells count="12">
    <mergeCell ref="M4:O4"/>
    <mergeCell ref="P4:R4"/>
    <mergeCell ref="B1:R1"/>
    <mergeCell ref="B2:R2"/>
    <mergeCell ref="B3:B5"/>
    <mergeCell ref="C3:C5"/>
    <mergeCell ref="D3:D5"/>
    <mergeCell ref="E3:E5"/>
    <mergeCell ref="F3:F5"/>
    <mergeCell ref="G3:R3"/>
    <mergeCell ref="G4:I4"/>
    <mergeCell ref="J4:L4"/>
  </mergeCells>
  <hyperlinks>
    <hyperlink ref="T1" location="INDICE!B39" display="INDICE"/>
    <hyperlink ref="S2" location="INDICE!A52" display="INDICE"/>
  </hyperlinks>
  <printOptions horizontalCentered="1"/>
  <pageMargins left="0.19685039370078741" right="0.19685039370078741" top="1.1811023622047245" bottom="0.39370078740157483" header="0.19685039370078741" footer="0.19685039370078741"/>
  <pageSetup scale="80" firstPageNumber="158" fitToWidth="0" fitToHeight="0" orientation="landscape" useFirstPageNumber="1" r:id="rId1"/>
  <headerFooter scaleWithDoc="0">
    <oddHeader>&amp;C&amp;G</oddHeader>
    <oddFooter>&amp;C&amp;10&amp;P</oddFooter>
  </headerFooter>
  <drawing r:id="rId2"/>
  <legacyDrawingHF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98"/>
  <sheetViews>
    <sheetView showGridLines="0" zoomScaleNormal="100" workbookViewId="0"/>
  </sheetViews>
  <sheetFormatPr baseColWidth="10" defaultColWidth="12.5703125" defaultRowHeight="14.25" x14ac:dyDescent="0.25"/>
  <cols>
    <col min="1" max="1" width="3.7109375" style="19" customWidth="1"/>
    <col min="2" max="2" width="28.5703125" style="19" customWidth="1"/>
    <col min="3" max="3" width="8.28515625" style="19" bestFit="1" customWidth="1"/>
    <col min="4" max="5" width="8" style="19" bestFit="1" customWidth="1"/>
    <col min="6" max="6" width="7.28515625" style="19" bestFit="1" customWidth="1"/>
    <col min="7" max="7" width="7.140625" style="19" bestFit="1" customWidth="1"/>
    <col min="8" max="8" width="7.28515625" style="19" bestFit="1" customWidth="1"/>
    <col min="9" max="10" width="7.140625" style="19" bestFit="1" customWidth="1"/>
    <col min="11" max="11" width="7.28515625" style="19" bestFit="1" customWidth="1"/>
    <col min="12" max="12" width="7.140625" style="19" bestFit="1" customWidth="1"/>
    <col min="13" max="13" width="6.28515625" style="19" bestFit="1" customWidth="1"/>
    <col min="14" max="14" width="7.28515625" style="19" bestFit="1" customWidth="1"/>
    <col min="15" max="15" width="6.28515625" style="19" bestFit="1" customWidth="1"/>
    <col min="16" max="16" width="4.7109375" style="19" bestFit="1" customWidth="1"/>
    <col min="17" max="17" width="7.28515625" style="19" bestFit="1" customWidth="1"/>
    <col min="18" max="18" width="5.28515625" style="19" bestFit="1" customWidth="1"/>
    <col min="19" max="19" width="4.5703125" style="19" bestFit="1" customWidth="1"/>
    <col min="20" max="20" width="7.28515625" style="19" bestFit="1" customWidth="1"/>
    <col min="21" max="21" width="5.28515625" style="19" bestFit="1" customWidth="1"/>
    <col min="22" max="22" width="6.28515625" style="19" bestFit="1" customWidth="1"/>
    <col min="23" max="23" width="7.28515625" style="19" bestFit="1" customWidth="1"/>
    <col min="24" max="24" width="5.28515625" style="19" bestFit="1" customWidth="1"/>
    <col min="25" max="16384" width="12.5703125" style="19"/>
  </cols>
  <sheetData>
    <row r="1" spans="2:26" ht="126.75" customHeight="1" x14ac:dyDescent="0.25">
      <c r="B1" s="560"/>
      <c r="C1" s="560"/>
      <c r="D1" s="560"/>
      <c r="E1" s="560"/>
      <c r="F1" s="560"/>
      <c r="G1" s="192"/>
      <c r="Y1" s="20" t="s">
        <v>7</v>
      </c>
    </row>
    <row r="2" spans="2:26" ht="39.75" customHeight="1" x14ac:dyDescent="0.25">
      <c r="B2" s="566" t="s">
        <v>2173</v>
      </c>
      <c r="C2" s="566"/>
      <c r="D2" s="566"/>
      <c r="E2" s="566"/>
      <c r="F2" s="566"/>
      <c r="G2" s="566"/>
      <c r="H2" s="566"/>
      <c r="I2" s="566"/>
      <c r="J2" s="566"/>
      <c r="K2" s="566"/>
      <c r="L2" s="566"/>
      <c r="M2" s="566"/>
      <c r="N2" s="566"/>
      <c r="O2" s="566"/>
      <c r="P2" s="566"/>
      <c r="Q2" s="566"/>
      <c r="R2" s="566"/>
      <c r="S2" s="566"/>
      <c r="T2" s="566"/>
      <c r="U2" s="566"/>
      <c r="V2" s="566"/>
      <c r="W2" s="566"/>
      <c r="X2" s="566"/>
      <c r="Z2" s="481" t="s">
        <v>7</v>
      </c>
    </row>
    <row r="3" spans="2:26" ht="18.75" customHeight="1" x14ac:dyDescent="0.25">
      <c r="B3" s="521" t="s">
        <v>367</v>
      </c>
      <c r="C3" s="521" t="s">
        <v>605</v>
      </c>
      <c r="D3" s="521" t="s">
        <v>86</v>
      </c>
      <c r="E3" s="521" t="s">
        <v>85</v>
      </c>
      <c r="F3" s="521" t="s">
        <v>62</v>
      </c>
      <c r="G3" s="521" t="s">
        <v>366</v>
      </c>
      <c r="H3" s="521"/>
      <c r="I3" s="521"/>
      <c r="J3" s="521"/>
      <c r="K3" s="521"/>
      <c r="L3" s="521"/>
      <c r="M3" s="521"/>
      <c r="N3" s="521"/>
      <c r="O3" s="521"/>
      <c r="P3" s="521"/>
      <c r="Q3" s="521"/>
      <c r="R3" s="521"/>
      <c r="S3" s="521"/>
      <c r="T3" s="521"/>
      <c r="U3" s="521"/>
      <c r="V3" s="521"/>
      <c r="W3" s="521"/>
      <c r="X3" s="521"/>
    </row>
    <row r="4" spans="2:26" ht="18.75" customHeight="1" x14ac:dyDescent="0.25">
      <c r="B4" s="521"/>
      <c r="C4" s="521"/>
      <c r="D4" s="521"/>
      <c r="E4" s="521"/>
      <c r="F4" s="521"/>
      <c r="G4" s="521" t="s">
        <v>357</v>
      </c>
      <c r="H4" s="521"/>
      <c r="I4" s="521"/>
      <c r="J4" s="521" t="s">
        <v>356</v>
      </c>
      <c r="K4" s="521"/>
      <c r="L4" s="521"/>
      <c r="M4" s="521" t="s">
        <v>359</v>
      </c>
      <c r="N4" s="521"/>
      <c r="O4" s="521"/>
      <c r="P4" s="521" t="s">
        <v>364</v>
      </c>
      <c r="Q4" s="521"/>
      <c r="R4" s="521"/>
      <c r="S4" s="521" t="s">
        <v>363</v>
      </c>
      <c r="T4" s="521"/>
      <c r="U4" s="521"/>
      <c r="V4" s="521" t="s">
        <v>9</v>
      </c>
      <c r="W4" s="521"/>
      <c r="X4" s="521"/>
    </row>
    <row r="5" spans="2:26" ht="24" customHeight="1" x14ac:dyDescent="0.25">
      <c r="B5" s="521"/>
      <c r="C5" s="521"/>
      <c r="D5" s="521"/>
      <c r="E5" s="521"/>
      <c r="F5" s="521"/>
      <c r="G5" s="215" t="s">
        <v>3</v>
      </c>
      <c r="H5" s="215" t="s">
        <v>86</v>
      </c>
      <c r="I5" s="215" t="s">
        <v>85</v>
      </c>
      <c r="J5" s="215" t="s">
        <v>3</v>
      </c>
      <c r="K5" s="215" t="s">
        <v>86</v>
      </c>
      <c r="L5" s="215" t="s">
        <v>85</v>
      </c>
      <c r="M5" s="215" t="s">
        <v>3</v>
      </c>
      <c r="N5" s="215" t="s">
        <v>86</v>
      </c>
      <c r="O5" s="215" t="s">
        <v>85</v>
      </c>
      <c r="P5" s="215" t="s">
        <v>3</v>
      </c>
      <c r="Q5" s="215" t="s">
        <v>86</v>
      </c>
      <c r="R5" s="215" t="s">
        <v>85</v>
      </c>
      <c r="S5" s="215" t="s">
        <v>3</v>
      </c>
      <c r="T5" s="215" t="s">
        <v>86</v>
      </c>
      <c r="U5" s="215" t="s">
        <v>85</v>
      </c>
      <c r="V5" s="215" t="s">
        <v>3</v>
      </c>
      <c r="W5" s="215" t="s">
        <v>86</v>
      </c>
      <c r="X5" s="215" t="s">
        <v>85</v>
      </c>
    </row>
    <row r="6" spans="2:26" s="35" customFormat="1" ht="15" customHeight="1" x14ac:dyDescent="0.25">
      <c r="B6" s="291" t="s">
        <v>3</v>
      </c>
      <c r="C6" s="295">
        <v>215714</v>
      </c>
      <c r="D6" s="295">
        <v>110382</v>
      </c>
      <c r="E6" s="295">
        <v>105332</v>
      </c>
      <c r="F6" s="295">
        <f>+G6+J6+M6+P6+S6+V6</f>
        <v>73816</v>
      </c>
      <c r="G6" s="295">
        <v>42450</v>
      </c>
      <c r="H6" s="295">
        <v>21506</v>
      </c>
      <c r="I6" s="295">
        <v>20944</v>
      </c>
      <c r="J6" s="295">
        <v>23137</v>
      </c>
      <c r="K6" s="295">
        <v>11830</v>
      </c>
      <c r="L6" s="295">
        <v>11307</v>
      </c>
      <c r="M6" s="295">
        <v>6546</v>
      </c>
      <c r="N6" s="295">
        <v>3362</v>
      </c>
      <c r="O6" s="295">
        <v>3184</v>
      </c>
      <c r="P6" s="295">
        <v>396</v>
      </c>
      <c r="Q6" s="295">
        <v>206</v>
      </c>
      <c r="R6" s="295">
        <v>190</v>
      </c>
      <c r="S6" s="295">
        <v>32</v>
      </c>
      <c r="T6" s="295">
        <v>14</v>
      </c>
      <c r="U6" s="295">
        <v>18</v>
      </c>
      <c r="V6" s="295">
        <v>1255</v>
      </c>
      <c r="W6" s="295">
        <v>633</v>
      </c>
      <c r="X6" s="295">
        <v>622</v>
      </c>
    </row>
    <row r="7" spans="2:26" s="35" customFormat="1" ht="15" customHeight="1" x14ac:dyDescent="0.25">
      <c r="B7" s="291" t="s">
        <v>130</v>
      </c>
      <c r="C7" s="295">
        <v>162498</v>
      </c>
      <c r="D7" s="295">
        <v>83294</v>
      </c>
      <c r="E7" s="295">
        <v>79204</v>
      </c>
      <c r="F7" s="295">
        <f t="shared" ref="F7:F70" si="0">+G7+J7+M7+P7+S7+V7</f>
        <v>55959</v>
      </c>
      <c r="G7" s="295">
        <v>32727</v>
      </c>
      <c r="H7" s="295">
        <v>16605</v>
      </c>
      <c r="I7" s="295">
        <v>16122</v>
      </c>
      <c r="J7" s="295">
        <v>17465</v>
      </c>
      <c r="K7" s="295">
        <v>8910</v>
      </c>
      <c r="L7" s="295">
        <v>8555</v>
      </c>
      <c r="M7" s="295">
        <v>4796</v>
      </c>
      <c r="N7" s="295">
        <v>2464</v>
      </c>
      <c r="O7" s="295">
        <v>2332</v>
      </c>
      <c r="P7" s="295">
        <v>281</v>
      </c>
      <c r="Q7" s="295">
        <v>138</v>
      </c>
      <c r="R7" s="295">
        <v>143</v>
      </c>
      <c r="S7" s="295">
        <v>20</v>
      </c>
      <c r="T7" s="295">
        <v>11</v>
      </c>
      <c r="U7" s="295">
        <v>9</v>
      </c>
      <c r="V7" s="295">
        <v>670</v>
      </c>
      <c r="W7" s="295">
        <v>349</v>
      </c>
      <c r="X7" s="295">
        <v>321</v>
      </c>
    </row>
    <row r="8" spans="2:26" s="35" customFormat="1" ht="15" customHeight="1" x14ac:dyDescent="0.25">
      <c r="B8" s="291" t="s">
        <v>129</v>
      </c>
      <c r="C8" s="295">
        <v>53216</v>
      </c>
      <c r="D8" s="295">
        <v>27088</v>
      </c>
      <c r="E8" s="295">
        <v>26128</v>
      </c>
      <c r="F8" s="295">
        <f t="shared" si="0"/>
        <v>17857</v>
      </c>
      <c r="G8" s="295">
        <v>9723</v>
      </c>
      <c r="H8" s="295">
        <v>4901</v>
      </c>
      <c r="I8" s="295">
        <v>4822</v>
      </c>
      <c r="J8" s="295">
        <v>5672</v>
      </c>
      <c r="K8" s="295">
        <v>2920</v>
      </c>
      <c r="L8" s="295">
        <v>2752</v>
      </c>
      <c r="M8" s="295">
        <v>1750</v>
      </c>
      <c r="N8" s="295">
        <v>898</v>
      </c>
      <c r="O8" s="295">
        <v>852</v>
      </c>
      <c r="P8" s="295">
        <v>115</v>
      </c>
      <c r="Q8" s="295">
        <v>68</v>
      </c>
      <c r="R8" s="295">
        <v>47</v>
      </c>
      <c r="S8" s="295">
        <v>12</v>
      </c>
      <c r="T8" s="295">
        <v>3</v>
      </c>
      <c r="U8" s="295">
        <v>9</v>
      </c>
      <c r="V8" s="295">
        <v>585</v>
      </c>
      <c r="W8" s="295">
        <v>284</v>
      </c>
      <c r="X8" s="295">
        <v>301</v>
      </c>
    </row>
    <row r="9" spans="2:26" s="35" customFormat="1" ht="15" customHeight="1" x14ac:dyDescent="0.25">
      <c r="B9" s="291" t="s">
        <v>79</v>
      </c>
      <c r="C9" s="295">
        <v>83266</v>
      </c>
      <c r="D9" s="295">
        <v>42714</v>
      </c>
      <c r="E9" s="295">
        <v>40552</v>
      </c>
      <c r="F9" s="295">
        <f t="shared" si="0"/>
        <v>32935</v>
      </c>
      <c r="G9" s="295">
        <v>18469</v>
      </c>
      <c r="H9" s="295">
        <v>9482</v>
      </c>
      <c r="I9" s="295">
        <v>8987</v>
      </c>
      <c r="J9" s="295">
        <v>10870</v>
      </c>
      <c r="K9" s="295">
        <v>5592</v>
      </c>
      <c r="L9" s="295">
        <v>5278</v>
      </c>
      <c r="M9" s="295">
        <v>3190</v>
      </c>
      <c r="N9" s="295">
        <v>1626</v>
      </c>
      <c r="O9" s="295">
        <v>1564</v>
      </c>
      <c r="P9" s="295">
        <v>185</v>
      </c>
      <c r="Q9" s="295">
        <v>103</v>
      </c>
      <c r="R9" s="295">
        <v>82</v>
      </c>
      <c r="S9" s="295">
        <v>16</v>
      </c>
      <c r="T9" s="295">
        <v>5</v>
      </c>
      <c r="U9" s="295">
        <v>11</v>
      </c>
      <c r="V9" s="295">
        <v>205</v>
      </c>
      <c r="W9" s="295">
        <v>102</v>
      </c>
      <c r="X9" s="295">
        <v>103</v>
      </c>
    </row>
    <row r="10" spans="2:26" s="35" customFormat="1" ht="15" customHeight="1" x14ac:dyDescent="0.25">
      <c r="B10" s="291" t="s">
        <v>130</v>
      </c>
      <c r="C10" s="295">
        <v>55946</v>
      </c>
      <c r="D10" s="295">
        <v>28749</v>
      </c>
      <c r="E10" s="295">
        <v>27197</v>
      </c>
      <c r="F10" s="295">
        <f t="shared" si="0"/>
        <v>22562</v>
      </c>
      <c r="G10" s="295">
        <v>12777</v>
      </c>
      <c r="H10" s="295">
        <v>6551</v>
      </c>
      <c r="I10" s="295">
        <v>6226</v>
      </c>
      <c r="J10" s="295">
        <v>7364</v>
      </c>
      <c r="K10" s="295">
        <v>3757</v>
      </c>
      <c r="L10" s="295">
        <v>3607</v>
      </c>
      <c r="M10" s="295">
        <v>2123</v>
      </c>
      <c r="N10" s="295">
        <v>1079</v>
      </c>
      <c r="O10" s="295">
        <v>1044</v>
      </c>
      <c r="P10" s="295">
        <v>114</v>
      </c>
      <c r="Q10" s="295">
        <v>61</v>
      </c>
      <c r="R10" s="295">
        <v>53</v>
      </c>
      <c r="S10" s="295">
        <v>7</v>
      </c>
      <c r="T10" s="295">
        <v>3</v>
      </c>
      <c r="U10" s="295">
        <v>4</v>
      </c>
      <c r="V10" s="295">
        <v>177</v>
      </c>
      <c r="W10" s="295">
        <v>87</v>
      </c>
      <c r="X10" s="295">
        <v>90</v>
      </c>
    </row>
    <row r="11" spans="2:26" s="35" customFormat="1" ht="15" customHeight="1" x14ac:dyDescent="0.25">
      <c r="B11" s="291" t="s">
        <v>129</v>
      </c>
      <c r="C11" s="295">
        <v>27320</v>
      </c>
      <c r="D11" s="295">
        <v>13965</v>
      </c>
      <c r="E11" s="295">
        <v>13355</v>
      </c>
      <c r="F11" s="295">
        <f t="shared" si="0"/>
        <v>10373</v>
      </c>
      <c r="G11" s="295">
        <v>5692</v>
      </c>
      <c r="H11" s="295">
        <v>2931</v>
      </c>
      <c r="I11" s="295">
        <v>2761</v>
      </c>
      <c r="J11" s="295">
        <v>3506</v>
      </c>
      <c r="K11" s="295">
        <v>1835</v>
      </c>
      <c r="L11" s="295">
        <v>1671</v>
      </c>
      <c r="M11" s="295">
        <v>1067</v>
      </c>
      <c r="N11" s="295">
        <v>547</v>
      </c>
      <c r="O11" s="295">
        <v>520</v>
      </c>
      <c r="P11" s="295">
        <v>71</v>
      </c>
      <c r="Q11" s="295">
        <v>42</v>
      </c>
      <c r="R11" s="295">
        <v>29</v>
      </c>
      <c r="S11" s="295">
        <v>9</v>
      </c>
      <c r="T11" s="295">
        <v>2</v>
      </c>
      <c r="U11" s="295">
        <v>7</v>
      </c>
      <c r="V11" s="295">
        <v>28</v>
      </c>
      <c r="W11" s="295">
        <v>15</v>
      </c>
      <c r="X11" s="295">
        <v>13</v>
      </c>
    </row>
    <row r="12" spans="2:26" ht="15" customHeight="1" x14ac:dyDescent="0.25">
      <c r="B12" s="292" t="s">
        <v>35</v>
      </c>
      <c r="C12" s="221">
        <v>8641</v>
      </c>
      <c r="D12" s="221">
        <v>4444</v>
      </c>
      <c r="E12" s="221">
        <v>4197</v>
      </c>
      <c r="F12" s="221">
        <f t="shared" si="0"/>
        <v>3464</v>
      </c>
      <c r="G12" s="221">
        <v>1916</v>
      </c>
      <c r="H12" s="221">
        <v>980</v>
      </c>
      <c r="I12" s="221">
        <v>936</v>
      </c>
      <c r="J12" s="221">
        <v>1150</v>
      </c>
      <c r="K12" s="221">
        <v>621</v>
      </c>
      <c r="L12" s="221">
        <v>529</v>
      </c>
      <c r="M12" s="221">
        <v>354</v>
      </c>
      <c r="N12" s="221">
        <v>179</v>
      </c>
      <c r="O12" s="221">
        <v>175</v>
      </c>
      <c r="P12" s="221">
        <v>19</v>
      </c>
      <c r="Q12" s="221">
        <v>12</v>
      </c>
      <c r="R12" s="221">
        <v>7</v>
      </c>
      <c r="S12" s="221">
        <v>1</v>
      </c>
      <c r="T12" s="221">
        <v>0</v>
      </c>
      <c r="U12" s="221">
        <v>1</v>
      </c>
      <c r="V12" s="221">
        <v>24</v>
      </c>
      <c r="W12" s="221">
        <v>7</v>
      </c>
      <c r="X12" s="221">
        <v>17</v>
      </c>
    </row>
    <row r="13" spans="2:26" ht="15" customHeight="1" x14ac:dyDescent="0.25">
      <c r="B13" s="292" t="s">
        <v>130</v>
      </c>
      <c r="C13" s="221">
        <v>5208</v>
      </c>
      <c r="D13" s="221">
        <v>2677</v>
      </c>
      <c r="E13" s="221">
        <v>2531</v>
      </c>
      <c r="F13" s="221">
        <f t="shared" si="0"/>
        <v>2220</v>
      </c>
      <c r="G13" s="221">
        <v>1248</v>
      </c>
      <c r="H13" s="221">
        <v>640</v>
      </c>
      <c r="I13" s="221">
        <v>608</v>
      </c>
      <c r="J13" s="221">
        <v>734</v>
      </c>
      <c r="K13" s="221">
        <v>389</v>
      </c>
      <c r="L13" s="221">
        <v>345</v>
      </c>
      <c r="M13" s="221">
        <v>204</v>
      </c>
      <c r="N13" s="221">
        <v>105</v>
      </c>
      <c r="O13" s="221">
        <v>99</v>
      </c>
      <c r="P13" s="221">
        <v>9</v>
      </c>
      <c r="Q13" s="221">
        <v>4</v>
      </c>
      <c r="R13" s="221">
        <v>5</v>
      </c>
      <c r="S13" s="221">
        <v>1</v>
      </c>
      <c r="T13" s="221">
        <v>0</v>
      </c>
      <c r="U13" s="221">
        <v>1</v>
      </c>
      <c r="V13" s="221">
        <v>24</v>
      </c>
      <c r="W13" s="221">
        <v>7</v>
      </c>
      <c r="X13" s="221">
        <v>17</v>
      </c>
    </row>
    <row r="14" spans="2:26" ht="15" customHeight="1" x14ac:dyDescent="0.25">
      <c r="B14" s="292" t="s">
        <v>129</v>
      </c>
      <c r="C14" s="221">
        <v>3433</v>
      </c>
      <c r="D14" s="221">
        <v>1767</v>
      </c>
      <c r="E14" s="221">
        <v>1666</v>
      </c>
      <c r="F14" s="221">
        <f t="shared" si="0"/>
        <v>1244</v>
      </c>
      <c r="G14" s="221">
        <v>668</v>
      </c>
      <c r="H14" s="221">
        <v>340</v>
      </c>
      <c r="I14" s="221">
        <v>328</v>
      </c>
      <c r="J14" s="221">
        <v>416</v>
      </c>
      <c r="K14" s="221">
        <v>232</v>
      </c>
      <c r="L14" s="221">
        <v>184</v>
      </c>
      <c r="M14" s="221">
        <v>150</v>
      </c>
      <c r="N14" s="221">
        <v>74</v>
      </c>
      <c r="O14" s="221">
        <v>76</v>
      </c>
      <c r="P14" s="221">
        <v>10</v>
      </c>
      <c r="Q14" s="221">
        <v>8</v>
      </c>
      <c r="R14" s="221">
        <v>2</v>
      </c>
      <c r="S14" s="221">
        <v>0</v>
      </c>
      <c r="T14" s="221">
        <v>0</v>
      </c>
      <c r="U14" s="221">
        <v>0</v>
      </c>
      <c r="V14" s="221">
        <v>0</v>
      </c>
      <c r="W14" s="221">
        <v>0</v>
      </c>
      <c r="X14" s="221">
        <v>0</v>
      </c>
    </row>
    <row r="15" spans="2:26" ht="15" customHeight="1" x14ac:dyDescent="0.25">
      <c r="B15" s="292" t="s">
        <v>34</v>
      </c>
      <c r="C15" s="221">
        <v>2340</v>
      </c>
      <c r="D15" s="221">
        <v>1175</v>
      </c>
      <c r="E15" s="221">
        <v>1165</v>
      </c>
      <c r="F15" s="221">
        <f t="shared" si="0"/>
        <v>829</v>
      </c>
      <c r="G15" s="221">
        <v>460</v>
      </c>
      <c r="H15" s="221">
        <v>236</v>
      </c>
      <c r="I15" s="221">
        <v>224</v>
      </c>
      <c r="J15" s="221">
        <v>268</v>
      </c>
      <c r="K15" s="221">
        <v>127</v>
      </c>
      <c r="L15" s="221">
        <v>141</v>
      </c>
      <c r="M15" s="221">
        <v>98</v>
      </c>
      <c r="N15" s="221">
        <v>51</v>
      </c>
      <c r="O15" s="221">
        <v>47</v>
      </c>
      <c r="P15" s="221">
        <v>2</v>
      </c>
      <c r="Q15" s="221">
        <v>1</v>
      </c>
      <c r="R15" s="221">
        <v>1</v>
      </c>
      <c r="S15" s="221">
        <v>0</v>
      </c>
      <c r="T15" s="221">
        <v>0</v>
      </c>
      <c r="U15" s="221">
        <v>0</v>
      </c>
      <c r="V15" s="221">
        <v>1</v>
      </c>
      <c r="W15" s="221">
        <v>1</v>
      </c>
      <c r="X15" s="221">
        <v>0</v>
      </c>
    </row>
    <row r="16" spans="2:26" ht="15" customHeight="1" x14ac:dyDescent="0.25">
      <c r="B16" s="292" t="s">
        <v>130</v>
      </c>
      <c r="C16" s="221">
        <v>1693</v>
      </c>
      <c r="D16" s="221">
        <v>848</v>
      </c>
      <c r="E16" s="221">
        <v>845</v>
      </c>
      <c r="F16" s="221">
        <f t="shared" si="0"/>
        <v>624</v>
      </c>
      <c r="G16" s="221">
        <v>352</v>
      </c>
      <c r="H16" s="221">
        <v>182</v>
      </c>
      <c r="I16" s="221">
        <v>170</v>
      </c>
      <c r="J16" s="221">
        <v>202</v>
      </c>
      <c r="K16" s="221">
        <v>96</v>
      </c>
      <c r="L16" s="221">
        <v>106</v>
      </c>
      <c r="M16" s="221">
        <v>69</v>
      </c>
      <c r="N16" s="221">
        <v>33</v>
      </c>
      <c r="O16" s="221">
        <v>36</v>
      </c>
      <c r="P16" s="221">
        <v>1</v>
      </c>
      <c r="Q16" s="221">
        <v>0</v>
      </c>
      <c r="R16" s="221">
        <v>1</v>
      </c>
      <c r="S16" s="221">
        <v>0</v>
      </c>
      <c r="T16" s="221">
        <v>0</v>
      </c>
      <c r="U16" s="221">
        <v>0</v>
      </c>
      <c r="V16" s="221">
        <v>0</v>
      </c>
      <c r="W16" s="221">
        <v>0</v>
      </c>
      <c r="X16" s="221">
        <v>0</v>
      </c>
    </row>
    <row r="17" spans="2:24" ht="15" customHeight="1" x14ac:dyDescent="0.25">
      <c r="B17" s="292" t="s">
        <v>129</v>
      </c>
      <c r="C17" s="221">
        <v>647</v>
      </c>
      <c r="D17" s="221">
        <v>327</v>
      </c>
      <c r="E17" s="221">
        <v>320</v>
      </c>
      <c r="F17" s="221">
        <f t="shared" si="0"/>
        <v>205</v>
      </c>
      <c r="G17" s="221">
        <v>108</v>
      </c>
      <c r="H17" s="221">
        <v>54</v>
      </c>
      <c r="I17" s="221">
        <v>54</v>
      </c>
      <c r="J17" s="221">
        <v>66</v>
      </c>
      <c r="K17" s="221">
        <v>31</v>
      </c>
      <c r="L17" s="221">
        <v>35</v>
      </c>
      <c r="M17" s="221">
        <v>29</v>
      </c>
      <c r="N17" s="221">
        <v>18</v>
      </c>
      <c r="O17" s="221">
        <v>11</v>
      </c>
      <c r="P17" s="221">
        <v>1</v>
      </c>
      <c r="Q17" s="221">
        <v>1</v>
      </c>
      <c r="R17" s="221">
        <v>0</v>
      </c>
      <c r="S17" s="221">
        <v>0</v>
      </c>
      <c r="T17" s="221">
        <v>0</v>
      </c>
      <c r="U17" s="221">
        <v>0</v>
      </c>
      <c r="V17" s="221">
        <v>1</v>
      </c>
      <c r="W17" s="221">
        <v>1</v>
      </c>
      <c r="X17" s="221">
        <v>0</v>
      </c>
    </row>
    <row r="18" spans="2:24" ht="15" customHeight="1" x14ac:dyDescent="0.25">
      <c r="B18" s="292" t="s">
        <v>33</v>
      </c>
      <c r="C18" s="221">
        <v>2683</v>
      </c>
      <c r="D18" s="221">
        <v>1388</v>
      </c>
      <c r="E18" s="221">
        <v>1295</v>
      </c>
      <c r="F18" s="221">
        <f t="shared" si="0"/>
        <v>955</v>
      </c>
      <c r="G18" s="221">
        <v>539</v>
      </c>
      <c r="H18" s="221">
        <v>280</v>
      </c>
      <c r="I18" s="221">
        <v>259</v>
      </c>
      <c r="J18" s="221">
        <v>276</v>
      </c>
      <c r="K18" s="221">
        <v>144</v>
      </c>
      <c r="L18" s="221">
        <v>132</v>
      </c>
      <c r="M18" s="221">
        <v>117</v>
      </c>
      <c r="N18" s="221">
        <v>61</v>
      </c>
      <c r="O18" s="221">
        <v>56</v>
      </c>
      <c r="P18" s="221">
        <v>10</v>
      </c>
      <c r="Q18" s="221">
        <v>6</v>
      </c>
      <c r="R18" s="221">
        <v>4</v>
      </c>
      <c r="S18" s="221">
        <v>0</v>
      </c>
      <c r="T18" s="221">
        <v>0</v>
      </c>
      <c r="U18" s="221">
        <v>0</v>
      </c>
      <c r="V18" s="221">
        <v>13</v>
      </c>
      <c r="W18" s="221">
        <v>7</v>
      </c>
      <c r="X18" s="221">
        <v>6</v>
      </c>
    </row>
    <row r="19" spans="2:24" ht="15" customHeight="1" x14ac:dyDescent="0.25">
      <c r="B19" s="292" t="s">
        <v>130</v>
      </c>
      <c r="C19" s="221">
        <v>1840</v>
      </c>
      <c r="D19" s="221">
        <v>959</v>
      </c>
      <c r="E19" s="221">
        <v>881</v>
      </c>
      <c r="F19" s="221">
        <f t="shared" si="0"/>
        <v>645</v>
      </c>
      <c r="G19" s="221">
        <v>377</v>
      </c>
      <c r="H19" s="221">
        <v>196</v>
      </c>
      <c r="I19" s="221">
        <v>181</v>
      </c>
      <c r="J19" s="221">
        <v>176</v>
      </c>
      <c r="K19" s="221">
        <v>90</v>
      </c>
      <c r="L19" s="221">
        <v>86</v>
      </c>
      <c r="M19" s="221">
        <v>75</v>
      </c>
      <c r="N19" s="221">
        <v>37</v>
      </c>
      <c r="O19" s="221">
        <v>38</v>
      </c>
      <c r="P19" s="221">
        <v>4</v>
      </c>
      <c r="Q19" s="221">
        <v>1</v>
      </c>
      <c r="R19" s="221">
        <v>3</v>
      </c>
      <c r="S19" s="221">
        <v>0</v>
      </c>
      <c r="T19" s="221">
        <v>0</v>
      </c>
      <c r="U19" s="221">
        <v>0</v>
      </c>
      <c r="V19" s="221">
        <v>13</v>
      </c>
      <c r="W19" s="221">
        <v>7</v>
      </c>
      <c r="X19" s="221">
        <v>6</v>
      </c>
    </row>
    <row r="20" spans="2:24" ht="15" customHeight="1" x14ac:dyDescent="0.25">
      <c r="B20" s="292" t="s">
        <v>129</v>
      </c>
      <c r="C20" s="221">
        <v>843</v>
      </c>
      <c r="D20" s="221">
        <v>429</v>
      </c>
      <c r="E20" s="221">
        <v>414</v>
      </c>
      <c r="F20" s="221">
        <f t="shared" si="0"/>
        <v>310</v>
      </c>
      <c r="G20" s="221">
        <v>162</v>
      </c>
      <c r="H20" s="221">
        <v>84</v>
      </c>
      <c r="I20" s="221">
        <v>78</v>
      </c>
      <c r="J20" s="221">
        <v>100</v>
      </c>
      <c r="K20" s="221">
        <v>54</v>
      </c>
      <c r="L20" s="221">
        <v>46</v>
      </c>
      <c r="M20" s="221">
        <v>42</v>
      </c>
      <c r="N20" s="221">
        <v>24</v>
      </c>
      <c r="O20" s="221">
        <v>18</v>
      </c>
      <c r="P20" s="221">
        <v>6</v>
      </c>
      <c r="Q20" s="221">
        <v>5</v>
      </c>
      <c r="R20" s="221">
        <v>1</v>
      </c>
      <c r="S20" s="221">
        <v>0</v>
      </c>
      <c r="T20" s="221">
        <v>0</v>
      </c>
      <c r="U20" s="221">
        <v>0</v>
      </c>
      <c r="V20" s="221">
        <v>0</v>
      </c>
      <c r="W20" s="221">
        <v>0</v>
      </c>
      <c r="X20" s="221">
        <v>0</v>
      </c>
    </row>
    <row r="21" spans="2:24" ht="15" customHeight="1" x14ac:dyDescent="0.25">
      <c r="B21" s="292" t="s">
        <v>32</v>
      </c>
      <c r="C21" s="221">
        <v>1924</v>
      </c>
      <c r="D21" s="221">
        <v>973</v>
      </c>
      <c r="E21" s="221">
        <v>951</v>
      </c>
      <c r="F21" s="221">
        <f t="shared" si="0"/>
        <v>701</v>
      </c>
      <c r="G21" s="221">
        <v>406</v>
      </c>
      <c r="H21" s="221">
        <v>210</v>
      </c>
      <c r="I21" s="221">
        <v>196</v>
      </c>
      <c r="J21" s="221">
        <v>230</v>
      </c>
      <c r="K21" s="221">
        <v>124</v>
      </c>
      <c r="L21" s="221">
        <v>106</v>
      </c>
      <c r="M21" s="221">
        <v>56</v>
      </c>
      <c r="N21" s="221">
        <v>28</v>
      </c>
      <c r="O21" s="221">
        <v>28</v>
      </c>
      <c r="P21" s="221">
        <v>3</v>
      </c>
      <c r="Q21" s="221">
        <v>2</v>
      </c>
      <c r="R21" s="221">
        <v>1</v>
      </c>
      <c r="S21" s="221">
        <v>0</v>
      </c>
      <c r="T21" s="221">
        <v>0</v>
      </c>
      <c r="U21" s="221">
        <v>0</v>
      </c>
      <c r="V21" s="221">
        <v>6</v>
      </c>
      <c r="W21" s="221">
        <v>3</v>
      </c>
      <c r="X21" s="221">
        <v>3</v>
      </c>
    </row>
    <row r="22" spans="2:24" ht="15" customHeight="1" x14ac:dyDescent="0.25">
      <c r="B22" s="292" t="s">
        <v>130</v>
      </c>
      <c r="C22" s="221">
        <v>1343</v>
      </c>
      <c r="D22" s="221">
        <v>682</v>
      </c>
      <c r="E22" s="221">
        <v>661</v>
      </c>
      <c r="F22" s="221">
        <f t="shared" si="0"/>
        <v>512</v>
      </c>
      <c r="G22" s="221">
        <v>304</v>
      </c>
      <c r="H22" s="221">
        <v>160</v>
      </c>
      <c r="I22" s="221">
        <v>144</v>
      </c>
      <c r="J22" s="221">
        <v>166</v>
      </c>
      <c r="K22" s="221">
        <v>94</v>
      </c>
      <c r="L22" s="221">
        <v>72</v>
      </c>
      <c r="M22" s="221">
        <v>37</v>
      </c>
      <c r="N22" s="221">
        <v>17</v>
      </c>
      <c r="O22" s="221">
        <v>20</v>
      </c>
      <c r="P22" s="221">
        <v>2</v>
      </c>
      <c r="Q22" s="221">
        <v>1</v>
      </c>
      <c r="R22" s="221">
        <v>1</v>
      </c>
      <c r="S22" s="221">
        <v>0</v>
      </c>
      <c r="T22" s="221">
        <v>0</v>
      </c>
      <c r="U22" s="221">
        <v>0</v>
      </c>
      <c r="V22" s="221">
        <v>3</v>
      </c>
      <c r="W22" s="221">
        <v>1</v>
      </c>
      <c r="X22" s="221">
        <v>2</v>
      </c>
    </row>
    <row r="23" spans="2:24" ht="15" customHeight="1" x14ac:dyDescent="0.25">
      <c r="B23" s="292" t="s">
        <v>129</v>
      </c>
      <c r="C23" s="221">
        <v>581</v>
      </c>
      <c r="D23" s="221">
        <v>291</v>
      </c>
      <c r="E23" s="221">
        <v>290</v>
      </c>
      <c r="F23" s="221">
        <f t="shared" si="0"/>
        <v>189</v>
      </c>
      <c r="G23" s="221">
        <v>102</v>
      </c>
      <c r="H23" s="221">
        <v>50</v>
      </c>
      <c r="I23" s="221">
        <v>52</v>
      </c>
      <c r="J23" s="221">
        <v>64</v>
      </c>
      <c r="K23" s="221">
        <v>30</v>
      </c>
      <c r="L23" s="221">
        <v>34</v>
      </c>
      <c r="M23" s="221">
        <v>19</v>
      </c>
      <c r="N23" s="221">
        <v>11</v>
      </c>
      <c r="O23" s="221">
        <v>8</v>
      </c>
      <c r="P23" s="221">
        <v>1</v>
      </c>
      <c r="Q23" s="221">
        <v>1</v>
      </c>
      <c r="R23" s="221">
        <v>0</v>
      </c>
      <c r="S23" s="221">
        <v>0</v>
      </c>
      <c r="T23" s="221">
        <v>0</v>
      </c>
      <c r="U23" s="221">
        <v>0</v>
      </c>
      <c r="V23" s="221">
        <v>3</v>
      </c>
      <c r="W23" s="221">
        <v>2</v>
      </c>
      <c r="X23" s="221">
        <v>1</v>
      </c>
    </row>
    <row r="24" spans="2:24" ht="15" customHeight="1" x14ac:dyDescent="0.25">
      <c r="B24" s="292" t="s">
        <v>31</v>
      </c>
      <c r="C24" s="221">
        <v>5947</v>
      </c>
      <c r="D24" s="221">
        <v>3031</v>
      </c>
      <c r="E24" s="221">
        <v>2916</v>
      </c>
      <c r="F24" s="221">
        <f t="shared" si="0"/>
        <v>2219</v>
      </c>
      <c r="G24" s="221">
        <v>1245</v>
      </c>
      <c r="H24" s="221">
        <v>641</v>
      </c>
      <c r="I24" s="221">
        <v>604</v>
      </c>
      <c r="J24" s="221">
        <v>712</v>
      </c>
      <c r="K24" s="221">
        <v>345</v>
      </c>
      <c r="L24" s="221">
        <v>367</v>
      </c>
      <c r="M24" s="221">
        <v>244</v>
      </c>
      <c r="N24" s="221">
        <v>131</v>
      </c>
      <c r="O24" s="221">
        <v>113</v>
      </c>
      <c r="P24" s="221">
        <v>12</v>
      </c>
      <c r="Q24" s="221">
        <v>5</v>
      </c>
      <c r="R24" s="221">
        <v>7</v>
      </c>
      <c r="S24" s="221">
        <v>3</v>
      </c>
      <c r="T24" s="221">
        <v>3</v>
      </c>
      <c r="U24" s="221">
        <v>0</v>
      </c>
      <c r="V24" s="221">
        <v>3</v>
      </c>
      <c r="W24" s="221">
        <v>3</v>
      </c>
      <c r="X24" s="221">
        <v>0</v>
      </c>
    </row>
    <row r="25" spans="2:24" ht="15" customHeight="1" x14ac:dyDescent="0.25">
      <c r="B25" s="292" t="s">
        <v>130</v>
      </c>
      <c r="C25" s="221">
        <v>3924</v>
      </c>
      <c r="D25" s="221">
        <v>2005</v>
      </c>
      <c r="E25" s="221">
        <v>1919</v>
      </c>
      <c r="F25" s="221">
        <f t="shared" si="0"/>
        <v>1528</v>
      </c>
      <c r="G25" s="221">
        <v>868</v>
      </c>
      <c r="H25" s="221">
        <v>446</v>
      </c>
      <c r="I25" s="221">
        <v>422</v>
      </c>
      <c r="J25" s="221">
        <v>490</v>
      </c>
      <c r="K25" s="221">
        <v>238</v>
      </c>
      <c r="L25" s="221">
        <v>252</v>
      </c>
      <c r="M25" s="221">
        <v>158</v>
      </c>
      <c r="N25" s="221">
        <v>85</v>
      </c>
      <c r="O25" s="221">
        <v>73</v>
      </c>
      <c r="P25" s="221">
        <v>7</v>
      </c>
      <c r="Q25" s="221">
        <v>4</v>
      </c>
      <c r="R25" s="221">
        <v>3</v>
      </c>
      <c r="S25" s="221">
        <v>2</v>
      </c>
      <c r="T25" s="221">
        <v>2</v>
      </c>
      <c r="U25" s="221">
        <v>0</v>
      </c>
      <c r="V25" s="221">
        <v>3</v>
      </c>
      <c r="W25" s="221">
        <v>3</v>
      </c>
      <c r="X25" s="221">
        <v>0</v>
      </c>
    </row>
    <row r="26" spans="2:24" ht="15" customHeight="1" x14ac:dyDescent="0.25">
      <c r="B26" s="292" t="s">
        <v>129</v>
      </c>
      <c r="C26" s="221">
        <v>2023</v>
      </c>
      <c r="D26" s="221">
        <v>1026</v>
      </c>
      <c r="E26" s="221">
        <v>997</v>
      </c>
      <c r="F26" s="221">
        <f t="shared" si="0"/>
        <v>691</v>
      </c>
      <c r="G26" s="221">
        <v>377</v>
      </c>
      <c r="H26" s="221">
        <v>195</v>
      </c>
      <c r="I26" s="221">
        <v>182</v>
      </c>
      <c r="J26" s="221">
        <v>222</v>
      </c>
      <c r="K26" s="221">
        <v>107</v>
      </c>
      <c r="L26" s="221">
        <v>115</v>
      </c>
      <c r="M26" s="221">
        <v>86</v>
      </c>
      <c r="N26" s="221">
        <v>46</v>
      </c>
      <c r="O26" s="221">
        <v>40</v>
      </c>
      <c r="P26" s="221">
        <v>5</v>
      </c>
      <c r="Q26" s="221">
        <v>1</v>
      </c>
      <c r="R26" s="221">
        <v>4</v>
      </c>
      <c r="S26" s="221">
        <v>1</v>
      </c>
      <c r="T26" s="221">
        <v>1</v>
      </c>
      <c r="U26" s="221">
        <v>0</v>
      </c>
      <c r="V26" s="221">
        <v>0</v>
      </c>
      <c r="W26" s="221">
        <v>0</v>
      </c>
      <c r="X26" s="221">
        <v>0</v>
      </c>
    </row>
    <row r="27" spans="2:24" ht="15" customHeight="1" x14ac:dyDescent="0.25">
      <c r="B27" s="292" t="s">
        <v>30</v>
      </c>
      <c r="C27" s="221">
        <v>5397</v>
      </c>
      <c r="D27" s="221">
        <v>2732</v>
      </c>
      <c r="E27" s="221">
        <v>2665</v>
      </c>
      <c r="F27" s="221">
        <f t="shared" si="0"/>
        <v>2139</v>
      </c>
      <c r="G27" s="221">
        <v>1156</v>
      </c>
      <c r="H27" s="221">
        <v>599</v>
      </c>
      <c r="I27" s="221">
        <v>557</v>
      </c>
      <c r="J27" s="221">
        <v>675</v>
      </c>
      <c r="K27" s="221">
        <v>335</v>
      </c>
      <c r="L27" s="221">
        <v>340</v>
      </c>
      <c r="M27" s="221">
        <v>247</v>
      </c>
      <c r="N27" s="221">
        <v>117</v>
      </c>
      <c r="O27" s="221">
        <v>130</v>
      </c>
      <c r="P27" s="221">
        <v>22</v>
      </c>
      <c r="Q27" s="221">
        <v>13</v>
      </c>
      <c r="R27" s="221">
        <v>9</v>
      </c>
      <c r="S27" s="221">
        <v>2</v>
      </c>
      <c r="T27" s="221">
        <v>0</v>
      </c>
      <c r="U27" s="221">
        <v>2</v>
      </c>
      <c r="V27" s="221">
        <v>37</v>
      </c>
      <c r="W27" s="221">
        <v>17</v>
      </c>
      <c r="X27" s="221">
        <v>20</v>
      </c>
    </row>
    <row r="28" spans="2:24" ht="15" customHeight="1" x14ac:dyDescent="0.25">
      <c r="B28" s="292" t="s">
        <v>130</v>
      </c>
      <c r="C28" s="221">
        <v>3755</v>
      </c>
      <c r="D28" s="221">
        <v>1914</v>
      </c>
      <c r="E28" s="221">
        <v>1841</v>
      </c>
      <c r="F28" s="221">
        <f t="shared" si="0"/>
        <v>1561</v>
      </c>
      <c r="G28" s="221">
        <v>862</v>
      </c>
      <c r="H28" s="221">
        <v>441</v>
      </c>
      <c r="I28" s="221">
        <v>421</v>
      </c>
      <c r="J28" s="221">
        <v>483</v>
      </c>
      <c r="K28" s="221">
        <v>241</v>
      </c>
      <c r="L28" s="221">
        <v>242</v>
      </c>
      <c r="M28" s="221">
        <v>165</v>
      </c>
      <c r="N28" s="221">
        <v>79</v>
      </c>
      <c r="O28" s="221">
        <v>86</v>
      </c>
      <c r="P28" s="221">
        <v>13</v>
      </c>
      <c r="Q28" s="221">
        <v>9</v>
      </c>
      <c r="R28" s="221">
        <v>4</v>
      </c>
      <c r="S28" s="221">
        <v>1</v>
      </c>
      <c r="T28" s="221">
        <v>0</v>
      </c>
      <c r="U28" s="221">
        <v>1</v>
      </c>
      <c r="V28" s="221">
        <v>37</v>
      </c>
      <c r="W28" s="221">
        <v>17</v>
      </c>
      <c r="X28" s="221">
        <v>20</v>
      </c>
    </row>
    <row r="29" spans="2:24" ht="15" customHeight="1" x14ac:dyDescent="0.25">
      <c r="B29" s="292" t="s">
        <v>129</v>
      </c>
      <c r="C29" s="221">
        <v>1642</v>
      </c>
      <c r="D29" s="221">
        <v>818</v>
      </c>
      <c r="E29" s="221">
        <v>824</v>
      </c>
      <c r="F29" s="221">
        <f t="shared" si="0"/>
        <v>578</v>
      </c>
      <c r="G29" s="221">
        <v>294</v>
      </c>
      <c r="H29" s="221">
        <v>158</v>
      </c>
      <c r="I29" s="221">
        <v>136</v>
      </c>
      <c r="J29" s="221">
        <v>192</v>
      </c>
      <c r="K29" s="221">
        <v>94</v>
      </c>
      <c r="L29" s="221">
        <v>98</v>
      </c>
      <c r="M29" s="221">
        <v>82</v>
      </c>
      <c r="N29" s="221">
        <v>38</v>
      </c>
      <c r="O29" s="221">
        <v>44</v>
      </c>
      <c r="P29" s="221">
        <v>9</v>
      </c>
      <c r="Q29" s="221">
        <v>4</v>
      </c>
      <c r="R29" s="221">
        <v>5</v>
      </c>
      <c r="S29" s="221">
        <v>1</v>
      </c>
      <c r="T29" s="221">
        <v>0</v>
      </c>
      <c r="U29" s="221">
        <v>1</v>
      </c>
      <c r="V29" s="221">
        <v>0</v>
      </c>
      <c r="W29" s="221">
        <v>0</v>
      </c>
      <c r="X29" s="221">
        <v>0</v>
      </c>
    </row>
    <row r="30" spans="2:24" ht="15" customHeight="1" x14ac:dyDescent="0.25">
      <c r="B30" s="292" t="s">
        <v>26</v>
      </c>
      <c r="C30" s="221">
        <v>5696</v>
      </c>
      <c r="D30" s="221">
        <v>2953</v>
      </c>
      <c r="E30" s="221">
        <v>2743</v>
      </c>
      <c r="F30" s="221">
        <f t="shared" si="0"/>
        <v>2200</v>
      </c>
      <c r="G30" s="221">
        <v>1248</v>
      </c>
      <c r="H30" s="221">
        <v>636</v>
      </c>
      <c r="I30" s="221">
        <v>612</v>
      </c>
      <c r="J30" s="221">
        <v>715</v>
      </c>
      <c r="K30" s="221">
        <v>364</v>
      </c>
      <c r="L30" s="221">
        <v>351</v>
      </c>
      <c r="M30" s="221">
        <v>212</v>
      </c>
      <c r="N30" s="221">
        <v>116</v>
      </c>
      <c r="O30" s="221">
        <v>96</v>
      </c>
      <c r="P30" s="221">
        <v>10</v>
      </c>
      <c r="Q30" s="221">
        <v>4</v>
      </c>
      <c r="R30" s="221">
        <v>6</v>
      </c>
      <c r="S30" s="221">
        <v>2</v>
      </c>
      <c r="T30" s="221">
        <v>1</v>
      </c>
      <c r="U30" s="221">
        <v>1</v>
      </c>
      <c r="V30" s="221">
        <v>13</v>
      </c>
      <c r="W30" s="221">
        <v>7</v>
      </c>
      <c r="X30" s="221">
        <v>6</v>
      </c>
    </row>
    <row r="31" spans="2:24" ht="15" customHeight="1" x14ac:dyDescent="0.25">
      <c r="B31" s="292" t="s">
        <v>130</v>
      </c>
      <c r="C31" s="221">
        <v>3552</v>
      </c>
      <c r="D31" s="221">
        <v>1875</v>
      </c>
      <c r="E31" s="221">
        <v>1677</v>
      </c>
      <c r="F31" s="221">
        <f t="shared" si="0"/>
        <v>1410</v>
      </c>
      <c r="G31" s="221">
        <v>792</v>
      </c>
      <c r="H31" s="221">
        <v>416</v>
      </c>
      <c r="I31" s="221">
        <v>376</v>
      </c>
      <c r="J31" s="221">
        <v>459</v>
      </c>
      <c r="K31" s="221">
        <v>229</v>
      </c>
      <c r="L31" s="221">
        <v>230</v>
      </c>
      <c r="M31" s="221">
        <v>140</v>
      </c>
      <c r="N31" s="221">
        <v>79</v>
      </c>
      <c r="O31" s="221">
        <v>61</v>
      </c>
      <c r="P31" s="221">
        <v>7</v>
      </c>
      <c r="Q31" s="221">
        <v>3</v>
      </c>
      <c r="R31" s="221">
        <v>4</v>
      </c>
      <c r="S31" s="221">
        <v>0</v>
      </c>
      <c r="T31" s="221">
        <v>0</v>
      </c>
      <c r="U31" s="221">
        <v>0</v>
      </c>
      <c r="V31" s="221">
        <v>12</v>
      </c>
      <c r="W31" s="221">
        <v>7</v>
      </c>
      <c r="X31" s="221">
        <v>5</v>
      </c>
    </row>
    <row r="32" spans="2:24" ht="15" customHeight="1" x14ac:dyDescent="0.25">
      <c r="B32" s="292" t="s">
        <v>129</v>
      </c>
      <c r="C32" s="221">
        <v>2144</v>
      </c>
      <c r="D32" s="221">
        <v>1078</v>
      </c>
      <c r="E32" s="221">
        <v>1066</v>
      </c>
      <c r="F32" s="221">
        <f t="shared" si="0"/>
        <v>790</v>
      </c>
      <c r="G32" s="221">
        <v>456</v>
      </c>
      <c r="H32" s="221">
        <v>220</v>
      </c>
      <c r="I32" s="221">
        <v>236</v>
      </c>
      <c r="J32" s="221">
        <v>256</v>
      </c>
      <c r="K32" s="221">
        <v>135</v>
      </c>
      <c r="L32" s="221">
        <v>121</v>
      </c>
      <c r="M32" s="221">
        <v>72</v>
      </c>
      <c r="N32" s="221">
        <v>37</v>
      </c>
      <c r="O32" s="221">
        <v>35</v>
      </c>
      <c r="P32" s="221">
        <v>3</v>
      </c>
      <c r="Q32" s="221">
        <v>1</v>
      </c>
      <c r="R32" s="221">
        <v>2</v>
      </c>
      <c r="S32" s="221">
        <v>2</v>
      </c>
      <c r="T32" s="221">
        <v>1</v>
      </c>
      <c r="U32" s="221">
        <v>1</v>
      </c>
      <c r="V32" s="221">
        <v>1</v>
      </c>
      <c r="W32" s="221">
        <v>0</v>
      </c>
      <c r="X32" s="221">
        <v>1</v>
      </c>
    </row>
    <row r="33" spans="2:24" ht="15" customHeight="1" x14ac:dyDescent="0.25">
      <c r="B33" s="292" t="s">
        <v>25</v>
      </c>
      <c r="C33" s="221">
        <v>5455</v>
      </c>
      <c r="D33" s="221">
        <v>2730</v>
      </c>
      <c r="E33" s="221">
        <v>2725</v>
      </c>
      <c r="F33" s="221">
        <f t="shared" si="0"/>
        <v>2117</v>
      </c>
      <c r="G33" s="221">
        <v>1201</v>
      </c>
      <c r="H33" s="221">
        <v>601</v>
      </c>
      <c r="I33" s="221">
        <v>600</v>
      </c>
      <c r="J33" s="221">
        <v>688</v>
      </c>
      <c r="K33" s="221">
        <v>350</v>
      </c>
      <c r="L33" s="221">
        <v>338</v>
      </c>
      <c r="M33" s="221">
        <v>202</v>
      </c>
      <c r="N33" s="221">
        <v>90</v>
      </c>
      <c r="O33" s="221">
        <v>112</v>
      </c>
      <c r="P33" s="221">
        <v>16</v>
      </c>
      <c r="Q33" s="221">
        <v>9</v>
      </c>
      <c r="R33" s="221">
        <v>7</v>
      </c>
      <c r="S33" s="221">
        <v>0</v>
      </c>
      <c r="T33" s="221">
        <v>0</v>
      </c>
      <c r="U33" s="221">
        <v>0</v>
      </c>
      <c r="V33" s="221">
        <v>10</v>
      </c>
      <c r="W33" s="221">
        <v>4</v>
      </c>
      <c r="X33" s="221">
        <v>6</v>
      </c>
    </row>
    <row r="34" spans="2:24" ht="15" customHeight="1" x14ac:dyDescent="0.25">
      <c r="B34" s="292" t="s">
        <v>130</v>
      </c>
      <c r="C34" s="221">
        <v>4167</v>
      </c>
      <c r="D34" s="221">
        <v>2069</v>
      </c>
      <c r="E34" s="221">
        <v>2098</v>
      </c>
      <c r="F34" s="221">
        <f t="shared" si="0"/>
        <v>1675</v>
      </c>
      <c r="G34" s="221">
        <v>957</v>
      </c>
      <c r="H34" s="221">
        <v>474</v>
      </c>
      <c r="I34" s="221">
        <v>483</v>
      </c>
      <c r="J34" s="221">
        <v>540</v>
      </c>
      <c r="K34" s="221">
        <v>276</v>
      </c>
      <c r="L34" s="221">
        <v>264</v>
      </c>
      <c r="M34" s="221">
        <v>156</v>
      </c>
      <c r="N34" s="221">
        <v>68</v>
      </c>
      <c r="O34" s="221">
        <v>88</v>
      </c>
      <c r="P34" s="221">
        <v>12</v>
      </c>
      <c r="Q34" s="221">
        <v>6</v>
      </c>
      <c r="R34" s="221">
        <v>6</v>
      </c>
      <c r="S34" s="221">
        <v>0</v>
      </c>
      <c r="T34" s="221">
        <v>0</v>
      </c>
      <c r="U34" s="221">
        <v>0</v>
      </c>
      <c r="V34" s="221">
        <v>10</v>
      </c>
      <c r="W34" s="221">
        <v>4</v>
      </c>
      <c r="X34" s="221">
        <v>6</v>
      </c>
    </row>
    <row r="35" spans="2:24" ht="15" customHeight="1" x14ac:dyDescent="0.25">
      <c r="B35" s="292" t="s">
        <v>129</v>
      </c>
      <c r="C35" s="221">
        <v>1288</v>
      </c>
      <c r="D35" s="221">
        <v>661</v>
      </c>
      <c r="E35" s="221">
        <v>627</v>
      </c>
      <c r="F35" s="221">
        <f t="shared" si="0"/>
        <v>442</v>
      </c>
      <c r="G35" s="221">
        <v>244</v>
      </c>
      <c r="H35" s="221">
        <v>127</v>
      </c>
      <c r="I35" s="221">
        <v>117</v>
      </c>
      <c r="J35" s="221">
        <v>148</v>
      </c>
      <c r="K35" s="221">
        <v>74</v>
      </c>
      <c r="L35" s="221">
        <v>74</v>
      </c>
      <c r="M35" s="221">
        <v>46</v>
      </c>
      <c r="N35" s="221">
        <v>22</v>
      </c>
      <c r="O35" s="221">
        <v>24</v>
      </c>
      <c r="P35" s="221">
        <v>4</v>
      </c>
      <c r="Q35" s="221">
        <v>3</v>
      </c>
      <c r="R35" s="221">
        <v>1</v>
      </c>
      <c r="S35" s="221">
        <v>0</v>
      </c>
      <c r="T35" s="221">
        <v>0</v>
      </c>
      <c r="U35" s="221">
        <v>0</v>
      </c>
      <c r="V35" s="221">
        <v>0</v>
      </c>
      <c r="W35" s="221">
        <v>0</v>
      </c>
      <c r="X35" s="221">
        <v>0</v>
      </c>
    </row>
    <row r="36" spans="2:24" ht="15" customHeight="1" x14ac:dyDescent="0.25">
      <c r="B36" s="292" t="s">
        <v>19</v>
      </c>
      <c r="C36" s="221">
        <v>31502</v>
      </c>
      <c r="D36" s="221">
        <v>16201</v>
      </c>
      <c r="E36" s="221">
        <v>15301</v>
      </c>
      <c r="F36" s="221">
        <f t="shared" si="0"/>
        <v>13457</v>
      </c>
      <c r="G36" s="221">
        <v>7458</v>
      </c>
      <c r="H36" s="221">
        <v>3829</v>
      </c>
      <c r="I36" s="221">
        <v>3629</v>
      </c>
      <c r="J36" s="221">
        <v>4675</v>
      </c>
      <c r="K36" s="221">
        <v>2416</v>
      </c>
      <c r="L36" s="221">
        <v>2259</v>
      </c>
      <c r="M36" s="221">
        <v>1190</v>
      </c>
      <c r="N36" s="221">
        <v>608</v>
      </c>
      <c r="O36" s="221">
        <v>582</v>
      </c>
      <c r="P36" s="221">
        <v>64</v>
      </c>
      <c r="Q36" s="221">
        <v>33</v>
      </c>
      <c r="R36" s="221">
        <v>31</v>
      </c>
      <c r="S36" s="221">
        <v>8</v>
      </c>
      <c r="T36" s="221">
        <v>1</v>
      </c>
      <c r="U36" s="221">
        <v>7</v>
      </c>
      <c r="V36" s="221">
        <v>62</v>
      </c>
      <c r="W36" s="221">
        <v>32</v>
      </c>
      <c r="X36" s="221">
        <v>30</v>
      </c>
    </row>
    <row r="37" spans="2:24" ht="15" customHeight="1" x14ac:dyDescent="0.25">
      <c r="B37" s="292" t="s">
        <v>130</v>
      </c>
      <c r="C37" s="221">
        <v>20842</v>
      </c>
      <c r="D37" s="221">
        <v>10722</v>
      </c>
      <c r="E37" s="221">
        <v>10120</v>
      </c>
      <c r="F37" s="221">
        <f t="shared" si="0"/>
        <v>8922</v>
      </c>
      <c r="G37" s="221">
        <v>4963</v>
      </c>
      <c r="H37" s="221">
        <v>2535</v>
      </c>
      <c r="I37" s="221">
        <v>2428</v>
      </c>
      <c r="J37" s="221">
        <v>3065</v>
      </c>
      <c r="K37" s="221">
        <v>1561</v>
      </c>
      <c r="L37" s="221">
        <v>1504</v>
      </c>
      <c r="M37" s="221">
        <v>803</v>
      </c>
      <c r="N37" s="221">
        <v>408</v>
      </c>
      <c r="O37" s="221">
        <v>395</v>
      </c>
      <c r="P37" s="221">
        <v>41</v>
      </c>
      <c r="Q37" s="221">
        <v>21</v>
      </c>
      <c r="R37" s="221">
        <v>20</v>
      </c>
      <c r="S37" s="221">
        <v>3</v>
      </c>
      <c r="T37" s="221">
        <v>1</v>
      </c>
      <c r="U37" s="221">
        <v>2</v>
      </c>
      <c r="V37" s="221">
        <v>47</v>
      </c>
      <c r="W37" s="221">
        <v>25</v>
      </c>
      <c r="X37" s="221">
        <v>22</v>
      </c>
    </row>
    <row r="38" spans="2:24" ht="15" customHeight="1" x14ac:dyDescent="0.25">
      <c r="B38" s="292" t="s">
        <v>129</v>
      </c>
      <c r="C38" s="221">
        <v>10660</v>
      </c>
      <c r="D38" s="221">
        <v>5479</v>
      </c>
      <c r="E38" s="221">
        <v>5181</v>
      </c>
      <c r="F38" s="221">
        <f t="shared" si="0"/>
        <v>4535</v>
      </c>
      <c r="G38" s="221">
        <v>2495</v>
      </c>
      <c r="H38" s="221">
        <v>1294</v>
      </c>
      <c r="I38" s="221">
        <v>1201</v>
      </c>
      <c r="J38" s="221">
        <v>1610</v>
      </c>
      <c r="K38" s="221">
        <v>855</v>
      </c>
      <c r="L38" s="221">
        <v>755</v>
      </c>
      <c r="M38" s="221">
        <v>387</v>
      </c>
      <c r="N38" s="221">
        <v>200</v>
      </c>
      <c r="O38" s="221">
        <v>187</v>
      </c>
      <c r="P38" s="221">
        <v>23</v>
      </c>
      <c r="Q38" s="221">
        <v>12</v>
      </c>
      <c r="R38" s="221">
        <v>11</v>
      </c>
      <c r="S38" s="221">
        <v>5</v>
      </c>
      <c r="T38" s="221">
        <v>0</v>
      </c>
      <c r="U38" s="221">
        <v>5</v>
      </c>
      <c r="V38" s="221">
        <v>15</v>
      </c>
      <c r="W38" s="221">
        <v>7</v>
      </c>
      <c r="X38" s="221">
        <v>8</v>
      </c>
    </row>
    <row r="39" spans="2:24" ht="15" customHeight="1" x14ac:dyDescent="0.25">
      <c r="B39" s="292" t="s">
        <v>18</v>
      </c>
      <c r="C39" s="221">
        <v>6340</v>
      </c>
      <c r="D39" s="221">
        <v>3291</v>
      </c>
      <c r="E39" s="221">
        <v>3049</v>
      </c>
      <c r="F39" s="221">
        <f t="shared" si="0"/>
        <v>2615</v>
      </c>
      <c r="G39" s="221">
        <v>1515</v>
      </c>
      <c r="H39" s="221">
        <v>788</v>
      </c>
      <c r="I39" s="221">
        <v>727</v>
      </c>
      <c r="J39" s="221">
        <v>797</v>
      </c>
      <c r="K39" s="221">
        <v>415</v>
      </c>
      <c r="L39" s="221">
        <v>382</v>
      </c>
      <c r="M39" s="221">
        <v>278</v>
      </c>
      <c r="N39" s="221">
        <v>141</v>
      </c>
      <c r="O39" s="221">
        <v>137</v>
      </c>
      <c r="P39" s="221">
        <v>19</v>
      </c>
      <c r="Q39" s="221">
        <v>11</v>
      </c>
      <c r="R39" s="221">
        <v>8</v>
      </c>
      <c r="S39" s="221">
        <v>0</v>
      </c>
      <c r="T39" s="221">
        <v>0</v>
      </c>
      <c r="U39" s="221">
        <v>0</v>
      </c>
      <c r="V39" s="221">
        <v>6</v>
      </c>
      <c r="W39" s="221">
        <v>3</v>
      </c>
      <c r="X39" s="221">
        <v>3</v>
      </c>
    </row>
    <row r="40" spans="2:24" ht="15" customHeight="1" x14ac:dyDescent="0.25">
      <c r="B40" s="292" t="s">
        <v>130</v>
      </c>
      <c r="C40" s="221">
        <v>3392</v>
      </c>
      <c r="D40" s="221">
        <v>1772</v>
      </c>
      <c r="E40" s="221">
        <v>1620</v>
      </c>
      <c r="F40" s="221">
        <f t="shared" si="0"/>
        <v>1491</v>
      </c>
      <c r="G40" s="221">
        <v>892</v>
      </c>
      <c r="H40" s="221">
        <v>464</v>
      </c>
      <c r="I40" s="221">
        <v>428</v>
      </c>
      <c r="J40" s="221">
        <v>435</v>
      </c>
      <c r="K40" s="221">
        <v>228</v>
      </c>
      <c r="L40" s="221">
        <v>207</v>
      </c>
      <c r="M40" s="221">
        <v>147</v>
      </c>
      <c r="N40" s="221">
        <v>77</v>
      </c>
      <c r="O40" s="221">
        <v>70</v>
      </c>
      <c r="P40" s="221">
        <v>11</v>
      </c>
      <c r="Q40" s="221">
        <v>6</v>
      </c>
      <c r="R40" s="221">
        <v>5</v>
      </c>
      <c r="S40" s="221">
        <v>0</v>
      </c>
      <c r="T40" s="221">
        <v>0</v>
      </c>
      <c r="U40" s="221">
        <v>0</v>
      </c>
      <c r="V40" s="221">
        <v>6</v>
      </c>
      <c r="W40" s="221">
        <v>3</v>
      </c>
      <c r="X40" s="221">
        <v>3</v>
      </c>
    </row>
    <row r="41" spans="2:24" ht="15" customHeight="1" x14ac:dyDescent="0.25">
      <c r="B41" s="292" t="s">
        <v>129</v>
      </c>
      <c r="C41" s="221">
        <v>2948</v>
      </c>
      <c r="D41" s="221">
        <v>1519</v>
      </c>
      <c r="E41" s="221">
        <v>1429</v>
      </c>
      <c r="F41" s="221">
        <f t="shared" si="0"/>
        <v>1124</v>
      </c>
      <c r="G41" s="221">
        <v>623</v>
      </c>
      <c r="H41" s="221">
        <v>324</v>
      </c>
      <c r="I41" s="221">
        <v>299</v>
      </c>
      <c r="J41" s="221">
        <v>362</v>
      </c>
      <c r="K41" s="221">
        <v>187</v>
      </c>
      <c r="L41" s="221">
        <v>175</v>
      </c>
      <c r="M41" s="221">
        <v>131</v>
      </c>
      <c r="N41" s="221">
        <v>64</v>
      </c>
      <c r="O41" s="221">
        <v>67</v>
      </c>
      <c r="P41" s="221">
        <v>8</v>
      </c>
      <c r="Q41" s="221">
        <v>5</v>
      </c>
      <c r="R41" s="221">
        <v>3</v>
      </c>
      <c r="S41" s="221">
        <v>0</v>
      </c>
      <c r="T41" s="221">
        <v>0</v>
      </c>
      <c r="U41" s="221">
        <v>0</v>
      </c>
      <c r="V41" s="221">
        <v>0</v>
      </c>
      <c r="W41" s="221">
        <v>0</v>
      </c>
      <c r="X41" s="221">
        <v>0</v>
      </c>
    </row>
    <row r="42" spans="2:24" ht="15" customHeight="1" x14ac:dyDescent="0.25">
      <c r="B42" s="292" t="s">
        <v>13</v>
      </c>
      <c r="C42" s="221">
        <v>7341</v>
      </c>
      <c r="D42" s="221">
        <v>3796</v>
      </c>
      <c r="E42" s="221">
        <v>3545</v>
      </c>
      <c r="F42" s="221">
        <f t="shared" si="0"/>
        <v>2239</v>
      </c>
      <c r="G42" s="221">
        <v>1325</v>
      </c>
      <c r="H42" s="221">
        <v>682</v>
      </c>
      <c r="I42" s="221">
        <v>643</v>
      </c>
      <c r="J42" s="221">
        <v>684</v>
      </c>
      <c r="K42" s="221">
        <v>351</v>
      </c>
      <c r="L42" s="221">
        <v>333</v>
      </c>
      <c r="M42" s="221">
        <v>192</v>
      </c>
      <c r="N42" s="221">
        <v>104</v>
      </c>
      <c r="O42" s="221">
        <v>88</v>
      </c>
      <c r="P42" s="221">
        <v>8</v>
      </c>
      <c r="Q42" s="221">
        <v>7</v>
      </c>
      <c r="R42" s="221">
        <v>1</v>
      </c>
      <c r="S42" s="221">
        <v>0</v>
      </c>
      <c r="T42" s="221">
        <v>0</v>
      </c>
      <c r="U42" s="221">
        <v>0</v>
      </c>
      <c r="V42" s="221">
        <v>30</v>
      </c>
      <c r="W42" s="221">
        <v>18</v>
      </c>
      <c r="X42" s="221">
        <v>12</v>
      </c>
    </row>
    <row r="43" spans="2:24" ht="15" customHeight="1" x14ac:dyDescent="0.25">
      <c r="B43" s="292" t="s">
        <v>130</v>
      </c>
      <c r="C43" s="221">
        <v>6230</v>
      </c>
      <c r="D43" s="221">
        <v>3226</v>
      </c>
      <c r="E43" s="221">
        <v>3004</v>
      </c>
      <c r="F43" s="221">
        <f t="shared" si="0"/>
        <v>1974</v>
      </c>
      <c r="G43" s="221">
        <v>1162</v>
      </c>
      <c r="H43" s="221">
        <v>597</v>
      </c>
      <c r="I43" s="221">
        <v>565</v>
      </c>
      <c r="J43" s="221">
        <v>614</v>
      </c>
      <c r="K43" s="221">
        <v>315</v>
      </c>
      <c r="L43" s="221">
        <v>299</v>
      </c>
      <c r="M43" s="221">
        <v>169</v>
      </c>
      <c r="N43" s="221">
        <v>91</v>
      </c>
      <c r="O43" s="221">
        <v>78</v>
      </c>
      <c r="P43" s="221">
        <v>7</v>
      </c>
      <c r="Q43" s="221">
        <v>6</v>
      </c>
      <c r="R43" s="221">
        <v>1</v>
      </c>
      <c r="S43" s="221">
        <v>0</v>
      </c>
      <c r="T43" s="221">
        <v>0</v>
      </c>
      <c r="U43" s="221">
        <v>0</v>
      </c>
      <c r="V43" s="221">
        <v>22</v>
      </c>
      <c r="W43" s="221">
        <v>13</v>
      </c>
      <c r="X43" s="221">
        <v>9</v>
      </c>
    </row>
    <row r="44" spans="2:24" ht="15" customHeight="1" x14ac:dyDescent="0.25">
      <c r="B44" s="292" t="s">
        <v>129</v>
      </c>
      <c r="C44" s="221">
        <v>1111</v>
      </c>
      <c r="D44" s="221">
        <v>570</v>
      </c>
      <c r="E44" s="221">
        <v>541</v>
      </c>
      <c r="F44" s="221">
        <f t="shared" si="0"/>
        <v>265</v>
      </c>
      <c r="G44" s="221">
        <v>163</v>
      </c>
      <c r="H44" s="221">
        <v>85</v>
      </c>
      <c r="I44" s="221">
        <v>78</v>
      </c>
      <c r="J44" s="221">
        <v>70</v>
      </c>
      <c r="K44" s="221">
        <v>36</v>
      </c>
      <c r="L44" s="221">
        <v>34</v>
      </c>
      <c r="M44" s="221">
        <v>23</v>
      </c>
      <c r="N44" s="221">
        <v>13</v>
      </c>
      <c r="O44" s="221">
        <v>10</v>
      </c>
      <c r="P44" s="221">
        <v>1</v>
      </c>
      <c r="Q44" s="221">
        <v>1</v>
      </c>
      <c r="R44" s="221">
        <v>0</v>
      </c>
      <c r="S44" s="221">
        <v>0</v>
      </c>
      <c r="T44" s="221">
        <v>0</v>
      </c>
      <c r="U44" s="221">
        <v>0</v>
      </c>
      <c r="V44" s="221">
        <v>8</v>
      </c>
      <c r="W44" s="221">
        <v>5</v>
      </c>
      <c r="X44" s="221">
        <v>3</v>
      </c>
    </row>
    <row r="45" spans="2:24" s="35" customFormat="1" ht="15" customHeight="1" x14ac:dyDescent="0.25">
      <c r="B45" s="291" t="s">
        <v>78</v>
      </c>
      <c r="C45" s="295">
        <v>114915</v>
      </c>
      <c r="D45" s="295">
        <v>58705</v>
      </c>
      <c r="E45" s="295">
        <v>56210</v>
      </c>
      <c r="F45" s="295">
        <f t="shared" si="0"/>
        <v>34708</v>
      </c>
      <c r="G45" s="295">
        <v>20948</v>
      </c>
      <c r="H45" s="295">
        <v>10470</v>
      </c>
      <c r="I45" s="295">
        <v>10478</v>
      </c>
      <c r="J45" s="295">
        <v>10451</v>
      </c>
      <c r="K45" s="295">
        <v>5337</v>
      </c>
      <c r="L45" s="295">
        <v>5114</v>
      </c>
      <c r="M45" s="295">
        <v>2731</v>
      </c>
      <c r="N45" s="295">
        <v>1410</v>
      </c>
      <c r="O45" s="295">
        <v>1321</v>
      </c>
      <c r="P45" s="295">
        <v>164</v>
      </c>
      <c r="Q45" s="295">
        <v>73</v>
      </c>
      <c r="R45" s="295">
        <v>91</v>
      </c>
      <c r="S45" s="295">
        <v>11</v>
      </c>
      <c r="T45" s="295">
        <v>6</v>
      </c>
      <c r="U45" s="295">
        <v>5</v>
      </c>
      <c r="V45" s="295">
        <v>403</v>
      </c>
      <c r="W45" s="295">
        <v>213</v>
      </c>
      <c r="X45" s="295">
        <v>190</v>
      </c>
    </row>
    <row r="46" spans="2:24" s="35" customFormat="1" ht="15" customHeight="1" x14ac:dyDescent="0.25">
      <c r="B46" s="291" t="s">
        <v>130</v>
      </c>
      <c r="C46" s="295">
        <v>96208</v>
      </c>
      <c r="D46" s="295">
        <v>49212</v>
      </c>
      <c r="E46" s="295">
        <v>46996</v>
      </c>
      <c r="F46" s="295">
        <f t="shared" si="0"/>
        <v>29758</v>
      </c>
      <c r="G46" s="295">
        <v>17969</v>
      </c>
      <c r="H46" s="295">
        <v>9025</v>
      </c>
      <c r="I46" s="295">
        <v>8944</v>
      </c>
      <c r="J46" s="295">
        <v>8958</v>
      </c>
      <c r="K46" s="295">
        <v>4595</v>
      </c>
      <c r="L46" s="295">
        <v>4363</v>
      </c>
      <c r="M46" s="295">
        <v>2321</v>
      </c>
      <c r="N46" s="295">
        <v>1199</v>
      </c>
      <c r="O46" s="295">
        <v>1122</v>
      </c>
      <c r="P46" s="295">
        <v>140</v>
      </c>
      <c r="Q46" s="295">
        <v>60</v>
      </c>
      <c r="R46" s="295">
        <v>80</v>
      </c>
      <c r="S46" s="295">
        <v>10</v>
      </c>
      <c r="T46" s="295">
        <v>6</v>
      </c>
      <c r="U46" s="295">
        <v>4</v>
      </c>
      <c r="V46" s="295">
        <v>360</v>
      </c>
      <c r="W46" s="295">
        <v>197</v>
      </c>
      <c r="X46" s="295">
        <v>163</v>
      </c>
    </row>
    <row r="47" spans="2:24" s="35" customFormat="1" ht="15" customHeight="1" x14ac:dyDescent="0.25">
      <c r="B47" s="291" t="s">
        <v>129</v>
      </c>
      <c r="C47" s="295">
        <v>18707</v>
      </c>
      <c r="D47" s="295">
        <v>9493</v>
      </c>
      <c r="E47" s="295">
        <v>9214</v>
      </c>
      <c r="F47" s="295">
        <f t="shared" si="0"/>
        <v>4950</v>
      </c>
      <c r="G47" s="295">
        <v>2979</v>
      </c>
      <c r="H47" s="295">
        <v>1445</v>
      </c>
      <c r="I47" s="295">
        <v>1534</v>
      </c>
      <c r="J47" s="295">
        <v>1493</v>
      </c>
      <c r="K47" s="295">
        <v>742</v>
      </c>
      <c r="L47" s="295">
        <v>751</v>
      </c>
      <c r="M47" s="295">
        <v>410</v>
      </c>
      <c r="N47" s="295">
        <v>211</v>
      </c>
      <c r="O47" s="295">
        <v>199</v>
      </c>
      <c r="P47" s="295">
        <v>24</v>
      </c>
      <c r="Q47" s="295">
        <v>13</v>
      </c>
      <c r="R47" s="295">
        <v>11</v>
      </c>
      <c r="S47" s="295">
        <v>1</v>
      </c>
      <c r="T47" s="295">
        <v>0</v>
      </c>
      <c r="U47" s="295">
        <v>1</v>
      </c>
      <c r="V47" s="295">
        <v>43</v>
      </c>
      <c r="W47" s="295">
        <v>16</v>
      </c>
      <c r="X47" s="295">
        <v>27</v>
      </c>
    </row>
    <row r="48" spans="2:24" ht="15" customHeight="1" x14ac:dyDescent="0.25">
      <c r="B48" s="292" t="s">
        <v>29</v>
      </c>
      <c r="C48" s="221">
        <v>8684</v>
      </c>
      <c r="D48" s="221">
        <v>4440</v>
      </c>
      <c r="E48" s="221">
        <v>4244</v>
      </c>
      <c r="F48" s="221">
        <f t="shared" si="0"/>
        <v>2721</v>
      </c>
      <c r="G48" s="221">
        <v>1636</v>
      </c>
      <c r="H48" s="221">
        <v>806</v>
      </c>
      <c r="I48" s="221">
        <v>830</v>
      </c>
      <c r="J48" s="221">
        <v>812</v>
      </c>
      <c r="K48" s="221">
        <v>413</v>
      </c>
      <c r="L48" s="221">
        <v>399</v>
      </c>
      <c r="M48" s="221">
        <v>241</v>
      </c>
      <c r="N48" s="221">
        <v>129</v>
      </c>
      <c r="O48" s="221">
        <v>112</v>
      </c>
      <c r="P48" s="221">
        <v>7</v>
      </c>
      <c r="Q48" s="221">
        <v>3</v>
      </c>
      <c r="R48" s="221">
        <v>4</v>
      </c>
      <c r="S48" s="221">
        <v>1</v>
      </c>
      <c r="T48" s="221">
        <v>1</v>
      </c>
      <c r="U48" s="221">
        <v>0</v>
      </c>
      <c r="V48" s="221">
        <v>24</v>
      </c>
      <c r="W48" s="221">
        <v>16</v>
      </c>
      <c r="X48" s="221">
        <v>8</v>
      </c>
    </row>
    <row r="49" spans="2:24" ht="15" customHeight="1" x14ac:dyDescent="0.25">
      <c r="B49" s="292" t="s">
        <v>130</v>
      </c>
      <c r="C49" s="221">
        <v>7496</v>
      </c>
      <c r="D49" s="221">
        <v>3813</v>
      </c>
      <c r="E49" s="221">
        <v>3683</v>
      </c>
      <c r="F49" s="221">
        <f t="shared" si="0"/>
        <v>2372</v>
      </c>
      <c r="G49" s="221">
        <v>1431</v>
      </c>
      <c r="H49" s="221">
        <v>696</v>
      </c>
      <c r="I49" s="221">
        <v>735</v>
      </c>
      <c r="J49" s="221">
        <v>704</v>
      </c>
      <c r="K49" s="221">
        <v>362</v>
      </c>
      <c r="L49" s="221">
        <v>342</v>
      </c>
      <c r="M49" s="221">
        <v>207</v>
      </c>
      <c r="N49" s="221">
        <v>107</v>
      </c>
      <c r="O49" s="221">
        <v>100</v>
      </c>
      <c r="P49" s="221">
        <v>5</v>
      </c>
      <c r="Q49" s="221">
        <v>1</v>
      </c>
      <c r="R49" s="221">
        <v>4</v>
      </c>
      <c r="S49" s="221">
        <v>1</v>
      </c>
      <c r="T49" s="221">
        <v>1</v>
      </c>
      <c r="U49" s="221">
        <v>0</v>
      </c>
      <c r="V49" s="221">
        <v>24</v>
      </c>
      <c r="W49" s="221">
        <v>16</v>
      </c>
      <c r="X49" s="221">
        <v>8</v>
      </c>
    </row>
    <row r="50" spans="2:24" ht="15" customHeight="1" x14ac:dyDescent="0.25">
      <c r="B50" s="292" t="s">
        <v>129</v>
      </c>
      <c r="C50" s="221">
        <v>1188</v>
      </c>
      <c r="D50" s="221">
        <v>627</v>
      </c>
      <c r="E50" s="221">
        <v>561</v>
      </c>
      <c r="F50" s="221">
        <f t="shared" si="0"/>
        <v>349</v>
      </c>
      <c r="G50" s="221">
        <v>205</v>
      </c>
      <c r="H50" s="221">
        <v>110</v>
      </c>
      <c r="I50" s="221">
        <v>95</v>
      </c>
      <c r="J50" s="221">
        <v>108</v>
      </c>
      <c r="K50" s="221">
        <v>51</v>
      </c>
      <c r="L50" s="221">
        <v>57</v>
      </c>
      <c r="M50" s="221">
        <v>34</v>
      </c>
      <c r="N50" s="221">
        <v>22</v>
      </c>
      <c r="O50" s="221">
        <v>12</v>
      </c>
      <c r="P50" s="221">
        <v>2</v>
      </c>
      <c r="Q50" s="221">
        <v>2</v>
      </c>
      <c r="R50" s="221">
        <v>0</v>
      </c>
      <c r="S50" s="221">
        <v>0</v>
      </c>
      <c r="T50" s="221">
        <v>0</v>
      </c>
      <c r="U50" s="221">
        <v>0</v>
      </c>
      <c r="V50" s="221">
        <v>0</v>
      </c>
      <c r="W50" s="221">
        <v>0</v>
      </c>
      <c r="X50" s="221">
        <v>0</v>
      </c>
    </row>
    <row r="51" spans="2:24" ht="15" customHeight="1" x14ac:dyDescent="0.25">
      <c r="B51" s="292" t="s">
        <v>28</v>
      </c>
      <c r="C51" s="221">
        <v>9383</v>
      </c>
      <c r="D51" s="221">
        <v>4786</v>
      </c>
      <c r="E51" s="221">
        <v>4597</v>
      </c>
      <c r="F51" s="221">
        <f t="shared" si="0"/>
        <v>2724</v>
      </c>
      <c r="G51" s="221">
        <v>1599</v>
      </c>
      <c r="H51" s="221">
        <v>801</v>
      </c>
      <c r="I51" s="221">
        <v>798</v>
      </c>
      <c r="J51" s="221">
        <v>833</v>
      </c>
      <c r="K51" s="221">
        <v>441</v>
      </c>
      <c r="L51" s="221">
        <v>392</v>
      </c>
      <c r="M51" s="221">
        <v>241</v>
      </c>
      <c r="N51" s="221">
        <v>119</v>
      </c>
      <c r="O51" s="221">
        <v>122</v>
      </c>
      <c r="P51" s="221">
        <v>13</v>
      </c>
      <c r="Q51" s="221">
        <v>6</v>
      </c>
      <c r="R51" s="221">
        <v>7</v>
      </c>
      <c r="S51" s="221">
        <v>1</v>
      </c>
      <c r="T51" s="221">
        <v>1</v>
      </c>
      <c r="U51" s="221">
        <v>0</v>
      </c>
      <c r="V51" s="221">
        <v>37</v>
      </c>
      <c r="W51" s="221">
        <v>23</v>
      </c>
      <c r="X51" s="221">
        <v>14</v>
      </c>
    </row>
    <row r="52" spans="2:24" ht="15" customHeight="1" x14ac:dyDescent="0.25">
      <c r="B52" s="292" t="s">
        <v>130</v>
      </c>
      <c r="C52" s="221">
        <v>5696</v>
      </c>
      <c r="D52" s="221">
        <v>2924</v>
      </c>
      <c r="E52" s="221">
        <v>2772</v>
      </c>
      <c r="F52" s="221">
        <f t="shared" si="0"/>
        <v>1742</v>
      </c>
      <c r="G52" s="221">
        <v>1027</v>
      </c>
      <c r="H52" s="221">
        <v>530</v>
      </c>
      <c r="I52" s="221">
        <v>497</v>
      </c>
      <c r="J52" s="221">
        <v>531</v>
      </c>
      <c r="K52" s="221">
        <v>291</v>
      </c>
      <c r="L52" s="221">
        <v>240</v>
      </c>
      <c r="M52" s="221">
        <v>145</v>
      </c>
      <c r="N52" s="221">
        <v>69</v>
      </c>
      <c r="O52" s="221">
        <v>76</v>
      </c>
      <c r="P52" s="221">
        <v>7</v>
      </c>
      <c r="Q52" s="221">
        <v>4</v>
      </c>
      <c r="R52" s="221">
        <v>3</v>
      </c>
      <c r="S52" s="221">
        <v>1</v>
      </c>
      <c r="T52" s="221">
        <v>1</v>
      </c>
      <c r="U52" s="221">
        <v>0</v>
      </c>
      <c r="V52" s="221">
        <v>31</v>
      </c>
      <c r="W52" s="221">
        <v>19</v>
      </c>
      <c r="X52" s="221">
        <v>12</v>
      </c>
    </row>
    <row r="53" spans="2:24" ht="15" customHeight="1" x14ac:dyDescent="0.25">
      <c r="B53" s="292" t="s">
        <v>129</v>
      </c>
      <c r="C53" s="221">
        <v>3687</v>
      </c>
      <c r="D53" s="221">
        <v>1862</v>
      </c>
      <c r="E53" s="221">
        <v>1825</v>
      </c>
      <c r="F53" s="221">
        <f t="shared" si="0"/>
        <v>982</v>
      </c>
      <c r="G53" s="221">
        <v>572</v>
      </c>
      <c r="H53" s="221">
        <v>271</v>
      </c>
      <c r="I53" s="221">
        <v>301</v>
      </c>
      <c r="J53" s="221">
        <v>302</v>
      </c>
      <c r="K53" s="221">
        <v>150</v>
      </c>
      <c r="L53" s="221">
        <v>152</v>
      </c>
      <c r="M53" s="221">
        <v>96</v>
      </c>
      <c r="N53" s="221">
        <v>50</v>
      </c>
      <c r="O53" s="221">
        <v>46</v>
      </c>
      <c r="P53" s="221">
        <v>6</v>
      </c>
      <c r="Q53" s="221">
        <v>2</v>
      </c>
      <c r="R53" s="221">
        <v>4</v>
      </c>
      <c r="S53" s="221">
        <v>0</v>
      </c>
      <c r="T53" s="221">
        <v>0</v>
      </c>
      <c r="U53" s="221">
        <v>0</v>
      </c>
      <c r="V53" s="221">
        <v>6</v>
      </c>
      <c r="W53" s="221">
        <v>4</v>
      </c>
      <c r="X53" s="221">
        <v>2</v>
      </c>
    </row>
    <row r="54" spans="2:24" ht="15" customHeight="1" x14ac:dyDescent="0.25">
      <c r="B54" s="292" t="s">
        <v>27</v>
      </c>
      <c r="C54" s="221">
        <v>56128</v>
      </c>
      <c r="D54" s="221">
        <v>28715</v>
      </c>
      <c r="E54" s="221">
        <v>27413</v>
      </c>
      <c r="F54" s="221">
        <f t="shared" si="0"/>
        <v>17930</v>
      </c>
      <c r="G54" s="221">
        <v>10707</v>
      </c>
      <c r="H54" s="221">
        <v>5389</v>
      </c>
      <c r="I54" s="221">
        <v>5318</v>
      </c>
      <c r="J54" s="221">
        <v>5473</v>
      </c>
      <c r="K54" s="221">
        <v>2805</v>
      </c>
      <c r="L54" s="221">
        <v>2668</v>
      </c>
      <c r="M54" s="221">
        <v>1407</v>
      </c>
      <c r="N54" s="221">
        <v>722</v>
      </c>
      <c r="O54" s="221">
        <v>685</v>
      </c>
      <c r="P54" s="221">
        <v>88</v>
      </c>
      <c r="Q54" s="221">
        <v>41</v>
      </c>
      <c r="R54" s="221">
        <v>47</v>
      </c>
      <c r="S54" s="221">
        <v>5</v>
      </c>
      <c r="T54" s="221">
        <v>1</v>
      </c>
      <c r="U54" s="221">
        <v>4</v>
      </c>
      <c r="V54" s="221">
        <v>250</v>
      </c>
      <c r="W54" s="221">
        <v>130</v>
      </c>
      <c r="X54" s="221">
        <v>120</v>
      </c>
    </row>
    <row r="55" spans="2:24" ht="15" customHeight="1" x14ac:dyDescent="0.25">
      <c r="B55" s="292" t="s">
        <v>130</v>
      </c>
      <c r="C55" s="221">
        <v>51869</v>
      </c>
      <c r="D55" s="221">
        <v>26554</v>
      </c>
      <c r="E55" s="221">
        <v>25315</v>
      </c>
      <c r="F55" s="221">
        <f t="shared" si="0"/>
        <v>16823</v>
      </c>
      <c r="G55" s="221">
        <v>10022</v>
      </c>
      <c r="H55" s="221">
        <v>5050</v>
      </c>
      <c r="I55" s="221">
        <v>4972</v>
      </c>
      <c r="J55" s="221">
        <v>5139</v>
      </c>
      <c r="K55" s="221">
        <v>2635</v>
      </c>
      <c r="L55" s="221">
        <v>2504</v>
      </c>
      <c r="M55" s="221">
        <v>1327</v>
      </c>
      <c r="N55" s="221">
        <v>677</v>
      </c>
      <c r="O55" s="221">
        <v>650</v>
      </c>
      <c r="P55" s="221">
        <v>82</v>
      </c>
      <c r="Q55" s="221">
        <v>36</v>
      </c>
      <c r="R55" s="221">
        <v>46</v>
      </c>
      <c r="S55" s="221">
        <v>5</v>
      </c>
      <c r="T55" s="221">
        <v>1</v>
      </c>
      <c r="U55" s="221">
        <v>4</v>
      </c>
      <c r="V55" s="221">
        <v>248</v>
      </c>
      <c r="W55" s="221">
        <v>129</v>
      </c>
      <c r="X55" s="221">
        <v>119</v>
      </c>
    </row>
    <row r="56" spans="2:24" ht="15" customHeight="1" x14ac:dyDescent="0.25">
      <c r="B56" s="292" t="s">
        <v>129</v>
      </c>
      <c r="C56" s="221">
        <v>4259</v>
      </c>
      <c r="D56" s="221">
        <v>2161</v>
      </c>
      <c r="E56" s="221">
        <v>2098</v>
      </c>
      <c r="F56" s="221">
        <f t="shared" si="0"/>
        <v>1107</v>
      </c>
      <c r="G56" s="221">
        <v>685</v>
      </c>
      <c r="H56" s="221">
        <v>339</v>
      </c>
      <c r="I56" s="221">
        <v>346</v>
      </c>
      <c r="J56" s="221">
        <v>334</v>
      </c>
      <c r="K56" s="221">
        <v>170</v>
      </c>
      <c r="L56" s="221">
        <v>164</v>
      </c>
      <c r="M56" s="221">
        <v>80</v>
      </c>
      <c r="N56" s="221">
        <v>45</v>
      </c>
      <c r="O56" s="221">
        <v>35</v>
      </c>
      <c r="P56" s="221">
        <v>6</v>
      </c>
      <c r="Q56" s="221">
        <v>5</v>
      </c>
      <c r="R56" s="221">
        <v>1</v>
      </c>
      <c r="S56" s="221">
        <v>0</v>
      </c>
      <c r="T56" s="221">
        <v>0</v>
      </c>
      <c r="U56" s="221">
        <v>0</v>
      </c>
      <c r="V56" s="221">
        <v>2</v>
      </c>
      <c r="W56" s="221">
        <v>1</v>
      </c>
      <c r="X56" s="221">
        <v>1</v>
      </c>
    </row>
    <row r="57" spans="2:24" ht="15" customHeight="1" x14ac:dyDescent="0.25">
      <c r="B57" s="292" t="s">
        <v>24</v>
      </c>
      <c r="C57" s="221">
        <v>13270</v>
      </c>
      <c r="D57" s="221">
        <v>6926</v>
      </c>
      <c r="E57" s="221">
        <v>6344</v>
      </c>
      <c r="F57" s="221">
        <f t="shared" si="0"/>
        <v>3555</v>
      </c>
      <c r="G57" s="221">
        <v>2160</v>
      </c>
      <c r="H57" s="221">
        <v>1116</v>
      </c>
      <c r="I57" s="221">
        <v>1044</v>
      </c>
      <c r="J57" s="221">
        <v>1073</v>
      </c>
      <c r="K57" s="221">
        <v>547</v>
      </c>
      <c r="L57" s="221">
        <v>526</v>
      </c>
      <c r="M57" s="221">
        <v>281</v>
      </c>
      <c r="N57" s="221">
        <v>148</v>
      </c>
      <c r="O57" s="221">
        <v>133</v>
      </c>
      <c r="P57" s="221">
        <v>22</v>
      </c>
      <c r="Q57" s="221">
        <v>7</v>
      </c>
      <c r="R57" s="221">
        <v>15</v>
      </c>
      <c r="S57" s="221">
        <v>0</v>
      </c>
      <c r="T57" s="221">
        <v>0</v>
      </c>
      <c r="U57" s="221">
        <v>0</v>
      </c>
      <c r="V57" s="221">
        <v>19</v>
      </c>
      <c r="W57" s="221">
        <v>10</v>
      </c>
      <c r="X57" s="221">
        <v>9</v>
      </c>
    </row>
    <row r="58" spans="2:24" ht="15" customHeight="1" x14ac:dyDescent="0.25">
      <c r="B58" s="292" t="s">
        <v>130</v>
      </c>
      <c r="C58" s="221">
        <v>10456</v>
      </c>
      <c r="D58" s="221">
        <v>5443</v>
      </c>
      <c r="E58" s="221">
        <v>5013</v>
      </c>
      <c r="F58" s="221">
        <f t="shared" si="0"/>
        <v>2865</v>
      </c>
      <c r="G58" s="221">
        <v>1734</v>
      </c>
      <c r="H58" s="221">
        <v>897</v>
      </c>
      <c r="I58" s="221">
        <v>837</v>
      </c>
      <c r="J58" s="221">
        <v>863</v>
      </c>
      <c r="K58" s="221">
        <v>445</v>
      </c>
      <c r="L58" s="221">
        <v>418</v>
      </c>
      <c r="M58" s="221">
        <v>232</v>
      </c>
      <c r="N58" s="221">
        <v>119</v>
      </c>
      <c r="O58" s="221">
        <v>113</v>
      </c>
      <c r="P58" s="221">
        <v>20</v>
      </c>
      <c r="Q58" s="221">
        <v>6</v>
      </c>
      <c r="R58" s="221">
        <v>14</v>
      </c>
      <c r="S58" s="221">
        <v>0</v>
      </c>
      <c r="T58" s="221">
        <v>0</v>
      </c>
      <c r="U58" s="221">
        <v>0</v>
      </c>
      <c r="V58" s="221">
        <v>16</v>
      </c>
      <c r="W58" s="221">
        <v>9</v>
      </c>
      <c r="X58" s="221">
        <v>7</v>
      </c>
    </row>
    <row r="59" spans="2:24" ht="15" customHeight="1" x14ac:dyDescent="0.25">
      <c r="B59" s="292" t="s">
        <v>129</v>
      </c>
      <c r="C59" s="221">
        <v>2814</v>
      </c>
      <c r="D59" s="221">
        <v>1483</v>
      </c>
      <c r="E59" s="221">
        <v>1331</v>
      </c>
      <c r="F59" s="221">
        <f t="shared" si="0"/>
        <v>690</v>
      </c>
      <c r="G59" s="221">
        <v>426</v>
      </c>
      <c r="H59" s="221">
        <v>219</v>
      </c>
      <c r="I59" s="221">
        <v>207</v>
      </c>
      <c r="J59" s="221">
        <v>210</v>
      </c>
      <c r="K59" s="221">
        <v>102</v>
      </c>
      <c r="L59" s="221">
        <v>108</v>
      </c>
      <c r="M59" s="221">
        <v>49</v>
      </c>
      <c r="N59" s="221">
        <v>29</v>
      </c>
      <c r="O59" s="221">
        <v>20</v>
      </c>
      <c r="P59" s="221">
        <v>2</v>
      </c>
      <c r="Q59" s="221">
        <v>1</v>
      </c>
      <c r="R59" s="221">
        <v>1</v>
      </c>
      <c r="S59" s="221">
        <v>0</v>
      </c>
      <c r="T59" s="221">
        <v>0</v>
      </c>
      <c r="U59" s="221">
        <v>0</v>
      </c>
      <c r="V59" s="221">
        <v>3</v>
      </c>
      <c r="W59" s="221">
        <v>1</v>
      </c>
      <c r="X59" s="221">
        <v>2</v>
      </c>
    </row>
    <row r="60" spans="2:24" ht="15" customHeight="1" x14ac:dyDescent="0.25">
      <c r="B60" s="292" t="s">
        <v>23</v>
      </c>
      <c r="C60" s="221">
        <v>21760</v>
      </c>
      <c r="D60" s="221">
        <v>10957</v>
      </c>
      <c r="E60" s="221">
        <v>10803</v>
      </c>
      <c r="F60" s="221">
        <f t="shared" si="0"/>
        <v>6018</v>
      </c>
      <c r="G60" s="221">
        <v>3870</v>
      </c>
      <c r="H60" s="221">
        <v>1884</v>
      </c>
      <c r="I60" s="221">
        <v>1986</v>
      </c>
      <c r="J60" s="221">
        <v>1682</v>
      </c>
      <c r="K60" s="221">
        <v>827</v>
      </c>
      <c r="L60" s="221">
        <v>855</v>
      </c>
      <c r="M60" s="221">
        <v>415</v>
      </c>
      <c r="N60" s="221">
        <v>214</v>
      </c>
      <c r="O60" s="221">
        <v>201</v>
      </c>
      <c r="P60" s="221">
        <v>26</v>
      </c>
      <c r="Q60" s="221">
        <v>12</v>
      </c>
      <c r="R60" s="221">
        <v>14</v>
      </c>
      <c r="S60" s="221">
        <v>3</v>
      </c>
      <c r="T60" s="221">
        <v>2</v>
      </c>
      <c r="U60" s="221">
        <v>1</v>
      </c>
      <c r="V60" s="221">
        <v>22</v>
      </c>
      <c r="W60" s="221">
        <v>14</v>
      </c>
      <c r="X60" s="221">
        <v>8</v>
      </c>
    </row>
    <row r="61" spans="2:24" ht="15" customHeight="1" x14ac:dyDescent="0.25">
      <c r="B61" s="292" t="s">
        <v>130</v>
      </c>
      <c r="C61" s="221">
        <v>17199</v>
      </c>
      <c r="D61" s="221">
        <v>8678</v>
      </c>
      <c r="E61" s="221">
        <v>8521</v>
      </c>
      <c r="F61" s="221">
        <f t="shared" si="0"/>
        <v>4857</v>
      </c>
      <c r="G61" s="221">
        <v>3147</v>
      </c>
      <c r="H61" s="221">
        <v>1548</v>
      </c>
      <c r="I61" s="221">
        <v>1599</v>
      </c>
      <c r="J61" s="221">
        <v>1347</v>
      </c>
      <c r="K61" s="221">
        <v>652</v>
      </c>
      <c r="L61" s="221">
        <v>695</v>
      </c>
      <c r="M61" s="221">
        <v>320</v>
      </c>
      <c r="N61" s="221">
        <v>173</v>
      </c>
      <c r="O61" s="221">
        <v>147</v>
      </c>
      <c r="P61" s="221">
        <v>20</v>
      </c>
      <c r="Q61" s="221">
        <v>10</v>
      </c>
      <c r="R61" s="221">
        <v>10</v>
      </c>
      <c r="S61" s="221">
        <v>2</v>
      </c>
      <c r="T61" s="221">
        <v>2</v>
      </c>
      <c r="U61" s="221">
        <v>0</v>
      </c>
      <c r="V61" s="221">
        <v>21</v>
      </c>
      <c r="W61" s="221">
        <v>14</v>
      </c>
      <c r="X61" s="221">
        <v>7</v>
      </c>
    </row>
    <row r="62" spans="2:24" ht="15" customHeight="1" x14ac:dyDescent="0.25">
      <c r="B62" s="292" t="s">
        <v>129</v>
      </c>
      <c r="C62" s="221">
        <v>4561</v>
      </c>
      <c r="D62" s="221">
        <v>2279</v>
      </c>
      <c r="E62" s="221">
        <v>2282</v>
      </c>
      <c r="F62" s="221">
        <f t="shared" si="0"/>
        <v>1161</v>
      </c>
      <c r="G62" s="221">
        <v>723</v>
      </c>
      <c r="H62" s="221">
        <v>336</v>
      </c>
      <c r="I62" s="221">
        <v>387</v>
      </c>
      <c r="J62" s="221">
        <v>335</v>
      </c>
      <c r="K62" s="221">
        <v>175</v>
      </c>
      <c r="L62" s="221">
        <v>160</v>
      </c>
      <c r="M62" s="221">
        <v>95</v>
      </c>
      <c r="N62" s="221">
        <v>41</v>
      </c>
      <c r="O62" s="221">
        <v>54</v>
      </c>
      <c r="P62" s="221">
        <v>6</v>
      </c>
      <c r="Q62" s="221">
        <v>2</v>
      </c>
      <c r="R62" s="221">
        <v>4</v>
      </c>
      <c r="S62" s="221">
        <v>1</v>
      </c>
      <c r="T62" s="221">
        <v>0</v>
      </c>
      <c r="U62" s="221">
        <v>1</v>
      </c>
      <c r="V62" s="221">
        <v>1</v>
      </c>
      <c r="W62" s="221">
        <v>0</v>
      </c>
      <c r="X62" s="221">
        <v>1</v>
      </c>
    </row>
    <row r="63" spans="2:24" ht="15" customHeight="1" x14ac:dyDescent="0.25">
      <c r="B63" s="292" t="s">
        <v>12</v>
      </c>
      <c r="C63" s="221">
        <v>5690</v>
      </c>
      <c r="D63" s="221">
        <v>2881</v>
      </c>
      <c r="E63" s="221">
        <v>2809</v>
      </c>
      <c r="F63" s="221">
        <f t="shared" si="0"/>
        <v>1760</v>
      </c>
      <c r="G63" s="221">
        <v>976</v>
      </c>
      <c r="H63" s="221">
        <v>474</v>
      </c>
      <c r="I63" s="221">
        <v>502</v>
      </c>
      <c r="J63" s="221">
        <v>578</v>
      </c>
      <c r="K63" s="221">
        <v>304</v>
      </c>
      <c r="L63" s="221">
        <v>274</v>
      </c>
      <c r="M63" s="221">
        <v>146</v>
      </c>
      <c r="N63" s="221">
        <v>78</v>
      </c>
      <c r="O63" s="221">
        <v>68</v>
      </c>
      <c r="P63" s="221">
        <v>8</v>
      </c>
      <c r="Q63" s="221">
        <v>4</v>
      </c>
      <c r="R63" s="221">
        <v>4</v>
      </c>
      <c r="S63" s="221">
        <v>1</v>
      </c>
      <c r="T63" s="221">
        <v>1</v>
      </c>
      <c r="U63" s="221">
        <v>0</v>
      </c>
      <c r="V63" s="221">
        <v>51</v>
      </c>
      <c r="W63" s="221">
        <v>20</v>
      </c>
      <c r="X63" s="221">
        <v>31</v>
      </c>
    </row>
    <row r="64" spans="2:24" ht="15" customHeight="1" x14ac:dyDescent="0.25">
      <c r="B64" s="292" t="s">
        <v>130</v>
      </c>
      <c r="C64" s="221">
        <v>3492</v>
      </c>
      <c r="D64" s="221">
        <v>1800</v>
      </c>
      <c r="E64" s="221">
        <v>1692</v>
      </c>
      <c r="F64" s="221">
        <f t="shared" si="0"/>
        <v>1099</v>
      </c>
      <c r="G64" s="221">
        <v>608</v>
      </c>
      <c r="H64" s="221">
        <v>304</v>
      </c>
      <c r="I64" s="221">
        <v>304</v>
      </c>
      <c r="J64" s="221">
        <v>374</v>
      </c>
      <c r="K64" s="221">
        <v>210</v>
      </c>
      <c r="L64" s="221">
        <v>164</v>
      </c>
      <c r="M64" s="221">
        <v>90</v>
      </c>
      <c r="N64" s="221">
        <v>54</v>
      </c>
      <c r="O64" s="221">
        <v>36</v>
      </c>
      <c r="P64" s="221">
        <v>6</v>
      </c>
      <c r="Q64" s="221">
        <v>3</v>
      </c>
      <c r="R64" s="221">
        <v>3</v>
      </c>
      <c r="S64" s="221">
        <v>1</v>
      </c>
      <c r="T64" s="221">
        <v>1</v>
      </c>
      <c r="U64" s="221">
        <v>0</v>
      </c>
      <c r="V64" s="221">
        <v>20</v>
      </c>
      <c r="W64" s="221">
        <v>10</v>
      </c>
      <c r="X64" s="221">
        <v>10</v>
      </c>
    </row>
    <row r="65" spans="2:24" ht="15" customHeight="1" x14ac:dyDescent="0.25">
      <c r="B65" s="292" t="s">
        <v>129</v>
      </c>
      <c r="C65" s="221">
        <v>2198</v>
      </c>
      <c r="D65" s="221">
        <v>1081</v>
      </c>
      <c r="E65" s="221">
        <v>1117</v>
      </c>
      <c r="F65" s="221">
        <f t="shared" si="0"/>
        <v>661</v>
      </c>
      <c r="G65" s="221">
        <v>368</v>
      </c>
      <c r="H65" s="221">
        <v>170</v>
      </c>
      <c r="I65" s="221">
        <v>198</v>
      </c>
      <c r="J65" s="221">
        <v>204</v>
      </c>
      <c r="K65" s="221">
        <v>94</v>
      </c>
      <c r="L65" s="221">
        <v>110</v>
      </c>
      <c r="M65" s="221">
        <v>56</v>
      </c>
      <c r="N65" s="221">
        <v>24</v>
      </c>
      <c r="O65" s="221">
        <v>32</v>
      </c>
      <c r="P65" s="221">
        <v>2</v>
      </c>
      <c r="Q65" s="221">
        <v>1</v>
      </c>
      <c r="R65" s="221">
        <v>1</v>
      </c>
      <c r="S65" s="221">
        <v>0</v>
      </c>
      <c r="T65" s="221">
        <v>0</v>
      </c>
      <c r="U65" s="221">
        <v>0</v>
      </c>
      <c r="V65" s="221">
        <v>31</v>
      </c>
      <c r="W65" s="221">
        <v>10</v>
      </c>
      <c r="X65" s="221">
        <v>21</v>
      </c>
    </row>
    <row r="66" spans="2:24" s="35" customFormat="1" ht="15" customHeight="1" x14ac:dyDescent="0.25">
      <c r="B66" s="291" t="s">
        <v>77</v>
      </c>
      <c r="C66" s="295">
        <v>17077</v>
      </c>
      <c r="D66" s="295">
        <v>8731</v>
      </c>
      <c r="E66" s="295">
        <v>8346</v>
      </c>
      <c r="F66" s="295">
        <f t="shared" si="0"/>
        <v>5982</v>
      </c>
      <c r="G66" s="295">
        <v>2926</v>
      </c>
      <c r="H66" s="295">
        <v>1499</v>
      </c>
      <c r="I66" s="295">
        <v>1427</v>
      </c>
      <c r="J66" s="295">
        <v>1755</v>
      </c>
      <c r="K66" s="295">
        <v>872</v>
      </c>
      <c r="L66" s="295">
        <v>883</v>
      </c>
      <c r="M66" s="295">
        <v>603</v>
      </c>
      <c r="N66" s="295">
        <v>315</v>
      </c>
      <c r="O66" s="295">
        <v>288</v>
      </c>
      <c r="P66" s="295">
        <v>46</v>
      </c>
      <c r="Q66" s="295">
        <v>30</v>
      </c>
      <c r="R66" s="295">
        <v>16</v>
      </c>
      <c r="S66" s="295">
        <v>5</v>
      </c>
      <c r="T66" s="295">
        <v>3</v>
      </c>
      <c r="U66" s="295">
        <v>2</v>
      </c>
      <c r="V66" s="295">
        <v>647</v>
      </c>
      <c r="W66" s="295">
        <v>318</v>
      </c>
      <c r="X66" s="295">
        <v>329</v>
      </c>
    </row>
    <row r="67" spans="2:24" s="35" customFormat="1" ht="15" customHeight="1" x14ac:dyDescent="0.25">
      <c r="B67" s="291" t="s">
        <v>130</v>
      </c>
      <c r="C67" s="295">
        <v>9940</v>
      </c>
      <c r="D67" s="295">
        <v>5129</v>
      </c>
      <c r="E67" s="295">
        <v>4811</v>
      </c>
      <c r="F67" s="295">
        <f t="shared" si="0"/>
        <v>3467</v>
      </c>
      <c r="G67" s="295">
        <v>1884</v>
      </c>
      <c r="H67" s="295">
        <v>980</v>
      </c>
      <c r="I67" s="295">
        <v>904</v>
      </c>
      <c r="J67" s="295">
        <v>1089</v>
      </c>
      <c r="K67" s="295">
        <v>532</v>
      </c>
      <c r="L67" s="295">
        <v>557</v>
      </c>
      <c r="M67" s="295">
        <v>332</v>
      </c>
      <c r="N67" s="295">
        <v>176</v>
      </c>
      <c r="O67" s="295">
        <v>156</v>
      </c>
      <c r="P67" s="295">
        <v>26</v>
      </c>
      <c r="Q67" s="295">
        <v>17</v>
      </c>
      <c r="R67" s="295">
        <v>9</v>
      </c>
      <c r="S67" s="295">
        <v>3</v>
      </c>
      <c r="T67" s="295">
        <v>2</v>
      </c>
      <c r="U67" s="295">
        <v>1</v>
      </c>
      <c r="V67" s="295">
        <v>133</v>
      </c>
      <c r="W67" s="295">
        <v>65</v>
      </c>
      <c r="X67" s="295">
        <v>68</v>
      </c>
    </row>
    <row r="68" spans="2:24" s="35" customFormat="1" ht="15" customHeight="1" x14ac:dyDescent="0.25">
      <c r="B68" s="291" t="s">
        <v>129</v>
      </c>
      <c r="C68" s="295">
        <v>7137</v>
      </c>
      <c r="D68" s="295">
        <v>3602</v>
      </c>
      <c r="E68" s="295">
        <v>3535</v>
      </c>
      <c r="F68" s="295">
        <f t="shared" si="0"/>
        <v>2515</v>
      </c>
      <c r="G68" s="295">
        <v>1042</v>
      </c>
      <c r="H68" s="295">
        <v>519</v>
      </c>
      <c r="I68" s="295">
        <v>523</v>
      </c>
      <c r="J68" s="295">
        <v>666</v>
      </c>
      <c r="K68" s="295">
        <v>340</v>
      </c>
      <c r="L68" s="295">
        <v>326</v>
      </c>
      <c r="M68" s="295">
        <v>271</v>
      </c>
      <c r="N68" s="295">
        <v>139</v>
      </c>
      <c r="O68" s="295">
        <v>132</v>
      </c>
      <c r="P68" s="295">
        <v>20</v>
      </c>
      <c r="Q68" s="295">
        <v>13</v>
      </c>
      <c r="R68" s="295">
        <v>7</v>
      </c>
      <c r="S68" s="295">
        <v>2</v>
      </c>
      <c r="T68" s="295">
        <v>1</v>
      </c>
      <c r="U68" s="295">
        <v>1</v>
      </c>
      <c r="V68" s="295">
        <v>514</v>
      </c>
      <c r="W68" s="295">
        <v>253</v>
      </c>
      <c r="X68" s="295">
        <v>261</v>
      </c>
    </row>
    <row r="69" spans="2:24" ht="15" customHeight="1" x14ac:dyDescent="0.25">
      <c r="B69" s="292" t="s">
        <v>22</v>
      </c>
      <c r="C69" s="221">
        <v>3727</v>
      </c>
      <c r="D69" s="221">
        <v>1917</v>
      </c>
      <c r="E69" s="221">
        <v>1810</v>
      </c>
      <c r="F69" s="221">
        <f t="shared" si="0"/>
        <v>1152</v>
      </c>
      <c r="G69" s="221">
        <v>583</v>
      </c>
      <c r="H69" s="221">
        <v>293</v>
      </c>
      <c r="I69" s="221">
        <v>290</v>
      </c>
      <c r="J69" s="221">
        <v>386</v>
      </c>
      <c r="K69" s="221">
        <v>200</v>
      </c>
      <c r="L69" s="221">
        <v>186</v>
      </c>
      <c r="M69" s="221">
        <v>158</v>
      </c>
      <c r="N69" s="221">
        <v>79</v>
      </c>
      <c r="O69" s="221">
        <v>79</v>
      </c>
      <c r="P69" s="221">
        <v>13</v>
      </c>
      <c r="Q69" s="221">
        <v>8</v>
      </c>
      <c r="R69" s="221">
        <v>5</v>
      </c>
      <c r="S69" s="221">
        <v>1</v>
      </c>
      <c r="T69" s="221">
        <v>1</v>
      </c>
      <c r="U69" s="221">
        <v>0</v>
      </c>
      <c r="V69" s="221">
        <v>11</v>
      </c>
      <c r="W69" s="221">
        <v>5</v>
      </c>
      <c r="X69" s="221">
        <v>6</v>
      </c>
    </row>
    <row r="70" spans="2:24" ht="15" customHeight="1" x14ac:dyDescent="0.25">
      <c r="B70" s="292" t="s">
        <v>130</v>
      </c>
      <c r="C70" s="221">
        <v>1894</v>
      </c>
      <c r="D70" s="221">
        <v>981</v>
      </c>
      <c r="E70" s="221">
        <v>913</v>
      </c>
      <c r="F70" s="221">
        <f t="shared" si="0"/>
        <v>618</v>
      </c>
      <c r="G70" s="221">
        <v>314</v>
      </c>
      <c r="H70" s="221">
        <v>163</v>
      </c>
      <c r="I70" s="221">
        <v>151</v>
      </c>
      <c r="J70" s="221">
        <v>215</v>
      </c>
      <c r="K70" s="221">
        <v>105</v>
      </c>
      <c r="L70" s="221">
        <v>110</v>
      </c>
      <c r="M70" s="221">
        <v>74</v>
      </c>
      <c r="N70" s="221">
        <v>39</v>
      </c>
      <c r="O70" s="221">
        <v>35</v>
      </c>
      <c r="P70" s="221">
        <v>7</v>
      </c>
      <c r="Q70" s="221">
        <v>4</v>
      </c>
      <c r="R70" s="221">
        <v>3</v>
      </c>
      <c r="S70" s="221">
        <v>1</v>
      </c>
      <c r="T70" s="221">
        <v>1</v>
      </c>
      <c r="U70" s="221">
        <v>0</v>
      </c>
      <c r="V70" s="221">
        <v>7</v>
      </c>
      <c r="W70" s="221">
        <v>4</v>
      </c>
      <c r="X70" s="221">
        <v>3</v>
      </c>
    </row>
    <row r="71" spans="2:24" ht="15" customHeight="1" x14ac:dyDescent="0.25">
      <c r="B71" s="292" t="s">
        <v>129</v>
      </c>
      <c r="C71" s="221">
        <v>1833</v>
      </c>
      <c r="D71" s="221">
        <v>936</v>
      </c>
      <c r="E71" s="221">
        <v>897</v>
      </c>
      <c r="F71" s="221">
        <f t="shared" ref="F71:F94" si="1">+G71+J71+M71+P71+S71+V71</f>
        <v>534</v>
      </c>
      <c r="G71" s="221">
        <v>269</v>
      </c>
      <c r="H71" s="221">
        <v>130</v>
      </c>
      <c r="I71" s="221">
        <v>139</v>
      </c>
      <c r="J71" s="221">
        <v>171</v>
      </c>
      <c r="K71" s="221">
        <v>95</v>
      </c>
      <c r="L71" s="221">
        <v>76</v>
      </c>
      <c r="M71" s="221">
        <v>84</v>
      </c>
      <c r="N71" s="221">
        <v>40</v>
      </c>
      <c r="O71" s="221">
        <v>44</v>
      </c>
      <c r="P71" s="221">
        <v>6</v>
      </c>
      <c r="Q71" s="221">
        <v>4</v>
      </c>
      <c r="R71" s="221">
        <v>2</v>
      </c>
      <c r="S71" s="221">
        <v>0</v>
      </c>
      <c r="T71" s="221">
        <v>0</v>
      </c>
      <c r="U71" s="221">
        <v>0</v>
      </c>
      <c r="V71" s="221">
        <v>4</v>
      </c>
      <c r="W71" s="221">
        <v>1</v>
      </c>
      <c r="X71" s="221">
        <v>3</v>
      </c>
    </row>
    <row r="72" spans="2:24" ht="15" customHeight="1" x14ac:dyDescent="0.25">
      <c r="B72" s="292" t="s">
        <v>21</v>
      </c>
      <c r="C72" s="221">
        <v>2646</v>
      </c>
      <c r="D72" s="221">
        <v>1325</v>
      </c>
      <c r="E72" s="221">
        <v>1321</v>
      </c>
      <c r="F72" s="221">
        <f t="shared" si="1"/>
        <v>908</v>
      </c>
      <c r="G72" s="221">
        <v>464</v>
      </c>
      <c r="H72" s="221">
        <v>230</v>
      </c>
      <c r="I72" s="221">
        <v>234</v>
      </c>
      <c r="J72" s="221">
        <v>305</v>
      </c>
      <c r="K72" s="221">
        <v>134</v>
      </c>
      <c r="L72" s="221">
        <v>171</v>
      </c>
      <c r="M72" s="221">
        <v>108</v>
      </c>
      <c r="N72" s="221">
        <v>64</v>
      </c>
      <c r="O72" s="221">
        <v>44</v>
      </c>
      <c r="P72" s="221">
        <v>8</v>
      </c>
      <c r="Q72" s="221">
        <v>5</v>
      </c>
      <c r="R72" s="221">
        <v>3</v>
      </c>
      <c r="S72" s="221">
        <v>2</v>
      </c>
      <c r="T72" s="221">
        <v>1</v>
      </c>
      <c r="U72" s="221">
        <v>1</v>
      </c>
      <c r="V72" s="221">
        <v>21</v>
      </c>
      <c r="W72" s="221">
        <v>15</v>
      </c>
      <c r="X72" s="221">
        <v>6</v>
      </c>
    </row>
    <row r="73" spans="2:24" ht="15" customHeight="1" x14ac:dyDescent="0.25">
      <c r="B73" s="292" t="s">
        <v>130</v>
      </c>
      <c r="C73" s="221">
        <v>1364</v>
      </c>
      <c r="D73" s="221">
        <v>673</v>
      </c>
      <c r="E73" s="221">
        <v>691</v>
      </c>
      <c r="F73" s="221">
        <f t="shared" si="1"/>
        <v>494</v>
      </c>
      <c r="G73" s="221">
        <v>275</v>
      </c>
      <c r="H73" s="221">
        <v>141</v>
      </c>
      <c r="I73" s="221">
        <v>134</v>
      </c>
      <c r="J73" s="221">
        <v>165</v>
      </c>
      <c r="K73" s="221">
        <v>74</v>
      </c>
      <c r="L73" s="221">
        <v>91</v>
      </c>
      <c r="M73" s="221">
        <v>49</v>
      </c>
      <c r="N73" s="221">
        <v>31</v>
      </c>
      <c r="O73" s="221">
        <v>18</v>
      </c>
      <c r="P73" s="221">
        <v>2</v>
      </c>
      <c r="Q73" s="221">
        <v>1</v>
      </c>
      <c r="R73" s="221">
        <v>1</v>
      </c>
      <c r="S73" s="221">
        <v>0</v>
      </c>
      <c r="T73" s="221">
        <v>0</v>
      </c>
      <c r="U73" s="221">
        <v>0</v>
      </c>
      <c r="V73" s="221">
        <v>3</v>
      </c>
      <c r="W73" s="221">
        <v>1</v>
      </c>
      <c r="X73" s="221">
        <v>2</v>
      </c>
    </row>
    <row r="74" spans="2:24" ht="15" customHeight="1" x14ac:dyDescent="0.25">
      <c r="B74" s="292" t="s">
        <v>129</v>
      </c>
      <c r="C74" s="221">
        <v>1282</v>
      </c>
      <c r="D74" s="221">
        <v>652</v>
      </c>
      <c r="E74" s="221">
        <v>630</v>
      </c>
      <c r="F74" s="221">
        <f t="shared" si="1"/>
        <v>414</v>
      </c>
      <c r="G74" s="221">
        <v>189</v>
      </c>
      <c r="H74" s="221">
        <v>89</v>
      </c>
      <c r="I74" s="221">
        <v>100</v>
      </c>
      <c r="J74" s="221">
        <v>140</v>
      </c>
      <c r="K74" s="221">
        <v>60</v>
      </c>
      <c r="L74" s="221">
        <v>80</v>
      </c>
      <c r="M74" s="221">
        <v>59</v>
      </c>
      <c r="N74" s="221">
        <v>33</v>
      </c>
      <c r="O74" s="221">
        <v>26</v>
      </c>
      <c r="P74" s="221">
        <v>6</v>
      </c>
      <c r="Q74" s="221">
        <v>4</v>
      </c>
      <c r="R74" s="221">
        <v>2</v>
      </c>
      <c r="S74" s="221">
        <v>2</v>
      </c>
      <c r="T74" s="221">
        <v>1</v>
      </c>
      <c r="U74" s="221">
        <v>1</v>
      </c>
      <c r="V74" s="221">
        <v>18</v>
      </c>
      <c r="W74" s="221">
        <v>14</v>
      </c>
      <c r="X74" s="221">
        <v>4</v>
      </c>
    </row>
    <row r="75" spans="2:24" ht="15" customHeight="1" x14ac:dyDescent="0.25">
      <c r="B75" s="292" t="s">
        <v>20</v>
      </c>
      <c r="C75" s="221">
        <v>2007</v>
      </c>
      <c r="D75" s="221">
        <v>1057</v>
      </c>
      <c r="E75" s="221">
        <v>950</v>
      </c>
      <c r="F75" s="221">
        <f t="shared" si="1"/>
        <v>664</v>
      </c>
      <c r="G75" s="221">
        <v>359</v>
      </c>
      <c r="H75" s="221">
        <v>191</v>
      </c>
      <c r="I75" s="221">
        <v>168</v>
      </c>
      <c r="J75" s="221">
        <v>204</v>
      </c>
      <c r="K75" s="221">
        <v>112</v>
      </c>
      <c r="L75" s="221">
        <v>92</v>
      </c>
      <c r="M75" s="221">
        <v>78</v>
      </c>
      <c r="N75" s="221">
        <v>42</v>
      </c>
      <c r="O75" s="221">
        <v>36</v>
      </c>
      <c r="P75" s="221">
        <v>7</v>
      </c>
      <c r="Q75" s="221">
        <v>7</v>
      </c>
      <c r="R75" s="221">
        <v>0</v>
      </c>
      <c r="S75" s="221">
        <v>0</v>
      </c>
      <c r="T75" s="221">
        <v>0</v>
      </c>
      <c r="U75" s="221">
        <v>0</v>
      </c>
      <c r="V75" s="221">
        <v>16</v>
      </c>
      <c r="W75" s="221">
        <v>8</v>
      </c>
      <c r="X75" s="221">
        <v>8</v>
      </c>
    </row>
    <row r="76" spans="2:24" ht="15" customHeight="1" x14ac:dyDescent="0.25">
      <c r="B76" s="292" t="s">
        <v>130</v>
      </c>
      <c r="C76" s="221">
        <v>1348</v>
      </c>
      <c r="D76" s="221">
        <v>719</v>
      </c>
      <c r="E76" s="221">
        <v>629</v>
      </c>
      <c r="F76" s="221">
        <f t="shared" si="1"/>
        <v>451</v>
      </c>
      <c r="G76" s="221">
        <v>255</v>
      </c>
      <c r="H76" s="221">
        <v>136</v>
      </c>
      <c r="I76" s="221">
        <v>119</v>
      </c>
      <c r="J76" s="221">
        <v>134</v>
      </c>
      <c r="K76" s="221">
        <v>74</v>
      </c>
      <c r="L76" s="221">
        <v>60</v>
      </c>
      <c r="M76" s="221">
        <v>48</v>
      </c>
      <c r="N76" s="221">
        <v>30</v>
      </c>
      <c r="O76" s="221">
        <v>18</v>
      </c>
      <c r="P76" s="221">
        <v>4</v>
      </c>
      <c r="Q76" s="221">
        <v>4</v>
      </c>
      <c r="R76" s="221">
        <v>0</v>
      </c>
      <c r="S76" s="221">
        <v>0</v>
      </c>
      <c r="T76" s="221">
        <v>0</v>
      </c>
      <c r="U76" s="221">
        <v>0</v>
      </c>
      <c r="V76" s="221">
        <v>10</v>
      </c>
      <c r="W76" s="221">
        <v>5</v>
      </c>
      <c r="X76" s="221">
        <v>5</v>
      </c>
    </row>
    <row r="77" spans="2:24" ht="15" customHeight="1" x14ac:dyDescent="0.25">
      <c r="B77" s="292" t="s">
        <v>129</v>
      </c>
      <c r="C77" s="221">
        <v>659</v>
      </c>
      <c r="D77" s="221">
        <v>338</v>
      </c>
      <c r="E77" s="221">
        <v>321</v>
      </c>
      <c r="F77" s="221">
        <f t="shared" si="1"/>
        <v>213</v>
      </c>
      <c r="G77" s="221">
        <v>104</v>
      </c>
      <c r="H77" s="221">
        <v>55</v>
      </c>
      <c r="I77" s="221">
        <v>49</v>
      </c>
      <c r="J77" s="221">
        <v>70</v>
      </c>
      <c r="K77" s="221">
        <v>38</v>
      </c>
      <c r="L77" s="221">
        <v>32</v>
      </c>
      <c r="M77" s="221">
        <v>30</v>
      </c>
      <c r="N77" s="221">
        <v>12</v>
      </c>
      <c r="O77" s="221">
        <v>18</v>
      </c>
      <c r="P77" s="221">
        <v>3</v>
      </c>
      <c r="Q77" s="221">
        <v>3</v>
      </c>
      <c r="R77" s="221">
        <v>0</v>
      </c>
      <c r="S77" s="221">
        <v>0</v>
      </c>
      <c r="T77" s="221">
        <v>0</v>
      </c>
      <c r="U77" s="221">
        <v>0</v>
      </c>
      <c r="V77" s="221">
        <v>6</v>
      </c>
      <c r="W77" s="221">
        <v>3</v>
      </c>
      <c r="X77" s="221">
        <v>3</v>
      </c>
    </row>
    <row r="78" spans="2:24" ht="15" customHeight="1" x14ac:dyDescent="0.25">
      <c r="B78" s="292" t="s">
        <v>17</v>
      </c>
      <c r="C78" s="221">
        <v>1722</v>
      </c>
      <c r="D78" s="221">
        <v>900</v>
      </c>
      <c r="E78" s="221">
        <v>822</v>
      </c>
      <c r="F78" s="221">
        <f t="shared" si="1"/>
        <v>600</v>
      </c>
      <c r="G78" s="293">
        <v>317</v>
      </c>
      <c r="H78" s="294">
        <v>162</v>
      </c>
      <c r="I78" s="294">
        <v>155</v>
      </c>
      <c r="J78" s="294">
        <v>204</v>
      </c>
      <c r="K78" s="294">
        <v>100</v>
      </c>
      <c r="L78" s="294">
        <v>104</v>
      </c>
      <c r="M78" s="294">
        <v>72</v>
      </c>
      <c r="N78" s="294">
        <v>41</v>
      </c>
      <c r="O78" s="294">
        <v>31</v>
      </c>
      <c r="P78" s="294">
        <v>6</v>
      </c>
      <c r="Q78" s="294">
        <v>3</v>
      </c>
      <c r="R78" s="294">
        <v>3</v>
      </c>
      <c r="S78" s="294">
        <v>0</v>
      </c>
      <c r="T78" s="294">
        <v>0</v>
      </c>
      <c r="U78" s="294">
        <v>0</v>
      </c>
      <c r="V78" s="294">
        <v>1</v>
      </c>
      <c r="W78" s="294">
        <v>0</v>
      </c>
      <c r="X78" s="294">
        <v>1</v>
      </c>
    </row>
    <row r="79" spans="2:24" ht="15" customHeight="1" x14ac:dyDescent="0.25">
      <c r="B79" s="292" t="s">
        <v>130</v>
      </c>
      <c r="C79" s="221">
        <v>1078</v>
      </c>
      <c r="D79" s="221">
        <v>565</v>
      </c>
      <c r="E79" s="221">
        <v>513</v>
      </c>
      <c r="F79" s="221">
        <f t="shared" si="1"/>
        <v>391</v>
      </c>
      <c r="G79" s="293">
        <v>213</v>
      </c>
      <c r="H79" s="294">
        <v>112</v>
      </c>
      <c r="I79" s="294">
        <v>101</v>
      </c>
      <c r="J79" s="294">
        <v>135</v>
      </c>
      <c r="K79" s="294">
        <v>65</v>
      </c>
      <c r="L79" s="294">
        <v>70</v>
      </c>
      <c r="M79" s="294">
        <v>38</v>
      </c>
      <c r="N79" s="294">
        <v>18</v>
      </c>
      <c r="O79" s="294">
        <v>20</v>
      </c>
      <c r="P79" s="294">
        <v>4</v>
      </c>
      <c r="Q79" s="294">
        <v>2</v>
      </c>
      <c r="R79" s="294">
        <v>2</v>
      </c>
      <c r="S79" s="294">
        <v>0</v>
      </c>
      <c r="T79" s="294">
        <v>0</v>
      </c>
      <c r="U79" s="294">
        <v>0</v>
      </c>
      <c r="V79" s="294">
        <v>1</v>
      </c>
      <c r="W79" s="294">
        <v>0</v>
      </c>
      <c r="X79" s="294">
        <v>1</v>
      </c>
    </row>
    <row r="80" spans="2:24" ht="15" customHeight="1" x14ac:dyDescent="0.25">
      <c r="B80" s="292" t="s">
        <v>129</v>
      </c>
      <c r="C80" s="221">
        <v>644</v>
      </c>
      <c r="D80" s="221">
        <v>335</v>
      </c>
      <c r="E80" s="221">
        <v>309</v>
      </c>
      <c r="F80" s="221">
        <f t="shared" si="1"/>
        <v>209</v>
      </c>
      <c r="G80" s="293">
        <v>104</v>
      </c>
      <c r="H80" s="294">
        <v>50</v>
      </c>
      <c r="I80" s="294">
        <v>54</v>
      </c>
      <c r="J80" s="294">
        <v>69</v>
      </c>
      <c r="K80" s="294">
        <v>35</v>
      </c>
      <c r="L80" s="294">
        <v>34</v>
      </c>
      <c r="M80" s="294">
        <v>34</v>
      </c>
      <c r="N80" s="294">
        <v>23</v>
      </c>
      <c r="O80" s="294">
        <v>11</v>
      </c>
      <c r="P80" s="294">
        <v>2</v>
      </c>
      <c r="Q80" s="294">
        <v>1</v>
      </c>
      <c r="R80" s="294">
        <v>1</v>
      </c>
      <c r="S80" s="294">
        <v>0</v>
      </c>
      <c r="T80" s="294">
        <v>0</v>
      </c>
      <c r="U80" s="294">
        <v>0</v>
      </c>
      <c r="V80" s="294">
        <v>0</v>
      </c>
      <c r="W80" s="294">
        <v>0</v>
      </c>
      <c r="X80" s="294">
        <v>0</v>
      </c>
    </row>
    <row r="81" spans="2:25" ht="15" customHeight="1" x14ac:dyDescent="0.25">
      <c r="B81" s="292" t="s">
        <v>15</v>
      </c>
      <c r="C81" s="221">
        <v>3492</v>
      </c>
      <c r="D81" s="221">
        <v>1773</v>
      </c>
      <c r="E81" s="221">
        <v>1719</v>
      </c>
      <c r="F81" s="221">
        <f t="shared" si="1"/>
        <v>1197</v>
      </c>
      <c r="G81" s="293">
        <v>659</v>
      </c>
      <c r="H81" s="294">
        <v>341</v>
      </c>
      <c r="I81" s="294">
        <v>318</v>
      </c>
      <c r="J81" s="294">
        <v>356</v>
      </c>
      <c r="K81" s="294">
        <v>181</v>
      </c>
      <c r="L81" s="294">
        <v>175</v>
      </c>
      <c r="M81" s="294">
        <v>86</v>
      </c>
      <c r="N81" s="294">
        <v>38</v>
      </c>
      <c r="O81" s="294">
        <v>48</v>
      </c>
      <c r="P81" s="294">
        <v>6</v>
      </c>
      <c r="Q81" s="294">
        <v>3</v>
      </c>
      <c r="R81" s="294">
        <v>3</v>
      </c>
      <c r="S81" s="294">
        <v>1</v>
      </c>
      <c r="T81" s="294">
        <v>1</v>
      </c>
      <c r="U81" s="294">
        <v>0</v>
      </c>
      <c r="V81" s="294">
        <v>89</v>
      </c>
      <c r="W81" s="294">
        <v>42</v>
      </c>
      <c r="X81" s="294">
        <v>47</v>
      </c>
    </row>
    <row r="82" spans="2:25" ht="15" customHeight="1" x14ac:dyDescent="0.25">
      <c r="B82" s="292" t="s">
        <v>130</v>
      </c>
      <c r="C82" s="221">
        <v>2292</v>
      </c>
      <c r="D82" s="221">
        <v>1173</v>
      </c>
      <c r="E82" s="221">
        <v>1119</v>
      </c>
      <c r="F82" s="221">
        <f t="shared" si="1"/>
        <v>805</v>
      </c>
      <c r="G82" s="293">
        <v>439</v>
      </c>
      <c r="H82" s="294">
        <v>222</v>
      </c>
      <c r="I82" s="294">
        <v>217</v>
      </c>
      <c r="J82" s="294">
        <v>253</v>
      </c>
      <c r="K82" s="294">
        <v>128</v>
      </c>
      <c r="L82" s="294">
        <v>125</v>
      </c>
      <c r="M82" s="294">
        <v>64</v>
      </c>
      <c r="N82" s="294">
        <v>28</v>
      </c>
      <c r="O82" s="294">
        <v>36</v>
      </c>
      <c r="P82" s="294">
        <v>4</v>
      </c>
      <c r="Q82" s="294">
        <v>2</v>
      </c>
      <c r="R82" s="294">
        <v>2</v>
      </c>
      <c r="S82" s="294">
        <v>1</v>
      </c>
      <c r="T82" s="294">
        <v>1</v>
      </c>
      <c r="U82" s="294">
        <v>0</v>
      </c>
      <c r="V82" s="294">
        <v>44</v>
      </c>
      <c r="W82" s="294">
        <v>22</v>
      </c>
      <c r="X82" s="294">
        <v>22</v>
      </c>
    </row>
    <row r="83" spans="2:25" ht="15" customHeight="1" x14ac:dyDescent="0.25">
      <c r="B83" s="292" t="s">
        <v>129</v>
      </c>
      <c r="C83" s="221">
        <v>1200</v>
      </c>
      <c r="D83" s="221">
        <v>600</v>
      </c>
      <c r="E83" s="221">
        <v>600</v>
      </c>
      <c r="F83" s="221">
        <f t="shared" si="1"/>
        <v>392</v>
      </c>
      <c r="G83" s="293">
        <v>220</v>
      </c>
      <c r="H83" s="294">
        <v>119</v>
      </c>
      <c r="I83" s="294">
        <v>101</v>
      </c>
      <c r="J83" s="294">
        <v>103</v>
      </c>
      <c r="K83" s="294">
        <v>53</v>
      </c>
      <c r="L83" s="294">
        <v>50</v>
      </c>
      <c r="M83" s="294">
        <v>22</v>
      </c>
      <c r="N83" s="294">
        <v>10</v>
      </c>
      <c r="O83" s="294">
        <v>12</v>
      </c>
      <c r="P83" s="294">
        <v>2</v>
      </c>
      <c r="Q83" s="294">
        <v>1</v>
      </c>
      <c r="R83" s="294">
        <v>1</v>
      </c>
      <c r="S83" s="294">
        <v>0</v>
      </c>
      <c r="T83" s="294">
        <v>0</v>
      </c>
      <c r="U83" s="294">
        <v>0</v>
      </c>
      <c r="V83" s="294">
        <v>45</v>
      </c>
      <c r="W83" s="294">
        <v>20</v>
      </c>
      <c r="X83" s="294">
        <v>25</v>
      </c>
    </row>
    <row r="84" spans="2:25" ht="15" customHeight="1" x14ac:dyDescent="0.25">
      <c r="B84" s="292" t="s">
        <v>14</v>
      </c>
      <c r="C84" s="221">
        <v>3483</v>
      </c>
      <c r="D84" s="221">
        <v>1759</v>
      </c>
      <c r="E84" s="221">
        <v>1724</v>
      </c>
      <c r="F84" s="221">
        <f t="shared" si="1"/>
        <v>1461</v>
      </c>
      <c r="G84" s="221">
        <v>544</v>
      </c>
      <c r="H84" s="221">
        <v>282</v>
      </c>
      <c r="I84" s="221">
        <v>262</v>
      </c>
      <c r="J84" s="221">
        <v>300</v>
      </c>
      <c r="K84" s="221">
        <v>145</v>
      </c>
      <c r="L84" s="221">
        <v>155</v>
      </c>
      <c r="M84" s="221">
        <v>101</v>
      </c>
      <c r="N84" s="221">
        <v>51</v>
      </c>
      <c r="O84" s="221">
        <v>50</v>
      </c>
      <c r="P84" s="221">
        <v>6</v>
      </c>
      <c r="Q84" s="221">
        <v>4</v>
      </c>
      <c r="R84" s="221">
        <v>2</v>
      </c>
      <c r="S84" s="221">
        <v>1</v>
      </c>
      <c r="T84" s="221">
        <v>0</v>
      </c>
      <c r="U84" s="221">
        <v>1</v>
      </c>
      <c r="V84" s="221">
        <v>509</v>
      </c>
      <c r="W84" s="221">
        <v>248</v>
      </c>
      <c r="X84" s="221">
        <v>261</v>
      </c>
    </row>
    <row r="85" spans="2:25" ht="15" customHeight="1" x14ac:dyDescent="0.25">
      <c r="B85" s="292" t="s">
        <v>130</v>
      </c>
      <c r="C85" s="221">
        <v>1964</v>
      </c>
      <c r="D85" s="221">
        <v>1018</v>
      </c>
      <c r="E85" s="221">
        <v>946</v>
      </c>
      <c r="F85" s="221">
        <f t="shared" si="1"/>
        <v>708</v>
      </c>
      <c r="G85" s="221">
        <v>388</v>
      </c>
      <c r="H85" s="221">
        <v>206</v>
      </c>
      <c r="I85" s="221">
        <v>182</v>
      </c>
      <c r="J85" s="221">
        <v>187</v>
      </c>
      <c r="K85" s="221">
        <v>86</v>
      </c>
      <c r="L85" s="221">
        <v>101</v>
      </c>
      <c r="M85" s="221">
        <v>59</v>
      </c>
      <c r="N85" s="221">
        <v>30</v>
      </c>
      <c r="O85" s="221">
        <v>29</v>
      </c>
      <c r="P85" s="221">
        <v>5</v>
      </c>
      <c r="Q85" s="221">
        <v>4</v>
      </c>
      <c r="R85" s="221">
        <v>1</v>
      </c>
      <c r="S85" s="221">
        <v>1</v>
      </c>
      <c r="T85" s="221">
        <v>0</v>
      </c>
      <c r="U85" s="221">
        <v>1</v>
      </c>
      <c r="V85" s="221">
        <v>68</v>
      </c>
      <c r="W85" s="221">
        <v>33</v>
      </c>
      <c r="X85" s="221">
        <v>35</v>
      </c>
    </row>
    <row r="86" spans="2:25" ht="15" customHeight="1" x14ac:dyDescent="0.25">
      <c r="B86" s="292" t="s">
        <v>129</v>
      </c>
      <c r="C86" s="221">
        <v>1519</v>
      </c>
      <c r="D86" s="221">
        <v>741</v>
      </c>
      <c r="E86" s="221">
        <v>778</v>
      </c>
      <c r="F86" s="221">
        <f t="shared" si="1"/>
        <v>753</v>
      </c>
      <c r="G86" s="221">
        <v>156</v>
      </c>
      <c r="H86" s="221">
        <v>76</v>
      </c>
      <c r="I86" s="221">
        <v>80</v>
      </c>
      <c r="J86" s="221">
        <v>113</v>
      </c>
      <c r="K86" s="221">
        <v>59</v>
      </c>
      <c r="L86" s="221">
        <v>54</v>
      </c>
      <c r="M86" s="221">
        <v>42</v>
      </c>
      <c r="N86" s="221">
        <v>21</v>
      </c>
      <c r="O86" s="221">
        <v>21</v>
      </c>
      <c r="P86" s="221">
        <v>1</v>
      </c>
      <c r="Q86" s="221">
        <v>0</v>
      </c>
      <c r="R86" s="221">
        <v>1</v>
      </c>
      <c r="S86" s="221">
        <v>0</v>
      </c>
      <c r="T86" s="221">
        <v>0</v>
      </c>
      <c r="U86" s="221">
        <v>0</v>
      </c>
      <c r="V86" s="221">
        <v>441</v>
      </c>
      <c r="W86" s="221">
        <v>215</v>
      </c>
      <c r="X86" s="221">
        <v>226</v>
      </c>
    </row>
    <row r="87" spans="2:25" s="35" customFormat="1" ht="15" customHeight="1" x14ac:dyDescent="0.25">
      <c r="B87" s="291" t="s">
        <v>76</v>
      </c>
      <c r="C87" s="295">
        <v>349</v>
      </c>
      <c r="D87" s="295">
        <v>177</v>
      </c>
      <c r="E87" s="295">
        <v>172</v>
      </c>
      <c r="F87" s="295">
        <f t="shared" si="1"/>
        <v>147</v>
      </c>
      <c r="G87" s="295">
        <v>84</v>
      </c>
      <c r="H87" s="295">
        <v>43</v>
      </c>
      <c r="I87" s="295">
        <v>41</v>
      </c>
      <c r="J87" s="295">
        <v>45</v>
      </c>
      <c r="K87" s="295">
        <v>22</v>
      </c>
      <c r="L87" s="295">
        <v>23</v>
      </c>
      <c r="M87" s="295">
        <v>17</v>
      </c>
      <c r="N87" s="295">
        <v>8</v>
      </c>
      <c r="O87" s="295">
        <v>9</v>
      </c>
      <c r="P87" s="295">
        <v>1</v>
      </c>
      <c r="Q87" s="295">
        <v>0</v>
      </c>
      <c r="R87" s="295">
        <v>1</v>
      </c>
      <c r="S87" s="295">
        <v>0</v>
      </c>
      <c r="T87" s="295">
        <v>0</v>
      </c>
      <c r="U87" s="295">
        <v>0</v>
      </c>
      <c r="V87" s="295">
        <v>0</v>
      </c>
      <c r="W87" s="295">
        <v>0</v>
      </c>
      <c r="X87" s="221">
        <v>0</v>
      </c>
    </row>
    <row r="88" spans="2:25" s="35" customFormat="1" ht="15" customHeight="1" x14ac:dyDescent="0.25">
      <c r="B88" s="291" t="s">
        <v>130</v>
      </c>
      <c r="C88" s="295">
        <v>297</v>
      </c>
      <c r="D88" s="295">
        <v>149</v>
      </c>
      <c r="E88" s="295">
        <v>148</v>
      </c>
      <c r="F88" s="295">
        <f t="shared" si="1"/>
        <v>128</v>
      </c>
      <c r="G88" s="295">
        <v>74</v>
      </c>
      <c r="H88" s="295">
        <v>37</v>
      </c>
      <c r="I88" s="295">
        <v>37</v>
      </c>
      <c r="J88" s="295">
        <v>38</v>
      </c>
      <c r="K88" s="295">
        <v>19</v>
      </c>
      <c r="L88" s="295">
        <v>19</v>
      </c>
      <c r="M88" s="295">
        <v>15</v>
      </c>
      <c r="N88" s="295">
        <v>7</v>
      </c>
      <c r="O88" s="295">
        <v>8</v>
      </c>
      <c r="P88" s="295">
        <v>1</v>
      </c>
      <c r="Q88" s="295">
        <v>0</v>
      </c>
      <c r="R88" s="295">
        <v>1</v>
      </c>
      <c r="S88" s="295">
        <v>0</v>
      </c>
      <c r="T88" s="295">
        <v>0</v>
      </c>
      <c r="U88" s="295">
        <v>0</v>
      </c>
      <c r="V88" s="295">
        <v>0</v>
      </c>
      <c r="W88" s="295">
        <v>0</v>
      </c>
      <c r="X88" s="221">
        <v>0</v>
      </c>
    </row>
    <row r="89" spans="2:25" s="35" customFormat="1" ht="15" customHeight="1" x14ac:dyDescent="0.25">
      <c r="B89" s="291" t="s">
        <v>129</v>
      </c>
      <c r="C89" s="295">
        <v>52</v>
      </c>
      <c r="D89" s="295">
        <v>28</v>
      </c>
      <c r="E89" s="295">
        <v>24</v>
      </c>
      <c r="F89" s="295">
        <f t="shared" si="1"/>
        <v>19</v>
      </c>
      <c r="G89" s="295">
        <v>10</v>
      </c>
      <c r="H89" s="295">
        <v>6</v>
      </c>
      <c r="I89" s="295">
        <v>4</v>
      </c>
      <c r="J89" s="295">
        <v>7</v>
      </c>
      <c r="K89" s="295">
        <v>3</v>
      </c>
      <c r="L89" s="295">
        <v>4</v>
      </c>
      <c r="M89" s="295">
        <v>2</v>
      </c>
      <c r="N89" s="295">
        <v>1</v>
      </c>
      <c r="O89" s="295">
        <v>1</v>
      </c>
      <c r="P89" s="295">
        <v>0</v>
      </c>
      <c r="Q89" s="295">
        <v>0</v>
      </c>
      <c r="R89" s="295">
        <v>0</v>
      </c>
      <c r="S89" s="295">
        <v>0</v>
      </c>
      <c r="T89" s="295">
        <v>0</v>
      </c>
      <c r="U89" s="295">
        <v>0</v>
      </c>
      <c r="V89" s="295">
        <v>0</v>
      </c>
      <c r="W89" s="295">
        <v>0</v>
      </c>
      <c r="X89" s="221">
        <v>0</v>
      </c>
      <c r="Y89" s="372">
        <f>+Y92</f>
        <v>0</v>
      </c>
    </row>
    <row r="90" spans="2:25" ht="15" customHeight="1" x14ac:dyDescent="0.25">
      <c r="B90" s="292" t="s">
        <v>16</v>
      </c>
      <c r="C90" s="221">
        <v>349</v>
      </c>
      <c r="D90" s="221">
        <v>177</v>
      </c>
      <c r="E90" s="221">
        <v>172</v>
      </c>
      <c r="F90" s="221">
        <f t="shared" si="1"/>
        <v>147</v>
      </c>
      <c r="G90" s="221">
        <v>84</v>
      </c>
      <c r="H90" s="221">
        <v>43</v>
      </c>
      <c r="I90" s="221">
        <v>41</v>
      </c>
      <c r="J90" s="221">
        <v>45</v>
      </c>
      <c r="K90" s="221">
        <v>22</v>
      </c>
      <c r="L90" s="221">
        <v>23</v>
      </c>
      <c r="M90" s="221">
        <v>17</v>
      </c>
      <c r="N90" s="221">
        <v>8</v>
      </c>
      <c r="O90" s="221">
        <v>9</v>
      </c>
      <c r="P90" s="221">
        <v>1</v>
      </c>
      <c r="Q90" s="221">
        <v>0</v>
      </c>
      <c r="R90" s="221">
        <v>1</v>
      </c>
      <c r="S90" s="221">
        <v>0</v>
      </c>
      <c r="T90" s="221">
        <v>0</v>
      </c>
      <c r="U90" s="221">
        <v>0</v>
      </c>
      <c r="V90" s="221">
        <v>0</v>
      </c>
      <c r="W90" s="221">
        <v>0</v>
      </c>
      <c r="X90" s="221">
        <v>0</v>
      </c>
    </row>
    <row r="91" spans="2:25" ht="15" customHeight="1" x14ac:dyDescent="0.25">
      <c r="B91" s="292" t="s">
        <v>130</v>
      </c>
      <c r="C91" s="221">
        <v>297</v>
      </c>
      <c r="D91" s="221">
        <v>149</v>
      </c>
      <c r="E91" s="221">
        <v>148</v>
      </c>
      <c r="F91" s="221">
        <f t="shared" si="1"/>
        <v>128</v>
      </c>
      <c r="G91" s="221">
        <v>74</v>
      </c>
      <c r="H91" s="221">
        <v>37</v>
      </c>
      <c r="I91" s="221">
        <v>37</v>
      </c>
      <c r="J91" s="221">
        <v>38</v>
      </c>
      <c r="K91" s="221">
        <v>19</v>
      </c>
      <c r="L91" s="221">
        <v>19</v>
      </c>
      <c r="M91" s="221">
        <v>15</v>
      </c>
      <c r="N91" s="221">
        <v>7</v>
      </c>
      <c r="O91" s="221">
        <v>8</v>
      </c>
      <c r="P91" s="221">
        <v>1</v>
      </c>
      <c r="Q91" s="221">
        <v>0</v>
      </c>
      <c r="R91" s="221">
        <v>1</v>
      </c>
      <c r="S91" s="221">
        <v>0</v>
      </c>
      <c r="T91" s="221">
        <v>0</v>
      </c>
      <c r="U91" s="221">
        <v>0</v>
      </c>
      <c r="V91" s="221">
        <v>0</v>
      </c>
      <c r="W91" s="221">
        <v>0</v>
      </c>
      <c r="X91" s="221">
        <v>0</v>
      </c>
    </row>
    <row r="92" spans="2:25" ht="15" customHeight="1" x14ac:dyDescent="0.25">
      <c r="B92" s="292" t="s">
        <v>129</v>
      </c>
      <c r="C92" s="221">
        <v>52</v>
      </c>
      <c r="D92" s="221">
        <v>28</v>
      </c>
      <c r="E92" s="221">
        <v>24</v>
      </c>
      <c r="F92" s="221">
        <f t="shared" si="1"/>
        <v>19</v>
      </c>
      <c r="G92" s="221">
        <v>10</v>
      </c>
      <c r="H92" s="221">
        <v>6</v>
      </c>
      <c r="I92" s="221">
        <v>4</v>
      </c>
      <c r="J92" s="221">
        <v>7</v>
      </c>
      <c r="K92" s="221">
        <v>3</v>
      </c>
      <c r="L92" s="221">
        <v>4</v>
      </c>
      <c r="M92" s="221">
        <v>2</v>
      </c>
      <c r="N92" s="221">
        <v>1</v>
      </c>
      <c r="O92" s="221">
        <v>1</v>
      </c>
      <c r="P92" s="221">
        <v>0</v>
      </c>
      <c r="Q92" s="221">
        <v>0</v>
      </c>
      <c r="R92" s="221">
        <v>0</v>
      </c>
      <c r="S92" s="221">
        <v>0</v>
      </c>
      <c r="T92" s="221">
        <v>0</v>
      </c>
      <c r="U92" s="221">
        <v>0</v>
      </c>
      <c r="V92" s="221">
        <v>0</v>
      </c>
      <c r="W92" s="221">
        <v>0</v>
      </c>
      <c r="X92" s="221">
        <v>0</v>
      </c>
    </row>
    <row r="93" spans="2:25" s="35" customFormat="1" ht="15" customHeight="1" x14ac:dyDescent="0.25">
      <c r="B93" s="291" t="s">
        <v>10</v>
      </c>
      <c r="C93" s="295">
        <v>107</v>
      </c>
      <c r="D93" s="295">
        <v>55</v>
      </c>
      <c r="E93" s="295">
        <v>52</v>
      </c>
      <c r="F93" s="295">
        <f t="shared" si="1"/>
        <v>44</v>
      </c>
      <c r="G93" s="295">
        <v>23</v>
      </c>
      <c r="H93" s="295">
        <v>12</v>
      </c>
      <c r="I93" s="295">
        <v>11</v>
      </c>
      <c r="J93" s="295">
        <v>16</v>
      </c>
      <c r="K93" s="295">
        <v>7</v>
      </c>
      <c r="L93" s="295">
        <v>9</v>
      </c>
      <c r="M93" s="295">
        <v>5</v>
      </c>
      <c r="N93" s="295">
        <v>3</v>
      </c>
      <c r="O93" s="295">
        <v>2</v>
      </c>
      <c r="P93" s="295">
        <v>0</v>
      </c>
      <c r="Q93" s="295">
        <v>0</v>
      </c>
      <c r="R93" s="295">
        <v>0</v>
      </c>
      <c r="S93" s="295">
        <v>0</v>
      </c>
      <c r="T93" s="295">
        <v>0</v>
      </c>
      <c r="U93" s="295">
        <v>0</v>
      </c>
      <c r="V93" s="295">
        <v>0</v>
      </c>
      <c r="W93" s="295">
        <v>0</v>
      </c>
      <c r="X93" s="295">
        <v>0</v>
      </c>
    </row>
    <row r="94" spans="2:25" s="56" customFormat="1" ht="15" customHeight="1" x14ac:dyDescent="0.25">
      <c r="B94" s="291" t="s">
        <v>130</v>
      </c>
      <c r="C94" s="295">
        <v>107</v>
      </c>
      <c r="D94" s="295">
        <v>55</v>
      </c>
      <c r="E94" s="295">
        <v>52</v>
      </c>
      <c r="F94" s="295">
        <f t="shared" si="1"/>
        <v>44</v>
      </c>
      <c r="G94" s="295">
        <v>23</v>
      </c>
      <c r="H94" s="295">
        <v>12</v>
      </c>
      <c r="I94" s="295">
        <v>11</v>
      </c>
      <c r="J94" s="295">
        <v>16</v>
      </c>
      <c r="K94" s="295">
        <v>7</v>
      </c>
      <c r="L94" s="295">
        <v>9</v>
      </c>
      <c r="M94" s="295">
        <v>5</v>
      </c>
      <c r="N94" s="295">
        <v>3</v>
      </c>
      <c r="O94" s="295">
        <v>2</v>
      </c>
      <c r="P94" s="295">
        <v>0</v>
      </c>
      <c r="Q94" s="295">
        <v>0</v>
      </c>
      <c r="R94" s="296">
        <v>0</v>
      </c>
      <c r="S94" s="296">
        <v>0</v>
      </c>
      <c r="T94" s="296">
        <v>0</v>
      </c>
      <c r="U94" s="296">
        <v>0</v>
      </c>
      <c r="V94" s="296">
        <v>0</v>
      </c>
      <c r="W94" s="296">
        <v>0</v>
      </c>
      <c r="X94" s="296">
        <v>0</v>
      </c>
    </row>
    <row r="95" spans="2:25" s="56" customFormat="1" x14ac:dyDescent="0.25">
      <c r="B95" s="453"/>
      <c r="C95" s="454"/>
      <c r="D95" s="454"/>
      <c r="E95" s="454"/>
      <c r="F95" s="454"/>
      <c r="G95" s="454"/>
      <c r="H95" s="454"/>
      <c r="I95" s="454"/>
      <c r="J95" s="454"/>
      <c r="K95" s="454"/>
      <c r="L95" s="454"/>
      <c r="M95" s="454"/>
      <c r="N95" s="454"/>
      <c r="O95" s="454"/>
      <c r="P95" s="454"/>
      <c r="Q95" s="454"/>
      <c r="R95" s="455"/>
      <c r="S95" s="455"/>
      <c r="T95" s="455"/>
      <c r="U95" s="455"/>
      <c r="V95" s="455"/>
      <c r="W95" s="455"/>
      <c r="X95" s="455"/>
    </row>
    <row r="96" spans="2:25" s="56" customFormat="1" x14ac:dyDescent="0.3">
      <c r="B96" s="36" t="s">
        <v>2117</v>
      </c>
      <c r="C96" s="454"/>
      <c r="D96" s="454"/>
      <c r="E96" s="454"/>
      <c r="F96" s="454"/>
      <c r="G96" s="454"/>
      <c r="H96" s="454"/>
      <c r="I96" s="454"/>
      <c r="J96" s="454"/>
      <c r="K96" s="454"/>
      <c r="L96" s="454"/>
      <c r="M96" s="454"/>
      <c r="N96" s="454"/>
      <c r="O96" s="454"/>
      <c r="P96" s="454"/>
      <c r="Q96" s="454"/>
      <c r="R96" s="455"/>
      <c r="S96" s="455"/>
      <c r="T96" s="455"/>
      <c r="U96" s="455"/>
      <c r="V96" s="455"/>
      <c r="W96" s="455"/>
      <c r="X96" s="455"/>
    </row>
    <row r="97" spans="2:2" x14ac:dyDescent="0.25">
      <c r="B97" s="154" t="s">
        <v>2154</v>
      </c>
    </row>
    <row r="98" spans="2:2" x14ac:dyDescent="0.25">
      <c r="B98" s="24" t="s">
        <v>737</v>
      </c>
    </row>
  </sheetData>
  <mergeCells count="14">
    <mergeCell ref="M4:O4"/>
    <mergeCell ref="P4:R4"/>
    <mergeCell ref="S4:U4"/>
    <mergeCell ref="V4:X4"/>
    <mergeCell ref="B1:F1"/>
    <mergeCell ref="B2:X2"/>
    <mergeCell ref="B3:B5"/>
    <mergeCell ref="C3:C5"/>
    <mergeCell ref="D3:D5"/>
    <mergeCell ref="E3:E5"/>
    <mergeCell ref="F3:F5"/>
    <mergeCell ref="G3:X3"/>
    <mergeCell ref="G4:I4"/>
    <mergeCell ref="J4:L4"/>
  </mergeCells>
  <hyperlinks>
    <hyperlink ref="Y1" location="INDICE!B39" display="INDICE"/>
    <hyperlink ref="Z2" location="INDICE!A53" display="INDICE"/>
  </hyperlinks>
  <printOptions horizontalCentered="1"/>
  <pageMargins left="0.19685039370078741" right="0.19685039370078741" top="1.1811023622047245" bottom="0.39370078740157483" header="0.19685039370078741" footer="0.19685039370078741"/>
  <pageSetup scale="80" firstPageNumber="158" fitToWidth="0" fitToHeight="0" orientation="landscape" useFirstPageNumber="1" r:id="rId1"/>
  <headerFooter scaleWithDoc="0">
    <oddHeader>&amp;C&amp;G</oddHeader>
    <oddFooter>&amp;C&amp;10&amp;P</oddFooter>
  </headerFooter>
  <drawing r:id="rId2"/>
  <legacyDrawingHF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9"/>
  <sheetViews>
    <sheetView showGridLines="0" zoomScaleNormal="100" workbookViewId="0"/>
  </sheetViews>
  <sheetFormatPr baseColWidth="10" defaultColWidth="12.5703125" defaultRowHeight="14.25" x14ac:dyDescent="0.25"/>
  <cols>
    <col min="1" max="1" width="3.7109375" style="19" customWidth="1"/>
    <col min="2" max="2" width="34.7109375" style="19" customWidth="1"/>
    <col min="3" max="6" width="20.7109375" style="19" customWidth="1"/>
    <col min="7" max="7" width="18.5703125" style="19" customWidth="1"/>
    <col min="8" max="16384" width="12.5703125" style="19"/>
  </cols>
  <sheetData>
    <row r="1" spans="2:11" ht="126.75" customHeight="1" x14ac:dyDescent="0.25">
      <c r="B1" s="560"/>
      <c r="C1" s="560"/>
      <c r="D1" s="560"/>
      <c r="E1" s="560"/>
      <c r="F1" s="560"/>
      <c r="G1" s="339"/>
    </row>
    <row r="2" spans="2:11" ht="42" customHeight="1" x14ac:dyDescent="0.25">
      <c r="B2" s="567" t="s">
        <v>2174</v>
      </c>
      <c r="C2" s="567"/>
      <c r="D2" s="567"/>
      <c r="E2" s="567"/>
      <c r="F2" s="567"/>
      <c r="G2" s="567"/>
      <c r="H2" s="481" t="s">
        <v>7</v>
      </c>
    </row>
    <row r="3" spans="2:11" ht="14.25" customHeight="1" x14ac:dyDescent="0.25">
      <c r="B3" s="521" t="s">
        <v>128</v>
      </c>
      <c r="C3" s="521" t="s">
        <v>669</v>
      </c>
      <c r="D3" s="549" t="s">
        <v>368</v>
      </c>
      <c r="E3" s="526"/>
      <c r="F3" s="526"/>
      <c r="G3" s="526"/>
      <c r="H3" s="527"/>
    </row>
    <row r="4" spans="2:11" ht="27" x14ac:dyDescent="0.25">
      <c r="B4" s="521"/>
      <c r="C4" s="521"/>
      <c r="D4" s="215" t="s">
        <v>51</v>
      </c>
      <c r="E4" s="215" t="s">
        <v>50</v>
      </c>
      <c r="F4" s="215" t="s">
        <v>49</v>
      </c>
      <c r="G4" s="215" t="s">
        <v>2106</v>
      </c>
      <c r="H4" s="215" t="s">
        <v>107</v>
      </c>
    </row>
    <row r="5" spans="2:11" s="35" customFormat="1" ht="13.5" x14ac:dyDescent="0.25">
      <c r="B5" s="229" t="s">
        <v>3</v>
      </c>
      <c r="C5" s="213">
        <f t="shared" ref="C5:H5" si="0">+C6+C18+C25+C32+C34</f>
        <v>215714</v>
      </c>
      <c r="D5" s="213">
        <f t="shared" si="0"/>
        <v>207378</v>
      </c>
      <c r="E5" s="213">
        <f t="shared" si="0"/>
        <v>3215</v>
      </c>
      <c r="F5" s="213">
        <f t="shared" si="0"/>
        <v>48</v>
      </c>
      <c r="G5" s="213">
        <f t="shared" si="0"/>
        <v>5</v>
      </c>
      <c r="H5" s="213">
        <f t="shared" si="0"/>
        <v>5068</v>
      </c>
      <c r="I5" s="349"/>
      <c r="J5" s="349"/>
      <c r="K5" s="349"/>
    </row>
    <row r="6" spans="2:11" s="35" customFormat="1" x14ac:dyDescent="0.3">
      <c r="B6" s="229" t="s">
        <v>79</v>
      </c>
      <c r="C6" s="213">
        <v>83266</v>
      </c>
      <c r="D6" s="213">
        <v>80332</v>
      </c>
      <c r="E6" s="213">
        <v>1332</v>
      </c>
      <c r="F6" s="213">
        <v>26</v>
      </c>
      <c r="G6" s="213">
        <v>0</v>
      </c>
      <c r="H6" s="211">
        <v>1576</v>
      </c>
      <c r="I6" s="349"/>
      <c r="J6" s="349"/>
      <c r="K6" s="349"/>
    </row>
    <row r="7" spans="2:11" x14ac:dyDescent="0.3">
      <c r="B7" s="212" t="s">
        <v>35</v>
      </c>
      <c r="C7" s="211">
        <v>8641</v>
      </c>
      <c r="D7" s="211">
        <v>8399</v>
      </c>
      <c r="E7" s="211">
        <v>135</v>
      </c>
      <c r="F7" s="211">
        <v>7</v>
      </c>
      <c r="G7" s="211">
        <v>0</v>
      </c>
      <c r="H7" s="211">
        <v>100</v>
      </c>
    </row>
    <row r="8" spans="2:11" x14ac:dyDescent="0.3">
      <c r="B8" s="212" t="s">
        <v>34</v>
      </c>
      <c r="C8" s="211">
        <v>2340</v>
      </c>
      <c r="D8" s="211">
        <v>2071</v>
      </c>
      <c r="E8" s="211">
        <v>30</v>
      </c>
      <c r="F8" s="211">
        <v>0</v>
      </c>
      <c r="G8" s="211">
        <v>0</v>
      </c>
      <c r="H8" s="211">
        <v>239</v>
      </c>
    </row>
    <row r="9" spans="2:11" x14ac:dyDescent="0.3">
      <c r="B9" s="212" t="s">
        <v>33</v>
      </c>
      <c r="C9" s="211">
        <v>2683</v>
      </c>
      <c r="D9" s="211">
        <v>2617</v>
      </c>
      <c r="E9" s="211">
        <v>41</v>
      </c>
      <c r="F9" s="211">
        <v>0</v>
      </c>
      <c r="G9" s="211">
        <v>0</v>
      </c>
      <c r="H9" s="211">
        <v>25</v>
      </c>
    </row>
    <row r="10" spans="2:11" x14ac:dyDescent="0.3">
      <c r="B10" s="212" t="s">
        <v>32</v>
      </c>
      <c r="C10" s="211">
        <v>1924</v>
      </c>
      <c r="D10" s="211">
        <v>1819</v>
      </c>
      <c r="E10" s="211">
        <v>37</v>
      </c>
      <c r="F10" s="211">
        <v>0</v>
      </c>
      <c r="G10" s="211">
        <v>0</v>
      </c>
      <c r="H10" s="211">
        <v>68</v>
      </c>
    </row>
    <row r="11" spans="2:11" x14ac:dyDescent="0.3">
      <c r="B11" s="212" t="s">
        <v>31</v>
      </c>
      <c r="C11" s="211">
        <v>5947</v>
      </c>
      <c r="D11" s="211">
        <v>5572</v>
      </c>
      <c r="E11" s="211">
        <v>72</v>
      </c>
      <c r="F11" s="211">
        <v>0</v>
      </c>
      <c r="G11" s="211">
        <v>0</v>
      </c>
      <c r="H11" s="211">
        <v>303</v>
      </c>
    </row>
    <row r="12" spans="2:11" x14ac:dyDescent="0.3">
      <c r="B12" s="212" t="s">
        <v>30</v>
      </c>
      <c r="C12" s="211">
        <v>5397</v>
      </c>
      <c r="D12" s="211">
        <v>5104</v>
      </c>
      <c r="E12" s="211">
        <v>62</v>
      </c>
      <c r="F12" s="211">
        <v>0</v>
      </c>
      <c r="G12" s="211">
        <v>0</v>
      </c>
      <c r="H12" s="211">
        <v>231</v>
      </c>
    </row>
    <row r="13" spans="2:11" x14ac:dyDescent="0.3">
      <c r="B13" s="212" t="s">
        <v>26</v>
      </c>
      <c r="C13" s="211">
        <v>5696</v>
      </c>
      <c r="D13" s="211">
        <v>5420</v>
      </c>
      <c r="E13" s="211">
        <v>85</v>
      </c>
      <c r="F13" s="211">
        <v>1</v>
      </c>
      <c r="G13" s="211">
        <v>0</v>
      </c>
      <c r="H13" s="211">
        <v>190</v>
      </c>
    </row>
    <row r="14" spans="2:11" x14ac:dyDescent="0.3">
      <c r="B14" s="212" t="s">
        <v>25</v>
      </c>
      <c r="C14" s="211">
        <v>5455</v>
      </c>
      <c r="D14" s="211">
        <v>5297</v>
      </c>
      <c r="E14" s="211">
        <v>60</v>
      </c>
      <c r="F14" s="211">
        <v>3</v>
      </c>
      <c r="G14" s="211">
        <v>0</v>
      </c>
      <c r="H14" s="211">
        <v>95</v>
      </c>
    </row>
    <row r="15" spans="2:11" x14ac:dyDescent="0.3">
      <c r="B15" s="212" t="s">
        <v>19</v>
      </c>
      <c r="C15" s="211">
        <v>31502</v>
      </c>
      <c r="D15" s="211">
        <v>30742</v>
      </c>
      <c r="E15" s="211">
        <v>564</v>
      </c>
      <c r="F15" s="211">
        <v>12</v>
      </c>
      <c r="G15" s="211">
        <v>0</v>
      </c>
      <c r="H15" s="211">
        <v>184</v>
      </c>
    </row>
    <row r="16" spans="2:11" x14ac:dyDescent="0.3">
      <c r="B16" s="212" t="s">
        <v>18</v>
      </c>
      <c r="C16" s="211">
        <v>6340</v>
      </c>
      <c r="D16" s="211">
        <v>6140</v>
      </c>
      <c r="E16" s="211">
        <v>101</v>
      </c>
      <c r="F16" s="211">
        <v>0</v>
      </c>
      <c r="G16" s="211">
        <v>0</v>
      </c>
      <c r="H16" s="211">
        <v>99</v>
      </c>
    </row>
    <row r="17" spans="2:11" x14ac:dyDescent="0.3">
      <c r="B17" s="212" t="s">
        <v>13</v>
      </c>
      <c r="C17" s="211">
        <v>7341</v>
      </c>
      <c r="D17" s="211">
        <v>7151</v>
      </c>
      <c r="E17" s="211">
        <v>145</v>
      </c>
      <c r="F17" s="211">
        <v>3</v>
      </c>
      <c r="G17" s="211">
        <v>0</v>
      </c>
      <c r="H17" s="211">
        <v>42</v>
      </c>
    </row>
    <row r="18" spans="2:11" s="35" customFormat="1" x14ac:dyDescent="0.3">
      <c r="B18" s="229" t="s">
        <v>78</v>
      </c>
      <c r="C18" s="213">
        <v>114915</v>
      </c>
      <c r="D18" s="213">
        <v>112248</v>
      </c>
      <c r="E18" s="213">
        <v>1660</v>
      </c>
      <c r="F18" s="213">
        <v>20</v>
      </c>
      <c r="G18" s="213">
        <v>4</v>
      </c>
      <c r="H18" s="211">
        <v>983</v>
      </c>
      <c r="I18" s="349"/>
      <c r="J18" s="349"/>
      <c r="K18" s="349"/>
    </row>
    <row r="19" spans="2:11" x14ac:dyDescent="0.3">
      <c r="B19" s="212" t="s">
        <v>29</v>
      </c>
      <c r="C19" s="211">
        <v>8684</v>
      </c>
      <c r="D19" s="211">
        <v>8499</v>
      </c>
      <c r="E19" s="211">
        <v>135</v>
      </c>
      <c r="F19" s="211">
        <v>0</v>
      </c>
      <c r="G19" s="211">
        <v>0</v>
      </c>
      <c r="H19" s="211">
        <v>50</v>
      </c>
    </row>
    <row r="20" spans="2:11" x14ac:dyDescent="0.3">
      <c r="B20" s="212" t="s">
        <v>28</v>
      </c>
      <c r="C20" s="211">
        <v>9383</v>
      </c>
      <c r="D20" s="211">
        <v>8967</v>
      </c>
      <c r="E20" s="211">
        <v>125</v>
      </c>
      <c r="F20" s="211">
        <v>4</v>
      </c>
      <c r="G20" s="211">
        <v>0</v>
      </c>
      <c r="H20" s="211">
        <v>287</v>
      </c>
    </row>
    <row r="21" spans="2:11" x14ac:dyDescent="0.3">
      <c r="B21" s="212" t="s">
        <v>27</v>
      </c>
      <c r="C21" s="211">
        <v>56128</v>
      </c>
      <c r="D21" s="211">
        <v>54855</v>
      </c>
      <c r="E21" s="211">
        <v>856</v>
      </c>
      <c r="F21" s="211">
        <v>10</v>
      </c>
      <c r="G21" s="211">
        <v>4</v>
      </c>
      <c r="H21" s="211">
        <v>403</v>
      </c>
    </row>
    <row r="22" spans="2:11" x14ac:dyDescent="0.3">
      <c r="B22" s="212" t="s">
        <v>24</v>
      </c>
      <c r="C22" s="211">
        <v>13270</v>
      </c>
      <c r="D22" s="211">
        <v>13053</v>
      </c>
      <c r="E22" s="211">
        <v>159</v>
      </c>
      <c r="F22" s="211">
        <v>0</v>
      </c>
      <c r="G22" s="211">
        <v>0</v>
      </c>
      <c r="H22" s="211">
        <v>58</v>
      </c>
    </row>
    <row r="23" spans="2:11" x14ac:dyDescent="0.3">
      <c r="B23" s="212" t="s">
        <v>23</v>
      </c>
      <c r="C23" s="211">
        <v>21760</v>
      </c>
      <c r="D23" s="211">
        <v>21324</v>
      </c>
      <c r="E23" s="211">
        <v>307</v>
      </c>
      <c r="F23" s="211">
        <v>6</v>
      </c>
      <c r="G23" s="211">
        <v>0</v>
      </c>
      <c r="H23" s="211">
        <v>123</v>
      </c>
    </row>
    <row r="24" spans="2:11" x14ac:dyDescent="0.3">
      <c r="B24" s="212" t="s">
        <v>12</v>
      </c>
      <c r="C24" s="211">
        <v>5690</v>
      </c>
      <c r="D24" s="211">
        <v>5550</v>
      </c>
      <c r="E24" s="211">
        <v>78</v>
      </c>
      <c r="F24" s="211">
        <v>0</v>
      </c>
      <c r="G24" s="211">
        <v>0</v>
      </c>
      <c r="H24" s="211">
        <v>62</v>
      </c>
    </row>
    <row r="25" spans="2:11" s="35" customFormat="1" x14ac:dyDescent="0.3">
      <c r="B25" s="229" t="s">
        <v>77</v>
      </c>
      <c r="C25" s="213">
        <v>17077</v>
      </c>
      <c r="D25" s="213">
        <v>14375</v>
      </c>
      <c r="E25" s="213">
        <v>220</v>
      </c>
      <c r="F25" s="213">
        <v>2</v>
      </c>
      <c r="G25" s="213">
        <v>1</v>
      </c>
      <c r="H25" s="211">
        <v>2479</v>
      </c>
      <c r="I25" s="349"/>
      <c r="J25" s="349"/>
      <c r="K25" s="349"/>
    </row>
    <row r="26" spans="2:11" x14ac:dyDescent="0.3">
      <c r="B26" s="212" t="s">
        <v>22</v>
      </c>
      <c r="C26" s="211">
        <v>3727</v>
      </c>
      <c r="D26" s="211">
        <v>2835</v>
      </c>
      <c r="E26" s="211">
        <v>35</v>
      </c>
      <c r="F26" s="211">
        <v>0</v>
      </c>
      <c r="G26" s="211">
        <v>0</v>
      </c>
      <c r="H26" s="211">
        <v>857</v>
      </c>
    </row>
    <row r="27" spans="2:11" x14ac:dyDescent="0.3">
      <c r="B27" s="212" t="s">
        <v>21</v>
      </c>
      <c r="C27" s="211">
        <v>2646</v>
      </c>
      <c r="D27" s="211">
        <v>2291</v>
      </c>
      <c r="E27" s="211">
        <v>36</v>
      </c>
      <c r="F27" s="211">
        <v>0</v>
      </c>
      <c r="G27" s="211">
        <v>0</v>
      </c>
      <c r="H27" s="211">
        <v>319</v>
      </c>
    </row>
    <row r="28" spans="2:11" x14ac:dyDescent="0.3">
      <c r="B28" s="212" t="s">
        <v>20</v>
      </c>
      <c r="C28" s="211">
        <v>2007</v>
      </c>
      <c r="D28" s="211">
        <v>1546</v>
      </c>
      <c r="E28" s="211">
        <v>14</v>
      </c>
      <c r="F28" s="211">
        <v>0</v>
      </c>
      <c r="G28" s="211">
        <v>0</v>
      </c>
      <c r="H28" s="211">
        <v>447</v>
      </c>
    </row>
    <row r="29" spans="2:11" x14ac:dyDescent="0.3">
      <c r="B29" s="212" t="s">
        <v>17</v>
      </c>
      <c r="C29" s="211">
        <v>1722</v>
      </c>
      <c r="D29" s="211">
        <v>1649</v>
      </c>
      <c r="E29" s="211">
        <v>34</v>
      </c>
      <c r="F29" s="211">
        <v>0</v>
      </c>
      <c r="G29" s="211">
        <v>0</v>
      </c>
      <c r="H29" s="211">
        <v>39</v>
      </c>
    </row>
    <row r="30" spans="2:11" x14ac:dyDescent="0.3">
      <c r="B30" s="212" t="s">
        <v>15</v>
      </c>
      <c r="C30" s="211">
        <v>3492</v>
      </c>
      <c r="D30" s="211">
        <v>3181</v>
      </c>
      <c r="E30" s="211">
        <v>47</v>
      </c>
      <c r="F30" s="211">
        <v>2</v>
      </c>
      <c r="G30" s="211">
        <v>1</v>
      </c>
      <c r="H30" s="211">
        <v>261</v>
      </c>
    </row>
    <row r="31" spans="2:11" x14ac:dyDescent="0.3">
      <c r="B31" s="212" t="s">
        <v>14</v>
      </c>
      <c r="C31" s="211">
        <v>3483</v>
      </c>
      <c r="D31" s="211">
        <v>2873</v>
      </c>
      <c r="E31" s="211">
        <v>54</v>
      </c>
      <c r="F31" s="211">
        <v>0</v>
      </c>
      <c r="G31" s="211">
        <v>0</v>
      </c>
      <c r="H31" s="211">
        <v>556</v>
      </c>
    </row>
    <row r="32" spans="2:11" s="35" customFormat="1" x14ac:dyDescent="0.3">
      <c r="B32" s="229" t="s">
        <v>76</v>
      </c>
      <c r="C32" s="213">
        <v>349</v>
      </c>
      <c r="D32" s="213">
        <v>346</v>
      </c>
      <c r="E32" s="213">
        <v>3</v>
      </c>
      <c r="F32" s="213">
        <v>0</v>
      </c>
      <c r="G32" s="213">
        <v>0</v>
      </c>
      <c r="H32" s="211">
        <v>0</v>
      </c>
      <c r="I32" s="349"/>
      <c r="J32" s="349"/>
      <c r="K32" s="349"/>
    </row>
    <row r="33" spans="2:11" x14ac:dyDescent="0.3">
      <c r="B33" s="212" t="s">
        <v>16</v>
      </c>
      <c r="C33" s="211">
        <v>349</v>
      </c>
      <c r="D33" s="211">
        <v>346</v>
      </c>
      <c r="E33" s="211">
        <v>3</v>
      </c>
      <c r="F33" s="211">
        <v>0</v>
      </c>
      <c r="G33" s="211">
        <v>0</v>
      </c>
      <c r="H33" s="211">
        <v>0</v>
      </c>
    </row>
    <row r="34" spans="2:11" s="35" customFormat="1" x14ac:dyDescent="0.3">
      <c r="B34" s="229" t="s">
        <v>10</v>
      </c>
      <c r="C34" s="213">
        <v>107</v>
      </c>
      <c r="D34" s="213">
        <v>77</v>
      </c>
      <c r="E34" s="213">
        <v>0</v>
      </c>
      <c r="F34" s="213">
        <v>0</v>
      </c>
      <c r="G34" s="213">
        <v>0</v>
      </c>
      <c r="H34" s="211">
        <v>30</v>
      </c>
      <c r="I34" s="349"/>
      <c r="J34" s="349"/>
      <c r="K34" s="349"/>
    </row>
    <row r="35" spans="2:11" s="23" customFormat="1" ht="16.5" x14ac:dyDescent="0.3">
      <c r="B35" s="212" t="s">
        <v>10</v>
      </c>
      <c r="C35" s="211">
        <v>107</v>
      </c>
      <c r="D35" s="211">
        <v>77</v>
      </c>
      <c r="E35" s="211">
        <v>0</v>
      </c>
      <c r="F35" s="211">
        <v>0</v>
      </c>
      <c r="G35" s="211">
        <v>0</v>
      </c>
      <c r="H35" s="211">
        <v>30</v>
      </c>
      <c r="I35" s="166"/>
      <c r="J35" s="166"/>
      <c r="K35" s="166"/>
    </row>
    <row r="36" spans="2:11" s="23" customFormat="1" ht="16.5" x14ac:dyDescent="0.3">
      <c r="B36" s="343"/>
      <c r="C36" s="399"/>
      <c r="D36" s="399"/>
      <c r="E36" s="399"/>
      <c r="F36" s="399"/>
      <c r="G36" s="399"/>
      <c r="H36" s="399"/>
      <c r="I36" s="166"/>
      <c r="J36" s="166"/>
      <c r="K36" s="166"/>
    </row>
    <row r="37" spans="2:11" s="23" customFormat="1" ht="16.5" x14ac:dyDescent="0.3">
      <c r="B37" s="36" t="s">
        <v>2117</v>
      </c>
      <c r="C37" s="399"/>
      <c r="D37" s="399"/>
      <c r="E37" s="399"/>
      <c r="F37" s="399"/>
      <c r="G37" s="399"/>
      <c r="H37" s="399"/>
      <c r="I37" s="166"/>
      <c r="J37" s="166"/>
      <c r="K37" s="166"/>
    </row>
    <row r="38" spans="2:11" x14ac:dyDescent="0.25">
      <c r="B38" s="154" t="s">
        <v>2155</v>
      </c>
    </row>
    <row r="39" spans="2:11" x14ac:dyDescent="0.25">
      <c r="B39" s="542" t="s">
        <v>737</v>
      </c>
      <c r="C39" s="542"/>
      <c r="D39" s="542"/>
      <c r="E39" s="542"/>
      <c r="F39" s="542"/>
      <c r="G39" s="542"/>
      <c r="H39" s="542"/>
      <c r="I39" s="542"/>
      <c r="J39" s="542"/>
      <c r="K39" s="542"/>
    </row>
  </sheetData>
  <mergeCells count="6">
    <mergeCell ref="B39:K39"/>
    <mergeCell ref="B1:F1"/>
    <mergeCell ref="B2:G2"/>
    <mergeCell ref="B3:B4"/>
    <mergeCell ref="C3:C4"/>
    <mergeCell ref="D3:H3"/>
  </mergeCells>
  <hyperlinks>
    <hyperlink ref="H2" location="INDICE!A54" display="INDICE"/>
  </hyperlinks>
  <printOptions horizontalCentered="1"/>
  <pageMargins left="0.19685039370078741" right="0.19685039370078741" top="1.1811023622047245" bottom="0.39370078740157483" header="0.19685039370078741" footer="0.19685039370078741"/>
  <pageSetup scale="80" firstPageNumber="163" fitToWidth="0" fitToHeight="0" orientation="landscape" useFirstPageNumber="1" r:id="rId1"/>
  <headerFooter scaleWithDoc="0">
    <oddHeader>&amp;C&amp;G</oddHeader>
    <oddFooter>&amp;C&amp;10&amp;P</oddFooter>
  </headerFooter>
  <drawing r:id="rId2"/>
  <legacyDrawingHF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99"/>
  <sheetViews>
    <sheetView showGridLines="0" zoomScaleNormal="100" workbookViewId="0"/>
  </sheetViews>
  <sheetFormatPr baseColWidth="10" defaultColWidth="12.5703125" defaultRowHeight="14.25" x14ac:dyDescent="0.25"/>
  <cols>
    <col min="1" max="1" width="3.7109375" style="19" customWidth="1"/>
    <col min="2" max="2" width="25.7109375" style="19" customWidth="1"/>
    <col min="3" max="3" width="11.42578125" style="19" customWidth="1"/>
    <col min="4" max="11" width="9" style="19" bestFit="1" customWidth="1"/>
    <col min="12" max="12" width="11" style="19" customWidth="1"/>
    <col min="13" max="13" width="9" style="19" bestFit="1" customWidth="1"/>
    <col min="14" max="14" width="11.5703125" style="19" customWidth="1"/>
    <col min="15" max="15" width="10.5703125" style="19" customWidth="1"/>
    <col min="16" max="16384" width="12.5703125" style="19"/>
  </cols>
  <sheetData>
    <row r="1" spans="2:16" ht="127.5" customHeight="1" x14ac:dyDescent="0.25">
      <c r="B1" s="560"/>
      <c r="C1" s="560"/>
      <c r="D1" s="560"/>
      <c r="E1" s="560"/>
      <c r="F1" s="560"/>
      <c r="G1" s="560"/>
      <c r="H1" s="560"/>
      <c r="I1" s="560"/>
      <c r="J1" s="560"/>
      <c r="K1" s="560"/>
      <c r="L1" s="560"/>
      <c r="M1" s="560"/>
      <c r="N1" s="560"/>
      <c r="O1" s="560"/>
      <c r="P1" s="193"/>
    </row>
    <row r="2" spans="2:16" ht="47.25" customHeight="1" x14ac:dyDescent="0.25">
      <c r="B2" s="568" t="s">
        <v>2175</v>
      </c>
      <c r="C2" s="568"/>
      <c r="D2" s="568"/>
      <c r="E2" s="568"/>
      <c r="F2" s="568"/>
      <c r="G2" s="568"/>
      <c r="H2" s="568"/>
      <c r="I2" s="568"/>
      <c r="J2" s="568"/>
      <c r="K2" s="568"/>
      <c r="L2" s="568"/>
      <c r="M2" s="568"/>
      <c r="N2" s="568"/>
      <c r="O2" s="568"/>
      <c r="P2" s="481" t="s">
        <v>7</v>
      </c>
    </row>
    <row r="3" spans="2:16" ht="15.75" customHeight="1" x14ac:dyDescent="0.25">
      <c r="B3" s="521" t="s">
        <v>382</v>
      </c>
      <c r="C3" s="521" t="s">
        <v>669</v>
      </c>
      <c r="D3" s="521" t="s">
        <v>381</v>
      </c>
      <c r="E3" s="521"/>
      <c r="F3" s="521"/>
      <c r="G3" s="521"/>
      <c r="H3" s="521"/>
      <c r="I3" s="521"/>
      <c r="J3" s="521"/>
      <c r="K3" s="521"/>
      <c r="L3" s="521"/>
      <c r="M3" s="521"/>
      <c r="N3" s="521"/>
      <c r="O3" s="521"/>
      <c r="P3" s="193"/>
    </row>
    <row r="4" spans="2:16" ht="18.75" customHeight="1" x14ac:dyDescent="0.25">
      <c r="B4" s="521"/>
      <c r="C4" s="521"/>
      <c r="D4" s="215" t="s">
        <v>380</v>
      </c>
      <c r="E4" s="215" t="s">
        <v>379</v>
      </c>
      <c r="F4" s="215" t="s">
        <v>378</v>
      </c>
      <c r="G4" s="215" t="s">
        <v>377</v>
      </c>
      <c r="H4" s="215" t="s">
        <v>376</v>
      </c>
      <c r="I4" s="215" t="s">
        <v>375</v>
      </c>
      <c r="J4" s="215" t="s">
        <v>374</v>
      </c>
      <c r="K4" s="215" t="s">
        <v>373</v>
      </c>
      <c r="L4" s="215" t="s">
        <v>372</v>
      </c>
      <c r="M4" s="215" t="s">
        <v>371</v>
      </c>
      <c r="N4" s="215" t="s">
        <v>370</v>
      </c>
      <c r="O4" s="215" t="s">
        <v>369</v>
      </c>
      <c r="P4" s="193"/>
    </row>
    <row r="5" spans="2:16" s="35" customFormat="1" ht="13.5" x14ac:dyDescent="0.25">
      <c r="B5" s="229" t="s">
        <v>3</v>
      </c>
      <c r="C5" s="213">
        <v>215714</v>
      </c>
      <c r="D5" s="213">
        <v>18115</v>
      </c>
      <c r="E5" s="213">
        <v>17044</v>
      </c>
      <c r="F5" s="213">
        <v>18471</v>
      </c>
      <c r="G5" s="213">
        <v>18133</v>
      </c>
      <c r="H5" s="213">
        <v>18943</v>
      </c>
      <c r="I5" s="213">
        <v>17970</v>
      </c>
      <c r="J5" s="213">
        <v>18529</v>
      </c>
      <c r="K5" s="213">
        <v>18614</v>
      </c>
      <c r="L5" s="213">
        <v>18333</v>
      </c>
      <c r="M5" s="213">
        <v>17867</v>
      </c>
      <c r="N5" s="213">
        <v>16590</v>
      </c>
      <c r="O5" s="213">
        <v>17105</v>
      </c>
      <c r="P5" s="194"/>
    </row>
    <row r="6" spans="2:16" x14ac:dyDescent="0.3">
      <c r="B6" s="212" t="s">
        <v>86</v>
      </c>
      <c r="C6" s="211">
        <v>110382</v>
      </c>
      <c r="D6" s="211">
        <v>9301</v>
      </c>
      <c r="E6" s="211">
        <v>8727</v>
      </c>
      <c r="F6" s="211">
        <v>9372</v>
      </c>
      <c r="G6" s="211">
        <v>9296</v>
      </c>
      <c r="H6" s="211">
        <v>9667</v>
      </c>
      <c r="I6" s="211">
        <v>9246</v>
      </c>
      <c r="J6" s="211">
        <v>9399</v>
      </c>
      <c r="K6" s="211">
        <v>9493</v>
      </c>
      <c r="L6" s="211">
        <v>9360</v>
      </c>
      <c r="M6" s="211">
        <v>9172</v>
      </c>
      <c r="N6" s="211">
        <v>8512</v>
      </c>
      <c r="O6" s="211">
        <v>8837</v>
      </c>
      <c r="P6" s="193"/>
    </row>
    <row r="7" spans="2:16" x14ac:dyDescent="0.3">
      <c r="B7" s="212" t="s">
        <v>85</v>
      </c>
      <c r="C7" s="211">
        <v>105332</v>
      </c>
      <c r="D7" s="211">
        <v>8814</v>
      </c>
      <c r="E7" s="211">
        <v>8317</v>
      </c>
      <c r="F7" s="211">
        <v>9099</v>
      </c>
      <c r="G7" s="211">
        <v>8837</v>
      </c>
      <c r="H7" s="211">
        <v>9276</v>
      </c>
      <c r="I7" s="211">
        <v>8724</v>
      </c>
      <c r="J7" s="211">
        <v>9130</v>
      </c>
      <c r="K7" s="211">
        <v>9121</v>
      </c>
      <c r="L7" s="211">
        <v>8973</v>
      </c>
      <c r="M7" s="211">
        <v>8695</v>
      </c>
      <c r="N7" s="211">
        <v>8078</v>
      </c>
      <c r="O7" s="211">
        <v>8268</v>
      </c>
      <c r="P7" s="193"/>
    </row>
    <row r="8" spans="2:16" s="35" customFormat="1" ht="13.5" x14ac:dyDescent="0.25">
      <c r="B8" s="229" t="s">
        <v>79</v>
      </c>
      <c r="C8" s="213">
        <f>+C11+C14+C17+C20+C23+C26+C29+C32+C35+C38+C41</f>
        <v>83266</v>
      </c>
      <c r="D8" s="213">
        <f t="shared" ref="D8:O8" si="0">+D11+D14+D17+D20+D23+D26+D29+D32+D35+D38+D41</f>
        <v>7237</v>
      </c>
      <c r="E8" s="213">
        <f t="shared" si="0"/>
        <v>6668</v>
      </c>
      <c r="F8" s="213">
        <f t="shared" si="0"/>
        <v>7347</v>
      </c>
      <c r="G8" s="213">
        <f t="shared" si="0"/>
        <v>6866</v>
      </c>
      <c r="H8" s="213">
        <f t="shared" si="0"/>
        <v>7039</v>
      </c>
      <c r="I8" s="213">
        <f t="shared" si="0"/>
        <v>6758</v>
      </c>
      <c r="J8" s="213">
        <f t="shared" si="0"/>
        <v>7034</v>
      </c>
      <c r="K8" s="213">
        <f t="shared" si="0"/>
        <v>7018</v>
      </c>
      <c r="L8" s="213">
        <f t="shared" si="0"/>
        <v>7164</v>
      </c>
      <c r="M8" s="213">
        <f t="shared" si="0"/>
        <v>6917</v>
      </c>
      <c r="N8" s="213">
        <f t="shared" si="0"/>
        <v>6531</v>
      </c>
      <c r="O8" s="213">
        <f t="shared" si="0"/>
        <v>6687</v>
      </c>
      <c r="P8" s="195"/>
    </row>
    <row r="9" spans="2:16" s="35" customFormat="1" ht="13.5" x14ac:dyDescent="0.25">
      <c r="B9" s="229" t="s">
        <v>86</v>
      </c>
      <c r="C9" s="213">
        <f t="shared" ref="C9:O10" si="1">+C12+C15+C18+C21+C24+C27+C30+C33+C36+C39+C42</f>
        <v>42714</v>
      </c>
      <c r="D9" s="213">
        <f t="shared" si="1"/>
        <v>3688</v>
      </c>
      <c r="E9" s="213">
        <f t="shared" si="1"/>
        <v>3430</v>
      </c>
      <c r="F9" s="213">
        <f t="shared" si="1"/>
        <v>3701</v>
      </c>
      <c r="G9" s="213">
        <f t="shared" si="1"/>
        <v>3526</v>
      </c>
      <c r="H9" s="213">
        <f t="shared" si="1"/>
        <v>3630</v>
      </c>
      <c r="I9" s="213">
        <f t="shared" si="1"/>
        <v>3480</v>
      </c>
      <c r="J9" s="213">
        <f t="shared" si="1"/>
        <v>3597</v>
      </c>
      <c r="K9" s="213">
        <f t="shared" si="1"/>
        <v>3626</v>
      </c>
      <c r="L9" s="213">
        <f t="shared" si="1"/>
        <v>3676</v>
      </c>
      <c r="M9" s="213">
        <f t="shared" si="1"/>
        <v>3600</v>
      </c>
      <c r="N9" s="213">
        <f t="shared" si="1"/>
        <v>3334</v>
      </c>
      <c r="O9" s="213">
        <f t="shared" si="1"/>
        <v>3426</v>
      </c>
      <c r="P9" s="195"/>
    </row>
    <row r="10" spans="2:16" s="35" customFormat="1" ht="13.5" x14ac:dyDescent="0.25">
      <c r="B10" s="229" t="s">
        <v>85</v>
      </c>
      <c r="C10" s="213">
        <f t="shared" si="1"/>
        <v>40552</v>
      </c>
      <c r="D10" s="213">
        <f t="shared" si="1"/>
        <v>3549</v>
      </c>
      <c r="E10" s="213">
        <f t="shared" si="1"/>
        <v>3238</v>
      </c>
      <c r="F10" s="213">
        <f t="shared" si="1"/>
        <v>3646</v>
      </c>
      <c r="G10" s="213">
        <f t="shared" si="1"/>
        <v>3340</v>
      </c>
      <c r="H10" s="213">
        <f t="shared" si="1"/>
        <v>3409</v>
      </c>
      <c r="I10" s="213">
        <f t="shared" si="1"/>
        <v>3278</v>
      </c>
      <c r="J10" s="213">
        <f t="shared" si="1"/>
        <v>3437</v>
      </c>
      <c r="K10" s="213">
        <f t="shared" si="1"/>
        <v>3392</v>
      </c>
      <c r="L10" s="213">
        <f t="shared" si="1"/>
        <v>3488</v>
      </c>
      <c r="M10" s="213">
        <f t="shared" si="1"/>
        <v>3317</v>
      </c>
      <c r="N10" s="213">
        <f t="shared" si="1"/>
        <v>3197</v>
      </c>
      <c r="O10" s="213">
        <f t="shared" si="1"/>
        <v>3261</v>
      </c>
      <c r="P10" s="195"/>
    </row>
    <row r="11" spans="2:16" s="35" customFormat="1" x14ac:dyDescent="0.3">
      <c r="B11" s="212" t="s">
        <v>35</v>
      </c>
      <c r="C11" s="211">
        <v>8641</v>
      </c>
      <c r="D11" s="211">
        <v>795</v>
      </c>
      <c r="E11" s="211">
        <v>741</v>
      </c>
      <c r="F11" s="211">
        <v>740</v>
      </c>
      <c r="G11" s="211">
        <v>765</v>
      </c>
      <c r="H11" s="211">
        <v>722</v>
      </c>
      <c r="I11" s="211">
        <v>703</v>
      </c>
      <c r="J11" s="211">
        <v>701</v>
      </c>
      <c r="K11" s="211">
        <v>714</v>
      </c>
      <c r="L11" s="211">
        <v>729</v>
      </c>
      <c r="M11" s="211">
        <v>692</v>
      </c>
      <c r="N11" s="211">
        <v>646</v>
      </c>
      <c r="O11" s="211">
        <v>693</v>
      </c>
      <c r="P11" s="194"/>
    </row>
    <row r="12" spans="2:16" x14ac:dyDescent="0.3">
      <c r="B12" s="212" t="s">
        <v>86</v>
      </c>
      <c r="C12" s="211">
        <v>4444</v>
      </c>
      <c r="D12" s="211">
        <v>428</v>
      </c>
      <c r="E12" s="211">
        <v>387</v>
      </c>
      <c r="F12" s="211">
        <v>380</v>
      </c>
      <c r="G12" s="211">
        <v>379</v>
      </c>
      <c r="H12" s="211">
        <v>373</v>
      </c>
      <c r="I12" s="211">
        <v>374</v>
      </c>
      <c r="J12" s="211">
        <v>368</v>
      </c>
      <c r="K12" s="211">
        <v>354</v>
      </c>
      <c r="L12" s="211">
        <v>362</v>
      </c>
      <c r="M12" s="211">
        <v>368</v>
      </c>
      <c r="N12" s="211">
        <v>324</v>
      </c>
      <c r="O12" s="211">
        <v>347</v>
      </c>
      <c r="P12" s="193"/>
    </row>
    <row r="13" spans="2:16" s="35" customFormat="1" x14ac:dyDescent="0.3">
      <c r="B13" s="212" t="s">
        <v>85</v>
      </c>
      <c r="C13" s="211">
        <v>4197</v>
      </c>
      <c r="D13" s="211">
        <v>367</v>
      </c>
      <c r="E13" s="211">
        <v>354</v>
      </c>
      <c r="F13" s="211">
        <v>360</v>
      </c>
      <c r="G13" s="211">
        <v>386</v>
      </c>
      <c r="H13" s="211">
        <v>349</v>
      </c>
      <c r="I13" s="211">
        <v>329</v>
      </c>
      <c r="J13" s="211">
        <v>333</v>
      </c>
      <c r="K13" s="211">
        <v>360</v>
      </c>
      <c r="L13" s="211">
        <v>367</v>
      </c>
      <c r="M13" s="211">
        <v>324</v>
      </c>
      <c r="N13" s="211">
        <v>322</v>
      </c>
      <c r="O13" s="211">
        <v>346</v>
      </c>
      <c r="P13" s="194"/>
    </row>
    <row r="14" spans="2:16" s="35" customFormat="1" x14ac:dyDescent="0.3">
      <c r="B14" s="212" t="s">
        <v>34</v>
      </c>
      <c r="C14" s="211">
        <v>2340</v>
      </c>
      <c r="D14" s="211">
        <v>200</v>
      </c>
      <c r="E14" s="211">
        <v>197</v>
      </c>
      <c r="F14" s="211">
        <v>196</v>
      </c>
      <c r="G14" s="211">
        <v>172</v>
      </c>
      <c r="H14" s="211">
        <v>199</v>
      </c>
      <c r="I14" s="211">
        <v>194</v>
      </c>
      <c r="J14" s="211">
        <v>209</v>
      </c>
      <c r="K14" s="211">
        <v>178</v>
      </c>
      <c r="L14" s="211">
        <v>237</v>
      </c>
      <c r="M14" s="211">
        <v>207</v>
      </c>
      <c r="N14" s="211">
        <v>166</v>
      </c>
      <c r="O14" s="211">
        <v>185</v>
      </c>
      <c r="P14" s="194"/>
    </row>
    <row r="15" spans="2:16" x14ac:dyDescent="0.3">
      <c r="B15" s="212" t="s">
        <v>86</v>
      </c>
      <c r="C15" s="211">
        <v>1175</v>
      </c>
      <c r="D15" s="211">
        <v>106</v>
      </c>
      <c r="E15" s="211">
        <v>91</v>
      </c>
      <c r="F15" s="211">
        <v>97</v>
      </c>
      <c r="G15" s="211">
        <v>93</v>
      </c>
      <c r="H15" s="211">
        <v>103</v>
      </c>
      <c r="I15" s="211">
        <v>95</v>
      </c>
      <c r="J15" s="211">
        <v>112</v>
      </c>
      <c r="K15" s="211">
        <v>87</v>
      </c>
      <c r="L15" s="211">
        <v>120</v>
      </c>
      <c r="M15" s="211">
        <v>104</v>
      </c>
      <c r="N15" s="211">
        <v>74</v>
      </c>
      <c r="O15" s="211">
        <v>93</v>
      </c>
      <c r="P15" s="193"/>
    </row>
    <row r="16" spans="2:16" s="35" customFormat="1" x14ac:dyDescent="0.3">
      <c r="B16" s="212" t="s">
        <v>85</v>
      </c>
      <c r="C16" s="211">
        <v>1165</v>
      </c>
      <c r="D16" s="211">
        <v>94</v>
      </c>
      <c r="E16" s="211">
        <v>106</v>
      </c>
      <c r="F16" s="211">
        <v>99</v>
      </c>
      <c r="G16" s="211">
        <v>79</v>
      </c>
      <c r="H16" s="211">
        <v>96</v>
      </c>
      <c r="I16" s="211">
        <v>99</v>
      </c>
      <c r="J16" s="211">
        <v>97</v>
      </c>
      <c r="K16" s="211">
        <v>91</v>
      </c>
      <c r="L16" s="211">
        <v>117</v>
      </c>
      <c r="M16" s="211">
        <v>103</v>
      </c>
      <c r="N16" s="211">
        <v>92</v>
      </c>
      <c r="O16" s="211">
        <v>92</v>
      </c>
      <c r="P16" s="194"/>
    </row>
    <row r="17" spans="2:16" s="35" customFormat="1" x14ac:dyDescent="0.3">
      <c r="B17" s="212" t="s">
        <v>33</v>
      </c>
      <c r="C17" s="211">
        <v>2683</v>
      </c>
      <c r="D17" s="211">
        <v>259</v>
      </c>
      <c r="E17" s="211">
        <v>224</v>
      </c>
      <c r="F17" s="211">
        <v>238</v>
      </c>
      <c r="G17" s="211">
        <v>193</v>
      </c>
      <c r="H17" s="211">
        <v>215</v>
      </c>
      <c r="I17" s="211">
        <v>216</v>
      </c>
      <c r="J17" s="211">
        <v>234</v>
      </c>
      <c r="K17" s="211">
        <v>225</v>
      </c>
      <c r="L17" s="211">
        <v>225</v>
      </c>
      <c r="M17" s="211">
        <v>216</v>
      </c>
      <c r="N17" s="211">
        <v>232</v>
      </c>
      <c r="O17" s="211">
        <v>206</v>
      </c>
      <c r="P17" s="194"/>
    </row>
    <row r="18" spans="2:16" x14ac:dyDescent="0.3">
      <c r="B18" s="212" t="s">
        <v>86</v>
      </c>
      <c r="C18" s="211">
        <v>1388</v>
      </c>
      <c r="D18" s="211">
        <v>135</v>
      </c>
      <c r="E18" s="211">
        <v>114</v>
      </c>
      <c r="F18" s="211">
        <v>122</v>
      </c>
      <c r="G18" s="211">
        <v>106</v>
      </c>
      <c r="H18" s="211">
        <v>106</v>
      </c>
      <c r="I18" s="211">
        <v>111</v>
      </c>
      <c r="J18" s="211">
        <v>114</v>
      </c>
      <c r="K18" s="211">
        <v>123</v>
      </c>
      <c r="L18" s="211">
        <v>130</v>
      </c>
      <c r="M18" s="211">
        <v>110</v>
      </c>
      <c r="N18" s="211">
        <v>111</v>
      </c>
      <c r="O18" s="211">
        <v>106</v>
      </c>
      <c r="P18" s="193"/>
    </row>
    <row r="19" spans="2:16" s="35" customFormat="1" x14ac:dyDescent="0.3">
      <c r="B19" s="212" t="s">
        <v>85</v>
      </c>
      <c r="C19" s="211">
        <v>1295</v>
      </c>
      <c r="D19" s="211">
        <v>124</v>
      </c>
      <c r="E19" s="211">
        <v>110</v>
      </c>
      <c r="F19" s="211">
        <v>116</v>
      </c>
      <c r="G19" s="211">
        <v>87</v>
      </c>
      <c r="H19" s="211">
        <v>109</v>
      </c>
      <c r="I19" s="211">
        <v>105</v>
      </c>
      <c r="J19" s="211">
        <v>120</v>
      </c>
      <c r="K19" s="211">
        <v>102</v>
      </c>
      <c r="L19" s="211">
        <v>95</v>
      </c>
      <c r="M19" s="211">
        <v>106</v>
      </c>
      <c r="N19" s="211">
        <v>121</v>
      </c>
      <c r="O19" s="211">
        <v>100</v>
      </c>
      <c r="P19" s="194"/>
    </row>
    <row r="20" spans="2:16" s="35" customFormat="1" x14ac:dyDescent="0.3">
      <c r="B20" s="212" t="s">
        <v>32</v>
      </c>
      <c r="C20" s="211">
        <v>1924</v>
      </c>
      <c r="D20" s="211">
        <v>168</v>
      </c>
      <c r="E20" s="211">
        <v>142</v>
      </c>
      <c r="F20" s="211">
        <v>184</v>
      </c>
      <c r="G20" s="211">
        <v>153</v>
      </c>
      <c r="H20" s="211">
        <v>181</v>
      </c>
      <c r="I20" s="211">
        <v>138</v>
      </c>
      <c r="J20" s="211">
        <v>188</v>
      </c>
      <c r="K20" s="211">
        <v>157</v>
      </c>
      <c r="L20" s="211">
        <v>163</v>
      </c>
      <c r="M20" s="211">
        <v>147</v>
      </c>
      <c r="N20" s="211">
        <v>140</v>
      </c>
      <c r="O20" s="211">
        <v>163</v>
      </c>
      <c r="P20" s="194"/>
    </row>
    <row r="21" spans="2:16" x14ac:dyDescent="0.3">
      <c r="B21" s="212" t="s">
        <v>86</v>
      </c>
      <c r="C21" s="211">
        <v>973</v>
      </c>
      <c r="D21" s="211">
        <v>78</v>
      </c>
      <c r="E21" s="211">
        <v>73</v>
      </c>
      <c r="F21" s="211">
        <v>87</v>
      </c>
      <c r="G21" s="211">
        <v>80</v>
      </c>
      <c r="H21" s="211">
        <v>102</v>
      </c>
      <c r="I21" s="211">
        <v>72</v>
      </c>
      <c r="J21" s="211">
        <v>103</v>
      </c>
      <c r="K21" s="211">
        <v>80</v>
      </c>
      <c r="L21" s="211">
        <v>73</v>
      </c>
      <c r="M21" s="211">
        <v>72</v>
      </c>
      <c r="N21" s="211">
        <v>74</v>
      </c>
      <c r="O21" s="211">
        <v>79</v>
      </c>
      <c r="P21" s="193"/>
    </row>
    <row r="22" spans="2:16" s="35" customFormat="1" x14ac:dyDescent="0.3">
      <c r="B22" s="212" t="s">
        <v>85</v>
      </c>
      <c r="C22" s="211">
        <v>951</v>
      </c>
      <c r="D22" s="211">
        <v>90</v>
      </c>
      <c r="E22" s="211">
        <v>69</v>
      </c>
      <c r="F22" s="211">
        <v>97</v>
      </c>
      <c r="G22" s="211">
        <v>73</v>
      </c>
      <c r="H22" s="211">
        <v>79</v>
      </c>
      <c r="I22" s="211">
        <v>66</v>
      </c>
      <c r="J22" s="211">
        <v>85</v>
      </c>
      <c r="K22" s="211">
        <v>77</v>
      </c>
      <c r="L22" s="211">
        <v>90</v>
      </c>
      <c r="M22" s="211">
        <v>75</v>
      </c>
      <c r="N22" s="211">
        <v>66</v>
      </c>
      <c r="O22" s="211">
        <v>84</v>
      </c>
      <c r="P22" s="194"/>
    </row>
    <row r="23" spans="2:16" s="35" customFormat="1" x14ac:dyDescent="0.3">
      <c r="B23" s="212" t="s">
        <v>31</v>
      </c>
      <c r="C23" s="211">
        <v>5947</v>
      </c>
      <c r="D23" s="211">
        <v>556</v>
      </c>
      <c r="E23" s="211">
        <v>453</v>
      </c>
      <c r="F23" s="211">
        <v>551</v>
      </c>
      <c r="G23" s="211">
        <v>497</v>
      </c>
      <c r="H23" s="211">
        <v>528</v>
      </c>
      <c r="I23" s="211">
        <v>454</v>
      </c>
      <c r="J23" s="211">
        <v>450</v>
      </c>
      <c r="K23" s="211">
        <v>506</v>
      </c>
      <c r="L23" s="211">
        <v>510</v>
      </c>
      <c r="M23" s="211">
        <v>487</v>
      </c>
      <c r="N23" s="211">
        <v>460</v>
      </c>
      <c r="O23" s="211">
        <v>495</v>
      </c>
      <c r="P23" s="194"/>
    </row>
    <row r="24" spans="2:16" x14ac:dyDescent="0.3">
      <c r="B24" s="212" t="s">
        <v>86</v>
      </c>
      <c r="C24" s="211">
        <v>3031</v>
      </c>
      <c r="D24" s="211">
        <v>281</v>
      </c>
      <c r="E24" s="211">
        <v>256</v>
      </c>
      <c r="F24" s="211">
        <v>271</v>
      </c>
      <c r="G24" s="211">
        <v>245</v>
      </c>
      <c r="H24" s="211">
        <v>262</v>
      </c>
      <c r="I24" s="211">
        <v>230</v>
      </c>
      <c r="J24" s="211">
        <v>220</v>
      </c>
      <c r="K24" s="211">
        <v>249</v>
      </c>
      <c r="L24" s="211">
        <v>249</v>
      </c>
      <c r="M24" s="211">
        <v>255</v>
      </c>
      <c r="N24" s="211">
        <v>251</v>
      </c>
      <c r="O24" s="211">
        <v>262</v>
      </c>
      <c r="P24" s="193"/>
    </row>
    <row r="25" spans="2:16" s="35" customFormat="1" x14ac:dyDescent="0.3">
      <c r="B25" s="212" t="s">
        <v>85</v>
      </c>
      <c r="C25" s="211">
        <v>2916</v>
      </c>
      <c r="D25" s="211">
        <v>275</v>
      </c>
      <c r="E25" s="211">
        <v>197</v>
      </c>
      <c r="F25" s="211">
        <v>280</v>
      </c>
      <c r="G25" s="211">
        <v>252</v>
      </c>
      <c r="H25" s="211">
        <v>266</v>
      </c>
      <c r="I25" s="211">
        <v>224</v>
      </c>
      <c r="J25" s="211">
        <v>230</v>
      </c>
      <c r="K25" s="211">
        <v>257</v>
      </c>
      <c r="L25" s="211">
        <v>261</v>
      </c>
      <c r="M25" s="211">
        <v>232</v>
      </c>
      <c r="N25" s="211">
        <v>209</v>
      </c>
      <c r="O25" s="211">
        <v>233</v>
      </c>
      <c r="P25" s="194"/>
    </row>
    <row r="26" spans="2:16" s="35" customFormat="1" x14ac:dyDescent="0.3">
      <c r="B26" s="212" t="s">
        <v>30</v>
      </c>
      <c r="C26" s="211">
        <v>5397</v>
      </c>
      <c r="D26" s="211">
        <v>438</v>
      </c>
      <c r="E26" s="211">
        <v>437</v>
      </c>
      <c r="F26" s="211">
        <v>478</v>
      </c>
      <c r="G26" s="211">
        <v>451</v>
      </c>
      <c r="H26" s="211">
        <v>471</v>
      </c>
      <c r="I26" s="211">
        <v>430</v>
      </c>
      <c r="J26" s="211">
        <v>463</v>
      </c>
      <c r="K26" s="211">
        <v>485</v>
      </c>
      <c r="L26" s="211">
        <v>411</v>
      </c>
      <c r="M26" s="211">
        <v>469</v>
      </c>
      <c r="N26" s="211">
        <v>420</v>
      </c>
      <c r="O26" s="211">
        <v>444</v>
      </c>
      <c r="P26" s="194"/>
    </row>
    <row r="27" spans="2:16" x14ac:dyDescent="0.3">
      <c r="B27" s="212" t="s">
        <v>86</v>
      </c>
      <c r="C27" s="211">
        <v>2732</v>
      </c>
      <c r="D27" s="211">
        <v>219</v>
      </c>
      <c r="E27" s="211">
        <v>227</v>
      </c>
      <c r="F27" s="211">
        <v>225</v>
      </c>
      <c r="G27" s="211">
        <v>242</v>
      </c>
      <c r="H27" s="211">
        <v>253</v>
      </c>
      <c r="I27" s="211">
        <v>205</v>
      </c>
      <c r="J27" s="211">
        <v>221</v>
      </c>
      <c r="K27" s="211">
        <v>239</v>
      </c>
      <c r="L27" s="211">
        <v>217</v>
      </c>
      <c r="M27" s="211">
        <v>230</v>
      </c>
      <c r="N27" s="211">
        <v>212</v>
      </c>
      <c r="O27" s="211">
        <v>242</v>
      </c>
      <c r="P27" s="193"/>
    </row>
    <row r="28" spans="2:16" s="35" customFormat="1" x14ac:dyDescent="0.3">
      <c r="B28" s="212" t="s">
        <v>85</v>
      </c>
      <c r="C28" s="211">
        <v>2665</v>
      </c>
      <c r="D28" s="211">
        <v>219</v>
      </c>
      <c r="E28" s="211">
        <v>210</v>
      </c>
      <c r="F28" s="211">
        <v>253</v>
      </c>
      <c r="G28" s="211">
        <v>209</v>
      </c>
      <c r="H28" s="211">
        <v>218</v>
      </c>
      <c r="I28" s="211">
        <v>225</v>
      </c>
      <c r="J28" s="211">
        <v>242</v>
      </c>
      <c r="K28" s="211">
        <v>246</v>
      </c>
      <c r="L28" s="211">
        <v>194</v>
      </c>
      <c r="M28" s="211">
        <v>239</v>
      </c>
      <c r="N28" s="211">
        <v>208</v>
      </c>
      <c r="O28" s="211">
        <v>202</v>
      </c>
      <c r="P28" s="194"/>
    </row>
    <row r="29" spans="2:16" s="35" customFormat="1" x14ac:dyDescent="0.3">
      <c r="B29" s="212" t="s">
        <v>26</v>
      </c>
      <c r="C29" s="211">
        <v>5696</v>
      </c>
      <c r="D29" s="211">
        <v>503</v>
      </c>
      <c r="E29" s="211">
        <v>478</v>
      </c>
      <c r="F29" s="211">
        <v>522</v>
      </c>
      <c r="G29" s="211">
        <v>471</v>
      </c>
      <c r="H29" s="211">
        <v>444</v>
      </c>
      <c r="I29" s="211">
        <v>459</v>
      </c>
      <c r="J29" s="211">
        <v>515</v>
      </c>
      <c r="K29" s="211">
        <v>467</v>
      </c>
      <c r="L29" s="211">
        <v>467</v>
      </c>
      <c r="M29" s="211">
        <v>417</v>
      </c>
      <c r="N29" s="211">
        <v>487</v>
      </c>
      <c r="O29" s="211">
        <v>466</v>
      </c>
      <c r="P29" s="194"/>
    </row>
    <row r="30" spans="2:16" x14ac:dyDescent="0.3">
      <c r="B30" s="212" t="s">
        <v>86</v>
      </c>
      <c r="C30" s="211">
        <v>2953</v>
      </c>
      <c r="D30" s="211">
        <v>241</v>
      </c>
      <c r="E30" s="211">
        <v>261</v>
      </c>
      <c r="F30" s="211">
        <v>256</v>
      </c>
      <c r="G30" s="211">
        <v>238</v>
      </c>
      <c r="H30" s="211">
        <v>236</v>
      </c>
      <c r="I30" s="211">
        <v>241</v>
      </c>
      <c r="J30" s="211">
        <v>277</v>
      </c>
      <c r="K30" s="211">
        <v>239</v>
      </c>
      <c r="L30" s="211">
        <v>228</v>
      </c>
      <c r="M30" s="211">
        <v>211</v>
      </c>
      <c r="N30" s="211">
        <v>258</v>
      </c>
      <c r="O30" s="211">
        <v>267</v>
      </c>
      <c r="P30" s="193"/>
    </row>
    <row r="31" spans="2:16" s="35" customFormat="1" x14ac:dyDescent="0.3">
      <c r="B31" s="212" t="s">
        <v>85</v>
      </c>
      <c r="C31" s="211">
        <v>2743</v>
      </c>
      <c r="D31" s="211">
        <v>262</v>
      </c>
      <c r="E31" s="211">
        <v>217</v>
      </c>
      <c r="F31" s="211">
        <v>266</v>
      </c>
      <c r="G31" s="211">
        <v>233</v>
      </c>
      <c r="H31" s="211">
        <v>208</v>
      </c>
      <c r="I31" s="211">
        <v>218</v>
      </c>
      <c r="J31" s="211">
        <v>238</v>
      </c>
      <c r="K31" s="211">
        <v>228</v>
      </c>
      <c r="L31" s="211">
        <v>239</v>
      </c>
      <c r="M31" s="211">
        <v>206</v>
      </c>
      <c r="N31" s="211">
        <v>229</v>
      </c>
      <c r="O31" s="211">
        <v>199</v>
      </c>
      <c r="P31" s="194"/>
    </row>
    <row r="32" spans="2:16" s="35" customFormat="1" x14ac:dyDescent="0.3">
      <c r="B32" s="212" t="s">
        <v>25</v>
      </c>
      <c r="C32" s="211">
        <v>5455</v>
      </c>
      <c r="D32" s="211">
        <v>496</v>
      </c>
      <c r="E32" s="211">
        <v>422</v>
      </c>
      <c r="F32" s="211">
        <v>482</v>
      </c>
      <c r="G32" s="211">
        <v>466</v>
      </c>
      <c r="H32" s="211">
        <v>458</v>
      </c>
      <c r="I32" s="211">
        <v>435</v>
      </c>
      <c r="J32" s="211">
        <v>498</v>
      </c>
      <c r="K32" s="211">
        <v>439</v>
      </c>
      <c r="L32" s="211">
        <v>468</v>
      </c>
      <c r="M32" s="211">
        <v>446</v>
      </c>
      <c r="N32" s="211">
        <v>434</v>
      </c>
      <c r="O32" s="211">
        <v>411</v>
      </c>
      <c r="P32" s="194"/>
    </row>
    <row r="33" spans="2:16" x14ac:dyDescent="0.3">
      <c r="B33" s="212" t="s">
        <v>86</v>
      </c>
      <c r="C33" s="211">
        <v>2730</v>
      </c>
      <c r="D33" s="211">
        <v>247</v>
      </c>
      <c r="E33" s="211">
        <v>196</v>
      </c>
      <c r="F33" s="211">
        <v>251</v>
      </c>
      <c r="G33" s="211">
        <v>233</v>
      </c>
      <c r="H33" s="211">
        <v>238</v>
      </c>
      <c r="I33" s="211">
        <v>209</v>
      </c>
      <c r="J33" s="211">
        <v>245</v>
      </c>
      <c r="K33" s="211">
        <v>226</v>
      </c>
      <c r="L33" s="211">
        <v>256</v>
      </c>
      <c r="M33" s="211">
        <v>233</v>
      </c>
      <c r="N33" s="211">
        <v>205</v>
      </c>
      <c r="O33" s="211">
        <v>191</v>
      </c>
      <c r="P33" s="193"/>
    </row>
    <row r="34" spans="2:16" s="35" customFormat="1" x14ac:dyDescent="0.3">
      <c r="B34" s="212" t="s">
        <v>85</v>
      </c>
      <c r="C34" s="211">
        <v>2725</v>
      </c>
      <c r="D34" s="211">
        <v>249</v>
      </c>
      <c r="E34" s="211">
        <v>226</v>
      </c>
      <c r="F34" s="211">
        <v>231</v>
      </c>
      <c r="G34" s="211">
        <v>233</v>
      </c>
      <c r="H34" s="211">
        <v>220</v>
      </c>
      <c r="I34" s="211">
        <v>226</v>
      </c>
      <c r="J34" s="211">
        <v>253</v>
      </c>
      <c r="K34" s="211">
        <v>213</v>
      </c>
      <c r="L34" s="211">
        <v>212</v>
      </c>
      <c r="M34" s="211">
        <v>213</v>
      </c>
      <c r="N34" s="211">
        <v>229</v>
      </c>
      <c r="O34" s="211">
        <v>220</v>
      </c>
      <c r="P34" s="194"/>
    </row>
    <row r="35" spans="2:16" s="35" customFormat="1" x14ac:dyDescent="0.3">
      <c r="B35" s="212" t="s">
        <v>19</v>
      </c>
      <c r="C35" s="211">
        <v>31502</v>
      </c>
      <c r="D35" s="211">
        <v>2680</v>
      </c>
      <c r="E35" s="211">
        <v>2484</v>
      </c>
      <c r="F35" s="211">
        <v>2721</v>
      </c>
      <c r="G35" s="211">
        <v>2567</v>
      </c>
      <c r="H35" s="211">
        <v>2667</v>
      </c>
      <c r="I35" s="211">
        <v>2582</v>
      </c>
      <c r="J35" s="211">
        <v>2626</v>
      </c>
      <c r="K35" s="211">
        <v>2683</v>
      </c>
      <c r="L35" s="211">
        <v>2769</v>
      </c>
      <c r="M35" s="211">
        <v>2678</v>
      </c>
      <c r="N35" s="211">
        <v>2499</v>
      </c>
      <c r="O35" s="211">
        <v>2546</v>
      </c>
      <c r="P35" s="194"/>
    </row>
    <row r="36" spans="2:16" x14ac:dyDescent="0.3">
      <c r="B36" s="212" t="s">
        <v>86</v>
      </c>
      <c r="C36" s="211">
        <v>16201</v>
      </c>
      <c r="D36" s="211">
        <v>1370</v>
      </c>
      <c r="E36" s="211">
        <v>1269</v>
      </c>
      <c r="F36" s="211">
        <v>1383</v>
      </c>
      <c r="G36" s="211">
        <v>1325</v>
      </c>
      <c r="H36" s="211">
        <v>1347</v>
      </c>
      <c r="I36" s="211">
        <v>1345</v>
      </c>
      <c r="J36" s="211">
        <v>1347</v>
      </c>
      <c r="K36" s="211">
        <v>1403</v>
      </c>
      <c r="L36" s="211">
        <v>1439</v>
      </c>
      <c r="M36" s="211">
        <v>1422</v>
      </c>
      <c r="N36" s="211">
        <v>1273</v>
      </c>
      <c r="O36" s="211">
        <v>1278</v>
      </c>
      <c r="P36" s="193"/>
    </row>
    <row r="37" spans="2:16" s="35" customFormat="1" x14ac:dyDescent="0.3">
      <c r="B37" s="212" t="s">
        <v>85</v>
      </c>
      <c r="C37" s="211">
        <v>15301</v>
      </c>
      <c r="D37" s="211">
        <v>1310</v>
      </c>
      <c r="E37" s="211">
        <v>1215</v>
      </c>
      <c r="F37" s="211">
        <v>1338</v>
      </c>
      <c r="G37" s="211">
        <v>1242</v>
      </c>
      <c r="H37" s="211">
        <v>1320</v>
      </c>
      <c r="I37" s="211">
        <v>1237</v>
      </c>
      <c r="J37" s="211">
        <v>1279</v>
      </c>
      <c r="K37" s="211">
        <v>1280</v>
      </c>
      <c r="L37" s="211">
        <v>1330</v>
      </c>
      <c r="M37" s="211">
        <v>1256</v>
      </c>
      <c r="N37" s="211">
        <v>1226</v>
      </c>
      <c r="O37" s="211">
        <v>1268</v>
      </c>
      <c r="P37" s="194"/>
    </row>
    <row r="38" spans="2:16" s="35" customFormat="1" x14ac:dyDescent="0.3">
      <c r="B38" s="212" t="s">
        <v>18</v>
      </c>
      <c r="C38" s="211">
        <v>6340</v>
      </c>
      <c r="D38" s="211">
        <v>546</v>
      </c>
      <c r="E38" s="211">
        <v>541</v>
      </c>
      <c r="F38" s="211">
        <v>556</v>
      </c>
      <c r="G38" s="211">
        <v>516</v>
      </c>
      <c r="H38" s="211">
        <v>530</v>
      </c>
      <c r="I38" s="211">
        <v>530</v>
      </c>
      <c r="J38" s="211">
        <v>551</v>
      </c>
      <c r="K38" s="211">
        <v>527</v>
      </c>
      <c r="L38" s="211">
        <v>533</v>
      </c>
      <c r="M38" s="211">
        <v>552</v>
      </c>
      <c r="N38" s="211">
        <v>475</v>
      </c>
      <c r="O38" s="211">
        <v>483</v>
      </c>
      <c r="P38" s="194"/>
    </row>
    <row r="39" spans="2:16" x14ac:dyDescent="0.3">
      <c r="B39" s="212" t="s">
        <v>86</v>
      </c>
      <c r="C39" s="211">
        <v>3291</v>
      </c>
      <c r="D39" s="211">
        <v>270</v>
      </c>
      <c r="E39" s="211">
        <v>283</v>
      </c>
      <c r="F39" s="211">
        <v>276</v>
      </c>
      <c r="G39" s="211">
        <v>275</v>
      </c>
      <c r="H39" s="211">
        <v>271</v>
      </c>
      <c r="I39" s="211">
        <v>263</v>
      </c>
      <c r="J39" s="211">
        <v>299</v>
      </c>
      <c r="K39" s="211">
        <v>291</v>
      </c>
      <c r="L39" s="211">
        <v>268</v>
      </c>
      <c r="M39" s="211">
        <v>295</v>
      </c>
      <c r="N39" s="211">
        <v>236</v>
      </c>
      <c r="O39" s="211">
        <v>264</v>
      </c>
      <c r="P39" s="193"/>
    </row>
    <row r="40" spans="2:16" s="35" customFormat="1" x14ac:dyDescent="0.3">
      <c r="B40" s="212" t="s">
        <v>85</v>
      </c>
      <c r="C40" s="211">
        <v>3049</v>
      </c>
      <c r="D40" s="211">
        <v>276</v>
      </c>
      <c r="E40" s="211">
        <v>258</v>
      </c>
      <c r="F40" s="211">
        <v>280</v>
      </c>
      <c r="G40" s="211">
        <v>241</v>
      </c>
      <c r="H40" s="211">
        <v>259</v>
      </c>
      <c r="I40" s="211">
        <v>267</v>
      </c>
      <c r="J40" s="211">
        <v>252</v>
      </c>
      <c r="K40" s="211">
        <v>236</v>
      </c>
      <c r="L40" s="211">
        <v>265</v>
      </c>
      <c r="M40" s="211">
        <v>257</v>
      </c>
      <c r="N40" s="211">
        <v>239</v>
      </c>
      <c r="O40" s="211">
        <v>219</v>
      </c>
      <c r="P40" s="194"/>
    </row>
    <row r="41" spans="2:16" s="35" customFormat="1" x14ac:dyDescent="0.3">
      <c r="B41" s="212" t="s">
        <v>13</v>
      </c>
      <c r="C41" s="211">
        <v>7341</v>
      </c>
      <c r="D41" s="211">
        <v>596</v>
      </c>
      <c r="E41" s="211">
        <v>549</v>
      </c>
      <c r="F41" s="211">
        <v>679</v>
      </c>
      <c r="G41" s="211">
        <v>615</v>
      </c>
      <c r="H41" s="211">
        <v>624</v>
      </c>
      <c r="I41" s="211">
        <v>617</v>
      </c>
      <c r="J41" s="211">
        <v>599</v>
      </c>
      <c r="K41" s="211">
        <v>637</v>
      </c>
      <c r="L41" s="211">
        <v>652</v>
      </c>
      <c r="M41" s="211">
        <v>606</v>
      </c>
      <c r="N41" s="211">
        <v>572</v>
      </c>
      <c r="O41" s="211">
        <v>595</v>
      </c>
      <c r="P41" s="194"/>
    </row>
    <row r="42" spans="2:16" x14ac:dyDescent="0.3">
      <c r="B42" s="212" t="s">
        <v>86</v>
      </c>
      <c r="C42" s="211">
        <v>3796</v>
      </c>
      <c r="D42" s="211">
        <v>313</v>
      </c>
      <c r="E42" s="211">
        <v>273</v>
      </c>
      <c r="F42" s="211">
        <v>353</v>
      </c>
      <c r="G42" s="211">
        <v>310</v>
      </c>
      <c r="H42" s="211">
        <v>339</v>
      </c>
      <c r="I42" s="211">
        <v>335</v>
      </c>
      <c r="J42" s="211">
        <v>291</v>
      </c>
      <c r="K42" s="211">
        <v>335</v>
      </c>
      <c r="L42" s="211">
        <v>334</v>
      </c>
      <c r="M42" s="211">
        <v>300</v>
      </c>
      <c r="N42" s="211">
        <v>316</v>
      </c>
      <c r="O42" s="211">
        <v>297</v>
      </c>
      <c r="P42" s="193"/>
    </row>
    <row r="43" spans="2:16" s="35" customFormat="1" x14ac:dyDescent="0.3">
      <c r="B43" s="212" t="s">
        <v>85</v>
      </c>
      <c r="C43" s="211">
        <v>3545</v>
      </c>
      <c r="D43" s="211">
        <v>283</v>
      </c>
      <c r="E43" s="211">
        <v>276</v>
      </c>
      <c r="F43" s="211">
        <v>326</v>
      </c>
      <c r="G43" s="211">
        <v>305</v>
      </c>
      <c r="H43" s="211">
        <v>285</v>
      </c>
      <c r="I43" s="211">
        <v>282</v>
      </c>
      <c r="J43" s="211">
        <v>308</v>
      </c>
      <c r="K43" s="211">
        <v>302</v>
      </c>
      <c r="L43" s="211">
        <v>318</v>
      </c>
      <c r="M43" s="211">
        <v>306</v>
      </c>
      <c r="N43" s="211">
        <v>256</v>
      </c>
      <c r="O43" s="211">
        <v>298</v>
      </c>
      <c r="P43" s="194"/>
    </row>
    <row r="44" spans="2:16" s="35" customFormat="1" ht="13.5" x14ac:dyDescent="0.25">
      <c r="B44" s="229" t="s">
        <v>78</v>
      </c>
      <c r="C44" s="213">
        <f>+C47+C50+C53+C56+C59+C62</f>
        <v>114915</v>
      </c>
      <c r="D44" s="213">
        <f t="shared" ref="D44:O44" si="2">+D47+D50+D53+D56+D59+D62</f>
        <v>9344</v>
      </c>
      <c r="E44" s="213">
        <f t="shared" si="2"/>
        <v>8909</v>
      </c>
      <c r="F44" s="213">
        <f t="shared" si="2"/>
        <v>9438</v>
      </c>
      <c r="G44" s="213">
        <f t="shared" si="2"/>
        <v>9733</v>
      </c>
      <c r="H44" s="213">
        <f t="shared" si="2"/>
        <v>10380</v>
      </c>
      <c r="I44" s="213">
        <f t="shared" si="2"/>
        <v>9728</v>
      </c>
      <c r="J44" s="213">
        <f t="shared" si="2"/>
        <v>10052</v>
      </c>
      <c r="K44" s="213">
        <f t="shared" si="2"/>
        <v>10157</v>
      </c>
      <c r="L44" s="213">
        <f t="shared" si="2"/>
        <v>9706</v>
      </c>
      <c r="M44" s="213">
        <f t="shared" si="2"/>
        <v>9620</v>
      </c>
      <c r="N44" s="213">
        <f t="shared" si="2"/>
        <v>8788</v>
      </c>
      <c r="O44" s="213">
        <f t="shared" si="2"/>
        <v>9060</v>
      </c>
      <c r="P44" s="194"/>
    </row>
    <row r="45" spans="2:16" s="35" customFormat="1" ht="13.5" x14ac:dyDescent="0.25">
      <c r="B45" s="229" t="s">
        <v>86</v>
      </c>
      <c r="C45" s="213">
        <f t="shared" ref="C45:O46" si="3">+C48+C51+C54+C57+C60+C63</f>
        <v>58705</v>
      </c>
      <c r="D45" s="213">
        <f t="shared" si="3"/>
        <v>4867</v>
      </c>
      <c r="E45" s="213">
        <f t="shared" si="3"/>
        <v>4546</v>
      </c>
      <c r="F45" s="213">
        <f t="shared" si="3"/>
        <v>4797</v>
      </c>
      <c r="G45" s="213">
        <f t="shared" si="3"/>
        <v>4962</v>
      </c>
      <c r="H45" s="213">
        <f t="shared" si="3"/>
        <v>5262</v>
      </c>
      <c r="I45" s="213">
        <f t="shared" si="3"/>
        <v>4987</v>
      </c>
      <c r="J45" s="213">
        <f t="shared" si="3"/>
        <v>5061</v>
      </c>
      <c r="K45" s="213">
        <f t="shared" si="3"/>
        <v>5146</v>
      </c>
      <c r="L45" s="213">
        <f t="shared" si="3"/>
        <v>4931</v>
      </c>
      <c r="M45" s="213">
        <f t="shared" si="3"/>
        <v>4909</v>
      </c>
      <c r="N45" s="213">
        <f t="shared" si="3"/>
        <v>4533</v>
      </c>
      <c r="O45" s="213">
        <f t="shared" si="3"/>
        <v>4704</v>
      </c>
      <c r="P45" s="194"/>
    </row>
    <row r="46" spans="2:16" s="35" customFormat="1" ht="13.5" x14ac:dyDescent="0.25">
      <c r="B46" s="229" t="s">
        <v>85</v>
      </c>
      <c r="C46" s="213">
        <f t="shared" si="3"/>
        <v>56210</v>
      </c>
      <c r="D46" s="213">
        <f t="shared" si="3"/>
        <v>4477</v>
      </c>
      <c r="E46" s="213">
        <f t="shared" si="3"/>
        <v>4363</v>
      </c>
      <c r="F46" s="213">
        <f t="shared" si="3"/>
        <v>4641</v>
      </c>
      <c r="G46" s="213">
        <f t="shared" si="3"/>
        <v>4771</v>
      </c>
      <c r="H46" s="213">
        <f t="shared" si="3"/>
        <v>5118</v>
      </c>
      <c r="I46" s="213">
        <f t="shared" si="3"/>
        <v>4741</v>
      </c>
      <c r="J46" s="213">
        <f t="shared" si="3"/>
        <v>4991</v>
      </c>
      <c r="K46" s="213">
        <f t="shared" si="3"/>
        <v>5011</v>
      </c>
      <c r="L46" s="213">
        <f t="shared" si="3"/>
        <v>4775</v>
      </c>
      <c r="M46" s="213">
        <f t="shared" si="3"/>
        <v>4711</v>
      </c>
      <c r="N46" s="213">
        <f t="shared" si="3"/>
        <v>4255</v>
      </c>
      <c r="O46" s="213">
        <f t="shared" si="3"/>
        <v>4356</v>
      </c>
      <c r="P46" s="194"/>
    </row>
    <row r="47" spans="2:16" s="35" customFormat="1" x14ac:dyDescent="0.3">
      <c r="B47" s="212" t="s">
        <v>29</v>
      </c>
      <c r="C47" s="211">
        <v>8684</v>
      </c>
      <c r="D47" s="211">
        <v>719</v>
      </c>
      <c r="E47" s="211">
        <v>704</v>
      </c>
      <c r="F47" s="211">
        <v>708</v>
      </c>
      <c r="G47" s="211">
        <v>754</v>
      </c>
      <c r="H47" s="211">
        <v>789</v>
      </c>
      <c r="I47" s="211">
        <v>765</v>
      </c>
      <c r="J47" s="211">
        <v>798</v>
      </c>
      <c r="K47" s="211">
        <v>778</v>
      </c>
      <c r="L47" s="211">
        <v>679</v>
      </c>
      <c r="M47" s="211">
        <v>695</v>
      </c>
      <c r="N47" s="211">
        <v>610</v>
      </c>
      <c r="O47" s="211">
        <v>685</v>
      </c>
      <c r="P47" s="194"/>
    </row>
    <row r="48" spans="2:16" x14ac:dyDescent="0.3">
      <c r="B48" s="212" t="s">
        <v>86</v>
      </c>
      <c r="C48" s="211">
        <v>4440</v>
      </c>
      <c r="D48" s="211">
        <v>374</v>
      </c>
      <c r="E48" s="211">
        <v>368</v>
      </c>
      <c r="F48" s="211">
        <v>356</v>
      </c>
      <c r="G48" s="211">
        <v>381</v>
      </c>
      <c r="H48" s="211">
        <v>403</v>
      </c>
      <c r="I48" s="211">
        <v>386</v>
      </c>
      <c r="J48" s="211">
        <v>398</v>
      </c>
      <c r="K48" s="211">
        <v>390</v>
      </c>
      <c r="L48" s="211">
        <v>364</v>
      </c>
      <c r="M48" s="211">
        <v>350</v>
      </c>
      <c r="N48" s="211">
        <v>315</v>
      </c>
      <c r="O48" s="211">
        <v>355</v>
      </c>
      <c r="P48" s="193"/>
    </row>
    <row r="49" spans="2:16" x14ac:dyDescent="0.3">
      <c r="B49" s="212" t="s">
        <v>85</v>
      </c>
      <c r="C49" s="211">
        <v>4244</v>
      </c>
      <c r="D49" s="211">
        <v>345</v>
      </c>
      <c r="E49" s="211">
        <v>336</v>
      </c>
      <c r="F49" s="211">
        <v>352</v>
      </c>
      <c r="G49" s="211">
        <v>373</v>
      </c>
      <c r="H49" s="211">
        <v>386</v>
      </c>
      <c r="I49" s="211">
        <v>379</v>
      </c>
      <c r="J49" s="211">
        <v>400</v>
      </c>
      <c r="K49" s="211">
        <v>388</v>
      </c>
      <c r="L49" s="211">
        <v>315</v>
      </c>
      <c r="M49" s="211">
        <v>345</v>
      </c>
      <c r="N49" s="211">
        <v>295</v>
      </c>
      <c r="O49" s="211">
        <v>330</v>
      </c>
      <c r="P49" s="193"/>
    </row>
    <row r="50" spans="2:16" s="35" customFormat="1" x14ac:dyDescent="0.3">
      <c r="B50" s="212" t="s">
        <v>28</v>
      </c>
      <c r="C50" s="211">
        <v>9383</v>
      </c>
      <c r="D50" s="211">
        <v>763</v>
      </c>
      <c r="E50" s="211">
        <v>688</v>
      </c>
      <c r="F50" s="211">
        <v>756</v>
      </c>
      <c r="G50" s="211">
        <v>801</v>
      </c>
      <c r="H50" s="211">
        <v>821</v>
      </c>
      <c r="I50" s="211">
        <v>792</v>
      </c>
      <c r="J50" s="211">
        <v>803</v>
      </c>
      <c r="K50" s="211">
        <v>833</v>
      </c>
      <c r="L50" s="211">
        <v>802</v>
      </c>
      <c r="M50" s="211">
        <v>816</v>
      </c>
      <c r="N50" s="211">
        <v>755</v>
      </c>
      <c r="O50" s="211">
        <v>753</v>
      </c>
      <c r="P50" s="194"/>
    </row>
    <row r="51" spans="2:16" s="35" customFormat="1" x14ac:dyDescent="0.3">
      <c r="B51" s="212" t="s">
        <v>86</v>
      </c>
      <c r="C51" s="211">
        <v>4786</v>
      </c>
      <c r="D51" s="211">
        <v>408</v>
      </c>
      <c r="E51" s="211">
        <v>336</v>
      </c>
      <c r="F51" s="211">
        <v>381</v>
      </c>
      <c r="G51" s="211">
        <v>430</v>
      </c>
      <c r="H51" s="211">
        <v>424</v>
      </c>
      <c r="I51" s="211">
        <v>394</v>
      </c>
      <c r="J51" s="211">
        <v>394</v>
      </c>
      <c r="K51" s="211">
        <v>419</v>
      </c>
      <c r="L51" s="211">
        <v>418</v>
      </c>
      <c r="M51" s="211">
        <v>404</v>
      </c>
      <c r="N51" s="211">
        <v>374</v>
      </c>
      <c r="O51" s="211">
        <v>404</v>
      </c>
      <c r="P51" s="194"/>
    </row>
    <row r="52" spans="2:16" x14ac:dyDescent="0.3">
      <c r="B52" s="212" t="s">
        <v>85</v>
      </c>
      <c r="C52" s="211">
        <v>4597</v>
      </c>
      <c r="D52" s="211">
        <v>355</v>
      </c>
      <c r="E52" s="211">
        <v>352</v>
      </c>
      <c r="F52" s="211">
        <v>375</v>
      </c>
      <c r="G52" s="211">
        <v>371</v>
      </c>
      <c r="H52" s="211">
        <v>397</v>
      </c>
      <c r="I52" s="211">
        <v>398</v>
      </c>
      <c r="J52" s="211">
        <v>409</v>
      </c>
      <c r="K52" s="211">
        <v>414</v>
      </c>
      <c r="L52" s="211">
        <v>384</v>
      </c>
      <c r="M52" s="211">
        <v>412</v>
      </c>
      <c r="N52" s="211">
        <v>381</v>
      </c>
      <c r="O52" s="211">
        <v>349</v>
      </c>
      <c r="P52" s="193"/>
    </row>
    <row r="53" spans="2:16" s="35" customFormat="1" x14ac:dyDescent="0.3">
      <c r="B53" s="212" t="s">
        <v>27</v>
      </c>
      <c r="C53" s="211">
        <v>56128</v>
      </c>
      <c r="D53" s="211">
        <v>4516</v>
      </c>
      <c r="E53" s="211">
        <v>4340</v>
      </c>
      <c r="F53" s="211">
        <v>4626</v>
      </c>
      <c r="G53" s="211">
        <v>4825</v>
      </c>
      <c r="H53" s="211">
        <v>5100</v>
      </c>
      <c r="I53" s="211">
        <v>4680</v>
      </c>
      <c r="J53" s="211">
        <v>4829</v>
      </c>
      <c r="K53" s="211">
        <v>5001</v>
      </c>
      <c r="L53" s="211">
        <v>4788</v>
      </c>
      <c r="M53" s="211">
        <v>4677</v>
      </c>
      <c r="N53" s="211">
        <v>4265</v>
      </c>
      <c r="O53" s="211">
        <v>4481</v>
      </c>
      <c r="P53" s="194"/>
    </row>
    <row r="54" spans="2:16" s="35" customFormat="1" x14ac:dyDescent="0.3">
      <c r="B54" s="212" t="s">
        <v>86</v>
      </c>
      <c r="C54" s="211">
        <v>28715</v>
      </c>
      <c r="D54" s="211">
        <v>2335</v>
      </c>
      <c r="E54" s="211">
        <v>2223</v>
      </c>
      <c r="F54" s="211">
        <v>2385</v>
      </c>
      <c r="G54" s="211">
        <v>2467</v>
      </c>
      <c r="H54" s="211">
        <v>2611</v>
      </c>
      <c r="I54" s="211">
        <v>2443</v>
      </c>
      <c r="J54" s="211">
        <v>2380</v>
      </c>
      <c r="K54" s="211">
        <v>2512</v>
      </c>
      <c r="L54" s="211">
        <v>2407</v>
      </c>
      <c r="M54" s="211">
        <v>2402</v>
      </c>
      <c r="N54" s="211">
        <v>2232</v>
      </c>
      <c r="O54" s="211">
        <v>2318</v>
      </c>
      <c r="P54" s="194"/>
    </row>
    <row r="55" spans="2:16" x14ac:dyDescent="0.3">
      <c r="B55" s="212" t="s">
        <v>85</v>
      </c>
      <c r="C55" s="211">
        <v>27413</v>
      </c>
      <c r="D55" s="211">
        <v>2181</v>
      </c>
      <c r="E55" s="211">
        <v>2117</v>
      </c>
      <c r="F55" s="211">
        <v>2241</v>
      </c>
      <c r="G55" s="211">
        <v>2358</v>
      </c>
      <c r="H55" s="211">
        <v>2489</v>
      </c>
      <c r="I55" s="211">
        <v>2237</v>
      </c>
      <c r="J55" s="211">
        <v>2449</v>
      </c>
      <c r="K55" s="211">
        <v>2489</v>
      </c>
      <c r="L55" s="211">
        <v>2381</v>
      </c>
      <c r="M55" s="211">
        <v>2275</v>
      </c>
      <c r="N55" s="211">
        <v>2033</v>
      </c>
      <c r="O55" s="211">
        <v>2163</v>
      </c>
      <c r="P55" s="193"/>
    </row>
    <row r="56" spans="2:16" s="35" customFormat="1" x14ac:dyDescent="0.3">
      <c r="B56" s="212" t="s">
        <v>24</v>
      </c>
      <c r="C56" s="211">
        <v>13270</v>
      </c>
      <c r="D56" s="211">
        <v>1085</v>
      </c>
      <c r="E56" s="211">
        <v>1027</v>
      </c>
      <c r="F56" s="211">
        <v>1060</v>
      </c>
      <c r="G56" s="211">
        <v>1123</v>
      </c>
      <c r="H56" s="211">
        <v>1148</v>
      </c>
      <c r="I56" s="211">
        <v>1128</v>
      </c>
      <c r="J56" s="211">
        <v>1180</v>
      </c>
      <c r="K56" s="211">
        <v>1188</v>
      </c>
      <c r="L56" s="211">
        <v>1139</v>
      </c>
      <c r="M56" s="211">
        <v>1149</v>
      </c>
      <c r="N56" s="211">
        <v>975</v>
      </c>
      <c r="O56" s="211">
        <v>1068</v>
      </c>
      <c r="P56" s="194"/>
    </row>
    <row r="57" spans="2:16" s="35" customFormat="1" x14ac:dyDescent="0.3">
      <c r="B57" s="212" t="s">
        <v>86</v>
      </c>
      <c r="C57" s="211">
        <v>6926</v>
      </c>
      <c r="D57" s="211">
        <v>571</v>
      </c>
      <c r="E57" s="211">
        <v>541</v>
      </c>
      <c r="F57" s="211">
        <v>529</v>
      </c>
      <c r="G57" s="211">
        <v>579</v>
      </c>
      <c r="H57" s="211">
        <v>589</v>
      </c>
      <c r="I57" s="211">
        <v>581</v>
      </c>
      <c r="J57" s="211">
        <v>620</v>
      </c>
      <c r="K57" s="211">
        <v>637</v>
      </c>
      <c r="L57" s="211">
        <v>616</v>
      </c>
      <c r="M57" s="211">
        <v>589</v>
      </c>
      <c r="N57" s="211">
        <v>510</v>
      </c>
      <c r="O57" s="211">
        <v>564</v>
      </c>
      <c r="P57" s="194"/>
    </row>
    <row r="58" spans="2:16" x14ac:dyDescent="0.3">
      <c r="B58" s="212" t="s">
        <v>85</v>
      </c>
      <c r="C58" s="211">
        <v>6344</v>
      </c>
      <c r="D58" s="211">
        <v>514</v>
      </c>
      <c r="E58" s="211">
        <v>486</v>
      </c>
      <c r="F58" s="211">
        <v>531</v>
      </c>
      <c r="G58" s="211">
        <v>544</v>
      </c>
      <c r="H58" s="211">
        <v>559</v>
      </c>
      <c r="I58" s="211">
        <v>547</v>
      </c>
      <c r="J58" s="211">
        <v>560</v>
      </c>
      <c r="K58" s="211">
        <v>551</v>
      </c>
      <c r="L58" s="211">
        <v>523</v>
      </c>
      <c r="M58" s="211">
        <v>560</v>
      </c>
      <c r="N58" s="211">
        <v>465</v>
      </c>
      <c r="O58" s="211">
        <v>504</v>
      </c>
      <c r="P58" s="193"/>
    </row>
    <row r="59" spans="2:16" s="35" customFormat="1" x14ac:dyDescent="0.3">
      <c r="B59" s="212" t="s">
        <v>23</v>
      </c>
      <c r="C59" s="211">
        <v>21760</v>
      </c>
      <c r="D59" s="211">
        <v>1765</v>
      </c>
      <c r="E59" s="211">
        <v>1685</v>
      </c>
      <c r="F59" s="211">
        <v>1813</v>
      </c>
      <c r="G59" s="211">
        <v>1746</v>
      </c>
      <c r="H59" s="211">
        <v>1985</v>
      </c>
      <c r="I59" s="211">
        <v>1900</v>
      </c>
      <c r="J59" s="211">
        <v>1922</v>
      </c>
      <c r="K59" s="211">
        <v>1877</v>
      </c>
      <c r="L59" s="211">
        <v>1857</v>
      </c>
      <c r="M59" s="211">
        <v>1823</v>
      </c>
      <c r="N59" s="211">
        <v>1740</v>
      </c>
      <c r="O59" s="211">
        <v>1647</v>
      </c>
      <c r="P59" s="194"/>
    </row>
    <row r="60" spans="2:16" s="35" customFormat="1" x14ac:dyDescent="0.3">
      <c r="B60" s="212" t="s">
        <v>86</v>
      </c>
      <c r="C60" s="211">
        <v>10957</v>
      </c>
      <c r="D60" s="211">
        <v>905</v>
      </c>
      <c r="E60" s="211">
        <v>826</v>
      </c>
      <c r="F60" s="211">
        <v>909</v>
      </c>
      <c r="G60" s="211">
        <v>871</v>
      </c>
      <c r="H60" s="211">
        <v>978</v>
      </c>
      <c r="I60" s="211">
        <v>951</v>
      </c>
      <c r="J60" s="211">
        <v>1022</v>
      </c>
      <c r="K60" s="211">
        <v>947</v>
      </c>
      <c r="L60" s="211">
        <v>904</v>
      </c>
      <c r="M60" s="211">
        <v>920</v>
      </c>
      <c r="N60" s="211">
        <v>882</v>
      </c>
      <c r="O60" s="211">
        <v>842</v>
      </c>
      <c r="P60" s="194"/>
    </row>
    <row r="61" spans="2:16" x14ac:dyDescent="0.3">
      <c r="B61" s="212" t="s">
        <v>85</v>
      </c>
      <c r="C61" s="211">
        <v>10803</v>
      </c>
      <c r="D61" s="211">
        <v>860</v>
      </c>
      <c r="E61" s="211">
        <v>859</v>
      </c>
      <c r="F61" s="211">
        <v>904</v>
      </c>
      <c r="G61" s="211">
        <v>875</v>
      </c>
      <c r="H61" s="211">
        <v>1007</v>
      </c>
      <c r="I61" s="211">
        <v>949</v>
      </c>
      <c r="J61" s="211">
        <v>900</v>
      </c>
      <c r="K61" s="211">
        <v>930</v>
      </c>
      <c r="L61" s="211">
        <v>953</v>
      </c>
      <c r="M61" s="211">
        <v>903</v>
      </c>
      <c r="N61" s="211">
        <v>858</v>
      </c>
      <c r="O61" s="211">
        <v>805</v>
      </c>
      <c r="P61" s="193"/>
    </row>
    <row r="62" spans="2:16" s="35" customFormat="1" x14ac:dyDescent="0.3">
      <c r="B62" s="212" t="s">
        <v>12</v>
      </c>
      <c r="C62" s="211">
        <v>5690</v>
      </c>
      <c r="D62" s="211">
        <v>496</v>
      </c>
      <c r="E62" s="211">
        <v>465</v>
      </c>
      <c r="F62" s="211">
        <v>475</v>
      </c>
      <c r="G62" s="211">
        <v>484</v>
      </c>
      <c r="H62" s="211">
        <v>537</v>
      </c>
      <c r="I62" s="211">
        <v>463</v>
      </c>
      <c r="J62" s="211">
        <v>520</v>
      </c>
      <c r="K62" s="211">
        <v>480</v>
      </c>
      <c r="L62" s="211">
        <v>441</v>
      </c>
      <c r="M62" s="211">
        <v>460</v>
      </c>
      <c r="N62" s="211">
        <v>443</v>
      </c>
      <c r="O62" s="211">
        <v>426</v>
      </c>
      <c r="P62" s="194"/>
    </row>
    <row r="63" spans="2:16" s="35" customFormat="1" x14ac:dyDescent="0.3">
      <c r="B63" s="212" t="s">
        <v>86</v>
      </c>
      <c r="C63" s="211">
        <v>2881</v>
      </c>
      <c r="D63" s="211">
        <v>274</v>
      </c>
      <c r="E63" s="211">
        <v>252</v>
      </c>
      <c r="F63" s="211">
        <v>237</v>
      </c>
      <c r="G63" s="211">
        <v>234</v>
      </c>
      <c r="H63" s="211">
        <v>257</v>
      </c>
      <c r="I63" s="211">
        <v>232</v>
      </c>
      <c r="J63" s="211">
        <v>247</v>
      </c>
      <c r="K63" s="211">
        <v>241</v>
      </c>
      <c r="L63" s="211">
        <v>222</v>
      </c>
      <c r="M63" s="211">
        <v>244</v>
      </c>
      <c r="N63" s="211">
        <v>220</v>
      </c>
      <c r="O63" s="211">
        <v>221</v>
      </c>
      <c r="P63" s="194"/>
    </row>
    <row r="64" spans="2:16" x14ac:dyDescent="0.3">
      <c r="B64" s="212" t="s">
        <v>85</v>
      </c>
      <c r="C64" s="211">
        <v>2809</v>
      </c>
      <c r="D64" s="211">
        <v>222</v>
      </c>
      <c r="E64" s="211">
        <v>213</v>
      </c>
      <c r="F64" s="211">
        <v>238</v>
      </c>
      <c r="G64" s="211">
        <v>250</v>
      </c>
      <c r="H64" s="211">
        <v>280</v>
      </c>
      <c r="I64" s="211">
        <v>231</v>
      </c>
      <c r="J64" s="211">
        <v>273</v>
      </c>
      <c r="K64" s="211">
        <v>239</v>
      </c>
      <c r="L64" s="211">
        <v>219</v>
      </c>
      <c r="M64" s="211">
        <v>216</v>
      </c>
      <c r="N64" s="211">
        <v>223</v>
      </c>
      <c r="O64" s="211">
        <v>205</v>
      </c>
      <c r="P64" s="193"/>
    </row>
    <row r="65" spans="2:16" s="35" customFormat="1" ht="13.5" x14ac:dyDescent="0.25">
      <c r="B65" s="229" t="s">
        <v>77</v>
      </c>
      <c r="C65" s="213">
        <f>+C68+C71+C74+C77+C80+C83</f>
        <v>17077</v>
      </c>
      <c r="D65" s="213">
        <f t="shared" ref="D65:O65" si="4">+D68+D71+D74+D77+D80+D83</f>
        <v>1500</v>
      </c>
      <c r="E65" s="213">
        <f t="shared" si="4"/>
        <v>1421</v>
      </c>
      <c r="F65" s="213">
        <f t="shared" si="4"/>
        <v>1647</v>
      </c>
      <c r="G65" s="213">
        <f t="shared" si="4"/>
        <v>1498</v>
      </c>
      <c r="H65" s="213">
        <f t="shared" si="4"/>
        <v>1483</v>
      </c>
      <c r="I65" s="213">
        <f t="shared" si="4"/>
        <v>1440</v>
      </c>
      <c r="J65" s="213">
        <f t="shared" si="4"/>
        <v>1410</v>
      </c>
      <c r="K65" s="213">
        <f t="shared" si="4"/>
        <v>1401</v>
      </c>
      <c r="L65" s="213">
        <f t="shared" si="4"/>
        <v>1419</v>
      </c>
      <c r="M65" s="213">
        <f t="shared" si="4"/>
        <v>1296</v>
      </c>
      <c r="N65" s="213">
        <f t="shared" si="4"/>
        <v>1249</v>
      </c>
      <c r="O65" s="213">
        <f t="shared" si="4"/>
        <v>1313</v>
      </c>
      <c r="P65" s="194"/>
    </row>
    <row r="66" spans="2:16" s="35" customFormat="1" ht="13.5" x14ac:dyDescent="0.25">
      <c r="B66" s="229" t="s">
        <v>86</v>
      </c>
      <c r="C66" s="213">
        <f t="shared" ref="C66:O67" si="5">+C69+C72+C75+C78+C81+C84</f>
        <v>8731</v>
      </c>
      <c r="D66" s="213">
        <f t="shared" si="5"/>
        <v>724</v>
      </c>
      <c r="E66" s="213">
        <f t="shared" si="5"/>
        <v>732</v>
      </c>
      <c r="F66" s="213">
        <f t="shared" si="5"/>
        <v>858</v>
      </c>
      <c r="G66" s="213">
        <f t="shared" si="5"/>
        <v>788</v>
      </c>
      <c r="H66" s="213">
        <f t="shared" si="5"/>
        <v>750</v>
      </c>
      <c r="I66" s="213">
        <f t="shared" si="5"/>
        <v>754</v>
      </c>
      <c r="J66" s="213">
        <f t="shared" si="5"/>
        <v>726</v>
      </c>
      <c r="K66" s="213">
        <f t="shared" si="5"/>
        <v>701</v>
      </c>
      <c r="L66" s="213">
        <f t="shared" si="5"/>
        <v>726</v>
      </c>
      <c r="M66" s="213">
        <f t="shared" si="5"/>
        <v>651</v>
      </c>
      <c r="N66" s="213">
        <f t="shared" si="5"/>
        <v>637</v>
      </c>
      <c r="O66" s="213">
        <f t="shared" si="5"/>
        <v>684</v>
      </c>
      <c r="P66" s="194"/>
    </row>
    <row r="67" spans="2:16" s="35" customFormat="1" ht="13.5" x14ac:dyDescent="0.25">
      <c r="B67" s="229" t="s">
        <v>85</v>
      </c>
      <c r="C67" s="213">
        <f t="shared" si="5"/>
        <v>8346</v>
      </c>
      <c r="D67" s="213">
        <f t="shared" si="5"/>
        <v>776</v>
      </c>
      <c r="E67" s="213">
        <f t="shared" si="5"/>
        <v>689</v>
      </c>
      <c r="F67" s="213">
        <f t="shared" si="5"/>
        <v>789</v>
      </c>
      <c r="G67" s="213">
        <f t="shared" si="5"/>
        <v>710</v>
      </c>
      <c r="H67" s="213">
        <f t="shared" si="5"/>
        <v>733</v>
      </c>
      <c r="I67" s="213">
        <f t="shared" si="5"/>
        <v>686</v>
      </c>
      <c r="J67" s="213">
        <f t="shared" si="5"/>
        <v>684</v>
      </c>
      <c r="K67" s="213">
        <f t="shared" si="5"/>
        <v>700</v>
      </c>
      <c r="L67" s="213">
        <f t="shared" si="5"/>
        <v>693</v>
      </c>
      <c r="M67" s="213">
        <f t="shared" si="5"/>
        <v>645</v>
      </c>
      <c r="N67" s="213">
        <f t="shared" si="5"/>
        <v>612</v>
      </c>
      <c r="O67" s="213">
        <f t="shared" si="5"/>
        <v>629</v>
      </c>
      <c r="P67" s="194"/>
    </row>
    <row r="68" spans="2:16" s="35" customFormat="1" x14ac:dyDescent="0.3">
      <c r="B68" s="212" t="s">
        <v>22</v>
      </c>
      <c r="C68" s="211">
        <v>3727</v>
      </c>
      <c r="D68" s="211">
        <v>350</v>
      </c>
      <c r="E68" s="211">
        <v>337</v>
      </c>
      <c r="F68" s="211">
        <v>365</v>
      </c>
      <c r="G68" s="211">
        <v>337</v>
      </c>
      <c r="H68" s="211">
        <v>348</v>
      </c>
      <c r="I68" s="211">
        <v>319</v>
      </c>
      <c r="J68" s="211">
        <v>288</v>
      </c>
      <c r="K68" s="211">
        <v>302</v>
      </c>
      <c r="L68" s="211">
        <v>318</v>
      </c>
      <c r="M68" s="211">
        <v>247</v>
      </c>
      <c r="N68" s="211">
        <v>245</v>
      </c>
      <c r="O68" s="211">
        <v>271</v>
      </c>
      <c r="P68" s="194"/>
    </row>
    <row r="69" spans="2:16" x14ac:dyDescent="0.3">
      <c r="B69" s="212" t="s">
        <v>86</v>
      </c>
      <c r="C69" s="211">
        <v>1917</v>
      </c>
      <c r="D69" s="211">
        <v>177</v>
      </c>
      <c r="E69" s="211">
        <v>173</v>
      </c>
      <c r="F69" s="211">
        <v>183</v>
      </c>
      <c r="G69" s="211">
        <v>185</v>
      </c>
      <c r="H69" s="211">
        <v>180</v>
      </c>
      <c r="I69" s="211">
        <v>168</v>
      </c>
      <c r="J69" s="211">
        <v>150</v>
      </c>
      <c r="K69" s="211">
        <v>156</v>
      </c>
      <c r="L69" s="211">
        <v>162</v>
      </c>
      <c r="M69" s="211">
        <v>126</v>
      </c>
      <c r="N69" s="211">
        <v>115</v>
      </c>
      <c r="O69" s="211">
        <v>142</v>
      </c>
      <c r="P69" s="193"/>
    </row>
    <row r="70" spans="2:16" x14ac:dyDescent="0.3">
      <c r="B70" s="212" t="s">
        <v>85</v>
      </c>
      <c r="C70" s="211">
        <v>1810</v>
      </c>
      <c r="D70" s="211">
        <v>173</v>
      </c>
      <c r="E70" s="211">
        <v>164</v>
      </c>
      <c r="F70" s="211">
        <v>182</v>
      </c>
      <c r="G70" s="211">
        <v>152</v>
      </c>
      <c r="H70" s="211">
        <v>168</v>
      </c>
      <c r="I70" s="211">
        <v>151</v>
      </c>
      <c r="J70" s="211">
        <v>138</v>
      </c>
      <c r="K70" s="211">
        <v>146</v>
      </c>
      <c r="L70" s="211">
        <v>156</v>
      </c>
      <c r="M70" s="211">
        <v>121</v>
      </c>
      <c r="N70" s="211">
        <v>130</v>
      </c>
      <c r="O70" s="211">
        <v>129</v>
      </c>
      <c r="P70" s="193"/>
    </row>
    <row r="71" spans="2:16" s="35" customFormat="1" x14ac:dyDescent="0.3">
      <c r="B71" s="212" t="s">
        <v>21</v>
      </c>
      <c r="C71" s="211">
        <v>2646</v>
      </c>
      <c r="D71" s="211">
        <v>232</v>
      </c>
      <c r="E71" s="211">
        <v>189</v>
      </c>
      <c r="F71" s="211">
        <v>268</v>
      </c>
      <c r="G71" s="211">
        <v>240</v>
      </c>
      <c r="H71" s="211">
        <v>223</v>
      </c>
      <c r="I71" s="211">
        <v>242</v>
      </c>
      <c r="J71" s="211">
        <v>224</v>
      </c>
      <c r="K71" s="211">
        <v>222</v>
      </c>
      <c r="L71" s="211">
        <v>191</v>
      </c>
      <c r="M71" s="211">
        <v>199</v>
      </c>
      <c r="N71" s="211">
        <v>205</v>
      </c>
      <c r="O71" s="211">
        <v>211</v>
      </c>
      <c r="P71" s="194"/>
    </row>
    <row r="72" spans="2:16" x14ac:dyDescent="0.3">
      <c r="B72" s="212" t="s">
        <v>86</v>
      </c>
      <c r="C72" s="211">
        <v>1325</v>
      </c>
      <c r="D72" s="211">
        <v>96</v>
      </c>
      <c r="E72" s="211">
        <v>104</v>
      </c>
      <c r="F72" s="211">
        <v>135</v>
      </c>
      <c r="G72" s="211">
        <v>122</v>
      </c>
      <c r="H72" s="211">
        <v>108</v>
      </c>
      <c r="I72" s="211">
        <v>119</v>
      </c>
      <c r="J72" s="211">
        <v>113</v>
      </c>
      <c r="K72" s="211">
        <v>113</v>
      </c>
      <c r="L72" s="211">
        <v>104</v>
      </c>
      <c r="M72" s="211">
        <v>98</v>
      </c>
      <c r="N72" s="211">
        <v>111</v>
      </c>
      <c r="O72" s="211">
        <v>102</v>
      </c>
      <c r="P72" s="193"/>
    </row>
    <row r="73" spans="2:16" x14ac:dyDescent="0.3">
      <c r="B73" s="212" t="s">
        <v>85</v>
      </c>
      <c r="C73" s="211">
        <v>1321</v>
      </c>
      <c r="D73" s="211">
        <v>136</v>
      </c>
      <c r="E73" s="211">
        <v>85</v>
      </c>
      <c r="F73" s="211">
        <v>133</v>
      </c>
      <c r="G73" s="211">
        <v>118</v>
      </c>
      <c r="H73" s="211">
        <v>115</v>
      </c>
      <c r="I73" s="211">
        <v>123</v>
      </c>
      <c r="J73" s="211">
        <v>111</v>
      </c>
      <c r="K73" s="211">
        <v>109</v>
      </c>
      <c r="L73" s="211">
        <v>87</v>
      </c>
      <c r="M73" s="211">
        <v>101</v>
      </c>
      <c r="N73" s="211">
        <v>94</v>
      </c>
      <c r="O73" s="211">
        <v>109</v>
      </c>
      <c r="P73" s="193"/>
    </row>
    <row r="74" spans="2:16" s="35" customFormat="1" x14ac:dyDescent="0.3">
      <c r="B74" s="212" t="s">
        <v>20</v>
      </c>
      <c r="C74" s="211">
        <v>2007</v>
      </c>
      <c r="D74" s="211">
        <v>185</v>
      </c>
      <c r="E74" s="211">
        <v>141</v>
      </c>
      <c r="F74" s="211">
        <v>216</v>
      </c>
      <c r="G74" s="211">
        <v>179</v>
      </c>
      <c r="H74" s="211">
        <v>167</v>
      </c>
      <c r="I74" s="211">
        <v>178</v>
      </c>
      <c r="J74" s="211">
        <v>143</v>
      </c>
      <c r="K74" s="211">
        <v>157</v>
      </c>
      <c r="L74" s="211">
        <v>155</v>
      </c>
      <c r="M74" s="211">
        <v>167</v>
      </c>
      <c r="N74" s="211">
        <v>146</v>
      </c>
      <c r="O74" s="211">
        <v>173</v>
      </c>
      <c r="P74" s="194"/>
    </row>
    <row r="75" spans="2:16" x14ac:dyDescent="0.3">
      <c r="B75" s="212" t="s">
        <v>86</v>
      </c>
      <c r="C75" s="211">
        <v>1057</v>
      </c>
      <c r="D75" s="211">
        <v>91</v>
      </c>
      <c r="E75" s="211">
        <v>73</v>
      </c>
      <c r="F75" s="211">
        <v>116</v>
      </c>
      <c r="G75" s="211">
        <v>95</v>
      </c>
      <c r="H75" s="211">
        <v>85</v>
      </c>
      <c r="I75" s="211">
        <v>99</v>
      </c>
      <c r="J75" s="211">
        <v>75</v>
      </c>
      <c r="K75" s="211">
        <v>87</v>
      </c>
      <c r="L75" s="211">
        <v>76</v>
      </c>
      <c r="M75" s="211">
        <v>93</v>
      </c>
      <c r="N75" s="211">
        <v>78</v>
      </c>
      <c r="O75" s="211">
        <v>89</v>
      </c>
      <c r="P75" s="193"/>
    </row>
    <row r="76" spans="2:16" x14ac:dyDescent="0.3">
      <c r="B76" s="212" t="s">
        <v>85</v>
      </c>
      <c r="C76" s="211">
        <v>950</v>
      </c>
      <c r="D76" s="211">
        <v>94</v>
      </c>
      <c r="E76" s="211">
        <v>68</v>
      </c>
      <c r="F76" s="211">
        <v>100</v>
      </c>
      <c r="G76" s="211">
        <v>84</v>
      </c>
      <c r="H76" s="211">
        <v>82</v>
      </c>
      <c r="I76" s="211">
        <v>79</v>
      </c>
      <c r="J76" s="211">
        <v>68</v>
      </c>
      <c r="K76" s="211">
        <v>70</v>
      </c>
      <c r="L76" s="211">
        <v>79</v>
      </c>
      <c r="M76" s="211">
        <v>74</v>
      </c>
      <c r="N76" s="211">
        <v>68</v>
      </c>
      <c r="O76" s="211">
        <v>84</v>
      </c>
      <c r="P76" s="193"/>
    </row>
    <row r="77" spans="2:16" s="35" customFormat="1" x14ac:dyDescent="0.3">
      <c r="B77" s="212" t="s">
        <v>17</v>
      </c>
      <c r="C77" s="211">
        <v>1722</v>
      </c>
      <c r="D77" s="211">
        <v>139</v>
      </c>
      <c r="E77" s="211">
        <v>140</v>
      </c>
      <c r="F77" s="211">
        <v>146</v>
      </c>
      <c r="G77" s="211">
        <v>147</v>
      </c>
      <c r="H77" s="211">
        <v>139</v>
      </c>
      <c r="I77" s="211">
        <v>137</v>
      </c>
      <c r="J77" s="211">
        <v>172</v>
      </c>
      <c r="K77" s="211">
        <v>135</v>
      </c>
      <c r="L77" s="211">
        <v>156</v>
      </c>
      <c r="M77" s="211">
        <v>144</v>
      </c>
      <c r="N77" s="211">
        <v>127</v>
      </c>
      <c r="O77" s="211">
        <v>140</v>
      </c>
      <c r="P77" s="194"/>
    </row>
    <row r="78" spans="2:16" x14ac:dyDescent="0.3">
      <c r="B78" s="212" t="s">
        <v>86</v>
      </c>
      <c r="C78" s="211">
        <v>900</v>
      </c>
      <c r="D78" s="211">
        <v>78</v>
      </c>
      <c r="E78" s="211">
        <v>70</v>
      </c>
      <c r="F78" s="211">
        <v>80</v>
      </c>
      <c r="G78" s="211">
        <v>70</v>
      </c>
      <c r="H78" s="211">
        <v>76</v>
      </c>
      <c r="I78" s="211">
        <v>67</v>
      </c>
      <c r="J78" s="211">
        <v>100</v>
      </c>
      <c r="K78" s="211">
        <v>71</v>
      </c>
      <c r="L78" s="211">
        <v>85</v>
      </c>
      <c r="M78" s="211">
        <v>71</v>
      </c>
      <c r="N78" s="211">
        <v>62</v>
      </c>
      <c r="O78" s="211">
        <v>70</v>
      </c>
      <c r="P78" s="193"/>
    </row>
    <row r="79" spans="2:16" x14ac:dyDescent="0.3">
      <c r="B79" s="212" t="s">
        <v>85</v>
      </c>
      <c r="C79" s="211">
        <v>822</v>
      </c>
      <c r="D79" s="211">
        <v>61</v>
      </c>
      <c r="E79" s="211">
        <v>70</v>
      </c>
      <c r="F79" s="211">
        <v>66</v>
      </c>
      <c r="G79" s="211">
        <v>77</v>
      </c>
      <c r="H79" s="211">
        <v>63</v>
      </c>
      <c r="I79" s="211">
        <v>70</v>
      </c>
      <c r="J79" s="211">
        <v>72</v>
      </c>
      <c r="K79" s="211">
        <v>64</v>
      </c>
      <c r="L79" s="211">
        <v>71</v>
      </c>
      <c r="M79" s="211">
        <v>73</v>
      </c>
      <c r="N79" s="211">
        <v>65</v>
      </c>
      <c r="O79" s="211">
        <v>70</v>
      </c>
      <c r="P79" s="193"/>
    </row>
    <row r="80" spans="2:16" s="35" customFormat="1" x14ac:dyDescent="0.3">
      <c r="B80" s="212" t="s">
        <v>15</v>
      </c>
      <c r="C80" s="211">
        <v>3492</v>
      </c>
      <c r="D80" s="211">
        <v>300</v>
      </c>
      <c r="E80" s="211">
        <v>294</v>
      </c>
      <c r="F80" s="211">
        <v>307</v>
      </c>
      <c r="G80" s="211">
        <v>290</v>
      </c>
      <c r="H80" s="211">
        <v>287</v>
      </c>
      <c r="I80" s="211">
        <v>296</v>
      </c>
      <c r="J80" s="211">
        <v>296</v>
      </c>
      <c r="K80" s="211">
        <v>275</v>
      </c>
      <c r="L80" s="211">
        <v>320</v>
      </c>
      <c r="M80" s="211">
        <v>284</v>
      </c>
      <c r="N80" s="211">
        <v>257</v>
      </c>
      <c r="O80" s="211">
        <v>286</v>
      </c>
      <c r="P80" s="194"/>
    </row>
    <row r="81" spans="2:16" x14ac:dyDescent="0.3">
      <c r="B81" s="212" t="s">
        <v>86</v>
      </c>
      <c r="C81" s="211">
        <v>1773</v>
      </c>
      <c r="D81" s="211">
        <v>144</v>
      </c>
      <c r="E81" s="211">
        <v>141</v>
      </c>
      <c r="F81" s="211">
        <v>161</v>
      </c>
      <c r="G81" s="211">
        <v>156</v>
      </c>
      <c r="H81" s="211">
        <v>141</v>
      </c>
      <c r="I81" s="211">
        <v>155</v>
      </c>
      <c r="J81" s="211">
        <v>144</v>
      </c>
      <c r="K81" s="211">
        <v>135</v>
      </c>
      <c r="L81" s="211">
        <v>167</v>
      </c>
      <c r="M81" s="211">
        <v>135</v>
      </c>
      <c r="N81" s="211">
        <v>134</v>
      </c>
      <c r="O81" s="211">
        <v>160</v>
      </c>
      <c r="P81" s="193"/>
    </row>
    <row r="82" spans="2:16" x14ac:dyDescent="0.3">
      <c r="B82" s="212" t="s">
        <v>85</v>
      </c>
      <c r="C82" s="211">
        <v>1719</v>
      </c>
      <c r="D82" s="211">
        <v>156</v>
      </c>
      <c r="E82" s="211">
        <v>153</v>
      </c>
      <c r="F82" s="211">
        <v>146</v>
      </c>
      <c r="G82" s="211">
        <v>134</v>
      </c>
      <c r="H82" s="211">
        <v>146</v>
      </c>
      <c r="I82" s="211">
        <v>141</v>
      </c>
      <c r="J82" s="211">
        <v>152</v>
      </c>
      <c r="K82" s="211">
        <v>140</v>
      </c>
      <c r="L82" s="211">
        <v>153</v>
      </c>
      <c r="M82" s="211">
        <v>149</v>
      </c>
      <c r="N82" s="211">
        <v>123</v>
      </c>
      <c r="O82" s="211">
        <v>126</v>
      </c>
      <c r="P82" s="193"/>
    </row>
    <row r="83" spans="2:16" s="35" customFormat="1" x14ac:dyDescent="0.3">
      <c r="B83" s="212" t="s">
        <v>14</v>
      </c>
      <c r="C83" s="211">
        <v>3483</v>
      </c>
      <c r="D83" s="211">
        <v>294</v>
      </c>
      <c r="E83" s="211">
        <v>320</v>
      </c>
      <c r="F83" s="211">
        <v>345</v>
      </c>
      <c r="G83" s="211">
        <v>305</v>
      </c>
      <c r="H83" s="211">
        <v>319</v>
      </c>
      <c r="I83" s="211">
        <v>268</v>
      </c>
      <c r="J83" s="211">
        <v>287</v>
      </c>
      <c r="K83" s="211">
        <v>310</v>
      </c>
      <c r="L83" s="211">
        <v>279</v>
      </c>
      <c r="M83" s="211">
        <v>255</v>
      </c>
      <c r="N83" s="211">
        <v>269</v>
      </c>
      <c r="O83" s="211">
        <v>232</v>
      </c>
      <c r="P83" s="194"/>
    </row>
    <row r="84" spans="2:16" x14ac:dyDescent="0.3">
      <c r="B84" s="212" t="s">
        <v>86</v>
      </c>
      <c r="C84" s="211">
        <v>1759</v>
      </c>
      <c r="D84" s="211">
        <v>138</v>
      </c>
      <c r="E84" s="211">
        <v>171</v>
      </c>
      <c r="F84" s="211">
        <v>183</v>
      </c>
      <c r="G84" s="211">
        <v>160</v>
      </c>
      <c r="H84" s="211">
        <v>160</v>
      </c>
      <c r="I84" s="211">
        <v>146</v>
      </c>
      <c r="J84" s="211">
        <v>144</v>
      </c>
      <c r="K84" s="211">
        <v>139</v>
      </c>
      <c r="L84" s="211">
        <v>132</v>
      </c>
      <c r="M84" s="211">
        <v>128</v>
      </c>
      <c r="N84" s="211">
        <v>137</v>
      </c>
      <c r="O84" s="211">
        <v>121</v>
      </c>
      <c r="P84" s="193"/>
    </row>
    <row r="85" spans="2:16" x14ac:dyDescent="0.3">
      <c r="B85" s="212" t="s">
        <v>85</v>
      </c>
      <c r="C85" s="211">
        <v>1724</v>
      </c>
      <c r="D85" s="211">
        <v>156</v>
      </c>
      <c r="E85" s="211">
        <v>149</v>
      </c>
      <c r="F85" s="211">
        <v>162</v>
      </c>
      <c r="G85" s="211">
        <v>145</v>
      </c>
      <c r="H85" s="211">
        <v>159</v>
      </c>
      <c r="I85" s="211">
        <v>122</v>
      </c>
      <c r="J85" s="211">
        <v>143</v>
      </c>
      <c r="K85" s="211">
        <v>171</v>
      </c>
      <c r="L85" s="211">
        <v>147</v>
      </c>
      <c r="M85" s="211">
        <v>127</v>
      </c>
      <c r="N85" s="211">
        <v>132</v>
      </c>
      <c r="O85" s="211">
        <v>111</v>
      </c>
      <c r="P85" s="193"/>
    </row>
    <row r="86" spans="2:16" s="35" customFormat="1" ht="13.5" x14ac:dyDescent="0.25">
      <c r="B86" s="229" t="s">
        <v>76</v>
      </c>
      <c r="C86" s="213">
        <v>349</v>
      </c>
      <c r="D86" s="213">
        <v>30</v>
      </c>
      <c r="E86" s="213">
        <v>34</v>
      </c>
      <c r="F86" s="213">
        <v>31</v>
      </c>
      <c r="G86" s="213">
        <v>25</v>
      </c>
      <c r="H86" s="213">
        <v>25</v>
      </c>
      <c r="I86" s="213">
        <v>30</v>
      </c>
      <c r="J86" s="213">
        <v>25</v>
      </c>
      <c r="K86" s="213">
        <v>28</v>
      </c>
      <c r="L86" s="213">
        <v>38</v>
      </c>
      <c r="M86" s="213">
        <v>31</v>
      </c>
      <c r="N86" s="213">
        <v>15</v>
      </c>
      <c r="O86" s="213">
        <v>37</v>
      </c>
      <c r="P86" s="194"/>
    </row>
    <row r="87" spans="2:16" s="35" customFormat="1" ht="13.5" x14ac:dyDescent="0.25">
      <c r="B87" s="229" t="s">
        <v>86</v>
      </c>
      <c r="C87" s="213">
        <v>177</v>
      </c>
      <c r="D87" s="213">
        <v>19</v>
      </c>
      <c r="E87" s="213">
        <v>13</v>
      </c>
      <c r="F87" s="213">
        <v>12</v>
      </c>
      <c r="G87" s="213">
        <v>14</v>
      </c>
      <c r="H87" s="213">
        <v>16</v>
      </c>
      <c r="I87" s="213">
        <v>16</v>
      </c>
      <c r="J87" s="213">
        <v>11</v>
      </c>
      <c r="K87" s="213">
        <v>16</v>
      </c>
      <c r="L87" s="213">
        <v>23</v>
      </c>
      <c r="M87" s="213">
        <v>11</v>
      </c>
      <c r="N87" s="213">
        <v>5</v>
      </c>
      <c r="O87" s="213">
        <v>21</v>
      </c>
      <c r="P87" s="194"/>
    </row>
    <row r="88" spans="2:16" s="35" customFormat="1" ht="13.5" x14ac:dyDescent="0.25">
      <c r="B88" s="229" t="s">
        <v>85</v>
      </c>
      <c r="C88" s="213">
        <v>172</v>
      </c>
      <c r="D88" s="213">
        <v>11</v>
      </c>
      <c r="E88" s="213">
        <v>21</v>
      </c>
      <c r="F88" s="213">
        <v>19</v>
      </c>
      <c r="G88" s="213">
        <v>11</v>
      </c>
      <c r="H88" s="213">
        <v>9</v>
      </c>
      <c r="I88" s="213">
        <v>14</v>
      </c>
      <c r="J88" s="213">
        <v>14</v>
      </c>
      <c r="K88" s="213">
        <v>12</v>
      </c>
      <c r="L88" s="213">
        <v>15</v>
      </c>
      <c r="M88" s="213">
        <v>20</v>
      </c>
      <c r="N88" s="213">
        <v>10</v>
      </c>
      <c r="O88" s="213">
        <v>16</v>
      </c>
      <c r="P88" s="194"/>
    </row>
    <row r="89" spans="2:16" s="35" customFormat="1" x14ac:dyDescent="0.3">
      <c r="B89" s="212" t="s">
        <v>16</v>
      </c>
      <c r="C89" s="211">
        <v>349</v>
      </c>
      <c r="D89" s="211">
        <v>30</v>
      </c>
      <c r="E89" s="211">
        <v>34</v>
      </c>
      <c r="F89" s="211">
        <v>31</v>
      </c>
      <c r="G89" s="211">
        <v>25</v>
      </c>
      <c r="H89" s="211">
        <v>25</v>
      </c>
      <c r="I89" s="211">
        <v>30</v>
      </c>
      <c r="J89" s="211">
        <v>25</v>
      </c>
      <c r="K89" s="211">
        <v>28</v>
      </c>
      <c r="L89" s="211">
        <v>38</v>
      </c>
      <c r="M89" s="211">
        <v>31</v>
      </c>
      <c r="N89" s="211">
        <v>15</v>
      </c>
      <c r="O89" s="211">
        <v>37</v>
      </c>
      <c r="P89" s="194"/>
    </row>
    <row r="90" spans="2:16" x14ac:dyDescent="0.3">
      <c r="B90" s="212" t="s">
        <v>86</v>
      </c>
      <c r="C90" s="211">
        <v>177</v>
      </c>
      <c r="D90" s="211">
        <v>19</v>
      </c>
      <c r="E90" s="211">
        <v>13</v>
      </c>
      <c r="F90" s="211">
        <v>12</v>
      </c>
      <c r="G90" s="211">
        <v>14</v>
      </c>
      <c r="H90" s="211">
        <v>16</v>
      </c>
      <c r="I90" s="211">
        <v>16</v>
      </c>
      <c r="J90" s="211">
        <v>11</v>
      </c>
      <c r="K90" s="211">
        <v>16</v>
      </c>
      <c r="L90" s="211">
        <v>23</v>
      </c>
      <c r="M90" s="211">
        <v>11</v>
      </c>
      <c r="N90" s="211">
        <v>5</v>
      </c>
      <c r="O90" s="211">
        <v>21</v>
      </c>
      <c r="P90" s="193"/>
    </row>
    <row r="91" spans="2:16" s="35" customFormat="1" x14ac:dyDescent="0.3">
      <c r="B91" s="212" t="s">
        <v>85</v>
      </c>
      <c r="C91" s="211">
        <v>172</v>
      </c>
      <c r="D91" s="211">
        <v>11</v>
      </c>
      <c r="E91" s="211">
        <v>21</v>
      </c>
      <c r="F91" s="211">
        <v>19</v>
      </c>
      <c r="G91" s="211">
        <v>11</v>
      </c>
      <c r="H91" s="211">
        <v>9</v>
      </c>
      <c r="I91" s="211">
        <v>14</v>
      </c>
      <c r="J91" s="211">
        <v>14</v>
      </c>
      <c r="K91" s="211">
        <v>12</v>
      </c>
      <c r="L91" s="211">
        <v>15</v>
      </c>
      <c r="M91" s="211">
        <v>20</v>
      </c>
      <c r="N91" s="211">
        <v>10</v>
      </c>
      <c r="O91" s="211">
        <v>16</v>
      </c>
      <c r="P91" s="194"/>
    </row>
    <row r="92" spans="2:16" s="77" customFormat="1" ht="13.5" x14ac:dyDescent="0.25">
      <c r="B92" s="297" t="s">
        <v>10</v>
      </c>
      <c r="C92" s="298">
        <v>107</v>
      </c>
      <c r="D92" s="298">
        <v>4</v>
      </c>
      <c r="E92" s="298">
        <v>12</v>
      </c>
      <c r="F92" s="298">
        <v>8</v>
      </c>
      <c r="G92" s="298">
        <v>11</v>
      </c>
      <c r="H92" s="298">
        <v>16</v>
      </c>
      <c r="I92" s="298">
        <v>14</v>
      </c>
      <c r="J92" s="298">
        <v>8</v>
      </c>
      <c r="K92" s="298">
        <v>10</v>
      </c>
      <c r="L92" s="298">
        <v>6</v>
      </c>
      <c r="M92" s="298">
        <v>3</v>
      </c>
      <c r="N92" s="298">
        <v>7</v>
      </c>
      <c r="O92" s="298">
        <v>8</v>
      </c>
      <c r="P92" s="196"/>
    </row>
    <row r="93" spans="2:16" s="58" customFormat="1" ht="13.5" x14ac:dyDescent="0.25">
      <c r="B93" s="229" t="s">
        <v>86</v>
      </c>
      <c r="C93" s="213">
        <v>55</v>
      </c>
      <c r="D93" s="213">
        <v>3</v>
      </c>
      <c r="E93" s="213">
        <v>6</v>
      </c>
      <c r="F93" s="213">
        <v>4</v>
      </c>
      <c r="G93" s="213">
        <v>6</v>
      </c>
      <c r="H93" s="213">
        <v>9</v>
      </c>
      <c r="I93" s="213">
        <v>9</v>
      </c>
      <c r="J93" s="213">
        <v>4</v>
      </c>
      <c r="K93" s="213">
        <v>4</v>
      </c>
      <c r="L93" s="213">
        <v>4</v>
      </c>
      <c r="M93" s="213">
        <v>1</v>
      </c>
      <c r="N93" s="213">
        <v>3</v>
      </c>
      <c r="O93" s="213">
        <v>2</v>
      </c>
      <c r="P93" s="197"/>
    </row>
    <row r="94" spans="2:16" s="58" customFormat="1" ht="13.5" x14ac:dyDescent="0.25">
      <c r="B94" s="229" t="s">
        <v>85</v>
      </c>
      <c r="C94" s="213">
        <v>52</v>
      </c>
      <c r="D94" s="213">
        <v>1</v>
      </c>
      <c r="E94" s="213">
        <v>6</v>
      </c>
      <c r="F94" s="213">
        <v>4</v>
      </c>
      <c r="G94" s="213">
        <v>5</v>
      </c>
      <c r="H94" s="213">
        <v>7</v>
      </c>
      <c r="I94" s="213">
        <v>5</v>
      </c>
      <c r="J94" s="213">
        <v>4</v>
      </c>
      <c r="K94" s="213">
        <v>6</v>
      </c>
      <c r="L94" s="213">
        <v>2</v>
      </c>
      <c r="M94" s="213">
        <v>2</v>
      </c>
      <c r="N94" s="213">
        <v>4</v>
      </c>
      <c r="O94" s="213">
        <v>6</v>
      </c>
      <c r="P94" s="197"/>
    </row>
    <row r="95" spans="2:16" s="58" customFormat="1" ht="13.5" x14ac:dyDescent="0.25">
      <c r="B95" s="450"/>
      <c r="C95" s="367"/>
      <c r="D95" s="367"/>
      <c r="E95" s="367"/>
      <c r="F95" s="367"/>
      <c r="G95" s="367"/>
      <c r="H95" s="367"/>
      <c r="I95" s="367"/>
      <c r="J95" s="367"/>
      <c r="K95" s="367"/>
      <c r="L95" s="367"/>
      <c r="M95" s="367"/>
      <c r="N95" s="367"/>
      <c r="O95" s="367"/>
      <c r="P95" s="197"/>
    </row>
    <row r="96" spans="2:16" s="58" customFormat="1" x14ac:dyDescent="0.3">
      <c r="B96" s="36" t="s">
        <v>2117</v>
      </c>
      <c r="C96" s="367"/>
      <c r="D96" s="367"/>
      <c r="E96" s="367"/>
      <c r="F96" s="367"/>
      <c r="G96" s="367"/>
      <c r="H96" s="367"/>
      <c r="I96" s="367"/>
      <c r="J96" s="367"/>
      <c r="K96" s="367"/>
      <c r="L96" s="367"/>
      <c r="M96" s="367"/>
      <c r="N96" s="367"/>
      <c r="O96" s="367"/>
      <c r="P96" s="197"/>
    </row>
    <row r="97" spans="2:15" s="23" customFormat="1" ht="16.5" x14ac:dyDescent="0.25">
      <c r="B97" s="22" t="s">
        <v>740</v>
      </c>
      <c r="C97" s="22"/>
      <c r="D97" s="22"/>
      <c r="E97" s="22"/>
      <c r="F97" s="22"/>
      <c r="G97" s="22"/>
      <c r="H97" s="22"/>
      <c r="I97" s="22"/>
      <c r="J97" s="22"/>
      <c r="K97" s="22"/>
      <c r="L97" s="22"/>
      <c r="M97" s="22"/>
      <c r="N97" s="22"/>
      <c r="O97" s="22"/>
    </row>
    <row r="98" spans="2:15" x14ac:dyDescent="0.25">
      <c r="B98" s="154" t="s">
        <v>2151</v>
      </c>
    </row>
    <row r="99" spans="2:15" x14ac:dyDescent="0.25">
      <c r="B99" s="24" t="s">
        <v>737</v>
      </c>
    </row>
  </sheetData>
  <mergeCells count="5">
    <mergeCell ref="B1:O1"/>
    <mergeCell ref="B2:O2"/>
    <mergeCell ref="B3:B4"/>
    <mergeCell ref="C3:C4"/>
    <mergeCell ref="D3:O3"/>
  </mergeCells>
  <hyperlinks>
    <hyperlink ref="P2" location="INDICE!A55" display="INDICE"/>
  </hyperlinks>
  <printOptions horizontalCentered="1"/>
  <pageMargins left="0.19685039370078741" right="0.19685039370078741" top="1.1811023622047245" bottom="0.39370078740157483" header="0.19685039370078741" footer="0.19685039370078741"/>
  <pageSetup scale="77" firstPageNumber="164" fitToWidth="0" fitToHeight="0" orientation="landscape" useFirstPageNumber="1" r:id="rId1"/>
  <headerFooter scaleWithDoc="0">
    <oddHeader>&amp;C&amp;G</oddHeader>
    <oddFooter>&amp;C&amp;10&amp;P</oddFooter>
  </headerFooter>
  <rowBreaks count="1" manualBreakCount="1">
    <brk id="55" max="16383" man="1"/>
  </rowBreaks>
  <drawing r:id="rId2"/>
  <legacyDrawingHF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26"/>
  <sheetViews>
    <sheetView showGridLines="0" zoomScaleNormal="100" workbookViewId="0"/>
  </sheetViews>
  <sheetFormatPr baseColWidth="10" defaultColWidth="12.5703125" defaultRowHeight="13.5" x14ac:dyDescent="0.25"/>
  <cols>
    <col min="1" max="1" width="3.7109375" style="45" customWidth="1"/>
    <col min="2" max="2" width="27.28515625" style="45" bestFit="1" customWidth="1"/>
    <col min="3" max="3" width="11" style="45" bestFit="1" customWidth="1"/>
    <col min="4" max="4" width="9" style="45" customWidth="1"/>
    <col min="5" max="5" width="13.7109375" style="45" customWidth="1"/>
    <col min="6" max="7" width="10" style="45" customWidth="1"/>
    <col min="8" max="8" width="12.42578125" style="45" customWidth="1"/>
    <col min="9" max="9" width="16.42578125" style="45" customWidth="1"/>
    <col min="10" max="10" width="14.7109375" style="45" customWidth="1"/>
    <col min="11" max="11" width="12" style="45" customWidth="1"/>
    <col min="12" max="12" width="11.42578125" style="45" customWidth="1"/>
    <col min="13" max="13" width="10.42578125" style="45" bestFit="1" customWidth="1"/>
    <col min="14" max="16384" width="12.5703125" style="45"/>
  </cols>
  <sheetData>
    <row r="1" spans="2:14" s="19" customFormat="1" ht="126" customHeight="1" x14ac:dyDescent="0.25">
      <c r="B1" s="560"/>
      <c r="C1" s="560"/>
      <c r="D1" s="560"/>
      <c r="E1" s="560"/>
      <c r="F1" s="560"/>
      <c r="G1" s="560"/>
      <c r="H1" s="560"/>
      <c r="I1" s="560"/>
      <c r="J1" s="560"/>
      <c r="K1" s="560"/>
      <c r="L1" s="560"/>
      <c r="M1" s="560"/>
      <c r="N1" s="37"/>
    </row>
    <row r="2" spans="2:14" s="19" customFormat="1" ht="43.5" customHeight="1" x14ac:dyDescent="0.25">
      <c r="B2" s="569" t="s">
        <v>2176</v>
      </c>
      <c r="C2" s="569"/>
      <c r="D2" s="569"/>
      <c r="E2" s="569"/>
      <c r="F2" s="569"/>
      <c r="G2" s="569"/>
      <c r="H2" s="569"/>
      <c r="I2" s="569"/>
      <c r="J2" s="569"/>
      <c r="K2" s="569"/>
      <c r="L2" s="569"/>
      <c r="M2" s="569"/>
      <c r="N2" s="481" t="s">
        <v>7</v>
      </c>
    </row>
    <row r="3" spans="2:14" s="19" customFormat="1" ht="15.75" customHeight="1" x14ac:dyDescent="0.25">
      <c r="B3" s="521" t="s">
        <v>386</v>
      </c>
      <c r="C3" s="521" t="s">
        <v>605</v>
      </c>
      <c r="D3" s="521" t="s">
        <v>385</v>
      </c>
      <c r="E3" s="521"/>
      <c r="F3" s="521"/>
      <c r="G3" s="521"/>
      <c r="H3" s="521"/>
      <c r="I3" s="521"/>
      <c r="J3" s="521"/>
      <c r="K3" s="521"/>
      <c r="L3" s="521"/>
      <c r="M3" s="521"/>
      <c r="N3" s="37"/>
    </row>
    <row r="4" spans="2:14" s="19" customFormat="1" ht="40.5" x14ac:dyDescent="0.25">
      <c r="B4" s="521"/>
      <c r="C4" s="521"/>
      <c r="D4" s="215" t="s">
        <v>45</v>
      </c>
      <c r="E4" s="215" t="s">
        <v>44</v>
      </c>
      <c r="F4" s="215" t="s">
        <v>43</v>
      </c>
      <c r="G4" s="215" t="s">
        <v>122</v>
      </c>
      <c r="H4" s="215" t="s">
        <v>42</v>
      </c>
      <c r="I4" s="215" t="s">
        <v>384</v>
      </c>
      <c r="J4" s="215" t="s">
        <v>40</v>
      </c>
      <c r="K4" s="215" t="s">
        <v>39</v>
      </c>
      <c r="L4" s="215" t="s">
        <v>383</v>
      </c>
      <c r="M4" s="215" t="s">
        <v>9</v>
      </c>
      <c r="N4" s="37"/>
    </row>
    <row r="5" spans="2:14" s="35" customFormat="1" x14ac:dyDescent="0.25">
      <c r="B5" s="229" t="s">
        <v>3</v>
      </c>
      <c r="C5" s="299">
        <v>215714</v>
      </c>
      <c r="D5" s="299">
        <v>788</v>
      </c>
      <c r="E5" s="299">
        <v>106</v>
      </c>
      <c r="F5" s="299">
        <v>11348</v>
      </c>
      <c r="G5" s="299">
        <v>106923</v>
      </c>
      <c r="H5" s="299">
        <v>6652</v>
      </c>
      <c r="I5" s="299">
        <v>33313</v>
      </c>
      <c r="J5" s="299">
        <v>14275</v>
      </c>
      <c r="K5" s="299">
        <v>38612</v>
      </c>
      <c r="L5" s="299">
        <v>1632</v>
      </c>
      <c r="M5" s="299">
        <v>2065</v>
      </c>
      <c r="N5" s="39"/>
    </row>
    <row r="6" spans="2:14" s="35" customFormat="1" ht="14.1" customHeight="1" x14ac:dyDescent="0.25">
      <c r="B6" s="229" t="s">
        <v>106</v>
      </c>
      <c r="C6" s="299">
        <v>209670</v>
      </c>
      <c r="D6" s="299">
        <v>341</v>
      </c>
      <c r="E6" s="299">
        <v>90</v>
      </c>
      <c r="F6" s="299">
        <v>11244</v>
      </c>
      <c r="G6" s="299">
        <v>104265</v>
      </c>
      <c r="H6" s="299">
        <v>6608</v>
      </c>
      <c r="I6" s="299">
        <v>31974</v>
      </c>
      <c r="J6" s="299">
        <v>14269</v>
      </c>
      <c r="K6" s="299">
        <v>38495</v>
      </c>
      <c r="L6" s="299">
        <v>1631</v>
      </c>
      <c r="M6" s="299">
        <v>753</v>
      </c>
      <c r="N6" s="39"/>
    </row>
    <row r="7" spans="2:14" s="35" customFormat="1" ht="14.1" customHeight="1" x14ac:dyDescent="0.25">
      <c r="B7" s="229" t="s">
        <v>105</v>
      </c>
      <c r="C7" s="299">
        <v>976</v>
      </c>
      <c r="D7" s="299">
        <v>7</v>
      </c>
      <c r="E7" s="299">
        <v>16</v>
      </c>
      <c r="F7" s="299">
        <v>103</v>
      </c>
      <c r="G7" s="299">
        <v>501</v>
      </c>
      <c r="H7" s="299">
        <v>44</v>
      </c>
      <c r="I7" s="299">
        <v>225</v>
      </c>
      <c r="J7" s="299">
        <v>6</v>
      </c>
      <c r="K7" s="299">
        <v>14</v>
      </c>
      <c r="L7" s="299">
        <v>1</v>
      </c>
      <c r="M7" s="299">
        <v>59</v>
      </c>
      <c r="N7" s="39"/>
    </row>
    <row r="8" spans="2:14" s="35" customFormat="1" ht="14.1" customHeight="1" x14ac:dyDescent="0.25">
      <c r="B8" s="229" t="s">
        <v>9</v>
      </c>
      <c r="C8" s="299">
        <v>5068</v>
      </c>
      <c r="D8" s="299">
        <v>440</v>
      </c>
      <c r="E8" s="300">
        <v>0</v>
      </c>
      <c r="F8" s="299">
        <v>1</v>
      </c>
      <c r="G8" s="299">
        <v>2157</v>
      </c>
      <c r="H8" s="299">
        <v>0</v>
      </c>
      <c r="I8" s="299">
        <v>1114</v>
      </c>
      <c r="J8" s="300">
        <v>0</v>
      </c>
      <c r="K8" s="299">
        <v>103</v>
      </c>
      <c r="L8" s="300">
        <v>0</v>
      </c>
      <c r="M8" s="299">
        <v>1253</v>
      </c>
      <c r="N8" s="39"/>
    </row>
    <row r="9" spans="2:14" s="35" customFormat="1" ht="14.1" customHeight="1" x14ac:dyDescent="0.25">
      <c r="B9" s="229" t="s">
        <v>79</v>
      </c>
      <c r="C9" s="299">
        <v>83266</v>
      </c>
      <c r="D9" s="299">
        <v>249</v>
      </c>
      <c r="E9" s="299">
        <v>38</v>
      </c>
      <c r="F9" s="299">
        <v>5320</v>
      </c>
      <c r="G9" s="299">
        <v>41520</v>
      </c>
      <c r="H9" s="299">
        <v>2283</v>
      </c>
      <c r="I9" s="299">
        <v>9648</v>
      </c>
      <c r="J9" s="299">
        <v>3080</v>
      </c>
      <c r="K9" s="299">
        <v>19652</v>
      </c>
      <c r="L9" s="299">
        <v>1084</v>
      </c>
      <c r="M9" s="299">
        <v>392</v>
      </c>
      <c r="N9" s="39"/>
    </row>
    <row r="10" spans="2:14" s="35" customFormat="1" ht="14.1" customHeight="1" x14ac:dyDescent="0.25">
      <c r="B10" s="229" t="s">
        <v>106</v>
      </c>
      <c r="C10" s="299">
        <v>81210</v>
      </c>
      <c r="D10" s="299">
        <v>114</v>
      </c>
      <c r="E10" s="299">
        <v>35</v>
      </c>
      <c r="F10" s="299">
        <v>5261</v>
      </c>
      <c r="G10" s="299">
        <v>40485</v>
      </c>
      <c r="H10" s="299">
        <v>2264</v>
      </c>
      <c r="I10" s="299">
        <v>9139</v>
      </c>
      <c r="J10" s="299">
        <v>3078</v>
      </c>
      <c r="K10" s="299">
        <v>19589</v>
      </c>
      <c r="L10" s="299">
        <v>1083</v>
      </c>
      <c r="M10" s="299">
        <v>162</v>
      </c>
      <c r="N10" s="39"/>
    </row>
    <row r="11" spans="2:14" s="35" customFormat="1" ht="14.1" customHeight="1" x14ac:dyDescent="0.25">
      <c r="B11" s="229" t="s">
        <v>105</v>
      </c>
      <c r="C11" s="299">
        <v>480</v>
      </c>
      <c r="D11" s="299">
        <v>3</v>
      </c>
      <c r="E11" s="299">
        <v>3</v>
      </c>
      <c r="F11" s="299">
        <v>58</v>
      </c>
      <c r="G11" s="299">
        <v>273</v>
      </c>
      <c r="H11" s="299">
        <v>19</v>
      </c>
      <c r="I11" s="299">
        <v>85</v>
      </c>
      <c r="J11" s="299">
        <v>2</v>
      </c>
      <c r="K11" s="299">
        <v>11</v>
      </c>
      <c r="L11" s="299">
        <v>1</v>
      </c>
      <c r="M11" s="299">
        <v>25</v>
      </c>
      <c r="N11" s="39"/>
    </row>
    <row r="12" spans="2:14" s="35" customFormat="1" ht="14.1" customHeight="1" x14ac:dyDescent="0.25">
      <c r="B12" s="229" t="s">
        <v>9</v>
      </c>
      <c r="C12" s="299">
        <v>1576</v>
      </c>
      <c r="D12" s="299">
        <v>132</v>
      </c>
      <c r="E12" s="299">
        <v>0</v>
      </c>
      <c r="F12" s="299">
        <v>1</v>
      </c>
      <c r="G12" s="299">
        <v>762</v>
      </c>
      <c r="H12" s="299">
        <v>0</v>
      </c>
      <c r="I12" s="299">
        <v>424</v>
      </c>
      <c r="J12" s="299">
        <v>0</v>
      </c>
      <c r="K12" s="299">
        <v>52</v>
      </c>
      <c r="L12" s="299">
        <v>0</v>
      </c>
      <c r="M12" s="299">
        <v>205</v>
      </c>
      <c r="N12" s="39"/>
    </row>
    <row r="13" spans="2:14" s="41" customFormat="1" ht="14.1" customHeight="1" x14ac:dyDescent="0.3">
      <c r="B13" s="212" t="s">
        <v>35</v>
      </c>
      <c r="C13" s="485">
        <v>8641</v>
      </c>
      <c r="D13" s="485">
        <v>14</v>
      </c>
      <c r="E13" s="485">
        <v>4</v>
      </c>
      <c r="F13" s="485">
        <v>571</v>
      </c>
      <c r="G13" s="485">
        <v>4360</v>
      </c>
      <c r="H13" s="485">
        <v>262</v>
      </c>
      <c r="I13" s="485">
        <v>1114</v>
      </c>
      <c r="J13" s="485">
        <v>206</v>
      </c>
      <c r="K13" s="485">
        <v>1939</v>
      </c>
      <c r="L13" s="485">
        <v>133</v>
      </c>
      <c r="M13" s="485">
        <v>38</v>
      </c>
      <c r="N13" s="40"/>
    </row>
    <row r="14" spans="2:14" s="43" customFormat="1" ht="14.1" customHeight="1" x14ac:dyDescent="0.3">
      <c r="B14" s="212" t="s">
        <v>106</v>
      </c>
      <c r="C14" s="485">
        <v>8531</v>
      </c>
      <c r="D14" s="485">
        <v>9</v>
      </c>
      <c r="E14" s="485">
        <v>4</v>
      </c>
      <c r="F14" s="485">
        <v>571</v>
      </c>
      <c r="G14" s="485"/>
      <c r="H14" s="485">
        <v>262</v>
      </c>
      <c r="I14" s="485">
        <v>1097</v>
      </c>
      <c r="J14" s="485">
        <v>206</v>
      </c>
      <c r="K14" s="485">
        <v>1934</v>
      </c>
      <c r="L14" s="485">
        <v>133</v>
      </c>
      <c r="M14" s="486">
        <v>11</v>
      </c>
      <c r="N14" s="42"/>
    </row>
    <row r="15" spans="2:14" s="43" customFormat="1" ht="14.1" customHeight="1" x14ac:dyDescent="0.3">
      <c r="B15" s="212" t="s">
        <v>105</v>
      </c>
      <c r="C15" s="485">
        <v>10</v>
      </c>
      <c r="D15" s="486">
        <v>0</v>
      </c>
      <c r="E15" s="486">
        <v>0</v>
      </c>
      <c r="F15" s="486">
        <v>0</v>
      </c>
      <c r="G15" s="486">
        <v>7</v>
      </c>
      <c r="H15" s="485">
        <v>0</v>
      </c>
      <c r="I15" s="486">
        <v>0</v>
      </c>
      <c r="J15" s="486">
        <v>0</v>
      </c>
      <c r="K15" s="486">
        <v>0</v>
      </c>
      <c r="L15" s="486">
        <v>0</v>
      </c>
      <c r="M15" s="486">
        <v>3</v>
      </c>
      <c r="N15" s="42"/>
    </row>
    <row r="16" spans="2:14" ht="14.1" customHeight="1" x14ac:dyDescent="0.3">
      <c r="B16" s="212" t="s">
        <v>9</v>
      </c>
      <c r="C16" s="485">
        <v>100</v>
      </c>
      <c r="D16" s="485">
        <v>5</v>
      </c>
      <c r="E16" s="486">
        <v>0</v>
      </c>
      <c r="F16" s="486">
        <v>0</v>
      </c>
      <c r="G16" s="486">
        <v>49</v>
      </c>
      <c r="H16" s="485">
        <v>0</v>
      </c>
      <c r="I16" s="485">
        <v>17</v>
      </c>
      <c r="J16" s="486">
        <v>0</v>
      </c>
      <c r="K16" s="485">
        <v>5</v>
      </c>
      <c r="L16" s="486">
        <v>0</v>
      </c>
      <c r="M16" s="485">
        <v>24</v>
      </c>
      <c r="N16" s="44"/>
    </row>
    <row r="17" spans="2:14" s="41" customFormat="1" ht="14.1" customHeight="1" x14ac:dyDescent="0.3">
      <c r="B17" s="212" t="s">
        <v>34</v>
      </c>
      <c r="C17" s="485">
        <v>2340</v>
      </c>
      <c r="D17" s="485">
        <v>13</v>
      </c>
      <c r="E17" s="485">
        <v>3</v>
      </c>
      <c r="F17" s="485">
        <v>140</v>
      </c>
      <c r="G17" s="485">
        <v>1167</v>
      </c>
      <c r="H17" s="485">
        <v>47</v>
      </c>
      <c r="I17" s="485">
        <v>286</v>
      </c>
      <c r="J17" s="485">
        <v>225</v>
      </c>
      <c r="K17" s="485">
        <v>431</v>
      </c>
      <c r="L17" s="485">
        <v>23</v>
      </c>
      <c r="M17" s="485">
        <v>5</v>
      </c>
      <c r="N17" s="40"/>
    </row>
    <row r="18" spans="2:14" ht="14.1" customHeight="1" x14ac:dyDescent="0.3">
      <c r="B18" s="212" t="s">
        <v>106</v>
      </c>
      <c r="C18" s="485">
        <v>2096</v>
      </c>
      <c r="D18" s="485">
        <v>2</v>
      </c>
      <c r="E18" s="485">
        <v>2</v>
      </c>
      <c r="F18" s="485">
        <v>139</v>
      </c>
      <c r="G18" s="485">
        <v>1018</v>
      </c>
      <c r="H18" s="485">
        <v>46</v>
      </c>
      <c r="I18" s="485">
        <v>210</v>
      </c>
      <c r="J18" s="485">
        <v>225</v>
      </c>
      <c r="K18" s="485">
        <v>427</v>
      </c>
      <c r="L18" s="485">
        <v>23</v>
      </c>
      <c r="M18" s="485">
        <v>4</v>
      </c>
      <c r="N18" s="44"/>
    </row>
    <row r="19" spans="2:14" ht="14.1" customHeight="1" x14ac:dyDescent="0.3">
      <c r="B19" s="212" t="s">
        <v>105</v>
      </c>
      <c r="C19" s="485">
        <v>5</v>
      </c>
      <c r="D19" s="486">
        <v>0</v>
      </c>
      <c r="E19" s="486">
        <v>1</v>
      </c>
      <c r="F19" s="486">
        <v>1</v>
      </c>
      <c r="G19" s="485">
        <v>2</v>
      </c>
      <c r="H19" s="485">
        <v>1</v>
      </c>
      <c r="I19" s="485">
        <v>0</v>
      </c>
      <c r="J19" s="486">
        <v>0</v>
      </c>
      <c r="K19" s="486">
        <v>0</v>
      </c>
      <c r="L19" s="486">
        <v>0</v>
      </c>
      <c r="M19" s="486">
        <v>0</v>
      </c>
      <c r="N19" s="44"/>
    </row>
    <row r="20" spans="2:14" ht="14.1" customHeight="1" x14ac:dyDescent="0.3">
      <c r="B20" s="212" t="s">
        <v>9</v>
      </c>
      <c r="C20" s="485">
        <v>239</v>
      </c>
      <c r="D20" s="485">
        <v>11</v>
      </c>
      <c r="E20" s="486">
        <v>0</v>
      </c>
      <c r="F20" s="485">
        <v>0</v>
      </c>
      <c r="G20" s="486">
        <v>147</v>
      </c>
      <c r="H20" s="485">
        <v>0</v>
      </c>
      <c r="I20" s="485">
        <v>76</v>
      </c>
      <c r="J20" s="486">
        <v>0</v>
      </c>
      <c r="K20" s="485">
        <v>4</v>
      </c>
      <c r="L20" s="486">
        <v>0</v>
      </c>
      <c r="M20" s="486">
        <v>1</v>
      </c>
      <c r="N20" s="44"/>
    </row>
    <row r="21" spans="2:14" s="41" customFormat="1" ht="14.1" customHeight="1" x14ac:dyDescent="0.3">
      <c r="B21" s="212" t="s">
        <v>33</v>
      </c>
      <c r="C21" s="485">
        <v>2683</v>
      </c>
      <c r="D21" s="485">
        <v>6</v>
      </c>
      <c r="E21" s="485">
        <v>3</v>
      </c>
      <c r="F21" s="485">
        <v>297</v>
      </c>
      <c r="G21" s="485">
        <v>1445</v>
      </c>
      <c r="H21" s="485">
        <v>68</v>
      </c>
      <c r="I21" s="485">
        <v>280</v>
      </c>
      <c r="J21" s="485">
        <v>77</v>
      </c>
      <c r="K21" s="485">
        <v>471</v>
      </c>
      <c r="L21" s="485">
        <v>14</v>
      </c>
      <c r="M21" s="485">
        <v>22</v>
      </c>
      <c r="N21" s="40"/>
    </row>
    <row r="22" spans="2:14" ht="14.1" customHeight="1" x14ac:dyDescent="0.3">
      <c r="B22" s="212" t="s">
        <v>106</v>
      </c>
      <c r="C22" s="485">
        <v>2622</v>
      </c>
      <c r="D22" s="485">
        <v>6</v>
      </c>
      <c r="E22" s="485">
        <v>3</v>
      </c>
      <c r="F22" s="485">
        <v>293</v>
      </c>
      <c r="G22" s="485">
        <v>1424</v>
      </c>
      <c r="H22" s="485">
        <v>67</v>
      </c>
      <c r="I22" s="485">
        <v>266</v>
      </c>
      <c r="J22" s="485">
        <v>77</v>
      </c>
      <c r="K22" s="485">
        <v>468</v>
      </c>
      <c r="L22" s="485">
        <v>13</v>
      </c>
      <c r="M22" s="486">
        <v>5</v>
      </c>
      <c r="N22" s="44"/>
    </row>
    <row r="23" spans="2:14" ht="14.1" customHeight="1" x14ac:dyDescent="0.3">
      <c r="B23" s="212" t="s">
        <v>105</v>
      </c>
      <c r="C23" s="485">
        <v>36</v>
      </c>
      <c r="D23" s="486">
        <v>0</v>
      </c>
      <c r="E23" s="486">
        <v>0</v>
      </c>
      <c r="F23" s="485">
        <v>4</v>
      </c>
      <c r="G23" s="485">
        <v>16</v>
      </c>
      <c r="H23" s="485">
        <v>1</v>
      </c>
      <c r="I23" s="485">
        <v>9</v>
      </c>
      <c r="J23" s="486">
        <v>0</v>
      </c>
      <c r="K23" s="486">
        <v>1</v>
      </c>
      <c r="L23" s="486">
        <v>1</v>
      </c>
      <c r="M23" s="486">
        <v>4</v>
      </c>
      <c r="N23" s="44"/>
    </row>
    <row r="24" spans="2:14" ht="14.1" customHeight="1" x14ac:dyDescent="0.3">
      <c r="B24" s="212" t="s">
        <v>9</v>
      </c>
      <c r="C24" s="485">
        <v>25</v>
      </c>
      <c r="D24" s="485">
        <v>0</v>
      </c>
      <c r="E24" s="486">
        <v>0</v>
      </c>
      <c r="F24" s="486">
        <v>0</v>
      </c>
      <c r="G24" s="486">
        <v>5</v>
      </c>
      <c r="H24" s="485">
        <v>0</v>
      </c>
      <c r="I24" s="485">
        <v>5</v>
      </c>
      <c r="J24" s="486">
        <v>0</v>
      </c>
      <c r="K24" s="485">
        <v>2</v>
      </c>
      <c r="L24" s="486">
        <v>0</v>
      </c>
      <c r="M24" s="485">
        <v>13</v>
      </c>
      <c r="N24" s="44"/>
    </row>
    <row r="25" spans="2:14" s="41" customFormat="1" ht="14.1" customHeight="1" x14ac:dyDescent="0.3">
      <c r="B25" s="212" t="s">
        <v>32</v>
      </c>
      <c r="C25" s="485">
        <v>1924</v>
      </c>
      <c r="D25" s="485">
        <v>39</v>
      </c>
      <c r="E25" s="485">
        <v>1</v>
      </c>
      <c r="F25" s="485">
        <v>155</v>
      </c>
      <c r="G25" s="485">
        <v>1016</v>
      </c>
      <c r="H25" s="485">
        <v>50</v>
      </c>
      <c r="I25" s="485">
        <v>186</v>
      </c>
      <c r="J25" s="485">
        <v>70</v>
      </c>
      <c r="K25" s="485">
        <v>392</v>
      </c>
      <c r="L25" s="485">
        <v>9</v>
      </c>
      <c r="M25" s="485">
        <v>6</v>
      </c>
      <c r="N25" s="40"/>
    </row>
    <row r="26" spans="2:14" ht="14.1" customHeight="1" x14ac:dyDescent="0.3">
      <c r="B26" s="212" t="s">
        <v>106</v>
      </c>
      <c r="C26" s="485">
        <v>1850</v>
      </c>
      <c r="D26" s="485">
        <v>11</v>
      </c>
      <c r="E26" s="485">
        <v>1</v>
      </c>
      <c r="F26" s="485">
        <v>155</v>
      </c>
      <c r="G26" s="485">
        <v>993</v>
      </c>
      <c r="H26" s="485">
        <v>49</v>
      </c>
      <c r="I26" s="485">
        <v>172</v>
      </c>
      <c r="J26" s="485">
        <v>70</v>
      </c>
      <c r="K26" s="485">
        <v>390</v>
      </c>
      <c r="L26" s="485">
        <v>9</v>
      </c>
      <c r="M26" s="485">
        <v>0</v>
      </c>
      <c r="N26" s="44"/>
    </row>
    <row r="27" spans="2:14" ht="14.1" customHeight="1" x14ac:dyDescent="0.3">
      <c r="B27" s="212" t="s">
        <v>105</v>
      </c>
      <c r="C27" s="485">
        <v>6</v>
      </c>
      <c r="D27" s="486">
        <v>0</v>
      </c>
      <c r="E27" s="486">
        <v>0</v>
      </c>
      <c r="F27" s="486">
        <v>0</v>
      </c>
      <c r="G27" s="486">
        <v>1</v>
      </c>
      <c r="H27" s="486">
        <v>1</v>
      </c>
      <c r="I27" s="485">
        <v>4</v>
      </c>
      <c r="J27" s="486">
        <v>0</v>
      </c>
      <c r="K27" s="485">
        <v>0</v>
      </c>
      <c r="L27" s="486">
        <v>0</v>
      </c>
      <c r="M27" s="485">
        <v>0</v>
      </c>
      <c r="N27" s="44"/>
    </row>
    <row r="28" spans="2:14" ht="14.1" customHeight="1" x14ac:dyDescent="0.3">
      <c r="B28" s="212" t="s">
        <v>9</v>
      </c>
      <c r="C28" s="485">
        <v>68</v>
      </c>
      <c r="D28" s="485">
        <v>28</v>
      </c>
      <c r="E28" s="486">
        <v>0</v>
      </c>
      <c r="F28" s="486">
        <v>0</v>
      </c>
      <c r="G28" s="486">
        <v>22</v>
      </c>
      <c r="H28" s="485">
        <v>0</v>
      </c>
      <c r="I28" s="485">
        <v>10</v>
      </c>
      <c r="J28" s="486">
        <v>0</v>
      </c>
      <c r="K28" s="485">
        <v>2</v>
      </c>
      <c r="L28" s="486">
        <v>0</v>
      </c>
      <c r="M28" s="485">
        <v>6</v>
      </c>
      <c r="N28" s="44"/>
    </row>
    <row r="29" spans="2:14" s="41" customFormat="1" ht="14.1" customHeight="1" x14ac:dyDescent="0.3">
      <c r="B29" s="212" t="s">
        <v>31</v>
      </c>
      <c r="C29" s="485">
        <v>5947</v>
      </c>
      <c r="D29" s="485">
        <v>43</v>
      </c>
      <c r="E29" s="485">
        <v>3</v>
      </c>
      <c r="F29" s="485">
        <v>382</v>
      </c>
      <c r="G29" s="485">
        <v>3080</v>
      </c>
      <c r="H29" s="485">
        <v>205</v>
      </c>
      <c r="I29" s="485">
        <v>819</v>
      </c>
      <c r="J29" s="485">
        <v>246</v>
      </c>
      <c r="K29" s="485">
        <v>1102</v>
      </c>
      <c r="L29" s="485">
        <v>47</v>
      </c>
      <c r="M29" s="485">
        <v>20</v>
      </c>
      <c r="N29" s="40"/>
    </row>
    <row r="30" spans="2:14" ht="14.1" customHeight="1" x14ac:dyDescent="0.3">
      <c r="B30" s="212" t="s">
        <v>106</v>
      </c>
      <c r="C30" s="485">
        <v>5638</v>
      </c>
      <c r="D30" s="485">
        <v>9</v>
      </c>
      <c r="E30" s="485">
        <v>3</v>
      </c>
      <c r="F30" s="485">
        <v>381</v>
      </c>
      <c r="G30" s="485">
        <v>2919</v>
      </c>
      <c r="H30" s="485">
        <v>205</v>
      </c>
      <c r="I30" s="485">
        <v>713</v>
      </c>
      <c r="J30" s="485">
        <v>246</v>
      </c>
      <c r="K30" s="485">
        <v>1098</v>
      </c>
      <c r="L30" s="485">
        <v>47</v>
      </c>
      <c r="M30" s="486">
        <v>17</v>
      </c>
      <c r="N30" s="44"/>
    </row>
    <row r="31" spans="2:14" ht="14.1" customHeight="1" x14ac:dyDescent="0.3">
      <c r="B31" s="212" t="s">
        <v>105</v>
      </c>
      <c r="C31" s="485">
        <v>6</v>
      </c>
      <c r="D31" s="486">
        <v>0</v>
      </c>
      <c r="E31" s="486">
        <v>0</v>
      </c>
      <c r="F31" s="485">
        <v>1</v>
      </c>
      <c r="G31" s="485">
        <v>3</v>
      </c>
      <c r="H31" s="485">
        <v>0</v>
      </c>
      <c r="I31" s="485">
        <v>2</v>
      </c>
      <c r="J31" s="486">
        <v>0</v>
      </c>
      <c r="K31" s="486">
        <v>0</v>
      </c>
      <c r="L31" s="486">
        <v>0</v>
      </c>
      <c r="M31" s="486">
        <v>0</v>
      </c>
      <c r="N31" s="44"/>
    </row>
    <row r="32" spans="2:14" ht="14.1" customHeight="1" x14ac:dyDescent="0.3">
      <c r="B32" s="212" t="s">
        <v>9</v>
      </c>
      <c r="C32" s="485">
        <v>303</v>
      </c>
      <c r="D32" s="485">
        <v>34</v>
      </c>
      <c r="E32" s="486">
        <v>0</v>
      </c>
      <c r="F32" s="486">
        <v>0</v>
      </c>
      <c r="G32" s="486">
        <v>158</v>
      </c>
      <c r="H32" s="485">
        <v>0</v>
      </c>
      <c r="I32" s="485">
        <v>104</v>
      </c>
      <c r="J32" s="486">
        <v>0</v>
      </c>
      <c r="K32" s="485">
        <v>4</v>
      </c>
      <c r="L32" s="486">
        <v>0</v>
      </c>
      <c r="M32" s="485">
        <v>3</v>
      </c>
      <c r="N32" s="44"/>
    </row>
    <row r="33" spans="2:14" s="41" customFormat="1" ht="14.1" customHeight="1" x14ac:dyDescent="0.3">
      <c r="B33" s="212" t="s">
        <v>30</v>
      </c>
      <c r="C33" s="485">
        <v>5397</v>
      </c>
      <c r="D33" s="485">
        <v>18</v>
      </c>
      <c r="E33" s="485">
        <v>4</v>
      </c>
      <c r="F33" s="485">
        <v>346</v>
      </c>
      <c r="G33" s="485">
        <v>2180</v>
      </c>
      <c r="H33" s="485">
        <v>234</v>
      </c>
      <c r="I33" s="485">
        <v>717</v>
      </c>
      <c r="J33" s="485">
        <v>574</v>
      </c>
      <c r="K33" s="485">
        <v>1211</v>
      </c>
      <c r="L33" s="485">
        <v>46</v>
      </c>
      <c r="M33" s="485">
        <v>67</v>
      </c>
      <c r="N33" s="40"/>
    </row>
    <row r="34" spans="2:14" ht="14.1" customHeight="1" x14ac:dyDescent="0.3">
      <c r="B34" s="212" t="s">
        <v>106</v>
      </c>
      <c r="C34" s="485">
        <v>4858</v>
      </c>
      <c r="D34" s="485">
        <v>5</v>
      </c>
      <c r="E34" s="485">
        <v>3</v>
      </c>
      <c r="F34" s="485">
        <v>314</v>
      </c>
      <c r="G34" s="485">
        <v>1864</v>
      </c>
      <c r="H34" s="485">
        <v>220</v>
      </c>
      <c r="I34" s="485">
        <v>611</v>
      </c>
      <c r="J34" s="485">
        <v>572</v>
      </c>
      <c r="K34" s="485">
        <v>1204</v>
      </c>
      <c r="L34" s="485">
        <v>46</v>
      </c>
      <c r="M34" s="486">
        <v>19</v>
      </c>
      <c r="N34" s="44"/>
    </row>
    <row r="35" spans="2:14" ht="14.1" customHeight="1" x14ac:dyDescent="0.3">
      <c r="B35" s="212" t="s">
        <v>105</v>
      </c>
      <c r="C35" s="485">
        <v>308</v>
      </c>
      <c r="D35" s="485">
        <v>2</v>
      </c>
      <c r="E35" s="485">
        <v>1</v>
      </c>
      <c r="F35" s="485">
        <v>32</v>
      </c>
      <c r="G35" s="485">
        <v>201</v>
      </c>
      <c r="H35" s="485">
        <v>14</v>
      </c>
      <c r="I35" s="485">
        <v>44</v>
      </c>
      <c r="J35" s="485">
        <v>2</v>
      </c>
      <c r="K35" s="485">
        <v>1</v>
      </c>
      <c r="L35" s="486">
        <v>0</v>
      </c>
      <c r="M35" s="486">
        <v>11</v>
      </c>
      <c r="N35" s="44"/>
    </row>
    <row r="36" spans="2:14" ht="14.1" customHeight="1" x14ac:dyDescent="0.3">
      <c r="B36" s="212" t="s">
        <v>9</v>
      </c>
      <c r="C36" s="485">
        <v>231</v>
      </c>
      <c r="D36" s="485">
        <v>11</v>
      </c>
      <c r="E36" s="486">
        <v>0</v>
      </c>
      <c r="F36" s="486">
        <v>0</v>
      </c>
      <c r="G36" s="486">
        <v>115</v>
      </c>
      <c r="H36" s="485">
        <v>0</v>
      </c>
      <c r="I36" s="485">
        <v>62</v>
      </c>
      <c r="J36" s="486">
        <v>0</v>
      </c>
      <c r="K36" s="485">
        <v>6</v>
      </c>
      <c r="L36" s="486">
        <v>0</v>
      </c>
      <c r="M36" s="485">
        <v>37</v>
      </c>
      <c r="N36" s="44"/>
    </row>
    <row r="37" spans="2:14" s="41" customFormat="1" ht="14.25" x14ac:dyDescent="0.3">
      <c r="B37" s="212" t="s">
        <v>26</v>
      </c>
      <c r="C37" s="485">
        <v>5696</v>
      </c>
      <c r="D37" s="485">
        <v>39</v>
      </c>
      <c r="E37" s="485">
        <v>1</v>
      </c>
      <c r="F37" s="485">
        <v>405</v>
      </c>
      <c r="G37" s="485">
        <v>2850</v>
      </c>
      <c r="H37" s="485">
        <v>253</v>
      </c>
      <c r="I37" s="485">
        <v>691</v>
      </c>
      <c r="J37" s="485">
        <v>274</v>
      </c>
      <c r="K37" s="485">
        <v>1126</v>
      </c>
      <c r="L37" s="485">
        <v>41</v>
      </c>
      <c r="M37" s="485">
        <v>16</v>
      </c>
      <c r="N37" s="40"/>
    </row>
    <row r="38" spans="2:14" ht="14.1" customHeight="1" x14ac:dyDescent="0.3">
      <c r="B38" s="212" t="s">
        <v>106</v>
      </c>
      <c r="C38" s="485">
        <v>5505</v>
      </c>
      <c r="D38" s="485">
        <v>18</v>
      </c>
      <c r="E38" s="485">
        <v>1</v>
      </c>
      <c r="F38" s="485">
        <v>405</v>
      </c>
      <c r="G38" s="485">
        <v>2737</v>
      </c>
      <c r="H38" s="485">
        <v>253</v>
      </c>
      <c r="I38" s="485">
        <v>653</v>
      </c>
      <c r="J38" s="485">
        <v>274</v>
      </c>
      <c r="K38" s="485">
        <v>1120</v>
      </c>
      <c r="L38" s="485">
        <v>41</v>
      </c>
      <c r="M38" s="485">
        <v>3</v>
      </c>
      <c r="N38" s="44"/>
    </row>
    <row r="39" spans="2:14" ht="14.1" customHeight="1" x14ac:dyDescent="0.3">
      <c r="B39" s="212" t="s">
        <v>105</v>
      </c>
      <c r="C39" s="485">
        <v>1</v>
      </c>
      <c r="D39" s="486">
        <v>0</v>
      </c>
      <c r="E39" s="486">
        <v>0</v>
      </c>
      <c r="F39" s="485">
        <v>0</v>
      </c>
      <c r="G39" s="486">
        <v>0</v>
      </c>
      <c r="H39" s="485">
        <v>0</v>
      </c>
      <c r="I39" s="485">
        <v>1</v>
      </c>
      <c r="J39" s="486">
        <v>0</v>
      </c>
      <c r="K39" s="486">
        <v>0</v>
      </c>
      <c r="L39" s="486">
        <v>0</v>
      </c>
      <c r="M39" s="486">
        <v>0</v>
      </c>
      <c r="N39" s="44"/>
    </row>
    <row r="40" spans="2:14" ht="14.1" customHeight="1" x14ac:dyDescent="0.3">
      <c r="B40" s="212" t="s">
        <v>9</v>
      </c>
      <c r="C40" s="485">
        <v>190</v>
      </c>
      <c r="D40" s="485">
        <v>21</v>
      </c>
      <c r="E40" s="486">
        <v>0</v>
      </c>
      <c r="F40" s="485">
        <v>0</v>
      </c>
      <c r="G40" s="485">
        <v>113</v>
      </c>
      <c r="H40" s="485">
        <v>0</v>
      </c>
      <c r="I40" s="485">
        <v>37</v>
      </c>
      <c r="J40" s="486">
        <v>0</v>
      </c>
      <c r="K40" s="485">
        <v>6</v>
      </c>
      <c r="L40" s="486">
        <v>0</v>
      </c>
      <c r="M40" s="485">
        <v>13</v>
      </c>
      <c r="N40" s="44"/>
    </row>
    <row r="41" spans="2:14" s="41" customFormat="1" ht="14.1" customHeight="1" x14ac:dyDescent="0.3">
      <c r="B41" s="212" t="s">
        <v>25</v>
      </c>
      <c r="C41" s="485">
        <v>5455</v>
      </c>
      <c r="D41" s="485">
        <v>8</v>
      </c>
      <c r="E41" s="485">
        <v>2</v>
      </c>
      <c r="F41" s="485">
        <v>391</v>
      </c>
      <c r="G41" s="485">
        <v>3039</v>
      </c>
      <c r="H41" s="485">
        <v>63</v>
      </c>
      <c r="I41" s="485">
        <v>313</v>
      </c>
      <c r="J41" s="485">
        <v>81</v>
      </c>
      <c r="K41" s="485">
        <v>1490</v>
      </c>
      <c r="L41" s="485">
        <v>55</v>
      </c>
      <c r="M41" s="485">
        <v>13</v>
      </c>
      <c r="N41" s="40"/>
    </row>
    <row r="42" spans="2:14" ht="14.1" customHeight="1" x14ac:dyDescent="0.3">
      <c r="B42" s="212" t="s">
        <v>106</v>
      </c>
      <c r="C42" s="485">
        <v>5303</v>
      </c>
      <c r="D42" s="485">
        <v>3</v>
      </c>
      <c r="E42" s="485">
        <v>1</v>
      </c>
      <c r="F42" s="485">
        <v>379</v>
      </c>
      <c r="G42" s="485">
        <v>2961</v>
      </c>
      <c r="H42" s="485">
        <v>61</v>
      </c>
      <c r="I42" s="485">
        <v>277</v>
      </c>
      <c r="J42" s="485">
        <v>81</v>
      </c>
      <c r="K42" s="485">
        <v>1482</v>
      </c>
      <c r="L42" s="485">
        <v>55</v>
      </c>
      <c r="M42" s="486">
        <v>3</v>
      </c>
      <c r="N42" s="44"/>
    </row>
    <row r="43" spans="2:14" ht="14.1" customHeight="1" x14ac:dyDescent="0.3">
      <c r="B43" s="212" t="s">
        <v>105</v>
      </c>
      <c r="C43" s="485">
        <v>57</v>
      </c>
      <c r="D43" s="486">
        <v>1</v>
      </c>
      <c r="E43" s="486">
        <v>1</v>
      </c>
      <c r="F43" s="485">
        <v>11</v>
      </c>
      <c r="G43" s="485">
        <v>21</v>
      </c>
      <c r="H43" s="485">
        <v>2</v>
      </c>
      <c r="I43" s="485">
        <v>16</v>
      </c>
      <c r="J43" s="485">
        <v>0</v>
      </c>
      <c r="K43" s="485">
        <v>5</v>
      </c>
      <c r="L43" s="486">
        <v>0</v>
      </c>
      <c r="M43" s="486">
        <v>0</v>
      </c>
      <c r="N43" s="44"/>
    </row>
    <row r="44" spans="2:14" ht="14.1" customHeight="1" x14ac:dyDescent="0.3">
      <c r="B44" s="212" t="s">
        <v>9</v>
      </c>
      <c r="C44" s="485">
        <v>95</v>
      </c>
      <c r="D44" s="485">
        <v>4</v>
      </c>
      <c r="E44" s="486">
        <v>0</v>
      </c>
      <c r="F44" s="486">
        <v>1</v>
      </c>
      <c r="G44" s="486">
        <v>57</v>
      </c>
      <c r="H44" s="485">
        <v>0</v>
      </c>
      <c r="I44" s="485">
        <v>20</v>
      </c>
      <c r="J44" s="486">
        <v>0</v>
      </c>
      <c r="K44" s="486">
        <v>3</v>
      </c>
      <c r="L44" s="486">
        <v>0</v>
      </c>
      <c r="M44" s="485">
        <v>10</v>
      </c>
      <c r="N44" s="44"/>
    </row>
    <row r="45" spans="2:14" s="41" customFormat="1" ht="14.1" customHeight="1" x14ac:dyDescent="0.3">
      <c r="B45" s="212" t="s">
        <v>19</v>
      </c>
      <c r="C45" s="485">
        <v>31502</v>
      </c>
      <c r="D45" s="485">
        <v>34</v>
      </c>
      <c r="E45" s="485">
        <v>12</v>
      </c>
      <c r="F45" s="485">
        <v>1659</v>
      </c>
      <c r="G45" s="485">
        <v>15911</v>
      </c>
      <c r="H45" s="485">
        <v>557</v>
      </c>
      <c r="I45" s="485">
        <v>2823</v>
      </c>
      <c r="J45" s="485">
        <v>823</v>
      </c>
      <c r="K45" s="485">
        <v>8946</v>
      </c>
      <c r="L45" s="485">
        <v>642</v>
      </c>
      <c r="M45" s="485">
        <v>95</v>
      </c>
      <c r="N45" s="40"/>
    </row>
    <row r="46" spans="2:14" ht="14.1" customHeight="1" x14ac:dyDescent="0.3">
      <c r="B46" s="212" t="s">
        <v>106</v>
      </c>
      <c r="C46" s="485">
        <v>31272</v>
      </c>
      <c r="D46" s="485">
        <v>25</v>
      </c>
      <c r="E46" s="485">
        <v>12</v>
      </c>
      <c r="F46" s="485">
        <v>1651</v>
      </c>
      <c r="G46" s="485">
        <v>15854</v>
      </c>
      <c r="H46" s="485">
        <v>557</v>
      </c>
      <c r="I46" s="485">
        <v>2754</v>
      </c>
      <c r="J46" s="485">
        <v>823</v>
      </c>
      <c r="K46" s="485">
        <v>8928</v>
      </c>
      <c r="L46" s="485">
        <v>642</v>
      </c>
      <c r="M46" s="485">
        <v>26</v>
      </c>
      <c r="N46" s="44"/>
    </row>
    <row r="47" spans="2:14" ht="14.1" customHeight="1" x14ac:dyDescent="0.3">
      <c r="B47" s="212" t="s">
        <v>105</v>
      </c>
      <c r="C47" s="485">
        <v>46</v>
      </c>
      <c r="D47" s="486">
        <v>0</v>
      </c>
      <c r="E47" s="486">
        <v>0</v>
      </c>
      <c r="F47" s="485">
        <v>8</v>
      </c>
      <c r="G47" s="485">
        <v>20</v>
      </c>
      <c r="H47" s="485">
        <v>0</v>
      </c>
      <c r="I47" s="485">
        <v>7</v>
      </c>
      <c r="J47" s="485">
        <v>0</v>
      </c>
      <c r="K47" s="485">
        <v>4</v>
      </c>
      <c r="L47" s="485">
        <v>0</v>
      </c>
      <c r="M47" s="485">
        <v>7</v>
      </c>
      <c r="N47" s="44"/>
    </row>
    <row r="48" spans="2:14" ht="14.1" customHeight="1" x14ac:dyDescent="0.3">
      <c r="B48" s="212" t="s">
        <v>9</v>
      </c>
      <c r="C48" s="485">
        <v>184</v>
      </c>
      <c r="D48" s="485">
        <v>9</v>
      </c>
      <c r="E48" s="486">
        <v>0</v>
      </c>
      <c r="F48" s="485">
        <v>0</v>
      </c>
      <c r="G48" s="486">
        <v>37</v>
      </c>
      <c r="H48" s="485">
        <v>0</v>
      </c>
      <c r="I48" s="485">
        <v>62</v>
      </c>
      <c r="J48" s="486">
        <v>0</v>
      </c>
      <c r="K48" s="485">
        <v>14</v>
      </c>
      <c r="L48" s="486">
        <v>0</v>
      </c>
      <c r="M48" s="485">
        <v>62</v>
      </c>
      <c r="N48" s="44"/>
    </row>
    <row r="49" spans="2:14" s="41" customFormat="1" ht="14.1" customHeight="1" x14ac:dyDescent="0.3">
      <c r="B49" s="212" t="s">
        <v>18</v>
      </c>
      <c r="C49" s="485">
        <v>6340</v>
      </c>
      <c r="D49" s="485">
        <v>15</v>
      </c>
      <c r="E49" s="485">
        <v>4</v>
      </c>
      <c r="F49" s="485">
        <v>542</v>
      </c>
      <c r="G49" s="485">
        <v>2968</v>
      </c>
      <c r="H49" s="485">
        <v>190</v>
      </c>
      <c r="I49" s="485">
        <v>698</v>
      </c>
      <c r="J49" s="485">
        <v>228</v>
      </c>
      <c r="K49" s="485">
        <v>1609</v>
      </c>
      <c r="L49" s="485">
        <v>55</v>
      </c>
      <c r="M49" s="485">
        <v>31</v>
      </c>
      <c r="N49" s="40"/>
    </row>
    <row r="50" spans="2:14" ht="14.25" x14ac:dyDescent="0.3">
      <c r="B50" s="212" t="s">
        <v>106</v>
      </c>
      <c r="C50" s="485">
        <v>6240</v>
      </c>
      <c r="D50" s="485">
        <v>7</v>
      </c>
      <c r="E50" s="485">
        <v>4</v>
      </c>
      <c r="F50" s="485">
        <v>542</v>
      </c>
      <c r="G50" s="485">
        <v>2914</v>
      </c>
      <c r="H50" s="485">
        <v>190</v>
      </c>
      <c r="I50" s="485">
        <v>670</v>
      </c>
      <c r="J50" s="485">
        <v>228</v>
      </c>
      <c r="K50" s="485">
        <v>1605</v>
      </c>
      <c r="L50" s="485">
        <v>55</v>
      </c>
      <c r="M50" s="485">
        <v>25</v>
      </c>
      <c r="N50" s="44"/>
    </row>
    <row r="51" spans="2:14" ht="14.1" customHeight="1" x14ac:dyDescent="0.3">
      <c r="B51" s="212" t="s">
        <v>105</v>
      </c>
      <c r="C51" s="485">
        <v>1</v>
      </c>
      <c r="D51" s="486">
        <v>0</v>
      </c>
      <c r="E51" s="486">
        <v>0</v>
      </c>
      <c r="F51" s="486">
        <v>0</v>
      </c>
      <c r="G51" s="486">
        <v>1</v>
      </c>
      <c r="H51" s="486">
        <v>0</v>
      </c>
      <c r="I51" s="486">
        <v>0</v>
      </c>
      <c r="J51" s="486">
        <v>0</v>
      </c>
      <c r="K51" s="486">
        <v>0</v>
      </c>
      <c r="L51" s="485">
        <v>0</v>
      </c>
      <c r="M51" s="486">
        <v>0</v>
      </c>
      <c r="N51" s="44"/>
    </row>
    <row r="52" spans="2:14" ht="14.1" customHeight="1" x14ac:dyDescent="0.3">
      <c r="B52" s="212" t="s">
        <v>9</v>
      </c>
      <c r="C52" s="485">
        <v>99</v>
      </c>
      <c r="D52" s="485">
        <v>8</v>
      </c>
      <c r="E52" s="486">
        <v>0</v>
      </c>
      <c r="F52" s="486">
        <v>0</v>
      </c>
      <c r="G52" s="485">
        <v>53</v>
      </c>
      <c r="H52" s="485">
        <v>0</v>
      </c>
      <c r="I52" s="485">
        <v>28</v>
      </c>
      <c r="J52" s="486">
        <v>0</v>
      </c>
      <c r="K52" s="485">
        <v>4</v>
      </c>
      <c r="L52" s="486">
        <v>0</v>
      </c>
      <c r="M52" s="485">
        <v>6</v>
      </c>
      <c r="N52" s="44"/>
    </row>
    <row r="53" spans="2:14" s="41" customFormat="1" ht="14.1" customHeight="1" x14ac:dyDescent="0.3">
      <c r="B53" s="212" t="s">
        <v>13</v>
      </c>
      <c r="C53" s="485">
        <v>7341</v>
      </c>
      <c r="D53" s="485">
        <v>20</v>
      </c>
      <c r="E53" s="485">
        <v>1</v>
      </c>
      <c r="F53" s="485">
        <v>432</v>
      </c>
      <c r="G53" s="485">
        <v>3504</v>
      </c>
      <c r="H53" s="485">
        <v>354</v>
      </c>
      <c r="I53" s="485">
        <v>1721</v>
      </c>
      <c r="J53" s="485">
        <v>276</v>
      </c>
      <c r="K53" s="485">
        <v>935</v>
      </c>
      <c r="L53" s="485">
        <v>19</v>
      </c>
      <c r="M53" s="485">
        <v>79</v>
      </c>
      <c r="N53" s="40"/>
    </row>
    <row r="54" spans="2:14" ht="14.1" customHeight="1" x14ac:dyDescent="0.3">
      <c r="B54" s="212" t="s">
        <v>106</v>
      </c>
      <c r="C54" s="485">
        <v>7295</v>
      </c>
      <c r="D54" s="485">
        <v>19</v>
      </c>
      <c r="E54" s="485">
        <v>1</v>
      </c>
      <c r="F54" s="485">
        <v>431</v>
      </c>
      <c r="G54" s="485">
        <v>3497</v>
      </c>
      <c r="H54" s="485">
        <v>354</v>
      </c>
      <c r="I54" s="485">
        <v>1716</v>
      </c>
      <c r="J54" s="485">
        <v>276</v>
      </c>
      <c r="K54" s="485">
        <v>933</v>
      </c>
      <c r="L54" s="485">
        <v>19</v>
      </c>
      <c r="M54" s="485">
        <v>49</v>
      </c>
      <c r="N54" s="44"/>
    </row>
    <row r="55" spans="2:14" ht="14.1" customHeight="1" x14ac:dyDescent="0.3">
      <c r="B55" s="212" t="s">
        <v>105</v>
      </c>
      <c r="C55" s="485">
        <v>4</v>
      </c>
      <c r="D55" s="485">
        <v>0</v>
      </c>
      <c r="E55" s="486">
        <v>0</v>
      </c>
      <c r="F55" s="485">
        <v>1</v>
      </c>
      <c r="G55" s="486">
        <v>1</v>
      </c>
      <c r="H55" s="485">
        <v>0</v>
      </c>
      <c r="I55" s="485">
        <v>2</v>
      </c>
      <c r="J55" s="486">
        <v>0</v>
      </c>
      <c r="K55" s="485">
        <v>0</v>
      </c>
      <c r="L55" s="486">
        <v>0</v>
      </c>
      <c r="M55" s="486">
        <v>0</v>
      </c>
      <c r="N55" s="44"/>
    </row>
    <row r="56" spans="2:14" ht="14.1" customHeight="1" x14ac:dyDescent="0.3">
      <c r="B56" s="212" t="s">
        <v>9</v>
      </c>
      <c r="C56" s="485">
        <v>42</v>
      </c>
      <c r="D56" s="485">
        <v>1</v>
      </c>
      <c r="E56" s="486">
        <v>0</v>
      </c>
      <c r="F56" s="486">
        <v>0</v>
      </c>
      <c r="G56" s="486">
        <v>6</v>
      </c>
      <c r="H56" s="485">
        <v>0</v>
      </c>
      <c r="I56" s="485">
        <v>3</v>
      </c>
      <c r="J56" s="486">
        <v>0</v>
      </c>
      <c r="K56" s="485">
        <v>2</v>
      </c>
      <c r="L56" s="486">
        <v>0</v>
      </c>
      <c r="M56" s="485">
        <v>30</v>
      </c>
      <c r="N56" s="44"/>
    </row>
    <row r="57" spans="2:14" s="41" customFormat="1" ht="14.1" customHeight="1" x14ac:dyDescent="0.25">
      <c r="B57" s="229" t="s">
        <v>78</v>
      </c>
      <c r="C57" s="299">
        <v>114915</v>
      </c>
      <c r="D57" s="299">
        <v>261</v>
      </c>
      <c r="E57" s="299">
        <v>41</v>
      </c>
      <c r="F57" s="299">
        <v>4920</v>
      </c>
      <c r="G57" s="299">
        <v>55676</v>
      </c>
      <c r="H57" s="299">
        <v>3852</v>
      </c>
      <c r="I57" s="299">
        <v>20849</v>
      </c>
      <c r="J57" s="299">
        <v>10597</v>
      </c>
      <c r="K57" s="299">
        <v>17219</v>
      </c>
      <c r="L57" s="299">
        <v>512</v>
      </c>
      <c r="M57" s="299">
        <v>988</v>
      </c>
      <c r="N57" s="40"/>
    </row>
    <row r="58" spans="2:14" ht="14.1" customHeight="1" x14ac:dyDescent="0.25">
      <c r="B58" s="229" t="s">
        <v>106</v>
      </c>
      <c r="C58" s="299">
        <v>113731</v>
      </c>
      <c r="D58" s="299">
        <v>202</v>
      </c>
      <c r="E58" s="299">
        <v>39</v>
      </c>
      <c r="F58" s="299">
        <v>4912</v>
      </c>
      <c r="G58" s="299">
        <v>55306</v>
      </c>
      <c r="H58" s="299">
        <v>3843</v>
      </c>
      <c r="I58" s="299">
        <v>20582</v>
      </c>
      <c r="J58" s="299">
        <v>10595</v>
      </c>
      <c r="K58" s="299">
        <v>17175</v>
      </c>
      <c r="L58" s="299">
        <v>512</v>
      </c>
      <c r="M58" s="299">
        <v>565</v>
      </c>
      <c r="N58" s="44"/>
    </row>
    <row r="59" spans="2:14" ht="14.1" customHeight="1" x14ac:dyDescent="0.25">
      <c r="B59" s="229" t="s">
        <v>105</v>
      </c>
      <c r="C59" s="299">
        <v>201</v>
      </c>
      <c r="D59" s="299">
        <v>3</v>
      </c>
      <c r="E59" s="299">
        <v>2</v>
      </c>
      <c r="F59" s="299">
        <v>8</v>
      </c>
      <c r="G59" s="299">
        <v>76</v>
      </c>
      <c r="H59" s="299">
        <v>9</v>
      </c>
      <c r="I59" s="299">
        <v>77</v>
      </c>
      <c r="J59" s="299">
        <v>2</v>
      </c>
      <c r="K59" s="299">
        <v>3</v>
      </c>
      <c r="L59" s="299">
        <v>0</v>
      </c>
      <c r="M59" s="299">
        <v>21</v>
      </c>
      <c r="N59" s="44"/>
    </row>
    <row r="60" spans="2:14" ht="14.1" customHeight="1" x14ac:dyDescent="0.25">
      <c r="B60" s="229" t="s">
        <v>9</v>
      </c>
      <c r="C60" s="299">
        <v>983</v>
      </c>
      <c r="D60" s="299">
        <v>56</v>
      </c>
      <c r="E60" s="299">
        <v>0</v>
      </c>
      <c r="F60" s="299">
        <v>0</v>
      </c>
      <c r="G60" s="299">
        <v>294</v>
      </c>
      <c r="H60" s="299">
        <v>0</v>
      </c>
      <c r="I60" s="299">
        <v>190</v>
      </c>
      <c r="J60" s="299">
        <v>0</v>
      </c>
      <c r="K60" s="299">
        <v>41</v>
      </c>
      <c r="L60" s="299">
        <v>0</v>
      </c>
      <c r="M60" s="299">
        <v>402</v>
      </c>
      <c r="N60" s="44"/>
    </row>
    <row r="61" spans="2:14" s="41" customFormat="1" ht="14.1" customHeight="1" x14ac:dyDescent="0.3">
      <c r="B61" s="212" t="s">
        <v>29</v>
      </c>
      <c r="C61" s="485">
        <v>8684</v>
      </c>
      <c r="D61" s="485">
        <v>5</v>
      </c>
      <c r="E61" s="485">
        <v>2</v>
      </c>
      <c r="F61" s="485">
        <v>275</v>
      </c>
      <c r="G61" s="485">
        <v>4874</v>
      </c>
      <c r="H61" s="485">
        <v>257</v>
      </c>
      <c r="I61" s="485">
        <v>1343</v>
      </c>
      <c r="J61" s="485">
        <v>416</v>
      </c>
      <c r="K61" s="485">
        <v>1453</v>
      </c>
      <c r="L61" s="485">
        <v>32</v>
      </c>
      <c r="M61" s="485">
        <v>27</v>
      </c>
      <c r="N61" s="40"/>
    </row>
    <row r="62" spans="2:14" ht="14.1" customHeight="1" x14ac:dyDescent="0.3">
      <c r="B62" s="212" t="s">
        <v>106</v>
      </c>
      <c r="C62" s="485">
        <v>8630</v>
      </c>
      <c r="D62" s="485">
        <v>3</v>
      </c>
      <c r="E62" s="485">
        <v>2</v>
      </c>
      <c r="F62" s="485">
        <v>275</v>
      </c>
      <c r="G62" s="485">
        <v>4865</v>
      </c>
      <c r="H62" s="485">
        <v>257</v>
      </c>
      <c r="I62" s="485">
        <v>1329</v>
      </c>
      <c r="J62" s="485">
        <v>416</v>
      </c>
      <c r="K62" s="485">
        <v>1449</v>
      </c>
      <c r="L62" s="485">
        <v>32</v>
      </c>
      <c r="M62" s="486">
        <v>2</v>
      </c>
      <c r="N62" s="44"/>
    </row>
    <row r="63" spans="2:14" ht="14.1" customHeight="1" x14ac:dyDescent="0.3">
      <c r="B63" s="212" t="s">
        <v>105</v>
      </c>
      <c r="C63" s="485">
        <v>4</v>
      </c>
      <c r="D63" s="486">
        <v>0</v>
      </c>
      <c r="E63" s="486">
        <v>0</v>
      </c>
      <c r="F63" s="485">
        <v>0</v>
      </c>
      <c r="G63" s="486">
        <v>0</v>
      </c>
      <c r="H63" s="485">
        <v>0</v>
      </c>
      <c r="I63" s="485">
        <v>3</v>
      </c>
      <c r="J63" s="486">
        <v>0</v>
      </c>
      <c r="K63" s="486">
        <v>0</v>
      </c>
      <c r="L63" s="486">
        <v>0</v>
      </c>
      <c r="M63" s="486">
        <v>1</v>
      </c>
      <c r="N63" s="44"/>
    </row>
    <row r="64" spans="2:14" ht="14.1" customHeight="1" x14ac:dyDescent="0.3">
      <c r="B64" s="212" t="s">
        <v>9</v>
      </c>
      <c r="C64" s="485">
        <v>50</v>
      </c>
      <c r="D64" s="485">
        <v>2</v>
      </c>
      <c r="E64" s="486">
        <v>0</v>
      </c>
      <c r="F64" s="486">
        <v>0</v>
      </c>
      <c r="G64" s="486">
        <v>9</v>
      </c>
      <c r="H64" s="485">
        <v>0</v>
      </c>
      <c r="I64" s="485">
        <v>11</v>
      </c>
      <c r="J64" s="486">
        <v>0</v>
      </c>
      <c r="K64" s="485">
        <v>4</v>
      </c>
      <c r="L64" s="486">
        <v>0</v>
      </c>
      <c r="M64" s="485">
        <v>24</v>
      </c>
      <c r="N64" s="44"/>
    </row>
    <row r="65" spans="2:14" s="41" customFormat="1" ht="14.1" customHeight="1" x14ac:dyDescent="0.3">
      <c r="B65" s="212" t="s">
        <v>28</v>
      </c>
      <c r="C65" s="485">
        <v>9383</v>
      </c>
      <c r="D65" s="485">
        <v>81</v>
      </c>
      <c r="E65" s="485">
        <v>8</v>
      </c>
      <c r="F65" s="485">
        <v>581</v>
      </c>
      <c r="G65" s="485">
        <v>5138</v>
      </c>
      <c r="H65" s="485">
        <v>259</v>
      </c>
      <c r="I65" s="485">
        <v>1524</v>
      </c>
      <c r="J65" s="485">
        <v>800</v>
      </c>
      <c r="K65" s="485">
        <v>926</v>
      </c>
      <c r="L65" s="485">
        <v>15</v>
      </c>
      <c r="M65" s="485">
        <v>51</v>
      </c>
      <c r="N65" s="40"/>
    </row>
    <row r="66" spans="2:14" ht="14.1" customHeight="1" x14ac:dyDescent="0.3">
      <c r="B66" s="212" t="s">
        <v>106</v>
      </c>
      <c r="C66" s="485">
        <v>9094</v>
      </c>
      <c r="D66" s="485">
        <v>43</v>
      </c>
      <c r="E66" s="485">
        <v>8</v>
      </c>
      <c r="F66" s="485">
        <v>580</v>
      </c>
      <c r="G66" s="485">
        <v>5012</v>
      </c>
      <c r="H66" s="485">
        <v>259</v>
      </c>
      <c r="I66" s="485">
        <v>1447</v>
      </c>
      <c r="J66" s="485">
        <v>800</v>
      </c>
      <c r="K66" s="485">
        <v>916</v>
      </c>
      <c r="L66" s="485">
        <v>15</v>
      </c>
      <c r="M66" s="485">
        <v>14</v>
      </c>
      <c r="N66" s="44"/>
    </row>
    <row r="67" spans="2:14" ht="14.1" customHeight="1" x14ac:dyDescent="0.3">
      <c r="B67" s="212" t="s">
        <v>105</v>
      </c>
      <c r="C67" s="485">
        <v>2</v>
      </c>
      <c r="D67" s="485">
        <v>0</v>
      </c>
      <c r="E67" s="485">
        <v>0</v>
      </c>
      <c r="F67" s="486">
        <v>1</v>
      </c>
      <c r="G67" s="485">
        <v>1</v>
      </c>
      <c r="H67" s="485">
        <v>0</v>
      </c>
      <c r="I67" s="485">
        <v>0</v>
      </c>
      <c r="J67" s="486">
        <v>0</v>
      </c>
      <c r="K67" s="486">
        <v>0</v>
      </c>
      <c r="L67" s="486">
        <v>0</v>
      </c>
      <c r="M67" s="486">
        <v>0</v>
      </c>
      <c r="N67" s="44"/>
    </row>
    <row r="68" spans="2:14" ht="14.1" customHeight="1" x14ac:dyDescent="0.3">
      <c r="B68" s="212" t="s">
        <v>9</v>
      </c>
      <c r="C68" s="485">
        <v>287</v>
      </c>
      <c r="D68" s="485">
        <v>38</v>
      </c>
      <c r="E68" s="486">
        <v>0</v>
      </c>
      <c r="F68" s="486">
        <v>0</v>
      </c>
      <c r="G68" s="486">
        <v>125</v>
      </c>
      <c r="H68" s="485">
        <v>0</v>
      </c>
      <c r="I68" s="485">
        <v>77</v>
      </c>
      <c r="J68" s="486">
        <v>0</v>
      </c>
      <c r="K68" s="485">
        <v>10</v>
      </c>
      <c r="L68" s="486">
        <v>0</v>
      </c>
      <c r="M68" s="485">
        <v>37</v>
      </c>
      <c r="N68" s="44"/>
    </row>
    <row r="69" spans="2:14" s="41" customFormat="1" ht="14.1" customHeight="1" x14ac:dyDescent="0.3">
      <c r="B69" s="212" t="s">
        <v>27</v>
      </c>
      <c r="C69" s="485">
        <v>56128</v>
      </c>
      <c r="D69" s="485">
        <v>67</v>
      </c>
      <c r="E69" s="485">
        <v>15</v>
      </c>
      <c r="F69" s="485">
        <v>1949</v>
      </c>
      <c r="G69" s="485">
        <v>26816</v>
      </c>
      <c r="H69" s="485">
        <v>1716</v>
      </c>
      <c r="I69" s="485">
        <v>9196</v>
      </c>
      <c r="J69" s="485">
        <v>6643</v>
      </c>
      <c r="K69" s="485">
        <v>8858</v>
      </c>
      <c r="L69" s="485">
        <v>298</v>
      </c>
      <c r="M69" s="485">
        <v>570</v>
      </c>
      <c r="N69" s="40"/>
    </row>
    <row r="70" spans="2:14" ht="14.1" customHeight="1" x14ac:dyDescent="0.3">
      <c r="B70" s="212" t="s">
        <v>106</v>
      </c>
      <c r="C70" s="485">
        <v>55639</v>
      </c>
      <c r="D70" s="485">
        <v>60</v>
      </c>
      <c r="E70" s="485">
        <v>15</v>
      </c>
      <c r="F70" s="485">
        <v>1948</v>
      </c>
      <c r="G70" s="485">
        <v>26725</v>
      </c>
      <c r="H70" s="485">
        <v>1711</v>
      </c>
      <c r="I70" s="485">
        <v>9090</v>
      </c>
      <c r="J70" s="485">
        <v>6642</v>
      </c>
      <c r="K70" s="485">
        <v>8839</v>
      </c>
      <c r="L70" s="485">
        <v>298</v>
      </c>
      <c r="M70" s="485">
        <v>311</v>
      </c>
      <c r="N70" s="44"/>
    </row>
    <row r="71" spans="2:14" ht="14.1" customHeight="1" x14ac:dyDescent="0.3">
      <c r="B71" s="212" t="s">
        <v>105</v>
      </c>
      <c r="C71" s="485">
        <v>86</v>
      </c>
      <c r="D71" s="486">
        <v>1</v>
      </c>
      <c r="E71" s="486">
        <v>0</v>
      </c>
      <c r="F71" s="485">
        <v>1</v>
      </c>
      <c r="G71" s="485">
        <v>21</v>
      </c>
      <c r="H71" s="485">
        <v>5</v>
      </c>
      <c r="I71" s="485">
        <v>45</v>
      </c>
      <c r="J71" s="485">
        <v>1</v>
      </c>
      <c r="K71" s="485">
        <v>2</v>
      </c>
      <c r="L71" s="486">
        <v>0</v>
      </c>
      <c r="M71" s="485">
        <v>10</v>
      </c>
      <c r="N71" s="44"/>
    </row>
    <row r="72" spans="2:14" ht="14.1" customHeight="1" x14ac:dyDescent="0.3">
      <c r="B72" s="212" t="s">
        <v>9</v>
      </c>
      <c r="C72" s="485">
        <v>403</v>
      </c>
      <c r="D72" s="485">
        <v>6</v>
      </c>
      <c r="E72" s="486">
        <v>0</v>
      </c>
      <c r="F72" s="486">
        <v>0</v>
      </c>
      <c r="G72" s="486">
        <v>70</v>
      </c>
      <c r="H72" s="485">
        <v>0</v>
      </c>
      <c r="I72" s="485">
        <v>61</v>
      </c>
      <c r="J72" s="486">
        <v>0</v>
      </c>
      <c r="K72" s="485">
        <v>17</v>
      </c>
      <c r="L72" s="486">
        <v>0</v>
      </c>
      <c r="M72" s="485">
        <v>249</v>
      </c>
      <c r="N72" s="44"/>
    </row>
    <row r="73" spans="2:14" s="41" customFormat="1" ht="14.1" customHeight="1" x14ac:dyDescent="0.3">
      <c r="B73" s="212" t="s">
        <v>24</v>
      </c>
      <c r="C73" s="485">
        <v>13270</v>
      </c>
      <c r="D73" s="485">
        <v>47</v>
      </c>
      <c r="E73" s="485">
        <v>3</v>
      </c>
      <c r="F73" s="485">
        <v>726</v>
      </c>
      <c r="G73" s="485">
        <v>6226</v>
      </c>
      <c r="H73" s="485">
        <v>569</v>
      </c>
      <c r="I73" s="485">
        <v>2817</v>
      </c>
      <c r="J73" s="485">
        <v>1089</v>
      </c>
      <c r="K73" s="485">
        <v>1676</v>
      </c>
      <c r="L73" s="485">
        <v>42</v>
      </c>
      <c r="M73" s="485">
        <v>75</v>
      </c>
      <c r="N73" s="40"/>
    </row>
    <row r="74" spans="2:14" ht="14.1" customHeight="1" x14ac:dyDescent="0.3">
      <c r="B74" s="212" t="s">
        <v>106</v>
      </c>
      <c r="C74" s="485">
        <v>13187</v>
      </c>
      <c r="D74" s="485">
        <v>45</v>
      </c>
      <c r="E74" s="485">
        <v>3</v>
      </c>
      <c r="F74" s="485">
        <v>725</v>
      </c>
      <c r="G74" s="485">
        <v>6195</v>
      </c>
      <c r="H74" s="485">
        <v>568</v>
      </c>
      <c r="I74" s="485">
        <v>2795</v>
      </c>
      <c r="J74" s="485">
        <v>1089</v>
      </c>
      <c r="K74" s="485">
        <v>1672</v>
      </c>
      <c r="L74" s="485">
        <v>42</v>
      </c>
      <c r="M74" s="485">
        <v>53</v>
      </c>
      <c r="N74" s="44"/>
    </row>
    <row r="75" spans="2:14" ht="14.1" customHeight="1" x14ac:dyDescent="0.3">
      <c r="B75" s="212" t="s">
        <v>105</v>
      </c>
      <c r="C75" s="485">
        <v>25</v>
      </c>
      <c r="D75" s="486">
        <v>1</v>
      </c>
      <c r="E75" s="486">
        <v>0</v>
      </c>
      <c r="F75" s="486">
        <v>1</v>
      </c>
      <c r="G75" s="486">
        <v>12</v>
      </c>
      <c r="H75" s="485">
        <v>1</v>
      </c>
      <c r="I75" s="485">
        <v>6</v>
      </c>
      <c r="J75" s="485">
        <v>0</v>
      </c>
      <c r="K75" s="486">
        <v>1</v>
      </c>
      <c r="L75" s="486">
        <v>0</v>
      </c>
      <c r="M75" s="486">
        <v>3</v>
      </c>
      <c r="N75" s="44"/>
    </row>
    <row r="76" spans="2:14" ht="14.1" customHeight="1" x14ac:dyDescent="0.3">
      <c r="B76" s="212" t="s">
        <v>9</v>
      </c>
      <c r="C76" s="485">
        <v>58</v>
      </c>
      <c r="D76" s="485">
        <v>1</v>
      </c>
      <c r="E76" s="486">
        <v>0</v>
      </c>
      <c r="F76" s="486">
        <v>0</v>
      </c>
      <c r="G76" s="486">
        <v>19</v>
      </c>
      <c r="H76" s="485">
        <v>0</v>
      </c>
      <c r="I76" s="485">
        <v>16</v>
      </c>
      <c r="J76" s="486">
        <v>0</v>
      </c>
      <c r="K76" s="485">
        <v>3</v>
      </c>
      <c r="L76" s="486">
        <v>0</v>
      </c>
      <c r="M76" s="485">
        <v>19</v>
      </c>
      <c r="N76" s="44"/>
    </row>
    <row r="77" spans="2:14" s="41" customFormat="1" ht="14.1" customHeight="1" x14ac:dyDescent="0.3">
      <c r="B77" s="212" t="s">
        <v>23</v>
      </c>
      <c r="C77" s="485">
        <v>21760</v>
      </c>
      <c r="D77" s="485">
        <v>55</v>
      </c>
      <c r="E77" s="485">
        <v>11</v>
      </c>
      <c r="F77" s="485">
        <v>989</v>
      </c>
      <c r="G77" s="485">
        <v>9377</v>
      </c>
      <c r="H77" s="485">
        <v>864</v>
      </c>
      <c r="I77" s="485">
        <v>4967</v>
      </c>
      <c r="J77" s="485">
        <v>1549</v>
      </c>
      <c r="K77" s="485">
        <v>3684</v>
      </c>
      <c r="L77" s="485">
        <v>112</v>
      </c>
      <c r="M77" s="485">
        <v>152</v>
      </c>
      <c r="N77" s="40"/>
    </row>
    <row r="78" spans="2:14" ht="14.1" customHeight="1" x14ac:dyDescent="0.3">
      <c r="B78" s="212" t="s">
        <v>106</v>
      </c>
      <c r="C78" s="485">
        <v>21556</v>
      </c>
      <c r="D78" s="485">
        <v>45</v>
      </c>
      <c r="E78" s="485">
        <v>9</v>
      </c>
      <c r="F78" s="485">
        <v>984</v>
      </c>
      <c r="G78" s="485">
        <v>9271</v>
      </c>
      <c r="H78" s="485">
        <v>863</v>
      </c>
      <c r="I78" s="485">
        <v>4922</v>
      </c>
      <c r="J78" s="485">
        <v>1548</v>
      </c>
      <c r="K78" s="485">
        <v>3678</v>
      </c>
      <c r="L78" s="485">
        <v>112</v>
      </c>
      <c r="M78" s="485">
        <v>124</v>
      </c>
      <c r="N78" s="44"/>
    </row>
    <row r="79" spans="2:14" ht="14.1" customHeight="1" x14ac:dyDescent="0.3">
      <c r="B79" s="212" t="s">
        <v>105</v>
      </c>
      <c r="C79" s="485">
        <v>81</v>
      </c>
      <c r="D79" s="485">
        <v>1</v>
      </c>
      <c r="E79" s="486">
        <v>2</v>
      </c>
      <c r="F79" s="485">
        <v>5</v>
      </c>
      <c r="G79" s="485">
        <v>42</v>
      </c>
      <c r="H79" s="485">
        <v>1</v>
      </c>
      <c r="I79" s="485">
        <v>23</v>
      </c>
      <c r="J79" s="485">
        <v>1</v>
      </c>
      <c r="K79" s="485">
        <v>0</v>
      </c>
      <c r="L79" s="486">
        <v>0</v>
      </c>
      <c r="M79" s="486">
        <v>6</v>
      </c>
      <c r="N79" s="44"/>
    </row>
    <row r="80" spans="2:14" ht="14.1" customHeight="1" x14ac:dyDescent="0.3">
      <c r="B80" s="212" t="s">
        <v>9</v>
      </c>
      <c r="C80" s="485">
        <v>123</v>
      </c>
      <c r="D80" s="485">
        <v>9</v>
      </c>
      <c r="E80" s="486">
        <v>0</v>
      </c>
      <c r="F80" s="485">
        <v>0</v>
      </c>
      <c r="G80" s="486">
        <v>64</v>
      </c>
      <c r="H80" s="485">
        <v>0</v>
      </c>
      <c r="I80" s="485">
        <v>22</v>
      </c>
      <c r="J80" s="486">
        <v>0</v>
      </c>
      <c r="K80" s="485">
        <v>6</v>
      </c>
      <c r="L80" s="486">
        <v>0</v>
      </c>
      <c r="M80" s="485">
        <v>22</v>
      </c>
      <c r="N80" s="44"/>
    </row>
    <row r="81" spans="2:14" s="41" customFormat="1" ht="14.1" customHeight="1" x14ac:dyDescent="0.3">
      <c r="B81" s="212" t="s">
        <v>12</v>
      </c>
      <c r="C81" s="485">
        <v>5690</v>
      </c>
      <c r="D81" s="485">
        <v>6</v>
      </c>
      <c r="E81" s="485">
        <v>2</v>
      </c>
      <c r="F81" s="485">
        <v>400</v>
      </c>
      <c r="G81" s="485">
        <v>3245</v>
      </c>
      <c r="H81" s="485">
        <v>187</v>
      </c>
      <c r="I81" s="485">
        <v>1002</v>
      </c>
      <c r="J81" s="485">
        <v>100</v>
      </c>
      <c r="K81" s="485">
        <v>622</v>
      </c>
      <c r="L81" s="485">
        <v>13</v>
      </c>
      <c r="M81" s="485">
        <v>113</v>
      </c>
      <c r="N81" s="40"/>
    </row>
    <row r="82" spans="2:14" ht="14.1" customHeight="1" x14ac:dyDescent="0.3">
      <c r="B82" s="212" t="s">
        <v>106</v>
      </c>
      <c r="C82" s="485">
        <v>5625</v>
      </c>
      <c r="D82" s="485">
        <v>6</v>
      </c>
      <c r="E82" s="485">
        <v>2</v>
      </c>
      <c r="F82" s="485">
        <v>400</v>
      </c>
      <c r="G82" s="485">
        <v>3238</v>
      </c>
      <c r="H82" s="485">
        <v>185</v>
      </c>
      <c r="I82" s="485">
        <v>999</v>
      </c>
      <c r="J82" s="485">
        <v>100</v>
      </c>
      <c r="K82" s="485">
        <v>621</v>
      </c>
      <c r="L82" s="485">
        <v>13</v>
      </c>
      <c r="M82" s="486">
        <v>61</v>
      </c>
      <c r="N82" s="44"/>
    </row>
    <row r="83" spans="2:14" ht="14.1" customHeight="1" x14ac:dyDescent="0.3">
      <c r="B83" s="212" t="s">
        <v>105</v>
      </c>
      <c r="C83" s="485">
        <v>3</v>
      </c>
      <c r="D83" s="486">
        <v>0</v>
      </c>
      <c r="E83" s="486">
        <v>0</v>
      </c>
      <c r="F83" s="486">
        <v>0</v>
      </c>
      <c r="G83" s="486">
        <v>0</v>
      </c>
      <c r="H83" s="485">
        <v>2</v>
      </c>
      <c r="I83" s="486">
        <v>0</v>
      </c>
      <c r="J83" s="486">
        <v>0</v>
      </c>
      <c r="K83" s="486">
        <v>0</v>
      </c>
      <c r="L83" s="486">
        <v>0</v>
      </c>
      <c r="M83" s="486">
        <v>1</v>
      </c>
      <c r="N83" s="44"/>
    </row>
    <row r="84" spans="2:14" ht="14.1" customHeight="1" x14ac:dyDescent="0.3">
      <c r="B84" s="212" t="s">
        <v>9</v>
      </c>
      <c r="C84" s="485">
        <v>62</v>
      </c>
      <c r="D84" s="485">
        <v>0</v>
      </c>
      <c r="E84" s="486">
        <v>0</v>
      </c>
      <c r="F84" s="486">
        <v>0</v>
      </c>
      <c r="G84" s="486">
        <v>7</v>
      </c>
      <c r="H84" s="485">
        <v>0</v>
      </c>
      <c r="I84" s="485">
        <v>3</v>
      </c>
      <c r="J84" s="486">
        <v>0</v>
      </c>
      <c r="K84" s="485">
        <v>1</v>
      </c>
      <c r="L84" s="486">
        <v>0</v>
      </c>
      <c r="M84" s="485">
        <v>51</v>
      </c>
      <c r="N84" s="44"/>
    </row>
    <row r="85" spans="2:14" s="41" customFormat="1" ht="14.1" customHeight="1" x14ac:dyDescent="0.25">
      <c r="B85" s="229" t="s">
        <v>77</v>
      </c>
      <c r="C85" s="299">
        <v>17077</v>
      </c>
      <c r="D85" s="299">
        <v>258</v>
      </c>
      <c r="E85" s="299">
        <v>27</v>
      </c>
      <c r="F85" s="299">
        <v>1095</v>
      </c>
      <c r="G85" s="299">
        <v>9512</v>
      </c>
      <c r="H85" s="299">
        <v>491</v>
      </c>
      <c r="I85" s="299">
        <v>2754</v>
      </c>
      <c r="J85" s="299">
        <v>579</v>
      </c>
      <c r="K85" s="299">
        <v>1648</v>
      </c>
      <c r="L85" s="299">
        <v>30</v>
      </c>
      <c r="M85" s="299">
        <v>683</v>
      </c>
      <c r="N85" s="40"/>
    </row>
    <row r="86" spans="2:14" ht="14.1" customHeight="1" x14ac:dyDescent="0.25">
      <c r="B86" s="229" t="s">
        <v>106</v>
      </c>
      <c r="C86" s="299">
        <v>14305</v>
      </c>
      <c r="D86" s="299">
        <v>25</v>
      </c>
      <c r="E86" s="299">
        <v>16</v>
      </c>
      <c r="F86" s="299">
        <v>1058</v>
      </c>
      <c r="G86" s="299">
        <v>8261</v>
      </c>
      <c r="H86" s="299">
        <v>476</v>
      </c>
      <c r="I86" s="299">
        <v>2197</v>
      </c>
      <c r="J86" s="299">
        <v>577</v>
      </c>
      <c r="K86" s="299">
        <v>1641</v>
      </c>
      <c r="L86" s="299">
        <v>30</v>
      </c>
      <c r="M86" s="299">
        <v>24</v>
      </c>
      <c r="N86" s="44"/>
    </row>
    <row r="87" spans="2:14" ht="14.1" customHeight="1" x14ac:dyDescent="0.25">
      <c r="B87" s="229" t="s">
        <v>105</v>
      </c>
      <c r="C87" s="299">
        <v>293</v>
      </c>
      <c r="D87" s="299">
        <v>1</v>
      </c>
      <c r="E87" s="299">
        <v>11</v>
      </c>
      <c r="F87" s="299">
        <v>37</v>
      </c>
      <c r="G87" s="299">
        <v>152</v>
      </c>
      <c r="H87" s="299">
        <v>15</v>
      </c>
      <c r="I87" s="299">
        <v>62</v>
      </c>
      <c r="J87" s="299">
        <v>2</v>
      </c>
      <c r="K87" s="299">
        <v>0</v>
      </c>
      <c r="L87" s="300">
        <v>0</v>
      </c>
      <c r="M87" s="299">
        <v>13</v>
      </c>
      <c r="N87" s="44"/>
    </row>
    <row r="88" spans="2:14" ht="14.1" customHeight="1" x14ac:dyDescent="0.25">
      <c r="B88" s="229" t="s">
        <v>9</v>
      </c>
      <c r="C88" s="299">
        <v>2479</v>
      </c>
      <c r="D88" s="299">
        <v>232</v>
      </c>
      <c r="E88" s="300">
        <v>0</v>
      </c>
      <c r="F88" s="300">
        <v>0</v>
      </c>
      <c r="G88" s="299">
        <v>1099</v>
      </c>
      <c r="H88" s="299">
        <v>0</v>
      </c>
      <c r="I88" s="299">
        <v>495</v>
      </c>
      <c r="J88" s="300">
        <v>0</v>
      </c>
      <c r="K88" s="299">
        <v>7</v>
      </c>
      <c r="L88" s="300">
        <v>0</v>
      </c>
      <c r="M88" s="299">
        <v>646</v>
      </c>
      <c r="N88" s="44"/>
    </row>
    <row r="89" spans="2:14" s="41" customFormat="1" ht="14.1" customHeight="1" x14ac:dyDescent="0.3">
      <c r="B89" s="212" t="s">
        <v>22</v>
      </c>
      <c r="C89" s="485">
        <v>3727</v>
      </c>
      <c r="D89" s="485">
        <v>125</v>
      </c>
      <c r="E89" s="485">
        <v>4</v>
      </c>
      <c r="F89" s="485">
        <v>248</v>
      </c>
      <c r="G89" s="485">
        <v>1906</v>
      </c>
      <c r="H89" s="485">
        <v>137</v>
      </c>
      <c r="I89" s="485">
        <v>949</v>
      </c>
      <c r="J89" s="485">
        <v>64</v>
      </c>
      <c r="K89" s="485">
        <v>265</v>
      </c>
      <c r="L89" s="485">
        <v>10</v>
      </c>
      <c r="M89" s="485">
        <v>19</v>
      </c>
      <c r="N89" s="40"/>
    </row>
    <row r="90" spans="2:14" ht="14.1" customHeight="1" x14ac:dyDescent="0.3">
      <c r="B90" s="212" t="s">
        <v>106</v>
      </c>
      <c r="C90" s="485">
        <v>2823</v>
      </c>
      <c r="D90" s="485">
        <v>11</v>
      </c>
      <c r="E90" s="485">
        <v>4</v>
      </c>
      <c r="F90" s="485">
        <v>241</v>
      </c>
      <c r="G90" s="485">
        <v>1332</v>
      </c>
      <c r="H90" s="485">
        <v>136</v>
      </c>
      <c r="I90" s="485">
        <v>755</v>
      </c>
      <c r="J90" s="485">
        <v>64</v>
      </c>
      <c r="K90" s="485">
        <v>264</v>
      </c>
      <c r="L90" s="485">
        <v>10</v>
      </c>
      <c r="M90" s="486">
        <v>6</v>
      </c>
      <c r="N90" s="44"/>
    </row>
    <row r="91" spans="2:14" ht="14.1" customHeight="1" x14ac:dyDescent="0.3">
      <c r="B91" s="212" t="s">
        <v>105</v>
      </c>
      <c r="C91" s="485">
        <v>47</v>
      </c>
      <c r="D91" s="485">
        <v>0</v>
      </c>
      <c r="E91" s="485">
        <v>0</v>
      </c>
      <c r="F91" s="485">
        <v>7</v>
      </c>
      <c r="G91" s="485">
        <v>34</v>
      </c>
      <c r="H91" s="485">
        <v>1</v>
      </c>
      <c r="I91" s="485">
        <v>2</v>
      </c>
      <c r="J91" s="486">
        <v>0</v>
      </c>
      <c r="K91" s="486">
        <v>0</v>
      </c>
      <c r="L91" s="486">
        <v>0</v>
      </c>
      <c r="M91" s="486">
        <v>3</v>
      </c>
      <c r="N91" s="44"/>
    </row>
    <row r="92" spans="2:14" ht="14.1" customHeight="1" x14ac:dyDescent="0.3">
      <c r="B92" s="212" t="s">
        <v>9</v>
      </c>
      <c r="C92" s="485">
        <v>857</v>
      </c>
      <c r="D92" s="485">
        <v>114</v>
      </c>
      <c r="E92" s="486">
        <v>0</v>
      </c>
      <c r="F92" s="486">
        <v>0</v>
      </c>
      <c r="G92" s="486">
        <v>540</v>
      </c>
      <c r="H92" s="485">
        <v>0</v>
      </c>
      <c r="I92" s="485">
        <v>192</v>
      </c>
      <c r="J92" s="486">
        <v>0</v>
      </c>
      <c r="K92" s="485">
        <v>1</v>
      </c>
      <c r="L92" s="486">
        <v>0</v>
      </c>
      <c r="M92" s="485">
        <v>10</v>
      </c>
      <c r="N92" s="44"/>
    </row>
    <row r="93" spans="2:14" s="41" customFormat="1" ht="14.1" customHeight="1" x14ac:dyDescent="0.3">
      <c r="B93" s="212" t="s">
        <v>21</v>
      </c>
      <c r="C93" s="485">
        <v>2646</v>
      </c>
      <c r="D93" s="485">
        <v>6</v>
      </c>
      <c r="E93" s="485">
        <v>0</v>
      </c>
      <c r="F93" s="485">
        <v>122</v>
      </c>
      <c r="G93" s="485">
        <v>1607</v>
      </c>
      <c r="H93" s="485">
        <v>79</v>
      </c>
      <c r="I93" s="485">
        <v>434</v>
      </c>
      <c r="J93" s="485">
        <v>112</v>
      </c>
      <c r="K93" s="485">
        <v>256</v>
      </c>
      <c r="L93" s="485">
        <v>5</v>
      </c>
      <c r="M93" s="485">
        <v>25</v>
      </c>
      <c r="N93" s="40"/>
    </row>
    <row r="94" spans="2:14" ht="14.1" customHeight="1" x14ac:dyDescent="0.3">
      <c r="B94" s="212" t="s">
        <v>106</v>
      </c>
      <c r="C94" s="485">
        <v>2254</v>
      </c>
      <c r="D94" s="485">
        <v>0</v>
      </c>
      <c r="E94" s="485">
        <v>0</v>
      </c>
      <c r="F94" s="485">
        <v>108</v>
      </c>
      <c r="G94" s="485">
        <v>1411</v>
      </c>
      <c r="H94" s="485">
        <v>76</v>
      </c>
      <c r="I94" s="485">
        <v>289</v>
      </c>
      <c r="J94" s="485">
        <v>111</v>
      </c>
      <c r="K94" s="485">
        <v>253</v>
      </c>
      <c r="L94" s="485">
        <v>5</v>
      </c>
      <c r="M94" s="486">
        <v>1</v>
      </c>
      <c r="N94" s="44"/>
    </row>
    <row r="95" spans="2:14" ht="14.1" customHeight="1" x14ac:dyDescent="0.3">
      <c r="B95" s="212" t="s">
        <v>105</v>
      </c>
      <c r="C95" s="485">
        <v>73</v>
      </c>
      <c r="D95" s="485">
        <v>0</v>
      </c>
      <c r="E95" s="485">
        <v>0</v>
      </c>
      <c r="F95" s="485">
        <v>14</v>
      </c>
      <c r="G95" s="485">
        <v>34</v>
      </c>
      <c r="H95" s="485">
        <v>3</v>
      </c>
      <c r="I95" s="485">
        <v>18</v>
      </c>
      <c r="J95" s="485">
        <v>1</v>
      </c>
      <c r="K95" s="486">
        <v>0</v>
      </c>
      <c r="L95" s="486">
        <v>0</v>
      </c>
      <c r="M95" s="485">
        <v>3</v>
      </c>
      <c r="N95" s="44"/>
    </row>
    <row r="96" spans="2:14" ht="14.1" customHeight="1" x14ac:dyDescent="0.3">
      <c r="B96" s="212" t="s">
        <v>9</v>
      </c>
      <c r="C96" s="485">
        <v>319</v>
      </c>
      <c r="D96" s="485">
        <v>6</v>
      </c>
      <c r="E96" s="486">
        <v>0</v>
      </c>
      <c r="F96" s="486">
        <v>0</v>
      </c>
      <c r="G96" s="486">
        <v>162</v>
      </c>
      <c r="H96" s="485">
        <v>0</v>
      </c>
      <c r="I96" s="485">
        <v>127</v>
      </c>
      <c r="J96" s="486">
        <v>0</v>
      </c>
      <c r="K96" s="485">
        <v>3</v>
      </c>
      <c r="L96" s="486">
        <v>0</v>
      </c>
      <c r="M96" s="485">
        <v>21</v>
      </c>
      <c r="N96" s="44"/>
    </row>
    <row r="97" spans="2:14" s="41" customFormat="1" ht="14.1" customHeight="1" x14ac:dyDescent="0.3">
      <c r="B97" s="212" t="s">
        <v>20</v>
      </c>
      <c r="C97" s="485">
        <v>2007</v>
      </c>
      <c r="D97" s="485">
        <v>95</v>
      </c>
      <c r="E97" s="485">
        <v>13</v>
      </c>
      <c r="F97" s="485">
        <v>104</v>
      </c>
      <c r="G97" s="485">
        <v>1075</v>
      </c>
      <c r="H97" s="485">
        <v>64</v>
      </c>
      <c r="I97" s="485">
        <v>265</v>
      </c>
      <c r="J97" s="485">
        <v>90</v>
      </c>
      <c r="K97" s="485">
        <v>277</v>
      </c>
      <c r="L97" s="485">
        <v>7</v>
      </c>
      <c r="M97" s="485">
        <v>17</v>
      </c>
      <c r="N97" s="40"/>
    </row>
    <row r="98" spans="2:14" ht="14.1" customHeight="1" x14ac:dyDescent="0.3">
      <c r="B98" s="212" t="s">
        <v>106</v>
      </c>
      <c r="C98" s="485">
        <v>1530</v>
      </c>
      <c r="D98" s="485">
        <v>3</v>
      </c>
      <c r="E98" s="485">
        <v>3</v>
      </c>
      <c r="F98" s="485">
        <v>104</v>
      </c>
      <c r="G98" s="485">
        <v>807</v>
      </c>
      <c r="H98" s="485">
        <v>64</v>
      </c>
      <c r="I98" s="485">
        <v>177</v>
      </c>
      <c r="J98" s="485">
        <v>90</v>
      </c>
      <c r="K98" s="485">
        <v>275</v>
      </c>
      <c r="L98" s="485">
        <v>7</v>
      </c>
      <c r="M98" s="485">
        <v>0</v>
      </c>
      <c r="N98" s="44"/>
    </row>
    <row r="99" spans="2:14" ht="14.1" customHeight="1" x14ac:dyDescent="0.3">
      <c r="B99" s="212" t="s">
        <v>105</v>
      </c>
      <c r="C99" s="485">
        <v>30</v>
      </c>
      <c r="D99" s="486">
        <v>0</v>
      </c>
      <c r="E99" s="485">
        <v>10</v>
      </c>
      <c r="F99" s="485">
        <v>0</v>
      </c>
      <c r="G99" s="486">
        <v>17</v>
      </c>
      <c r="H99" s="485">
        <v>0</v>
      </c>
      <c r="I99" s="485">
        <v>2</v>
      </c>
      <c r="J99" s="486">
        <v>0</v>
      </c>
      <c r="K99" s="485">
        <v>0</v>
      </c>
      <c r="L99" s="486">
        <v>0</v>
      </c>
      <c r="M99" s="486">
        <v>1</v>
      </c>
      <c r="N99" s="44"/>
    </row>
    <row r="100" spans="2:14" ht="14.1" customHeight="1" x14ac:dyDescent="0.3">
      <c r="B100" s="212" t="s">
        <v>9</v>
      </c>
      <c r="C100" s="485">
        <v>447</v>
      </c>
      <c r="D100" s="485">
        <v>92</v>
      </c>
      <c r="E100" s="486">
        <v>0</v>
      </c>
      <c r="F100" s="486">
        <v>0</v>
      </c>
      <c r="G100" s="485">
        <v>251</v>
      </c>
      <c r="H100" s="485">
        <v>0</v>
      </c>
      <c r="I100" s="485">
        <v>86</v>
      </c>
      <c r="J100" s="486">
        <v>0</v>
      </c>
      <c r="K100" s="485">
        <v>2</v>
      </c>
      <c r="L100" s="486">
        <v>0</v>
      </c>
      <c r="M100" s="485">
        <v>16</v>
      </c>
      <c r="N100" s="44"/>
    </row>
    <row r="101" spans="2:14" s="41" customFormat="1" ht="14.1" customHeight="1" x14ac:dyDescent="0.3">
      <c r="B101" s="212" t="s">
        <v>17</v>
      </c>
      <c r="C101" s="485">
        <v>1722</v>
      </c>
      <c r="D101" s="485">
        <v>2</v>
      </c>
      <c r="E101" s="486">
        <v>1</v>
      </c>
      <c r="F101" s="485">
        <v>152</v>
      </c>
      <c r="G101" s="485">
        <v>1118</v>
      </c>
      <c r="H101" s="485">
        <v>27</v>
      </c>
      <c r="I101" s="485">
        <v>143</v>
      </c>
      <c r="J101" s="485">
        <v>25</v>
      </c>
      <c r="K101" s="485">
        <v>246</v>
      </c>
      <c r="L101" s="485">
        <v>1</v>
      </c>
      <c r="M101" s="485">
        <v>7</v>
      </c>
      <c r="N101" s="40"/>
    </row>
    <row r="102" spans="2:14" ht="14.1" customHeight="1" x14ac:dyDescent="0.3">
      <c r="B102" s="212" t="s">
        <v>106</v>
      </c>
      <c r="C102" s="485">
        <v>1635</v>
      </c>
      <c r="D102" s="485">
        <v>1</v>
      </c>
      <c r="E102" s="486">
        <v>0</v>
      </c>
      <c r="F102" s="485">
        <v>144</v>
      </c>
      <c r="G102" s="485">
        <v>1085</v>
      </c>
      <c r="H102" s="485">
        <v>24</v>
      </c>
      <c r="I102" s="485">
        <v>105</v>
      </c>
      <c r="J102" s="485">
        <v>25</v>
      </c>
      <c r="K102" s="485">
        <v>246</v>
      </c>
      <c r="L102" s="485">
        <v>1</v>
      </c>
      <c r="M102" s="485">
        <v>4</v>
      </c>
      <c r="N102" s="44"/>
    </row>
    <row r="103" spans="2:14" ht="14.1" customHeight="1" x14ac:dyDescent="0.3">
      <c r="B103" s="212" t="s">
        <v>105</v>
      </c>
      <c r="C103" s="485">
        <v>48</v>
      </c>
      <c r="D103" s="486">
        <v>0</v>
      </c>
      <c r="E103" s="486">
        <v>1</v>
      </c>
      <c r="F103" s="485">
        <v>8</v>
      </c>
      <c r="G103" s="486">
        <v>14</v>
      </c>
      <c r="H103" s="485">
        <v>3</v>
      </c>
      <c r="I103" s="485">
        <v>20</v>
      </c>
      <c r="J103" s="485">
        <v>0</v>
      </c>
      <c r="K103" s="485">
        <v>0</v>
      </c>
      <c r="L103" s="486">
        <v>0</v>
      </c>
      <c r="M103" s="486">
        <v>2</v>
      </c>
      <c r="N103" s="44"/>
    </row>
    <row r="104" spans="2:14" ht="14.1" customHeight="1" x14ac:dyDescent="0.3">
      <c r="B104" s="212" t="s">
        <v>9</v>
      </c>
      <c r="C104" s="485">
        <v>39</v>
      </c>
      <c r="D104" s="485">
        <v>1</v>
      </c>
      <c r="E104" s="486">
        <v>0</v>
      </c>
      <c r="F104" s="486">
        <v>0</v>
      </c>
      <c r="G104" s="486">
        <v>19</v>
      </c>
      <c r="H104" s="485">
        <v>0</v>
      </c>
      <c r="I104" s="485">
        <v>18</v>
      </c>
      <c r="J104" s="486">
        <v>0</v>
      </c>
      <c r="K104" s="486">
        <v>0</v>
      </c>
      <c r="L104" s="486">
        <v>0</v>
      </c>
      <c r="M104" s="485">
        <v>1</v>
      </c>
      <c r="N104" s="44"/>
    </row>
    <row r="105" spans="2:14" s="41" customFormat="1" ht="14.1" customHeight="1" x14ac:dyDescent="0.3">
      <c r="B105" s="212" t="s">
        <v>15</v>
      </c>
      <c r="C105" s="485">
        <v>3492</v>
      </c>
      <c r="D105" s="485">
        <v>26</v>
      </c>
      <c r="E105" s="485">
        <v>9</v>
      </c>
      <c r="F105" s="485">
        <v>289</v>
      </c>
      <c r="G105" s="485">
        <v>2046</v>
      </c>
      <c r="H105" s="485">
        <v>72</v>
      </c>
      <c r="I105" s="485">
        <v>502</v>
      </c>
      <c r="J105" s="485">
        <v>145</v>
      </c>
      <c r="K105" s="485">
        <v>301</v>
      </c>
      <c r="L105" s="485">
        <v>4</v>
      </c>
      <c r="M105" s="485">
        <v>98</v>
      </c>
      <c r="N105" s="40"/>
    </row>
    <row r="106" spans="2:14" ht="14.1" customHeight="1" x14ac:dyDescent="0.3">
      <c r="B106" s="212" t="s">
        <v>106</v>
      </c>
      <c r="C106" s="485">
        <v>3175</v>
      </c>
      <c r="D106" s="485">
        <v>9</v>
      </c>
      <c r="E106" s="485">
        <v>9</v>
      </c>
      <c r="F106" s="485">
        <v>283</v>
      </c>
      <c r="G106" s="485">
        <v>1932</v>
      </c>
      <c r="H106" s="485">
        <v>65</v>
      </c>
      <c r="I106" s="485">
        <v>423</v>
      </c>
      <c r="J106" s="485">
        <v>144</v>
      </c>
      <c r="K106" s="485">
        <v>300</v>
      </c>
      <c r="L106" s="485">
        <v>4</v>
      </c>
      <c r="M106" s="485">
        <v>6</v>
      </c>
      <c r="N106" s="44"/>
    </row>
    <row r="107" spans="2:14" ht="14.1" customHeight="1" x14ac:dyDescent="0.3">
      <c r="B107" s="212" t="s">
        <v>105</v>
      </c>
      <c r="C107" s="485">
        <v>56</v>
      </c>
      <c r="D107" s="486">
        <v>1</v>
      </c>
      <c r="E107" s="486">
        <v>0</v>
      </c>
      <c r="F107" s="485">
        <v>6</v>
      </c>
      <c r="G107" s="485">
        <v>21</v>
      </c>
      <c r="H107" s="485">
        <v>7</v>
      </c>
      <c r="I107" s="485">
        <v>17</v>
      </c>
      <c r="J107" s="485">
        <v>1</v>
      </c>
      <c r="K107" s="486">
        <v>0</v>
      </c>
      <c r="L107" s="486">
        <v>0</v>
      </c>
      <c r="M107" s="485">
        <v>3</v>
      </c>
      <c r="N107" s="44"/>
    </row>
    <row r="108" spans="2:14" ht="14.1" customHeight="1" x14ac:dyDescent="0.3">
      <c r="B108" s="212" t="s">
        <v>9</v>
      </c>
      <c r="C108" s="485">
        <v>261</v>
      </c>
      <c r="D108" s="485">
        <v>16</v>
      </c>
      <c r="E108" s="486">
        <v>0</v>
      </c>
      <c r="F108" s="486">
        <v>0</v>
      </c>
      <c r="G108" s="486">
        <v>93</v>
      </c>
      <c r="H108" s="485">
        <v>0</v>
      </c>
      <c r="I108" s="485">
        <v>62</v>
      </c>
      <c r="J108" s="486">
        <v>0</v>
      </c>
      <c r="K108" s="485">
        <v>1</v>
      </c>
      <c r="L108" s="486">
        <v>0</v>
      </c>
      <c r="M108" s="485">
        <v>89</v>
      </c>
      <c r="N108" s="44"/>
    </row>
    <row r="109" spans="2:14" s="41" customFormat="1" ht="14.1" customHeight="1" x14ac:dyDescent="0.3">
      <c r="B109" s="212" t="s">
        <v>14</v>
      </c>
      <c r="C109" s="485">
        <v>3483</v>
      </c>
      <c r="D109" s="485">
        <v>4</v>
      </c>
      <c r="E109" s="485">
        <v>0</v>
      </c>
      <c r="F109" s="485">
        <v>180</v>
      </c>
      <c r="G109" s="485">
        <v>1760</v>
      </c>
      <c r="H109" s="485">
        <v>112</v>
      </c>
      <c r="I109" s="485">
        <v>461</v>
      </c>
      <c r="J109" s="485">
        <v>143</v>
      </c>
      <c r="K109" s="485">
        <v>303</v>
      </c>
      <c r="L109" s="485">
        <v>3</v>
      </c>
      <c r="M109" s="485">
        <v>517</v>
      </c>
      <c r="N109" s="40"/>
    </row>
    <row r="110" spans="2:14" ht="14.1" customHeight="1" x14ac:dyDescent="0.3">
      <c r="B110" s="212" t="s">
        <v>106</v>
      </c>
      <c r="C110" s="485">
        <v>2888</v>
      </c>
      <c r="D110" s="485">
        <v>1</v>
      </c>
      <c r="E110" s="485">
        <v>0</v>
      </c>
      <c r="F110" s="485">
        <v>178</v>
      </c>
      <c r="G110" s="485">
        <v>1694</v>
      </c>
      <c r="H110" s="485">
        <v>111</v>
      </c>
      <c r="I110" s="485">
        <v>448</v>
      </c>
      <c r="J110" s="485">
        <v>143</v>
      </c>
      <c r="K110" s="485">
        <v>303</v>
      </c>
      <c r="L110" s="485">
        <v>3</v>
      </c>
      <c r="M110" s="486">
        <v>7</v>
      </c>
      <c r="N110" s="44"/>
    </row>
    <row r="111" spans="2:14" ht="14.1" customHeight="1" x14ac:dyDescent="0.3">
      <c r="B111" s="212" t="s">
        <v>105</v>
      </c>
      <c r="C111" s="485">
        <v>39</v>
      </c>
      <c r="D111" s="486">
        <v>0</v>
      </c>
      <c r="E111" s="486">
        <v>0</v>
      </c>
      <c r="F111" s="485">
        <v>2</v>
      </c>
      <c r="G111" s="485">
        <v>32</v>
      </c>
      <c r="H111" s="485">
        <v>1</v>
      </c>
      <c r="I111" s="485">
        <v>3</v>
      </c>
      <c r="J111" s="486">
        <v>0</v>
      </c>
      <c r="K111" s="486">
        <v>0</v>
      </c>
      <c r="L111" s="486">
        <v>0</v>
      </c>
      <c r="M111" s="485">
        <v>1</v>
      </c>
      <c r="N111" s="44"/>
    </row>
    <row r="112" spans="2:14" ht="14.1" customHeight="1" x14ac:dyDescent="0.3">
      <c r="B112" s="212" t="s">
        <v>9</v>
      </c>
      <c r="C112" s="485">
        <v>556</v>
      </c>
      <c r="D112" s="485">
        <v>3</v>
      </c>
      <c r="E112" s="486">
        <v>0</v>
      </c>
      <c r="F112" s="486">
        <v>0</v>
      </c>
      <c r="G112" s="486">
        <v>34</v>
      </c>
      <c r="H112" s="485">
        <v>0</v>
      </c>
      <c r="I112" s="485">
        <v>10</v>
      </c>
      <c r="J112" s="486">
        <v>0</v>
      </c>
      <c r="K112" s="485">
        <v>0</v>
      </c>
      <c r="L112" s="486">
        <v>0</v>
      </c>
      <c r="M112" s="485">
        <v>509</v>
      </c>
      <c r="N112" s="44"/>
    </row>
    <row r="113" spans="2:14" s="41" customFormat="1" ht="14.1" customHeight="1" x14ac:dyDescent="0.25">
      <c r="B113" s="229" t="s">
        <v>76</v>
      </c>
      <c r="C113" s="299">
        <v>349</v>
      </c>
      <c r="D113" s="299">
        <v>0</v>
      </c>
      <c r="E113" s="299">
        <v>0</v>
      </c>
      <c r="F113" s="299">
        <v>3</v>
      </c>
      <c r="G113" s="299">
        <v>173</v>
      </c>
      <c r="H113" s="299">
        <v>23</v>
      </c>
      <c r="I113" s="299">
        <v>42</v>
      </c>
      <c r="J113" s="299">
        <v>17</v>
      </c>
      <c r="K113" s="299">
        <v>84</v>
      </c>
      <c r="L113" s="299">
        <v>6</v>
      </c>
      <c r="M113" s="299">
        <v>1</v>
      </c>
      <c r="N113" s="40"/>
    </row>
    <row r="114" spans="2:14" ht="14.1" customHeight="1" x14ac:dyDescent="0.25">
      <c r="B114" s="229" t="s">
        <v>106</v>
      </c>
      <c r="C114" s="299">
        <v>348</v>
      </c>
      <c r="D114" s="299">
        <v>0</v>
      </c>
      <c r="E114" s="299">
        <v>0</v>
      </c>
      <c r="F114" s="299">
        <v>3</v>
      </c>
      <c r="G114" s="299">
        <v>173</v>
      </c>
      <c r="H114" s="299">
        <v>22</v>
      </c>
      <c r="I114" s="299">
        <v>42</v>
      </c>
      <c r="J114" s="299">
        <v>17</v>
      </c>
      <c r="K114" s="299">
        <v>84</v>
      </c>
      <c r="L114" s="299">
        <v>6</v>
      </c>
      <c r="M114" s="299">
        <v>1</v>
      </c>
      <c r="N114" s="44"/>
    </row>
    <row r="115" spans="2:14" ht="14.1" customHeight="1" x14ac:dyDescent="0.25">
      <c r="B115" s="229" t="s">
        <v>105</v>
      </c>
      <c r="C115" s="299">
        <v>1</v>
      </c>
      <c r="D115" s="299">
        <v>0</v>
      </c>
      <c r="E115" s="299">
        <v>0</v>
      </c>
      <c r="F115" s="299">
        <v>0</v>
      </c>
      <c r="G115" s="299">
        <v>0</v>
      </c>
      <c r="H115" s="299">
        <v>1</v>
      </c>
      <c r="I115" s="299">
        <v>0</v>
      </c>
      <c r="J115" s="299">
        <v>0</v>
      </c>
      <c r="K115" s="299">
        <v>0</v>
      </c>
      <c r="L115" s="299">
        <v>0</v>
      </c>
      <c r="M115" s="299">
        <v>0</v>
      </c>
      <c r="N115" s="44"/>
    </row>
    <row r="116" spans="2:14" s="41" customFormat="1" ht="14.1" customHeight="1" x14ac:dyDescent="0.3">
      <c r="B116" s="212" t="s">
        <v>16</v>
      </c>
      <c r="C116" s="485">
        <v>349</v>
      </c>
      <c r="D116" s="486">
        <v>0</v>
      </c>
      <c r="E116" s="486">
        <v>0</v>
      </c>
      <c r="F116" s="485">
        <v>3</v>
      </c>
      <c r="G116" s="485">
        <v>173</v>
      </c>
      <c r="H116" s="485">
        <v>23</v>
      </c>
      <c r="I116" s="485">
        <v>42</v>
      </c>
      <c r="J116" s="485">
        <v>17</v>
      </c>
      <c r="K116" s="485">
        <v>84</v>
      </c>
      <c r="L116" s="485">
        <v>6</v>
      </c>
      <c r="M116" s="486">
        <v>1</v>
      </c>
      <c r="N116" s="40"/>
    </row>
    <row r="117" spans="2:14" ht="14.1" customHeight="1" x14ac:dyDescent="0.3">
      <c r="B117" s="212" t="s">
        <v>106</v>
      </c>
      <c r="C117" s="485">
        <v>348</v>
      </c>
      <c r="D117" s="486">
        <v>0</v>
      </c>
      <c r="E117" s="486">
        <v>0</v>
      </c>
      <c r="F117" s="485">
        <v>3</v>
      </c>
      <c r="G117" s="485">
        <v>173</v>
      </c>
      <c r="H117" s="485">
        <v>22</v>
      </c>
      <c r="I117" s="485">
        <v>42</v>
      </c>
      <c r="J117" s="485">
        <v>17</v>
      </c>
      <c r="K117" s="485">
        <v>84</v>
      </c>
      <c r="L117" s="485">
        <v>6</v>
      </c>
      <c r="M117" s="486">
        <v>1</v>
      </c>
      <c r="N117" s="44"/>
    </row>
    <row r="118" spans="2:14" ht="14.1" customHeight="1" x14ac:dyDescent="0.3">
      <c r="B118" s="212" t="s">
        <v>105</v>
      </c>
      <c r="C118" s="485">
        <v>1</v>
      </c>
      <c r="D118" s="486">
        <v>0</v>
      </c>
      <c r="E118" s="486">
        <v>0</v>
      </c>
      <c r="F118" s="486">
        <v>0</v>
      </c>
      <c r="G118" s="486">
        <v>0</v>
      </c>
      <c r="H118" s="486">
        <v>1</v>
      </c>
      <c r="I118" s="486">
        <v>0</v>
      </c>
      <c r="J118" s="486">
        <v>0</v>
      </c>
      <c r="K118" s="485">
        <v>0</v>
      </c>
      <c r="L118" s="486">
        <v>0</v>
      </c>
      <c r="M118" s="486">
        <v>0</v>
      </c>
      <c r="N118" s="44"/>
    </row>
    <row r="119" spans="2:14" s="41" customFormat="1" ht="13.15" customHeight="1" x14ac:dyDescent="0.25">
      <c r="B119" s="229" t="s">
        <v>10</v>
      </c>
      <c r="C119" s="299">
        <v>107</v>
      </c>
      <c r="D119" s="299">
        <v>20</v>
      </c>
      <c r="E119" s="299">
        <v>0</v>
      </c>
      <c r="F119" s="299">
        <v>10</v>
      </c>
      <c r="G119" s="299">
        <v>42</v>
      </c>
      <c r="H119" s="299">
        <v>3</v>
      </c>
      <c r="I119" s="299">
        <v>20</v>
      </c>
      <c r="J119" s="299">
        <v>2</v>
      </c>
      <c r="K119" s="299">
        <v>9</v>
      </c>
      <c r="L119" s="299">
        <v>0</v>
      </c>
      <c r="M119" s="299">
        <v>1</v>
      </c>
      <c r="N119" s="40"/>
    </row>
    <row r="120" spans="2:14" s="41" customFormat="1" ht="13.15" customHeight="1" x14ac:dyDescent="0.25">
      <c r="B120" s="229" t="s">
        <v>106</v>
      </c>
      <c r="C120" s="299">
        <v>76</v>
      </c>
      <c r="D120" s="299">
        <v>0</v>
      </c>
      <c r="E120" s="299">
        <v>0</v>
      </c>
      <c r="F120" s="299">
        <v>10</v>
      </c>
      <c r="G120" s="299">
        <v>40</v>
      </c>
      <c r="H120" s="299">
        <v>3</v>
      </c>
      <c r="I120" s="299">
        <v>14</v>
      </c>
      <c r="J120" s="299">
        <v>2</v>
      </c>
      <c r="K120" s="299">
        <v>6</v>
      </c>
      <c r="L120" s="299">
        <v>0</v>
      </c>
      <c r="M120" s="299">
        <v>1</v>
      </c>
      <c r="N120" s="40"/>
    </row>
    <row r="121" spans="2:14" s="41" customFormat="1" ht="13.15" customHeight="1" x14ac:dyDescent="0.25">
      <c r="B121" s="229" t="s">
        <v>105</v>
      </c>
      <c r="C121" s="299">
        <v>1</v>
      </c>
      <c r="D121" s="299">
        <v>0</v>
      </c>
      <c r="E121" s="299">
        <v>0</v>
      </c>
      <c r="F121" s="299">
        <v>0</v>
      </c>
      <c r="G121" s="299">
        <v>0</v>
      </c>
      <c r="H121" s="299">
        <v>0</v>
      </c>
      <c r="I121" s="299">
        <v>1</v>
      </c>
      <c r="J121" s="299">
        <v>0</v>
      </c>
      <c r="K121" s="299">
        <v>0</v>
      </c>
      <c r="L121" s="299">
        <v>0</v>
      </c>
      <c r="M121" s="299">
        <v>0</v>
      </c>
      <c r="N121" s="40"/>
    </row>
    <row r="122" spans="2:14" s="23" customFormat="1" ht="16.5" x14ac:dyDescent="0.25">
      <c r="B122" s="229" t="s">
        <v>9</v>
      </c>
      <c r="C122" s="299">
        <v>30</v>
      </c>
      <c r="D122" s="299">
        <v>20</v>
      </c>
      <c r="E122" s="300">
        <v>0</v>
      </c>
      <c r="F122" s="299">
        <v>0</v>
      </c>
      <c r="G122" s="299">
        <v>2</v>
      </c>
      <c r="H122" s="299">
        <v>0</v>
      </c>
      <c r="I122" s="299">
        <v>5</v>
      </c>
      <c r="J122" s="300">
        <v>0</v>
      </c>
      <c r="K122" s="299">
        <v>3</v>
      </c>
      <c r="L122" s="300">
        <v>0</v>
      </c>
      <c r="M122" s="300">
        <v>0</v>
      </c>
      <c r="N122" s="46"/>
    </row>
    <row r="123" spans="2:14" s="23" customFormat="1" ht="16.5" x14ac:dyDescent="0.25">
      <c r="B123" s="450"/>
      <c r="C123" s="451"/>
      <c r="D123" s="451"/>
      <c r="E123" s="452"/>
      <c r="F123" s="451"/>
      <c r="G123" s="451"/>
      <c r="H123" s="451"/>
      <c r="I123" s="451"/>
      <c r="J123" s="452"/>
      <c r="K123" s="451"/>
      <c r="L123" s="452"/>
      <c r="M123" s="452"/>
      <c r="N123" s="46"/>
    </row>
    <row r="124" spans="2:14" s="23" customFormat="1" ht="16.5" x14ac:dyDescent="0.3">
      <c r="B124" s="36" t="s">
        <v>2117</v>
      </c>
      <c r="C124" s="344"/>
      <c r="D124" s="344"/>
      <c r="E124" s="345"/>
      <c r="F124" s="344"/>
      <c r="G124" s="344"/>
      <c r="H124" s="344"/>
      <c r="I124" s="344"/>
      <c r="J124" s="345"/>
      <c r="K124" s="344"/>
      <c r="L124" s="345"/>
      <c r="M124" s="345"/>
      <c r="N124" s="46"/>
    </row>
    <row r="125" spans="2:14" ht="16.5" x14ac:dyDescent="0.25">
      <c r="B125" s="154" t="s">
        <v>2153</v>
      </c>
      <c r="C125" s="23"/>
      <c r="D125" s="23"/>
      <c r="E125" s="23"/>
      <c r="F125" s="23"/>
      <c r="G125" s="23"/>
      <c r="H125" s="23"/>
      <c r="I125" s="23"/>
      <c r="J125" s="23"/>
      <c r="K125" s="23"/>
    </row>
    <row r="126" spans="2:14" x14ac:dyDescent="0.25">
      <c r="B126" s="24" t="s">
        <v>737</v>
      </c>
    </row>
  </sheetData>
  <mergeCells count="5">
    <mergeCell ref="B1:M1"/>
    <mergeCell ref="B2:M2"/>
    <mergeCell ref="B3:B4"/>
    <mergeCell ref="C3:C4"/>
    <mergeCell ref="D3:M3"/>
  </mergeCells>
  <hyperlinks>
    <hyperlink ref="N2" location="INDICE!A56" display="INDICE"/>
  </hyperlinks>
  <printOptions horizontalCentered="1"/>
  <pageMargins left="0.19685039370078741" right="0.19685039370078741" top="1.1811023622047245" bottom="0.39370078740157483" header="0.19685039370078741" footer="0.19685039370078741"/>
  <pageSetup scale="80" firstPageNumber="166" fitToWidth="0" fitToHeight="0" orientation="landscape" useFirstPageNumber="1" r:id="rId1"/>
  <headerFooter scaleWithDoc="0">
    <oddHeader>&amp;C&amp;G</oddHeader>
    <oddFooter>&amp;C&amp;10&amp;P</oddFooter>
  </headerFooter>
  <rowBreaks count="2" manualBreakCount="2">
    <brk id="52" max="16383" man="1"/>
    <brk id="100" max="16383" man="1"/>
  </rowBreaks>
  <drawing r:id="rId2"/>
  <legacyDrawingHF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1"/>
  <sheetViews>
    <sheetView showGridLines="0" zoomScaleNormal="100" workbookViewId="0"/>
  </sheetViews>
  <sheetFormatPr baseColWidth="10" defaultColWidth="12.5703125" defaultRowHeight="14.25" x14ac:dyDescent="0.25"/>
  <cols>
    <col min="1" max="1" width="3.7109375" style="19" customWidth="1"/>
    <col min="2" max="2" width="29.42578125" style="19" customWidth="1"/>
    <col min="3" max="3" width="13.28515625" style="19" customWidth="1"/>
    <col min="4" max="13" width="11.42578125" style="19" customWidth="1"/>
    <col min="14" max="16384" width="12.5703125" style="19"/>
  </cols>
  <sheetData>
    <row r="1" spans="2:14" ht="128.25" customHeight="1" x14ac:dyDescent="0.25"/>
    <row r="2" spans="2:14" ht="45" customHeight="1" x14ac:dyDescent="0.25">
      <c r="B2" s="570" t="s">
        <v>2177</v>
      </c>
      <c r="C2" s="570"/>
      <c r="D2" s="570"/>
      <c r="E2" s="570"/>
      <c r="F2" s="570"/>
      <c r="G2" s="570"/>
      <c r="H2" s="570"/>
      <c r="I2" s="570"/>
      <c r="J2" s="570"/>
      <c r="K2" s="570"/>
      <c r="L2" s="570"/>
      <c r="M2" s="570"/>
      <c r="N2" s="481" t="s">
        <v>7</v>
      </c>
    </row>
    <row r="4" spans="2:14" x14ac:dyDescent="0.25">
      <c r="B4" s="521" t="s">
        <v>390</v>
      </c>
      <c r="C4" s="521" t="s">
        <v>605</v>
      </c>
      <c r="D4" s="521" t="s">
        <v>389</v>
      </c>
      <c r="E4" s="521"/>
      <c r="F4" s="521"/>
      <c r="G4" s="521"/>
      <c r="H4" s="521"/>
      <c r="I4" s="521"/>
      <c r="J4" s="521"/>
      <c r="K4" s="521"/>
      <c r="L4" s="521"/>
      <c r="M4" s="521"/>
    </row>
    <row r="5" spans="2:14" x14ac:dyDescent="0.25">
      <c r="B5" s="521"/>
      <c r="C5" s="521"/>
      <c r="D5" s="215">
        <v>1</v>
      </c>
      <c r="E5" s="215">
        <v>2</v>
      </c>
      <c r="F5" s="215">
        <v>3</v>
      </c>
      <c r="G5" s="215">
        <v>4</v>
      </c>
      <c r="H5" s="215">
        <v>5</v>
      </c>
      <c r="I5" s="215">
        <v>6</v>
      </c>
      <c r="J5" s="215">
        <v>7</v>
      </c>
      <c r="K5" s="215">
        <v>8</v>
      </c>
      <c r="L5" s="215">
        <v>9</v>
      </c>
      <c r="M5" s="215" t="s">
        <v>353</v>
      </c>
    </row>
    <row r="6" spans="2:14" s="35" customFormat="1" ht="13.5" x14ac:dyDescent="0.25">
      <c r="B6" s="301" t="s">
        <v>3</v>
      </c>
      <c r="C6" s="302">
        <v>215714</v>
      </c>
      <c r="D6" s="302">
        <v>90293</v>
      </c>
      <c r="E6" s="302">
        <v>66849</v>
      </c>
      <c r="F6" s="302">
        <v>37062</v>
      </c>
      <c r="G6" s="302">
        <v>13286</v>
      </c>
      <c r="H6" s="302">
        <v>4800</v>
      </c>
      <c r="I6" s="302">
        <v>1954</v>
      </c>
      <c r="J6" s="302">
        <v>826</v>
      </c>
      <c r="K6" s="302">
        <v>347</v>
      </c>
      <c r="L6" s="302">
        <v>146</v>
      </c>
      <c r="M6" s="302">
        <v>151</v>
      </c>
    </row>
    <row r="7" spans="2:14" x14ac:dyDescent="0.25">
      <c r="B7" s="303" t="s">
        <v>45</v>
      </c>
      <c r="C7" s="304">
        <v>788</v>
      </c>
      <c r="D7" s="304">
        <v>531</v>
      </c>
      <c r="E7" s="304">
        <v>47</v>
      </c>
      <c r="F7" s="304">
        <v>51</v>
      </c>
      <c r="G7" s="304">
        <v>54</v>
      </c>
      <c r="H7" s="304">
        <v>35</v>
      </c>
      <c r="I7" s="304">
        <v>30</v>
      </c>
      <c r="J7" s="304">
        <v>16</v>
      </c>
      <c r="K7" s="304">
        <v>9</v>
      </c>
      <c r="L7" s="304">
        <v>6</v>
      </c>
      <c r="M7" s="304">
        <v>9</v>
      </c>
    </row>
    <row r="8" spans="2:14" x14ac:dyDescent="0.25">
      <c r="B8" s="303" t="s">
        <v>44</v>
      </c>
      <c r="C8" s="304">
        <v>106</v>
      </c>
      <c r="D8" s="304">
        <v>26</v>
      </c>
      <c r="E8" s="304">
        <v>22</v>
      </c>
      <c r="F8" s="304">
        <v>13</v>
      </c>
      <c r="G8" s="304">
        <v>15</v>
      </c>
      <c r="H8" s="304">
        <v>9</v>
      </c>
      <c r="I8" s="304">
        <v>8</v>
      </c>
      <c r="J8" s="304">
        <v>5</v>
      </c>
      <c r="K8" s="304">
        <v>2</v>
      </c>
      <c r="L8" s="304">
        <v>2</v>
      </c>
      <c r="M8" s="304">
        <v>4</v>
      </c>
    </row>
    <row r="9" spans="2:14" x14ac:dyDescent="0.25">
      <c r="B9" s="303" t="s">
        <v>43</v>
      </c>
      <c r="C9" s="304">
        <v>11348</v>
      </c>
      <c r="D9" s="304">
        <v>702</v>
      </c>
      <c r="E9" s="304">
        <v>2096</v>
      </c>
      <c r="F9" s="304">
        <v>3387</v>
      </c>
      <c r="G9" s="304">
        <v>2445</v>
      </c>
      <c r="H9" s="304">
        <v>1362</v>
      </c>
      <c r="I9" s="304">
        <v>714</v>
      </c>
      <c r="J9" s="304">
        <v>334</v>
      </c>
      <c r="K9" s="304">
        <v>162</v>
      </c>
      <c r="L9" s="304">
        <v>71</v>
      </c>
      <c r="M9" s="304">
        <v>75</v>
      </c>
    </row>
    <row r="10" spans="2:14" x14ac:dyDescent="0.25">
      <c r="B10" s="303" t="s">
        <v>388</v>
      </c>
      <c r="C10" s="304">
        <v>106923</v>
      </c>
      <c r="D10" s="304">
        <v>45865</v>
      </c>
      <c r="E10" s="304">
        <v>33418</v>
      </c>
      <c r="F10" s="304">
        <v>18489</v>
      </c>
      <c r="G10" s="304">
        <v>6174</v>
      </c>
      <c r="H10" s="304">
        <v>1911</v>
      </c>
      <c r="I10" s="304">
        <v>655</v>
      </c>
      <c r="J10" s="304">
        <v>255</v>
      </c>
      <c r="K10" s="304">
        <v>90</v>
      </c>
      <c r="L10" s="304">
        <v>27</v>
      </c>
      <c r="M10" s="304">
        <v>39</v>
      </c>
    </row>
    <row r="11" spans="2:14" x14ac:dyDescent="0.25">
      <c r="B11" s="303" t="s">
        <v>42</v>
      </c>
      <c r="C11" s="304">
        <v>6652</v>
      </c>
      <c r="D11" s="304">
        <v>597</v>
      </c>
      <c r="E11" s="304">
        <v>1599</v>
      </c>
      <c r="F11" s="304">
        <v>2117</v>
      </c>
      <c r="G11" s="304">
        <v>1219</v>
      </c>
      <c r="H11" s="304">
        <v>609</v>
      </c>
      <c r="I11" s="304">
        <v>288</v>
      </c>
      <c r="J11" s="304">
        <v>125</v>
      </c>
      <c r="K11" s="304">
        <v>55</v>
      </c>
      <c r="L11" s="304">
        <v>26</v>
      </c>
      <c r="M11" s="304">
        <v>17</v>
      </c>
    </row>
    <row r="12" spans="2:14" x14ac:dyDescent="0.25">
      <c r="B12" s="303" t="s">
        <v>387</v>
      </c>
      <c r="C12" s="304">
        <v>33313</v>
      </c>
      <c r="D12" s="304">
        <v>15782</v>
      </c>
      <c r="E12" s="304">
        <v>10032</v>
      </c>
      <c r="F12" s="304">
        <v>5152</v>
      </c>
      <c r="G12" s="304">
        <v>1621</v>
      </c>
      <c r="H12" s="304">
        <v>478</v>
      </c>
      <c r="I12" s="304">
        <v>150</v>
      </c>
      <c r="J12" s="304">
        <v>59</v>
      </c>
      <c r="K12" s="304">
        <v>23</v>
      </c>
      <c r="L12" s="304">
        <v>12</v>
      </c>
      <c r="M12" s="304">
        <v>4</v>
      </c>
    </row>
    <row r="13" spans="2:14" x14ac:dyDescent="0.25">
      <c r="B13" s="303" t="s">
        <v>40</v>
      </c>
      <c r="C13" s="304">
        <v>14275</v>
      </c>
      <c r="D13" s="304">
        <v>5994</v>
      </c>
      <c r="E13" s="304">
        <v>4731</v>
      </c>
      <c r="F13" s="304">
        <v>2482</v>
      </c>
      <c r="G13" s="304">
        <v>761</v>
      </c>
      <c r="H13" s="304">
        <v>208</v>
      </c>
      <c r="I13" s="304">
        <v>66</v>
      </c>
      <c r="J13" s="304">
        <v>24</v>
      </c>
      <c r="K13" s="304">
        <v>5</v>
      </c>
      <c r="L13" s="305">
        <v>1</v>
      </c>
      <c r="M13" s="305">
        <v>3</v>
      </c>
    </row>
    <row r="14" spans="2:14" x14ac:dyDescent="0.25">
      <c r="B14" s="303" t="s">
        <v>39</v>
      </c>
      <c r="C14" s="304">
        <v>38612</v>
      </c>
      <c r="D14" s="304">
        <v>18300</v>
      </c>
      <c r="E14" s="304">
        <v>14070</v>
      </c>
      <c r="F14" s="304">
        <v>5099</v>
      </c>
      <c r="G14" s="304">
        <v>933</v>
      </c>
      <c r="H14" s="304">
        <v>173</v>
      </c>
      <c r="I14" s="304">
        <v>30</v>
      </c>
      <c r="J14" s="304">
        <v>7</v>
      </c>
      <c r="K14" s="304">
        <v>0</v>
      </c>
      <c r="L14" s="304">
        <v>0</v>
      </c>
      <c r="M14" s="304">
        <v>0</v>
      </c>
    </row>
    <row r="15" spans="2:14" x14ac:dyDescent="0.25">
      <c r="B15" s="303" t="s">
        <v>38</v>
      </c>
      <c r="C15" s="304">
        <v>1632</v>
      </c>
      <c r="D15" s="304">
        <v>844</v>
      </c>
      <c r="E15" s="304">
        <v>609</v>
      </c>
      <c r="F15" s="304">
        <v>154</v>
      </c>
      <c r="G15" s="304">
        <v>23</v>
      </c>
      <c r="H15" s="305">
        <v>2</v>
      </c>
      <c r="I15" s="304">
        <v>0</v>
      </c>
      <c r="J15" s="304">
        <v>0</v>
      </c>
      <c r="K15" s="346">
        <v>0</v>
      </c>
      <c r="L15" s="346">
        <v>0</v>
      </c>
      <c r="M15" s="346">
        <v>0</v>
      </c>
    </row>
    <row r="16" spans="2:14" x14ac:dyDescent="0.25">
      <c r="B16" s="303" t="s">
        <v>9</v>
      </c>
      <c r="C16" s="304">
        <v>2065</v>
      </c>
      <c r="D16" s="304">
        <v>1652</v>
      </c>
      <c r="E16" s="304">
        <v>225</v>
      </c>
      <c r="F16" s="304">
        <v>118</v>
      </c>
      <c r="G16" s="304">
        <v>41</v>
      </c>
      <c r="H16" s="304">
        <v>13</v>
      </c>
      <c r="I16" s="304">
        <v>13</v>
      </c>
      <c r="J16" s="305">
        <v>1</v>
      </c>
      <c r="K16" s="305">
        <v>1</v>
      </c>
      <c r="L16" s="305">
        <v>1</v>
      </c>
      <c r="M16" s="305">
        <v>0</v>
      </c>
    </row>
    <row r="17" spans="2:13" s="35" customFormat="1" ht="13.5" x14ac:dyDescent="0.25">
      <c r="B17" s="306" t="s">
        <v>79</v>
      </c>
      <c r="C17" s="302">
        <v>83266</v>
      </c>
      <c r="D17" s="302">
        <v>36753</v>
      </c>
      <c r="E17" s="302">
        <v>27146</v>
      </c>
      <c r="F17" s="302">
        <v>13229</v>
      </c>
      <c r="G17" s="302">
        <v>4036</v>
      </c>
      <c r="H17" s="302">
        <v>1333</v>
      </c>
      <c r="I17" s="302">
        <v>472</v>
      </c>
      <c r="J17" s="302">
        <v>178</v>
      </c>
      <c r="K17" s="302">
        <v>65</v>
      </c>
      <c r="L17" s="302">
        <v>17</v>
      </c>
      <c r="M17" s="302">
        <v>37</v>
      </c>
    </row>
    <row r="18" spans="2:13" x14ac:dyDescent="0.25">
      <c r="B18" s="303" t="s">
        <v>45</v>
      </c>
      <c r="C18" s="304">
        <v>249</v>
      </c>
      <c r="D18" s="304">
        <v>162</v>
      </c>
      <c r="E18" s="304">
        <v>11</v>
      </c>
      <c r="F18" s="304">
        <v>18</v>
      </c>
      <c r="G18" s="304">
        <v>24</v>
      </c>
      <c r="H18" s="304">
        <v>10</v>
      </c>
      <c r="I18" s="304">
        <v>12</v>
      </c>
      <c r="J18" s="304">
        <v>6</v>
      </c>
      <c r="K18" s="304">
        <v>3</v>
      </c>
      <c r="L18" s="304">
        <v>0</v>
      </c>
      <c r="M18" s="304">
        <v>3</v>
      </c>
    </row>
    <row r="19" spans="2:13" x14ac:dyDescent="0.25">
      <c r="B19" s="303" t="s">
        <v>44</v>
      </c>
      <c r="C19" s="304">
        <v>38</v>
      </c>
      <c r="D19" s="304">
        <v>9</v>
      </c>
      <c r="E19" s="304">
        <v>9</v>
      </c>
      <c r="F19" s="304">
        <v>7</v>
      </c>
      <c r="G19" s="304">
        <v>3</v>
      </c>
      <c r="H19" s="304">
        <v>5</v>
      </c>
      <c r="I19" s="304">
        <v>3</v>
      </c>
      <c r="J19" s="304">
        <v>0</v>
      </c>
      <c r="K19" s="304">
        <v>1</v>
      </c>
      <c r="L19" s="305">
        <v>0</v>
      </c>
      <c r="M19" s="305">
        <v>1</v>
      </c>
    </row>
    <row r="20" spans="2:13" x14ac:dyDescent="0.25">
      <c r="B20" s="303" t="s">
        <v>43</v>
      </c>
      <c r="C20" s="304">
        <v>5320</v>
      </c>
      <c r="D20" s="304">
        <v>404</v>
      </c>
      <c r="E20" s="304">
        <v>1215</v>
      </c>
      <c r="F20" s="304">
        <v>1758</v>
      </c>
      <c r="G20" s="304">
        <v>1052</v>
      </c>
      <c r="H20" s="304">
        <v>524</v>
      </c>
      <c r="I20" s="304">
        <v>226</v>
      </c>
      <c r="J20" s="304">
        <v>76</v>
      </c>
      <c r="K20" s="304">
        <v>36</v>
      </c>
      <c r="L20" s="304">
        <v>10</v>
      </c>
      <c r="M20" s="304">
        <v>19</v>
      </c>
    </row>
    <row r="21" spans="2:13" x14ac:dyDescent="0.25">
      <c r="B21" s="303" t="s">
        <v>388</v>
      </c>
      <c r="C21" s="304">
        <v>41520</v>
      </c>
      <c r="D21" s="304">
        <v>18791</v>
      </c>
      <c r="E21" s="304">
        <v>13551</v>
      </c>
      <c r="F21" s="304">
        <v>6611</v>
      </c>
      <c r="G21" s="304">
        <v>1853</v>
      </c>
      <c r="H21" s="304">
        <v>480</v>
      </c>
      <c r="I21" s="304">
        <v>137</v>
      </c>
      <c r="J21" s="304">
        <v>62</v>
      </c>
      <c r="K21" s="304">
        <v>20</v>
      </c>
      <c r="L21" s="304">
        <v>5</v>
      </c>
      <c r="M21" s="304">
        <v>10</v>
      </c>
    </row>
    <row r="22" spans="2:13" x14ac:dyDescent="0.25">
      <c r="B22" s="303" t="s">
        <v>42</v>
      </c>
      <c r="C22" s="304">
        <v>2283</v>
      </c>
      <c r="D22" s="304">
        <v>257</v>
      </c>
      <c r="E22" s="304">
        <v>675</v>
      </c>
      <c r="F22" s="304">
        <v>763</v>
      </c>
      <c r="G22" s="304">
        <v>352</v>
      </c>
      <c r="H22" s="304">
        <v>150</v>
      </c>
      <c r="I22" s="304">
        <v>56</v>
      </c>
      <c r="J22" s="304">
        <v>23</v>
      </c>
      <c r="K22" s="304">
        <v>3</v>
      </c>
      <c r="L22" s="304">
        <v>1</v>
      </c>
      <c r="M22" s="304">
        <v>3</v>
      </c>
    </row>
    <row r="23" spans="2:13" x14ac:dyDescent="0.25">
      <c r="B23" s="303" t="s">
        <v>387</v>
      </c>
      <c r="C23" s="304">
        <v>9648</v>
      </c>
      <c r="D23" s="304">
        <v>5089</v>
      </c>
      <c r="E23" s="304">
        <v>2846</v>
      </c>
      <c r="F23" s="304">
        <v>1278</v>
      </c>
      <c r="G23" s="304">
        <v>313</v>
      </c>
      <c r="H23" s="304">
        <v>88</v>
      </c>
      <c r="I23" s="304">
        <v>23</v>
      </c>
      <c r="J23" s="304">
        <v>8</v>
      </c>
      <c r="K23" s="304">
        <v>2</v>
      </c>
      <c r="L23" s="305">
        <v>1</v>
      </c>
      <c r="M23" s="305">
        <v>0</v>
      </c>
    </row>
    <row r="24" spans="2:13" x14ac:dyDescent="0.25">
      <c r="B24" s="303" t="s">
        <v>40</v>
      </c>
      <c r="C24" s="304">
        <v>3080</v>
      </c>
      <c r="D24" s="304">
        <v>1401</v>
      </c>
      <c r="E24" s="304">
        <v>1089</v>
      </c>
      <c r="F24" s="304">
        <v>449</v>
      </c>
      <c r="G24" s="304">
        <v>103</v>
      </c>
      <c r="H24" s="304">
        <v>30</v>
      </c>
      <c r="I24" s="304">
        <v>5</v>
      </c>
      <c r="J24" s="304">
        <v>2</v>
      </c>
      <c r="K24" s="305">
        <v>0</v>
      </c>
      <c r="L24" s="305">
        <v>0</v>
      </c>
      <c r="M24" s="305">
        <v>1</v>
      </c>
    </row>
    <row r="25" spans="2:13" x14ac:dyDescent="0.25">
      <c r="B25" s="303" t="s">
        <v>39</v>
      </c>
      <c r="C25" s="304">
        <v>19652</v>
      </c>
      <c r="D25" s="304">
        <v>9743</v>
      </c>
      <c r="E25" s="304">
        <v>7309</v>
      </c>
      <c r="F25" s="304">
        <v>2229</v>
      </c>
      <c r="G25" s="304">
        <v>320</v>
      </c>
      <c r="H25" s="304">
        <v>44</v>
      </c>
      <c r="I25" s="304">
        <v>6</v>
      </c>
      <c r="J25" s="304">
        <v>1</v>
      </c>
      <c r="K25" s="304">
        <v>0</v>
      </c>
      <c r="L25" s="305">
        <v>0</v>
      </c>
      <c r="M25" s="304">
        <v>0</v>
      </c>
    </row>
    <row r="26" spans="2:13" x14ac:dyDescent="0.25">
      <c r="B26" s="303" t="s">
        <v>38</v>
      </c>
      <c r="C26" s="304">
        <v>1084</v>
      </c>
      <c r="D26" s="304">
        <v>588</v>
      </c>
      <c r="E26" s="304">
        <v>397</v>
      </c>
      <c r="F26" s="304">
        <v>86</v>
      </c>
      <c r="G26" s="304">
        <v>12</v>
      </c>
      <c r="H26" s="305">
        <v>1</v>
      </c>
      <c r="I26" s="304">
        <v>0</v>
      </c>
      <c r="J26" s="304">
        <v>0</v>
      </c>
      <c r="K26" s="305">
        <v>0</v>
      </c>
      <c r="L26" s="305">
        <v>0</v>
      </c>
      <c r="M26" s="305">
        <v>0</v>
      </c>
    </row>
    <row r="27" spans="2:13" x14ac:dyDescent="0.25">
      <c r="B27" s="303" t="s">
        <v>9</v>
      </c>
      <c r="C27" s="304">
        <v>392</v>
      </c>
      <c r="D27" s="304">
        <v>309</v>
      </c>
      <c r="E27" s="304">
        <v>44</v>
      </c>
      <c r="F27" s="304">
        <v>30</v>
      </c>
      <c r="G27" s="305">
        <v>4</v>
      </c>
      <c r="H27" s="304">
        <v>1</v>
      </c>
      <c r="I27" s="305">
        <v>4</v>
      </c>
      <c r="J27" s="305">
        <v>0</v>
      </c>
      <c r="K27" s="305">
        <v>0</v>
      </c>
      <c r="L27" s="305">
        <v>0</v>
      </c>
      <c r="M27" s="305">
        <v>0</v>
      </c>
    </row>
    <row r="28" spans="2:13" s="35" customFormat="1" ht="13.5" x14ac:dyDescent="0.25">
      <c r="B28" s="306" t="s">
        <v>78</v>
      </c>
      <c r="C28" s="302">
        <v>114915</v>
      </c>
      <c r="D28" s="302">
        <v>45209</v>
      </c>
      <c r="E28" s="302">
        <v>35417</v>
      </c>
      <c r="F28" s="302">
        <v>21331</v>
      </c>
      <c r="G28" s="302">
        <v>8125</v>
      </c>
      <c r="H28" s="302">
        <v>2906</v>
      </c>
      <c r="I28" s="302">
        <v>1147</v>
      </c>
      <c r="J28" s="302">
        <v>474</v>
      </c>
      <c r="K28" s="302">
        <v>189</v>
      </c>
      <c r="L28" s="302">
        <v>71</v>
      </c>
      <c r="M28" s="302">
        <v>46</v>
      </c>
    </row>
    <row r="29" spans="2:13" x14ac:dyDescent="0.25">
      <c r="B29" s="303" t="s">
        <v>45</v>
      </c>
      <c r="C29" s="304">
        <v>261</v>
      </c>
      <c r="D29" s="304">
        <v>109</v>
      </c>
      <c r="E29" s="304">
        <v>35</v>
      </c>
      <c r="F29" s="304">
        <v>27</v>
      </c>
      <c r="G29" s="304">
        <v>27</v>
      </c>
      <c r="H29" s="304">
        <v>24</v>
      </c>
      <c r="I29" s="304">
        <v>16</v>
      </c>
      <c r="J29" s="304">
        <v>8</v>
      </c>
      <c r="K29" s="304">
        <v>6</v>
      </c>
      <c r="L29" s="304">
        <v>5</v>
      </c>
      <c r="M29" s="304">
        <v>4</v>
      </c>
    </row>
    <row r="30" spans="2:13" x14ac:dyDescent="0.25">
      <c r="B30" s="303" t="s">
        <v>44</v>
      </c>
      <c r="C30" s="304">
        <v>41</v>
      </c>
      <c r="D30" s="304">
        <v>13</v>
      </c>
      <c r="E30" s="304">
        <v>9</v>
      </c>
      <c r="F30" s="304">
        <v>4</v>
      </c>
      <c r="G30" s="304">
        <v>7</v>
      </c>
      <c r="H30" s="304">
        <v>2</v>
      </c>
      <c r="I30" s="304">
        <v>3</v>
      </c>
      <c r="J30" s="304">
        <v>2</v>
      </c>
      <c r="K30" s="305">
        <v>1</v>
      </c>
      <c r="L30" s="304">
        <v>0</v>
      </c>
      <c r="M30" s="304">
        <v>0</v>
      </c>
    </row>
    <row r="31" spans="2:13" x14ac:dyDescent="0.25">
      <c r="B31" s="303" t="s">
        <v>43</v>
      </c>
      <c r="C31" s="304">
        <v>4920</v>
      </c>
      <c r="D31" s="304">
        <v>253</v>
      </c>
      <c r="E31" s="304">
        <v>769</v>
      </c>
      <c r="F31" s="304">
        <v>1412</v>
      </c>
      <c r="G31" s="304">
        <v>1164</v>
      </c>
      <c r="H31" s="304">
        <v>671</v>
      </c>
      <c r="I31" s="304">
        <v>352</v>
      </c>
      <c r="J31" s="304">
        <v>172</v>
      </c>
      <c r="K31" s="304">
        <v>78</v>
      </c>
      <c r="L31" s="304">
        <v>29</v>
      </c>
      <c r="M31" s="304">
        <v>20</v>
      </c>
    </row>
    <row r="32" spans="2:13" x14ac:dyDescent="0.25">
      <c r="B32" s="303" t="s">
        <v>388</v>
      </c>
      <c r="C32" s="304">
        <v>55676</v>
      </c>
      <c r="D32" s="304">
        <v>22225</v>
      </c>
      <c r="E32" s="304">
        <v>17314</v>
      </c>
      <c r="F32" s="304">
        <v>10498</v>
      </c>
      <c r="G32" s="304">
        <v>3782</v>
      </c>
      <c r="H32" s="304">
        <v>1211</v>
      </c>
      <c r="I32" s="304">
        <v>407</v>
      </c>
      <c r="J32" s="304">
        <v>160</v>
      </c>
      <c r="K32" s="304">
        <v>52</v>
      </c>
      <c r="L32" s="304">
        <v>14</v>
      </c>
      <c r="M32" s="304">
        <v>13</v>
      </c>
    </row>
    <row r="33" spans="2:13" x14ac:dyDescent="0.25">
      <c r="B33" s="303" t="s">
        <v>42</v>
      </c>
      <c r="C33" s="304">
        <v>3852</v>
      </c>
      <c r="D33" s="304">
        <v>318</v>
      </c>
      <c r="E33" s="304">
        <v>848</v>
      </c>
      <c r="F33" s="304">
        <v>1219</v>
      </c>
      <c r="G33" s="304">
        <v>778</v>
      </c>
      <c r="H33" s="304">
        <v>387</v>
      </c>
      <c r="I33" s="304">
        <v>181</v>
      </c>
      <c r="J33" s="304">
        <v>69</v>
      </c>
      <c r="K33" s="304">
        <v>32</v>
      </c>
      <c r="L33" s="304">
        <v>15</v>
      </c>
      <c r="M33" s="304">
        <v>5</v>
      </c>
    </row>
    <row r="34" spans="2:13" x14ac:dyDescent="0.25">
      <c r="B34" s="303" t="s">
        <v>387</v>
      </c>
      <c r="C34" s="304">
        <v>20849</v>
      </c>
      <c r="D34" s="304">
        <v>9170</v>
      </c>
      <c r="E34" s="304">
        <v>6501</v>
      </c>
      <c r="F34" s="304">
        <v>3507</v>
      </c>
      <c r="G34" s="304">
        <v>1183</v>
      </c>
      <c r="H34" s="304">
        <v>326</v>
      </c>
      <c r="I34" s="304">
        <v>102</v>
      </c>
      <c r="J34" s="304">
        <v>36</v>
      </c>
      <c r="K34" s="304">
        <v>15</v>
      </c>
      <c r="L34" s="304">
        <v>7</v>
      </c>
      <c r="M34" s="304">
        <v>2</v>
      </c>
    </row>
    <row r="35" spans="2:13" x14ac:dyDescent="0.25">
      <c r="B35" s="303" t="s">
        <v>40</v>
      </c>
      <c r="C35" s="304">
        <v>10597</v>
      </c>
      <c r="D35" s="304">
        <v>4356</v>
      </c>
      <c r="E35" s="304">
        <v>3451</v>
      </c>
      <c r="F35" s="304">
        <v>1914</v>
      </c>
      <c r="G35" s="304">
        <v>623</v>
      </c>
      <c r="H35" s="304">
        <v>168</v>
      </c>
      <c r="I35" s="304">
        <v>57</v>
      </c>
      <c r="J35" s="304">
        <v>22</v>
      </c>
      <c r="K35" s="304">
        <v>4</v>
      </c>
      <c r="L35" s="305">
        <v>0</v>
      </c>
      <c r="M35" s="305">
        <v>2</v>
      </c>
    </row>
    <row r="36" spans="2:13" x14ac:dyDescent="0.25">
      <c r="B36" s="303" t="s">
        <v>39</v>
      </c>
      <c r="C36" s="304">
        <v>17219</v>
      </c>
      <c r="D36" s="304">
        <v>7841</v>
      </c>
      <c r="E36" s="304">
        <v>6127</v>
      </c>
      <c r="F36" s="304">
        <v>2602</v>
      </c>
      <c r="G36" s="304">
        <v>519</v>
      </c>
      <c r="H36" s="304">
        <v>105</v>
      </c>
      <c r="I36" s="304">
        <v>21</v>
      </c>
      <c r="J36" s="304">
        <v>4</v>
      </c>
      <c r="K36" s="304">
        <v>0</v>
      </c>
      <c r="L36" s="304">
        <v>0</v>
      </c>
      <c r="M36" s="305">
        <v>0</v>
      </c>
    </row>
    <row r="37" spans="2:13" x14ac:dyDescent="0.25">
      <c r="B37" s="303" t="s">
        <v>38</v>
      </c>
      <c r="C37" s="304">
        <v>512</v>
      </c>
      <c r="D37" s="304">
        <v>239</v>
      </c>
      <c r="E37" s="304">
        <v>198</v>
      </c>
      <c r="F37" s="304">
        <v>65</v>
      </c>
      <c r="G37" s="304">
        <v>9</v>
      </c>
      <c r="H37" s="305">
        <v>1</v>
      </c>
      <c r="I37" s="305">
        <v>0</v>
      </c>
      <c r="J37" s="305">
        <v>0</v>
      </c>
      <c r="K37" s="305">
        <v>0</v>
      </c>
      <c r="L37" s="305">
        <v>0</v>
      </c>
      <c r="M37" s="305">
        <v>0</v>
      </c>
    </row>
    <row r="38" spans="2:13" x14ac:dyDescent="0.25">
      <c r="B38" s="303" t="s">
        <v>9</v>
      </c>
      <c r="C38" s="304">
        <v>988</v>
      </c>
      <c r="D38" s="304">
        <v>685</v>
      </c>
      <c r="E38" s="304">
        <v>165</v>
      </c>
      <c r="F38" s="304">
        <v>83</v>
      </c>
      <c r="G38" s="304">
        <v>33</v>
      </c>
      <c r="H38" s="304">
        <v>11</v>
      </c>
      <c r="I38" s="304">
        <v>8</v>
      </c>
      <c r="J38" s="305">
        <v>1</v>
      </c>
      <c r="K38" s="305">
        <v>1</v>
      </c>
      <c r="L38" s="305">
        <v>1</v>
      </c>
      <c r="M38" s="305">
        <v>0</v>
      </c>
    </row>
    <row r="39" spans="2:13" s="35" customFormat="1" ht="13.5" x14ac:dyDescent="0.25">
      <c r="B39" s="306" t="s">
        <v>77</v>
      </c>
      <c r="C39" s="302">
        <v>17077</v>
      </c>
      <c r="D39" s="302">
        <v>8135</v>
      </c>
      <c r="E39" s="302">
        <v>4149</v>
      </c>
      <c r="F39" s="302">
        <v>2417</v>
      </c>
      <c r="G39" s="302">
        <v>1103</v>
      </c>
      <c r="H39" s="302">
        <v>552</v>
      </c>
      <c r="I39" s="302">
        <v>330</v>
      </c>
      <c r="J39" s="302">
        <v>172</v>
      </c>
      <c r="K39" s="302">
        <v>93</v>
      </c>
      <c r="L39" s="302">
        <v>58</v>
      </c>
      <c r="M39" s="302">
        <v>68</v>
      </c>
    </row>
    <row r="40" spans="2:13" x14ac:dyDescent="0.25">
      <c r="B40" s="303" t="s">
        <v>45</v>
      </c>
      <c r="C40" s="304">
        <v>258</v>
      </c>
      <c r="D40" s="304">
        <v>240</v>
      </c>
      <c r="E40" s="304">
        <v>1</v>
      </c>
      <c r="F40" s="304">
        <v>6</v>
      </c>
      <c r="G40" s="304">
        <v>3</v>
      </c>
      <c r="H40" s="304">
        <v>1</v>
      </c>
      <c r="I40" s="304">
        <v>2</v>
      </c>
      <c r="J40" s="304">
        <v>2</v>
      </c>
      <c r="K40" s="304">
        <v>0</v>
      </c>
      <c r="L40" s="304">
        <v>1</v>
      </c>
      <c r="M40" s="304">
        <v>2</v>
      </c>
    </row>
    <row r="41" spans="2:13" x14ac:dyDescent="0.25">
      <c r="B41" s="303" t="s">
        <v>44</v>
      </c>
      <c r="C41" s="304">
        <v>27</v>
      </c>
      <c r="D41" s="304">
        <v>4</v>
      </c>
      <c r="E41" s="304">
        <v>4</v>
      </c>
      <c r="F41" s="304">
        <v>2</v>
      </c>
      <c r="G41" s="304">
        <v>5</v>
      </c>
      <c r="H41" s="304">
        <v>2</v>
      </c>
      <c r="I41" s="305">
        <v>2</v>
      </c>
      <c r="J41" s="304">
        <v>3</v>
      </c>
      <c r="K41" s="305">
        <v>0</v>
      </c>
      <c r="L41" s="305">
        <v>2</v>
      </c>
      <c r="M41" s="305">
        <v>3</v>
      </c>
    </row>
    <row r="42" spans="2:13" x14ac:dyDescent="0.25">
      <c r="B42" s="303" t="s">
        <v>43</v>
      </c>
      <c r="C42" s="304">
        <v>1095</v>
      </c>
      <c r="D42" s="304">
        <v>44</v>
      </c>
      <c r="E42" s="304">
        <v>111</v>
      </c>
      <c r="F42" s="304">
        <v>212</v>
      </c>
      <c r="G42" s="304">
        <v>227</v>
      </c>
      <c r="H42" s="304">
        <v>165</v>
      </c>
      <c r="I42" s="304">
        <v>135</v>
      </c>
      <c r="J42" s="304">
        <v>85</v>
      </c>
      <c r="K42" s="304">
        <v>48</v>
      </c>
      <c r="L42" s="304">
        <v>32</v>
      </c>
      <c r="M42" s="304">
        <v>36</v>
      </c>
    </row>
    <row r="43" spans="2:13" x14ac:dyDescent="0.25">
      <c r="B43" s="303" t="s">
        <v>388</v>
      </c>
      <c r="C43" s="304">
        <v>9512</v>
      </c>
      <c r="D43" s="304">
        <v>4764</v>
      </c>
      <c r="E43" s="304">
        <v>2492</v>
      </c>
      <c r="F43" s="304">
        <v>1334</v>
      </c>
      <c r="G43" s="304">
        <v>522</v>
      </c>
      <c r="H43" s="304">
        <v>217</v>
      </c>
      <c r="I43" s="304">
        <v>109</v>
      </c>
      <c r="J43" s="304">
        <v>32</v>
      </c>
      <c r="K43" s="304">
        <v>18</v>
      </c>
      <c r="L43" s="304">
        <v>8</v>
      </c>
      <c r="M43" s="304">
        <v>16</v>
      </c>
    </row>
    <row r="44" spans="2:13" x14ac:dyDescent="0.25">
      <c r="B44" s="303" t="s">
        <v>42</v>
      </c>
      <c r="C44" s="304">
        <v>491</v>
      </c>
      <c r="D44" s="304">
        <v>21</v>
      </c>
      <c r="E44" s="304">
        <v>65</v>
      </c>
      <c r="F44" s="304">
        <v>126</v>
      </c>
      <c r="G44" s="304">
        <v>88</v>
      </c>
      <c r="H44" s="304">
        <v>70</v>
      </c>
      <c r="I44" s="304">
        <v>49</v>
      </c>
      <c r="J44" s="304">
        <v>33</v>
      </c>
      <c r="K44" s="304">
        <v>20</v>
      </c>
      <c r="L44" s="304">
        <v>10</v>
      </c>
      <c r="M44" s="304">
        <v>9</v>
      </c>
    </row>
    <row r="45" spans="2:13" x14ac:dyDescent="0.25">
      <c r="B45" s="303" t="s">
        <v>387</v>
      </c>
      <c r="C45" s="304">
        <v>2754</v>
      </c>
      <c r="D45" s="304">
        <v>1487</v>
      </c>
      <c r="E45" s="304">
        <v>670</v>
      </c>
      <c r="F45" s="304">
        <v>358</v>
      </c>
      <c r="G45" s="304">
        <v>124</v>
      </c>
      <c r="H45" s="304">
        <v>63</v>
      </c>
      <c r="I45" s="304">
        <v>25</v>
      </c>
      <c r="J45" s="304">
        <v>15</v>
      </c>
      <c r="K45" s="304">
        <v>6</v>
      </c>
      <c r="L45" s="304">
        <v>4</v>
      </c>
      <c r="M45" s="304">
        <v>2</v>
      </c>
    </row>
    <row r="46" spans="2:13" x14ac:dyDescent="0.25">
      <c r="B46" s="303" t="s">
        <v>40</v>
      </c>
      <c r="C46" s="304">
        <v>579</v>
      </c>
      <c r="D46" s="304">
        <v>228</v>
      </c>
      <c r="E46" s="304">
        <v>183</v>
      </c>
      <c r="F46" s="304">
        <v>117</v>
      </c>
      <c r="G46" s="304">
        <v>35</v>
      </c>
      <c r="H46" s="304">
        <v>10</v>
      </c>
      <c r="I46" s="304">
        <v>4</v>
      </c>
      <c r="J46" s="304">
        <v>0</v>
      </c>
      <c r="K46" s="305">
        <v>1</v>
      </c>
      <c r="L46" s="305">
        <v>1</v>
      </c>
      <c r="M46" s="305">
        <v>0</v>
      </c>
    </row>
    <row r="47" spans="2:13" x14ac:dyDescent="0.25">
      <c r="B47" s="303" t="s">
        <v>39</v>
      </c>
      <c r="C47" s="304">
        <v>1648</v>
      </c>
      <c r="D47" s="304">
        <v>677</v>
      </c>
      <c r="E47" s="304">
        <v>596</v>
      </c>
      <c r="F47" s="304">
        <v>254</v>
      </c>
      <c r="G47" s="304">
        <v>93</v>
      </c>
      <c r="H47" s="304">
        <v>23</v>
      </c>
      <c r="I47" s="304">
        <v>3</v>
      </c>
      <c r="J47" s="304">
        <v>2</v>
      </c>
      <c r="K47" s="305">
        <v>0</v>
      </c>
      <c r="L47" s="304">
        <v>0</v>
      </c>
      <c r="M47" s="305">
        <v>0</v>
      </c>
    </row>
    <row r="48" spans="2:13" x14ac:dyDescent="0.25">
      <c r="B48" s="303" t="s">
        <v>38</v>
      </c>
      <c r="C48" s="304">
        <v>30</v>
      </c>
      <c r="D48" s="304">
        <v>12</v>
      </c>
      <c r="E48" s="304">
        <v>13</v>
      </c>
      <c r="F48" s="304">
        <v>3</v>
      </c>
      <c r="G48" s="305">
        <v>2</v>
      </c>
      <c r="H48" s="305">
        <v>0</v>
      </c>
      <c r="I48" s="305">
        <v>0</v>
      </c>
      <c r="J48" s="305">
        <v>0</v>
      </c>
      <c r="K48" s="305">
        <v>0</v>
      </c>
      <c r="L48" s="305">
        <v>0</v>
      </c>
      <c r="M48" s="305">
        <v>0</v>
      </c>
    </row>
    <row r="49" spans="2:13" x14ac:dyDescent="0.25">
      <c r="B49" s="303" t="s">
        <v>9</v>
      </c>
      <c r="C49" s="304">
        <v>683</v>
      </c>
      <c r="D49" s="304">
        <v>658</v>
      </c>
      <c r="E49" s="304">
        <v>14</v>
      </c>
      <c r="F49" s="304">
        <v>5</v>
      </c>
      <c r="G49" s="304">
        <v>4</v>
      </c>
      <c r="H49" s="305">
        <v>1</v>
      </c>
      <c r="I49" s="305">
        <v>1</v>
      </c>
      <c r="J49" s="305">
        <v>0</v>
      </c>
      <c r="K49" s="305">
        <v>0</v>
      </c>
      <c r="L49" s="305">
        <v>0</v>
      </c>
      <c r="M49" s="305">
        <v>0</v>
      </c>
    </row>
    <row r="50" spans="2:13" s="35" customFormat="1" ht="13.5" x14ac:dyDescent="0.25">
      <c r="B50" s="306" t="s">
        <v>76</v>
      </c>
      <c r="C50" s="302">
        <v>349</v>
      </c>
      <c r="D50" s="302">
        <v>137</v>
      </c>
      <c r="E50" s="302">
        <v>119</v>
      </c>
      <c r="F50" s="302">
        <v>68</v>
      </c>
      <c r="G50" s="302">
        <v>16</v>
      </c>
      <c r="H50" s="302">
        <v>6</v>
      </c>
      <c r="I50" s="302">
        <v>3</v>
      </c>
      <c r="J50" s="302">
        <v>0</v>
      </c>
      <c r="K50" s="302">
        <v>0</v>
      </c>
      <c r="L50" s="302">
        <v>0</v>
      </c>
      <c r="M50" s="302">
        <v>0</v>
      </c>
    </row>
    <row r="51" spans="2:13" x14ac:dyDescent="0.25">
      <c r="B51" s="303" t="s">
        <v>43</v>
      </c>
      <c r="C51" s="304">
        <v>3</v>
      </c>
      <c r="D51" s="304">
        <v>1</v>
      </c>
      <c r="E51" s="304">
        <v>0</v>
      </c>
      <c r="F51" s="304">
        <v>1</v>
      </c>
      <c r="G51" s="304">
        <v>0</v>
      </c>
      <c r="H51" s="305">
        <v>1</v>
      </c>
      <c r="I51" s="305">
        <v>0</v>
      </c>
      <c r="J51" s="305">
        <v>0</v>
      </c>
      <c r="K51" s="305">
        <v>0</v>
      </c>
      <c r="L51" s="305">
        <v>0</v>
      </c>
      <c r="M51" s="305">
        <v>0</v>
      </c>
    </row>
    <row r="52" spans="2:13" x14ac:dyDescent="0.25">
      <c r="B52" s="303" t="s">
        <v>388</v>
      </c>
      <c r="C52" s="304">
        <v>173</v>
      </c>
      <c r="D52" s="304">
        <v>66</v>
      </c>
      <c r="E52" s="304">
        <v>56</v>
      </c>
      <c r="F52" s="304">
        <v>36</v>
      </c>
      <c r="G52" s="304">
        <v>13</v>
      </c>
      <c r="H52" s="304">
        <v>1</v>
      </c>
      <c r="I52" s="304">
        <v>1</v>
      </c>
      <c r="J52" s="304">
        <v>0</v>
      </c>
      <c r="K52" s="305">
        <v>0</v>
      </c>
      <c r="L52" s="305">
        <v>0</v>
      </c>
      <c r="M52" s="305">
        <v>0</v>
      </c>
    </row>
    <row r="53" spans="2:13" x14ac:dyDescent="0.25">
      <c r="B53" s="303" t="s">
        <v>42</v>
      </c>
      <c r="C53" s="304">
        <v>23</v>
      </c>
      <c r="D53" s="304">
        <v>1</v>
      </c>
      <c r="E53" s="304">
        <v>9</v>
      </c>
      <c r="F53" s="305">
        <v>8</v>
      </c>
      <c r="G53" s="305">
        <v>1</v>
      </c>
      <c r="H53" s="305">
        <v>2</v>
      </c>
      <c r="I53" s="305">
        <v>2</v>
      </c>
      <c r="J53" s="305">
        <v>0</v>
      </c>
      <c r="K53" s="305">
        <v>0</v>
      </c>
      <c r="L53" s="305">
        <v>0</v>
      </c>
      <c r="M53" s="305">
        <v>0</v>
      </c>
    </row>
    <row r="54" spans="2:13" x14ac:dyDescent="0.25">
      <c r="B54" s="303" t="s">
        <v>387</v>
      </c>
      <c r="C54" s="304">
        <v>42</v>
      </c>
      <c r="D54" s="304">
        <v>21</v>
      </c>
      <c r="E54" s="304">
        <v>12</v>
      </c>
      <c r="F54" s="304">
        <v>7</v>
      </c>
      <c r="G54" s="304">
        <v>1</v>
      </c>
      <c r="H54" s="304">
        <v>1</v>
      </c>
      <c r="I54" s="305">
        <v>0</v>
      </c>
      <c r="J54" s="305">
        <v>0</v>
      </c>
      <c r="K54" s="305">
        <v>0</v>
      </c>
      <c r="L54" s="305">
        <v>0</v>
      </c>
      <c r="M54" s="305">
        <v>0</v>
      </c>
    </row>
    <row r="55" spans="2:13" x14ac:dyDescent="0.25">
      <c r="B55" s="303" t="s">
        <v>40</v>
      </c>
      <c r="C55" s="304">
        <v>17</v>
      </c>
      <c r="D55" s="304">
        <v>9</v>
      </c>
      <c r="E55" s="304">
        <v>6</v>
      </c>
      <c r="F55" s="304">
        <v>2</v>
      </c>
      <c r="G55" s="305">
        <v>0</v>
      </c>
      <c r="H55" s="305">
        <v>0</v>
      </c>
      <c r="I55" s="305">
        <v>0</v>
      </c>
      <c r="J55" s="305">
        <v>0</v>
      </c>
      <c r="K55" s="305">
        <v>0</v>
      </c>
      <c r="L55" s="305">
        <v>0</v>
      </c>
      <c r="M55" s="305">
        <v>0</v>
      </c>
    </row>
    <row r="56" spans="2:13" x14ac:dyDescent="0.25">
      <c r="B56" s="303" t="s">
        <v>39</v>
      </c>
      <c r="C56" s="304">
        <v>84</v>
      </c>
      <c r="D56" s="304">
        <v>34</v>
      </c>
      <c r="E56" s="304">
        <v>34</v>
      </c>
      <c r="F56" s="304">
        <v>14</v>
      </c>
      <c r="G56" s="304">
        <v>1</v>
      </c>
      <c r="H56" s="305">
        <v>1</v>
      </c>
      <c r="I56" s="305">
        <v>0</v>
      </c>
      <c r="J56" s="305">
        <v>0</v>
      </c>
      <c r="K56" s="305">
        <v>0</v>
      </c>
      <c r="L56" s="305">
        <v>0</v>
      </c>
      <c r="M56" s="305">
        <v>0</v>
      </c>
    </row>
    <row r="57" spans="2:13" x14ac:dyDescent="0.25">
      <c r="B57" s="303" t="s">
        <v>38</v>
      </c>
      <c r="C57" s="304">
        <v>6</v>
      </c>
      <c r="D57" s="304">
        <v>5</v>
      </c>
      <c r="E57" s="304">
        <v>1</v>
      </c>
      <c r="F57" s="304">
        <v>0</v>
      </c>
      <c r="G57" s="305">
        <v>0</v>
      </c>
      <c r="H57" s="305">
        <v>0</v>
      </c>
      <c r="I57" s="305">
        <v>0</v>
      </c>
      <c r="J57" s="305">
        <v>0</v>
      </c>
      <c r="K57" s="305">
        <v>0</v>
      </c>
      <c r="L57" s="305">
        <v>0</v>
      </c>
      <c r="M57" s="305">
        <v>0</v>
      </c>
    </row>
    <row r="58" spans="2:13" x14ac:dyDescent="0.25">
      <c r="B58" s="303" t="s">
        <v>9</v>
      </c>
      <c r="C58" s="304">
        <v>1</v>
      </c>
      <c r="D58" s="304">
        <v>0</v>
      </c>
      <c r="E58" s="304">
        <v>1</v>
      </c>
      <c r="F58" s="304">
        <v>0</v>
      </c>
      <c r="G58" s="305">
        <v>0</v>
      </c>
      <c r="H58" s="305">
        <v>0</v>
      </c>
      <c r="I58" s="305">
        <v>0</v>
      </c>
      <c r="J58" s="305">
        <v>0</v>
      </c>
      <c r="K58" s="305">
        <v>0</v>
      </c>
      <c r="L58" s="305">
        <v>0</v>
      </c>
      <c r="M58" s="305">
        <v>0</v>
      </c>
    </row>
    <row r="59" spans="2:13" s="35" customFormat="1" ht="13.5" x14ac:dyDescent="0.25">
      <c r="B59" s="306" t="s">
        <v>10</v>
      </c>
      <c r="C59" s="302">
        <v>107</v>
      </c>
      <c r="D59" s="302">
        <v>59</v>
      </c>
      <c r="E59" s="302">
        <v>18</v>
      </c>
      <c r="F59" s="302">
        <v>17</v>
      </c>
      <c r="G59" s="302">
        <v>6</v>
      </c>
      <c r="H59" s="302">
        <v>3</v>
      </c>
      <c r="I59" s="302">
        <v>2</v>
      </c>
      <c r="J59" s="302">
        <v>2</v>
      </c>
      <c r="K59" s="302">
        <v>0</v>
      </c>
      <c r="L59" s="302">
        <v>0</v>
      </c>
      <c r="M59" s="302">
        <v>0</v>
      </c>
    </row>
    <row r="60" spans="2:13" x14ac:dyDescent="0.25">
      <c r="B60" s="303" t="s">
        <v>45</v>
      </c>
      <c r="C60" s="304">
        <v>20</v>
      </c>
      <c r="D60" s="305">
        <v>20</v>
      </c>
      <c r="E60" s="305">
        <v>0</v>
      </c>
      <c r="F60" s="304">
        <v>0</v>
      </c>
      <c r="G60" s="305">
        <v>0</v>
      </c>
      <c r="H60" s="305">
        <v>0</v>
      </c>
      <c r="I60" s="305">
        <v>0</v>
      </c>
      <c r="J60" s="305">
        <v>0</v>
      </c>
      <c r="K60" s="305">
        <v>0</v>
      </c>
      <c r="L60" s="305">
        <v>0</v>
      </c>
      <c r="M60" s="305">
        <v>0</v>
      </c>
    </row>
    <row r="61" spans="2:13" x14ac:dyDescent="0.25">
      <c r="B61" s="303" t="s">
        <v>43</v>
      </c>
      <c r="C61" s="304">
        <v>10</v>
      </c>
      <c r="D61" s="304">
        <v>0</v>
      </c>
      <c r="E61" s="304">
        <v>1</v>
      </c>
      <c r="F61" s="304">
        <v>4</v>
      </c>
      <c r="G61" s="304">
        <v>2</v>
      </c>
      <c r="H61" s="304">
        <v>1</v>
      </c>
      <c r="I61" s="305">
        <v>1</v>
      </c>
      <c r="J61" s="305">
        <v>1</v>
      </c>
      <c r="K61" s="304">
        <v>0</v>
      </c>
      <c r="L61" s="305">
        <v>0</v>
      </c>
      <c r="M61" s="305">
        <v>0</v>
      </c>
    </row>
    <row r="62" spans="2:13" x14ac:dyDescent="0.25">
      <c r="B62" s="303" t="s">
        <v>388</v>
      </c>
      <c r="C62" s="304">
        <v>42</v>
      </c>
      <c r="D62" s="304">
        <v>19</v>
      </c>
      <c r="E62" s="304">
        <v>5</v>
      </c>
      <c r="F62" s="304">
        <v>10</v>
      </c>
      <c r="G62" s="304">
        <v>4</v>
      </c>
      <c r="H62" s="305">
        <v>2</v>
      </c>
      <c r="I62" s="305">
        <v>1</v>
      </c>
      <c r="J62" s="305">
        <v>1</v>
      </c>
      <c r="K62" s="305">
        <v>0</v>
      </c>
      <c r="L62" s="305">
        <v>0</v>
      </c>
      <c r="M62" s="305">
        <v>0</v>
      </c>
    </row>
    <row r="63" spans="2:13" x14ac:dyDescent="0.25">
      <c r="B63" s="303" t="s">
        <v>42</v>
      </c>
      <c r="C63" s="304">
        <v>3</v>
      </c>
      <c r="D63" s="304">
        <v>0</v>
      </c>
      <c r="E63" s="304">
        <v>2</v>
      </c>
      <c r="F63" s="305">
        <v>1</v>
      </c>
      <c r="G63" s="304">
        <v>0</v>
      </c>
      <c r="H63" s="304">
        <v>0</v>
      </c>
      <c r="I63" s="305">
        <v>0</v>
      </c>
      <c r="J63" s="305">
        <v>0</v>
      </c>
      <c r="K63" s="305">
        <v>0</v>
      </c>
      <c r="L63" s="305">
        <v>0</v>
      </c>
      <c r="M63" s="305">
        <v>0</v>
      </c>
    </row>
    <row r="64" spans="2:13" x14ac:dyDescent="0.25">
      <c r="B64" s="303" t="s">
        <v>387</v>
      </c>
      <c r="C64" s="304">
        <v>20</v>
      </c>
      <c r="D64" s="304">
        <v>15</v>
      </c>
      <c r="E64" s="304">
        <v>3</v>
      </c>
      <c r="F64" s="304">
        <v>2</v>
      </c>
      <c r="G64" s="305">
        <v>0</v>
      </c>
      <c r="H64" s="305">
        <v>0</v>
      </c>
      <c r="I64" s="305">
        <v>0</v>
      </c>
      <c r="J64" s="304">
        <v>0</v>
      </c>
      <c r="K64" s="305">
        <v>0</v>
      </c>
      <c r="L64" s="305">
        <v>0</v>
      </c>
      <c r="M64" s="305">
        <v>0</v>
      </c>
    </row>
    <row r="65" spans="2:13" x14ac:dyDescent="0.25">
      <c r="B65" s="303" t="s">
        <v>40</v>
      </c>
      <c r="C65" s="304">
        <v>2</v>
      </c>
      <c r="D65" s="304">
        <v>0</v>
      </c>
      <c r="E65" s="304">
        <v>2</v>
      </c>
      <c r="F65" s="304">
        <v>0</v>
      </c>
      <c r="G65" s="305">
        <v>0</v>
      </c>
      <c r="H65" s="305">
        <v>0</v>
      </c>
      <c r="I65" s="305">
        <v>0</v>
      </c>
      <c r="J65" s="304">
        <v>0</v>
      </c>
      <c r="K65" s="305">
        <v>0</v>
      </c>
      <c r="L65" s="305">
        <v>0</v>
      </c>
      <c r="M65" s="305">
        <v>0</v>
      </c>
    </row>
    <row r="66" spans="2:13" x14ac:dyDescent="0.25">
      <c r="B66" s="303" t="s">
        <v>39</v>
      </c>
      <c r="C66" s="304">
        <v>9</v>
      </c>
      <c r="D66" s="304">
        <v>5</v>
      </c>
      <c r="E66" s="304">
        <v>4</v>
      </c>
      <c r="F66" s="304">
        <v>0</v>
      </c>
      <c r="G66" s="305">
        <v>0</v>
      </c>
      <c r="H66" s="305">
        <v>0</v>
      </c>
      <c r="I66" s="305">
        <v>0</v>
      </c>
      <c r="J66" s="304">
        <v>0</v>
      </c>
      <c r="K66" s="305">
        <v>0</v>
      </c>
      <c r="L66" s="305">
        <v>0</v>
      </c>
      <c r="M66" s="305">
        <v>0</v>
      </c>
    </row>
    <row r="67" spans="2:13" x14ac:dyDescent="0.25">
      <c r="B67" s="303" t="s">
        <v>9</v>
      </c>
      <c r="C67" s="304">
        <v>1</v>
      </c>
      <c r="D67" s="304">
        <v>0</v>
      </c>
      <c r="E67" s="304">
        <v>1</v>
      </c>
      <c r="F67" s="304">
        <v>0</v>
      </c>
      <c r="G67" s="305">
        <v>0</v>
      </c>
      <c r="H67" s="305">
        <v>0</v>
      </c>
      <c r="I67" s="305">
        <v>0</v>
      </c>
      <c r="J67" s="304">
        <v>0</v>
      </c>
      <c r="K67" s="305">
        <v>0</v>
      </c>
      <c r="L67" s="305">
        <v>0</v>
      </c>
      <c r="M67" s="305">
        <v>0</v>
      </c>
    </row>
    <row r="68" spans="2:13" x14ac:dyDescent="0.25">
      <c r="B68" s="447"/>
      <c r="C68" s="448"/>
      <c r="D68" s="448"/>
      <c r="E68" s="448"/>
      <c r="F68" s="448"/>
      <c r="G68" s="449"/>
      <c r="H68" s="449"/>
      <c r="I68" s="449"/>
      <c r="J68" s="448"/>
      <c r="K68" s="449"/>
      <c r="L68" s="449"/>
      <c r="M68" s="449"/>
    </row>
    <row r="69" spans="2:13" x14ac:dyDescent="0.3">
      <c r="B69" s="36" t="s">
        <v>2117</v>
      </c>
    </row>
    <row r="70" spans="2:13" x14ac:dyDescent="0.25">
      <c r="B70" s="154" t="s">
        <v>2153</v>
      </c>
    </row>
    <row r="71" spans="2:13" x14ac:dyDescent="0.25">
      <c r="B71" s="24" t="s">
        <v>737</v>
      </c>
    </row>
  </sheetData>
  <mergeCells count="4">
    <mergeCell ref="B2:M2"/>
    <mergeCell ref="B4:B5"/>
    <mergeCell ref="C4:C5"/>
    <mergeCell ref="D4:M4"/>
  </mergeCells>
  <hyperlinks>
    <hyperlink ref="N2" location="INDICE!A57" display="INDICE"/>
  </hyperlinks>
  <printOptions horizontalCentered="1"/>
  <pageMargins left="0.19685039370078741" right="0.19685039370078741" top="1.1811023622047245" bottom="0.39370078740157483" header="0.19685039370078741" footer="0.19685039370078741"/>
  <pageSetup scale="80" firstPageNumber="169" fitToWidth="0" fitToHeight="0" orientation="landscape" useFirstPageNumber="1" r:id="rId1"/>
  <headerFooter scaleWithDoc="0">
    <oddHeader>&amp;C&amp;G</oddHeader>
    <oddFooter>&amp;C&amp;10&amp;P</oddFooter>
  </headerFooter>
  <drawing r:id="rId2"/>
  <legacyDrawingHF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9"/>
  <sheetViews>
    <sheetView showGridLines="0" zoomScaleNormal="100" workbookViewId="0"/>
  </sheetViews>
  <sheetFormatPr baseColWidth="10" defaultColWidth="12.5703125" defaultRowHeight="14.25" x14ac:dyDescent="0.25"/>
  <cols>
    <col min="1" max="1" width="3.7109375" style="19" customWidth="1"/>
    <col min="2" max="2" width="28.42578125" style="19" customWidth="1"/>
    <col min="3" max="3" width="11.42578125" style="19" customWidth="1"/>
    <col min="4" max="4" width="11" style="19" customWidth="1"/>
    <col min="5" max="5" width="16.28515625" style="19" bestFit="1" customWidth="1"/>
    <col min="6" max="7" width="10.7109375" style="19" customWidth="1"/>
    <col min="8" max="9" width="13.7109375" style="19" customWidth="1"/>
    <col min="10" max="10" width="13.5703125" style="19" customWidth="1"/>
    <col min="11" max="11" width="12" style="19" customWidth="1"/>
    <col min="12" max="12" width="11.28515625" style="19" customWidth="1"/>
    <col min="13" max="13" width="7.5703125" style="19" customWidth="1"/>
    <col min="14" max="16384" width="12.5703125" style="19"/>
  </cols>
  <sheetData>
    <row r="1" spans="2:13" ht="127.5" customHeight="1" x14ac:dyDescent="0.25">
      <c r="B1" s="560"/>
      <c r="C1" s="560"/>
      <c r="D1" s="560"/>
      <c r="E1" s="560"/>
      <c r="F1" s="560"/>
      <c r="G1" s="560"/>
      <c r="H1" s="560"/>
      <c r="I1" s="560"/>
      <c r="J1" s="560"/>
      <c r="K1" s="560"/>
      <c r="L1" s="560"/>
      <c r="M1" s="47"/>
    </row>
    <row r="2" spans="2:13" ht="45" customHeight="1" x14ac:dyDescent="0.25">
      <c r="B2" s="571" t="s">
        <v>2178</v>
      </c>
      <c r="C2" s="571"/>
      <c r="D2" s="571"/>
      <c r="E2" s="571"/>
      <c r="F2" s="571"/>
      <c r="G2" s="571"/>
      <c r="H2" s="571"/>
      <c r="I2" s="571"/>
      <c r="J2" s="571"/>
      <c r="K2" s="571"/>
      <c r="L2" s="571"/>
      <c r="M2" s="481" t="s">
        <v>7</v>
      </c>
    </row>
    <row r="3" spans="2:13" ht="19.5" customHeight="1" x14ac:dyDescent="0.25">
      <c r="B3" s="521" t="s">
        <v>128</v>
      </c>
      <c r="C3" s="521" t="s">
        <v>605</v>
      </c>
      <c r="D3" s="521" t="s">
        <v>399</v>
      </c>
      <c r="E3" s="521"/>
      <c r="F3" s="521"/>
      <c r="G3" s="521"/>
      <c r="H3" s="521"/>
      <c r="I3" s="521"/>
      <c r="J3" s="521"/>
      <c r="K3" s="521"/>
      <c r="L3" s="521"/>
    </row>
    <row r="4" spans="2:13" ht="27" x14ac:dyDescent="0.25">
      <c r="B4" s="521"/>
      <c r="C4" s="521"/>
      <c r="D4" s="215" t="s">
        <v>398</v>
      </c>
      <c r="E4" s="215" t="s">
        <v>397</v>
      </c>
      <c r="F4" s="215" t="s">
        <v>396</v>
      </c>
      <c r="G4" s="215" t="s">
        <v>395</v>
      </c>
      <c r="H4" s="215" t="s">
        <v>394</v>
      </c>
      <c r="I4" s="215" t="s">
        <v>393</v>
      </c>
      <c r="J4" s="215" t="s">
        <v>392</v>
      </c>
      <c r="K4" s="215" t="s">
        <v>391</v>
      </c>
      <c r="L4" s="215" t="s">
        <v>9</v>
      </c>
    </row>
    <row r="5" spans="2:13" s="35" customFormat="1" ht="13.5" x14ac:dyDescent="0.25">
      <c r="B5" s="229" t="s">
        <v>3</v>
      </c>
      <c r="C5" s="290">
        <f>+C6+C18+C25+C32+C34</f>
        <v>215714</v>
      </c>
      <c r="D5" s="290">
        <f t="shared" ref="D5:L5" si="0">+D6+D18+D25+D32+D34</f>
        <v>12950</v>
      </c>
      <c r="E5" s="290">
        <f t="shared" si="0"/>
        <v>2492</v>
      </c>
      <c r="F5" s="290">
        <f t="shared" si="0"/>
        <v>2043</v>
      </c>
      <c r="G5" s="290">
        <f t="shared" si="0"/>
        <v>517</v>
      </c>
      <c r="H5" s="290">
        <f t="shared" si="0"/>
        <v>2114</v>
      </c>
      <c r="I5" s="290">
        <f t="shared" si="0"/>
        <v>188586</v>
      </c>
      <c r="J5" s="290">
        <f t="shared" si="0"/>
        <v>790</v>
      </c>
      <c r="K5" s="290">
        <f t="shared" si="0"/>
        <v>747</v>
      </c>
      <c r="L5" s="290">
        <f t="shared" si="0"/>
        <v>5475</v>
      </c>
    </row>
    <row r="6" spans="2:13" s="35" customFormat="1" ht="13.5" x14ac:dyDescent="0.25">
      <c r="B6" s="229" t="s">
        <v>79</v>
      </c>
      <c r="C6" s="290">
        <v>83266</v>
      </c>
      <c r="D6" s="290">
        <v>6697</v>
      </c>
      <c r="E6" s="290">
        <v>831</v>
      </c>
      <c r="F6" s="290">
        <v>302</v>
      </c>
      <c r="G6" s="290">
        <v>147</v>
      </c>
      <c r="H6" s="290">
        <v>184</v>
      </c>
      <c r="I6" s="290">
        <v>72765</v>
      </c>
      <c r="J6" s="290">
        <v>349</v>
      </c>
      <c r="K6" s="290">
        <v>230</v>
      </c>
      <c r="L6" s="290">
        <v>1761</v>
      </c>
    </row>
    <row r="7" spans="2:13" x14ac:dyDescent="0.3">
      <c r="B7" s="212" t="s">
        <v>35</v>
      </c>
      <c r="C7" s="227">
        <v>8641</v>
      </c>
      <c r="D7" s="227">
        <v>42</v>
      </c>
      <c r="E7" s="227">
        <v>5</v>
      </c>
      <c r="F7" s="227">
        <v>18</v>
      </c>
      <c r="G7" s="227">
        <v>3</v>
      </c>
      <c r="H7" s="227">
        <v>9</v>
      </c>
      <c r="I7" s="227">
        <v>8396</v>
      </c>
      <c r="J7" s="227">
        <v>34</v>
      </c>
      <c r="K7" s="227">
        <v>25</v>
      </c>
      <c r="L7" s="227">
        <v>109</v>
      </c>
    </row>
    <row r="8" spans="2:13" x14ac:dyDescent="0.3">
      <c r="B8" s="212" t="s">
        <v>34</v>
      </c>
      <c r="C8" s="227">
        <v>2340</v>
      </c>
      <c r="D8" s="227">
        <v>445</v>
      </c>
      <c r="E8" s="227">
        <v>2</v>
      </c>
      <c r="F8" s="227">
        <v>1</v>
      </c>
      <c r="G8" s="227">
        <v>1</v>
      </c>
      <c r="H8" s="227">
        <v>6</v>
      </c>
      <c r="I8" s="227">
        <v>1644</v>
      </c>
      <c r="J8" s="227">
        <v>2</v>
      </c>
      <c r="K8" s="227">
        <v>0</v>
      </c>
      <c r="L8" s="227">
        <v>239</v>
      </c>
    </row>
    <row r="9" spans="2:13" x14ac:dyDescent="0.3">
      <c r="B9" s="212" t="s">
        <v>33</v>
      </c>
      <c r="C9" s="227">
        <v>2683</v>
      </c>
      <c r="D9" s="227">
        <v>212</v>
      </c>
      <c r="E9" s="227">
        <v>7</v>
      </c>
      <c r="F9" s="227">
        <v>6</v>
      </c>
      <c r="G9" s="227">
        <v>0</v>
      </c>
      <c r="H9" s="227">
        <v>7</v>
      </c>
      <c r="I9" s="227">
        <v>2409</v>
      </c>
      <c r="J9" s="227">
        <v>9</v>
      </c>
      <c r="K9" s="227">
        <v>2</v>
      </c>
      <c r="L9" s="227">
        <v>31</v>
      </c>
    </row>
    <row r="10" spans="2:13" x14ac:dyDescent="0.3">
      <c r="B10" s="212" t="s">
        <v>32</v>
      </c>
      <c r="C10" s="227">
        <v>1924</v>
      </c>
      <c r="D10" s="227">
        <v>23</v>
      </c>
      <c r="E10" s="227">
        <v>60</v>
      </c>
      <c r="F10" s="227">
        <v>14</v>
      </c>
      <c r="G10" s="227">
        <v>4</v>
      </c>
      <c r="H10" s="227">
        <v>1</v>
      </c>
      <c r="I10" s="227">
        <v>1741</v>
      </c>
      <c r="J10" s="227">
        <v>3</v>
      </c>
      <c r="K10" s="227">
        <v>10</v>
      </c>
      <c r="L10" s="227">
        <v>68</v>
      </c>
    </row>
    <row r="11" spans="2:13" x14ac:dyDescent="0.3">
      <c r="B11" s="212" t="s">
        <v>31</v>
      </c>
      <c r="C11" s="227">
        <v>5947</v>
      </c>
      <c r="D11" s="227">
        <v>616</v>
      </c>
      <c r="E11" s="227">
        <v>2</v>
      </c>
      <c r="F11" s="227">
        <v>3</v>
      </c>
      <c r="G11" s="227">
        <v>6</v>
      </c>
      <c r="H11" s="227">
        <v>11</v>
      </c>
      <c r="I11" s="227">
        <v>4970</v>
      </c>
      <c r="J11" s="227">
        <v>12</v>
      </c>
      <c r="K11" s="227">
        <v>14</v>
      </c>
      <c r="L11" s="227">
        <v>313</v>
      </c>
    </row>
    <row r="12" spans="2:13" x14ac:dyDescent="0.3">
      <c r="B12" s="212" t="s">
        <v>30</v>
      </c>
      <c r="C12" s="227">
        <v>5397</v>
      </c>
      <c r="D12" s="227">
        <v>1711</v>
      </c>
      <c r="E12" s="227">
        <v>5</v>
      </c>
      <c r="F12" s="227">
        <v>5</v>
      </c>
      <c r="G12" s="227">
        <v>4</v>
      </c>
      <c r="H12" s="227">
        <v>5</v>
      </c>
      <c r="I12" s="227">
        <v>3410</v>
      </c>
      <c r="J12" s="227">
        <v>4</v>
      </c>
      <c r="K12" s="227">
        <v>10</v>
      </c>
      <c r="L12" s="227">
        <v>243</v>
      </c>
    </row>
    <row r="13" spans="2:13" x14ac:dyDescent="0.3">
      <c r="B13" s="212" t="s">
        <v>26</v>
      </c>
      <c r="C13" s="227">
        <v>5696</v>
      </c>
      <c r="D13" s="227">
        <v>1452</v>
      </c>
      <c r="E13" s="227">
        <v>240</v>
      </c>
      <c r="F13" s="227">
        <v>39</v>
      </c>
      <c r="G13" s="227">
        <v>20</v>
      </c>
      <c r="H13" s="227">
        <v>10</v>
      </c>
      <c r="I13" s="227">
        <v>3704</v>
      </c>
      <c r="J13" s="227">
        <v>16</v>
      </c>
      <c r="K13" s="227">
        <v>23</v>
      </c>
      <c r="L13" s="227">
        <v>192</v>
      </c>
    </row>
    <row r="14" spans="2:13" x14ac:dyDescent="0.3">
      <c r="B14" s="212" t="s">
        <v>25</v>
      </c>
      <c r="C14" s="227">
        <v>5455</v>
      </c>
      <c r="D14" s="227">
        <v>128</v>
      </c>
      <c r="E14" s="227">
        <v>1</v>
      </c>
      <c r="F14" s="227">
        <v>4</v>
      </c>
      <c r="G14" s="227">
        <v>1</v>
      </c>
      <c r="H14" s="227">
        <v>5</v>
      </c>
      <c r="I14" s="227">
        <v>5187</v>
      </c>
      <c r="J14" s="227">
        <v>17</v>
      </c>
      <c r="K14" s="227">
        <v>17</v>
      </c>
      <c r="L14" s="227">
        <v>95</v>
      </c>
    </row>
    <row r="15" spans="2:13" x14ac:dyDescent="0.3">
      <c r="B15" s="212" t="s">
        <v>19</v>
      </c>
      <c r="C15" s="227">
        <v>31502</v>
      </c>
      <c r="D15" s="227">
        <v>1453</v>
      </c>
      <c r="E15" s="227">
        <v>440</v>
      </c>
      <c r="F15" s="227">
        <v>143</v>
      </c>
      <c r="G15" s="227">
        <v>76</v>
      </c>
      <c r="H15" s="227">
        <v>79</v>
      </c>
      <c r="I15" s="227">
        <v>28775</v>
      </c>
      <c r="J15" s="227">
        <v>212</v>
      </c>
      <c r="K15" s="227">
        <v>114</v>
      </c>
      <c r="L15" s="227">
        <v>210</v>
      </c>
    </row>
    <row r="16" spans="2:13" x14ac:dyDescent="0.3">
      <c r="B16" s="212" t="s">
        <v>18</v>
      </c>
      <c r="C16" s="227">
        <v>6340</v>
      </c>
      <c r="D16" s="227">
        <v>587</v>
      </c>
      <c r="E16" s="227">
        <v>20</v>
      </c>
      <c r="F16" s="227">
        <v>8</v>
      </c>
      <c r="G16" s="227">
        <v>8</v>
      </c>
      <c r="H16" s="227">
        <v>24</v>
      </c>
      <c r="I16" s="227">
        <v>5571</v>
      </c>
      <c r="J16" s="227">
        <v>12</v>
      </c>
      <c r="K16" s="227">
        <v>4</v>
      </c>
      <c r="L16" s="227">
        <v>106</v>
      </c>
    </row>
    <row r="17" spans="2:12" x14ac:dyDescent="0.3">
      <c r="B17" s="212" t="s">
        <v>13</v>
      </c>
      <c r="C17" s="227">
        <v>7341</v>
      </c>
      <c r="D17" s="227">
        <v>28</v>
      </c>
      <c r="E17" s="227">
        <v>49</v>
      </c>
      <c r="F17" s="227">
        <v>61</v>
      </c>
      <c r="G17" s="227">
        <v>24</v>
      </c>
      <c r="H17" s="227">
        <v>27</v>
      </c>
      <c r="I17" s="227">
        <v>6958</v>
      </c>
      <c r="J17" s="227">
        <v>28</v>
      </c>
      <c r="K17" s="227">
        <v>11</v>
      </c>
      <c r="L17" s="227">
        <v>155</v>
      </c>
    </row>
    <row r="18" spans="2:12" s="35" customFormat="1" ht="13.5" x14ac:dyDescent="0.25">
      <c r="B18" s="229" t="s">
        <v>78</v>
      </c>
      <c r="C18" s="290">
        <v>114915</v>
      </c>
      <c r="D18" s="290">
        <v>583</v>
      </c>
      <c r="E18" s="290">
        <v>1536</v>
      </c>
      <c r="F18" s="290">
        <v>1715</v>
      </c>
      <c r="G18" s="290">
        <v>350</v>
      </c>
      <c r="H18" s="290">
        <v>1903</v>
      </c>
      <c r="I18" s="290">
        <v>106946</v>
      </c>
      <c r="J18" s="290">
        <v>407</v>
      </c>
      <c r="K18" s="290">
        <v>292</v>
      </c>
      <c r="L18" s="290">
        <v>1183</v>
      </c>
    </row>
    <row r="19" spans="2:12" x14ac:dyDescent="0.3">
      <c r="B19" s="212" t="s">
        <v>29</v>
      </c>
      <c r="C19" s="227">
        <v>8684</v>
      </c>
      <c r="D19" s="227">
        <v>14</v>
      </c>
      <c r="E19" s="227">
        <v>63</v>
      </c>
      <c r="F19" s="227">
        <v>45</v>
      </c>
      <c r="G19" s="227">
        <v>17</v>
      </c>
      <c r="H19" s="227">
        <v>18</v>
      </c>
      <c r="I19" s="227">
        <v>8325</v>
      </c>
      <c r="J19" s="227">
        <v>22</v>
      </c>
      <c r="K19" s="227">
        <v>126</v>
      </c>
      <c r="L19" s="227">
        <v>54</v>
      </c>
    </row>
    <row r="20" spans="2:12" x14ac:dyDescent="0.3">
      <c r="B20" s="212" t="s">
        <v>28</v>
      </c>
      <c r="C20" s="227">
        <v>9383</v>
      </c>
      <c r="D20" s="227">
        <v>302</v>
      </c>
      <c r="E20" s="227">
        <v>893</v>
      </c>
      <c r="F20" s="227">
        <v>1269</v>
      </c>
      <c r="G20" s="227">
        <v>206</v>
      </c>
      <c r="H20" s="227">
        <v>23</v>
      </c>
      <c r="I20" s="227">
        <v>6321</v>
      </c>
      <c r="J20" s="227">
        <v>43</v>
      </c>
      <c r="K20" s="227">
        <v>15</v>
      </c>
      <c r="L20" s="227">
        <v>311</v>
      </c>
    </row>
    <row r="21" spans="2:12" x14ac:dyDescent="0.3">
      <c r="B21" s="212" t="s">
        <v>27</v>
      </c>
      <c r="C21" s="227">
        <v>56128</v>
      </c>
      <c r="D21" s="227">
        <v>224</v>
      </c>
      <c r="E21" s="227">
        <v>540</v>
      </c>
      <c r="F21" s="227">
        <v>356</v>
      </c>
      <c r="G21" s="227">
        <v>78</v>
      </c>
      <c r="H21" s="227">
        <v>667</v>
      </c>
      <c r="I21" s="227">
        <v>53443</v>
      </c>
      <c r="J21" s="227">
        <v>230</v>
      </c>
      <c r="K21" s="227">
        <v>102</v>
      </c>
      <c r="L21" s="227">
        <v>488</v>
      </c>
    </row>
    <row r="22" spans="2:12" x14ac:dyDescent="0.3">
      <c r="B22" s="212" t="s">
        <v>24</v>
      </c>
      <c r="C22" s="227">
        <v>13270</v>
      </c>
      <c r="D22" s="227">
        <v>14</v>
      </c>
      <c r="E22" s="227">
        <v>7</v>
      </c>
      <c r="F22" s="227">
        <v>18</v>
      </c>
      <c r="G22" s="227">
        <v>30</v>
      </c>
      <c r="H22" s="227">
        <v>287</v>
      </c>
      <c r="I22" s="227">
        <v>12759</v>
      </c>
      <c r="J22" s="227">
        <v>46</v>
      </c>
      <c r="K22" s="227">
        <v>34</v>
      </c>
      <c r="L22" s="227">
        <v>75</v>
      </c>
    </row>
    <row r="23" spans="2:12" x14ac:dyDescent="0.3">
      <c r="B23" s="212" t="s">
        <v>23</v>
      </c>
      <c r="C23" s="227">
        <v>21760</v>
      </c>
      <c r="D23" s="227">
        <v>20</v>
      </c>
      <c r="E23" s="227">
        <v>18</v>
      </c>
      <c r="F23" s="227">
        <v>20</v>
      </c>
      <c r="G23" s="227">
        <v>14</v>
      </c>
      <c r="H23" s="227">
        <v>891</v>
      </c>
      <c r="I23" s="227">
        <v>20552</v>
      </c>
      <c r="J23" s="227">
        <v>51</v>
      </c>
      <c r="K23" s="227">
        <v>9</v>
      </c>
      <c r="L23" s="227">
        <v>185</v>
      </c>
    </row>
    <row r="24" spans="2:12" x14ac:dyDescent="0.3">
      <c r="B24" s="212" t="s">
        <v>12</v>
      </c>
      <c r="C24" s="227">
        <v>5690</v>
      </c>
      <c r="D24" s="227">
        <v>9</v>
      </c>
      <c r="E24" s="227">
        <v>15</v>
      </c>
      <c r="F24" s="227">
        <v>7</v>
      </c>
      <c r="G24" s="227">
        <v>5</v>
      </c>
      <c r="H24" s="227">
        <v>17</v>
      </c>
      <c r="I24" s="227">
        <v>5546</v>
      </c>
      <c r="J24" s="227">
        <v>15</v>
      </c>
      <c r="K24" s="227">
        <v>6</v>
      </c>
      <c r="L24" s="227">
        <v>70</v>
      </c>
    </row>
    <row r="25" spans="2:12" s="35" customFormat="1" ht="13.5" x14ac:dyDescent="0.25">
      <c r="B25" s="229" t="s">
        <v>77</v>
      </c>
      <c r="C25" s="290">
        <v>17077</v>
      </c>
      <c r="D25" s="290">
        <v>5661</v>
      </c>
      <c r="E25" s="290">
        <v>121</v>
      </c>
      <c r="F25" s="290">
        <v>25</v>
      </c>
      <c r="G25" s="290">
        <v>17</v>
      </c>
      <c r="H25" s="290">
        <v>25</v>
      </c>
      <c r="I25" s="290">
        <v>8514</v>
      </c>
      <c r="J25" s="290">
        <v>29</v>
      </c>
      <c r="K25" s="290">
        <v>186</v>
      </c>
      <c r="L25" s="290">
        <v>2499</v>
      </c>
    </row>
    <row r="26" spans="2:12" x14ac:dyDescent="0.3">
      <c r="B26" s="212" t="s">
        <v>22</v>
      </c>
      <c r="C26" s="227">
        <v>3727</v>
      </c>
      <c r="D26" s="227">
        <v>1782</v>
      </c>
      <c r="E26" s="227">
        <v>2</v>
      </c>
      <c r="F26" s="227">
        <v>0</v>
      </c>
      <c r="G26" s="227">
        <v>0</v>
      </c>
      <c r="H26" s="227">
        <v>3</v>
      </c>
      <c r="I26" s="227">
        <v>1061</v>
      </c>
      <c r="J26" s="227">
        <v>2</v>
      </c>
      <c r="K26" s="227">
        <v>14</v>
      </c>
      <c r="L26" s="227">
        <v>863</v>
      </c>
    </row>
    <row r="27" spans="2:12" x14ac:dyDescent="0.3">
      <c r="B27" s="212" t="s">
        <v>21</v>
      </c>
      <c r="C27" s="227">
        <v>2646</v>
      </c>
      <c r="D27" s="227">
        <v>1637</v>
      </c>
      <c r="E27" s="227">
        <v>9</v>
      </c>
      <c r="F27" s="227">
        <v>0</v>
      </c>
      <c r="G27" s="227">
        <v>1</v>
      </c>
      <c r="H27" s="227">
        <v>4</v>
      </c>
      <c r="I27" s="227">
        <v>664</v>
      </c>
      <c r="J27" s="227">
        <v>6</v>
      </c>
      <c r="K27" s="227">
        <v>2</v>
      </c>
      <c r="L27" s="227">
        <v>323</v>
      </c>
    </row>
    <row r="28" spans="2:12" x14ac:dyDescent="0.3">
      <c r="B28" s="212" t="s">
        <v>20</v>
      </c>
      <c r="C28" s="227">
        <v>2007</v>
      </c>
      <c r="D28" s="227">
        <v>714</v>
      </c>
      <c r="E28" s="227">
        <v>8</v>
      </c>
      <c r="F28" s="227">
        <v>2</v>
      </c>
      <c r="G28" s="227">
        <v>0</v>
      </c>
      <c r="H28" s="227">
        <v>3</v>
      </c>
      <c r="I28" s="227">
        <v>818</v>
      </c>
      <c r="J28" s="227">
        <v>4</v>
      </c>
      <c r="K28" s="227">
        <v>10</v>
      </c>
      <c r="L28" s="227">
        <v>448</v>
      </c>
    </row>
    <row r="29" spans="2:12" x14ac:dyDescent="0.3">
      <c r="B29" s="212" t="s">
        <v>17</v>
      </c>
      <c r="C29" s="227">
        <v>1722</v>
      </c>
      <c r="D29" s="227">
        <v>189</v>
      </c>
      <c r="E29" s="227">
        <v>4</v>
      </c>
      <c r="F29" s="227">
        <v>4</v>
      </c>
      <c r="G29" s="227">
        <v>2</v>
      </c>
      <c r="H29" s="227">
        <v>2</v>
      </c>
      <c r="I29" s="227">
        <v>1383</v>
      </c>
      <c r="J29" s="227">
        <v>2</v>
      </c>
      <c r="K29" s="227">
        <v>96</v>
      </c>
      <c r="L29" s="227">
        <v>40</v>
      </c>
    </row>
    <row r="30" spans="2:12" x14ac:dyDescent="0.3">
      <c r="B30" s="212" t="s">
        <v>15</v>
      </c>
      <c r="C30" s="227">
        <v>3492</v>
      </c>
      <c r="D30" s="227">
        <v>447</v>
      </c>
      <c r="E30" s="227">
        <v>62</v>
      </c>
      <c r="F30" s="227">
        <v>10</v>
      </c>
      <c r="G30" s="227">
        <v>6</v>
      </c>
      <c r="H30" s="227">
        <v>6</v>
      </c>
      <c r="I30" s="227">
        <v>2682</v>
      </c>
      <c r="J30" s="227">
        <v>8</v>
      </c>
      <c r="K30" s="227">
        <v>4</v>
      </c>
      <c r="L30" s="227">
        <v>267</v>
      </c>
    </row>
    <row r="31" spans="2:12" s="23" customFormat="1" ht="14.25" customHeight="1" x14ac:dyDescent="0.3">
      <c r="B31" s="212" t="s">
        <v>14</v>
      </c>
      <c r="C31" s="212">
        <v>3483</v>
      </c>
      <c r="D31" s="212">
        <v>892</v>
      </c>
      <c r="E31" s="212">
        <v>36</v>
      </c>
      <c r="F31" s="212">
        <v>9</v>
      </c>
      <c r="G31" s="212">
        <v>8</v>
      </c>
      <c r="H31" s="212">
        <v>7</v>
      </c>
      <c r="I31" s="212">
        <v>1906</v>
      </c>
      <c r="J31" s="212">
        <v>7</v>
      </c>
      <c r="K31" s="212">
        <v>60</v>
      </c>
      <c r="L31" s="212">
        <v>558</v>
      </c>
    </row>
    <row r="32" spans="2:12" s="35" customFormat="1" ht="13.5" x14ac:dyDescent="0.25">
      <c r="B32" s="229" t="s">
        <v>76</v>
      </c>
      <c r="C32" s="229">
        <v>349</v>
      </c>
      <c r="D32" s="229">
        <v>8</v>
      </c>
      <c r="E32" s="229">
        <v>4</v>
      </c>
      <c r="F32" s="229">
        <v>1</v>
      </c>
      <c r="G32" s="229">
        <v>3</v>
      </c>
      <c r="H32" s="229">
        <v>2</v>
      </c>
      <c r="I32" s="229">
        <v>324</v>
      </c>
      <c r="J32" s="229">
        <v>5</v>
      </c>
      <c r="K32" s="229">
        <v>1</v>
      </c>
      <c r="L32" s="229">
        <v>1</v>
      </c>
    </row>
    <row r="33" spans="2:12" x14ac:dyDescent="0.3">
      <c r="B33" s="212" t="s">
        <v>16</v>
      </c>
      <c r="C33" s="212">
        <v>349</v>
      </c>
      <c r="D33" s="212">
        <v>8</v>
      </c>
      <c r="E33" s="212">
        <v>4</v>
      </c>
      <c r="F33" s="212">
        <v>1</v>
      </c>
      <c r="G33" s="212">
        <v>3</v>
      </c>
      <c r="H33" s="212">
        <v>2</v>
      </c>
      <c r="I33" s="212">
        <v>324</v>
      </c>
      <c r="J33" s="212">
        <v>5</v>
      </c>
      <c r="K33" s="212">
        <v>1</v>
      </c>
      <c r="L33" s="212">
        <v>1</v>
      </c>
    </row>
    <row r="34" spans="2:12" s="35" customFormat="1" ht="13.5" x14ac:dyDescent="0.25">
      <c r="B34" s="229" t="s">
        <v>10</v>
      </c>
      <c r="C34" s="229">
        <v>107</v>
      </c>
      <c r="D34" s="229">
        <v>1</v>
      </c>
      <c r="E34" s="229">
        <v>0</v>
      </c>
      <c r="F34" s="229">
        <v>0</v>
      </c>
      <c r="G34" s="229">
        <v>0</v>
      </c>
      <c r="H34" s="229">
        <v>0</v>
      </c>
      <c r="I34" s="229">
        <v>37</v>
      </c>
      <c r="J34" s="229">
        <v>0</v>
      </c>
      <c r="K34" s="229">
        <v>38</v>
      </c>
      <c r="L34" s="229">
        <v>31</v>
      </c>
    </row>
    <row r="35" spans="2:12" x14ac:dyDescent="0.3">
      <c r="B35" s="212" t="s">
        <v>10</v>
      </c>
      <c r="C35" s="212">
        <v>107</v>
      </c>
      <c r="D35" s="212">
        <v>1</v>
      </c>
      <c r="E35" s="212">
        <v>0</v>
      </c>
      <c r="F35" s="212">
        <v>0</v>
      </c>
      <c r="G35" s="212">
        <v>0</v>
      </c>
      <c r="H35" s="212">
        <v>0</v>
      </c>
      <c r="I35" s="212">
        <v>37</v>
      </c>
      <c r="J35" s="212">
        <v>0</v>
      </c>
      <c r="K35" s="212">
        <v>38</v>
      </c>
      <c r="L35" s="212">
        <v>31</v>
      </c>
    </row>
    <row r="36" spans="2:12" x14ac:dyDescent="0.3">
      <c r="B36" s="343"/>
      <c r="C36" s="343"/>
      <c r="D36" s="343"/>
      <c r="E36" s="343"/>
      <c r="F36" s="343"/>
      <c r="G36" s="343"/>
      <c r="H36" s="343"/>
      <c r="I36" s="343"/>
      <c r="J36" s="343"/>
      <c r="K36" s="343"/>
      <c r="L36" s="343"/>
    </row>
    <row r="37" spans="2:12" x14ac:dyDescent="0.3">
      <c r="B37" s="36" t="s">
        <v>2117</v>
      </c>
      <c r="C37" s="343"/>
      <c r="D37" s="343"/>
      <c r="E37" s="343"/>
      <c r="F37" s="343"/>
      <c r="G37" s="343"/>
      <c r="H37" s="343"/>
      <c r="I37" s="343"/>
      <c r="J37" s="343"/>
      <c r="K37" s="343"/>
      <c r="L37" s="343"/>
    </row>
    <row r="38" spans="2:12" x14ac:dyDescent="0.25">
      <c r="B38" s="154" t="s">
        <v>2153</v>
      </c>
    </row>
    <row r="39" spans="2:12" x14ac:dyDescent="0.25">
      <c r="B39" s="24" t="s">
        <v>737</v>
      </c>
    </row>
  </sheetData>
  <mergeCells count="5">
    <mergeCell ref="B1:L1"/>
    <mergeCell ref="B2:L2"/>
    <mergeCell ref="B3:B4"/>
    <mergeCell ref="C3:C4"/>
    <mergeCell ref="D3:L3"/>
  </mergeCells>
  <hyperlinks>
    <hyperlink ref="M2" location="INDICE!B58" display="INDICE"/>
  </hyperlinks>
  <printOptions horizontalCentered="1"/>
  <pageMargins left="0.19685039370078741" right="0.19685039370078741" top="1.1811023622047245" bottom="0.39370078740157483" header="0.19685039370078741" footer="0.19685039370078741"/>
  <pageSetup scale="80" firstPageNumber="171" orientation="landscape" useFirstPageNumber="1" r:id="rId1"/>
  <headerFooter scaleWithDoc="0">
    <oddHeader>&amp;C&amp;G</oddHeader>
    <oddFooter>&amp;C&amp;10&amp;P</oddFooter>
  </headerFooter>
  <drawing r:id="rId2"/>
  <legacyDrawingHF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9"/>
  <sheetViews>
    <sheetView showGridLines="0" zoomScaleNormal="100" workbookViewId="0"/>
  </sheetViews>
  <sheetFormatPr baseColWidth="10" defaultColWidth="12.5703125" defaultRowHeight="14.25" x14ac:dyDescent="0.25"/>
  <cols>
    <col min="1" max="1" width="3.7109375" style="19" customWidth="1"/>
    <col min="2" max="2" width="27.28515625" style="19" customWidth="1"/>
    <col min="3" max="3" width="12.5703125" style="19"/>
    <col min="4" max="10" width="11.5703125" style="19" customWidth="1"/>
    <col min="11" max="16384" width="12.5703125" style="19"/>
  </cols>
  <sheetData>
    <row r="1" spans="2:11" ht="126" customHeight="1" x14ac:dyDescent="0.25">
      <c r="B1" s="560"/>
      <c r="C1" s="560"/>
      <c r="D1" s="560"/>
      <c r="E1" s="560"/>
      <c r="F1" s="560"/>
      <c r="G1" s="560"/>
      <c r="H1" s="560"/>
      <c r="I1" s="560"/>
      <c r="J1" s="560"/>
      <c r="K1" s="560"/>
    </row>
    <row r="2" spans="2:11" ht="54" customHeight="1" x14ac:dyDescent="0.25">
      <c r="B2" s="572" t="s">
        <v>2179</v>
      </c>
      <c r="C2" s="572"/>
      <c r="D2" s="572"/>
      <c r="E2" s="572"/>
      <c r="F2" s="572"/>
      <c r="G2" s="572"/>
      <c r="H2" s="572"/>
      <c r="I2" s="572"/>
      <c r="J2" s="572"/>
      <c r="K2" s="572"/>
    </row>
    <row r="3" spans="2:11" ht="17.25" customHeight="1" x14ac:dyDescent="0.25">
      <c r="B3" s="521" t="s">
        <v>128</v>
      </c>
      <c r="C3" s="521" t="s">
        <v>605</v>
      </c>
      <c r="D3" s="521" t="s">
        <v>407</v>
      </c>
      <c r="E3" s="521"/>
      <c r="F3" s="521"/>
      <c r="G3" s="521"/>
      <c r="H3" s="521"/>
      <c r="I3" s="521"/>
      <c r="J3" s="521"/>
      <c r="K3" s="521"/>
    </row>
    <row r="4" spans="2:11" ht="27" x14ac:dyDescent="0.25">
      <c r="B4" s="521"/>
      <c r="C4" s="521"/>
      <c r="D4" s="215" t="s">
        <v>406</v>
      </c>
      <c r="E4" s="215" t="s">
        <v>405</v>
      </c>
      <c r="F4" s="215" t="s">
        <v>404</v>
      </c>
      <c r="G4" s="215" t="s">
        <v>403</v>
      </c>
      <c r="H4" s="215" t="s">
        <v>402</v>
      </c>
      <c r="I4" s="215" t="s">
        <v>401</v>
      </c>
      <c r="J4" s="215" t="s">
        <v>400</v>
      </c>
      <c r="K4" s="215" t="s">
        <v>9</v>
      </c>
    </row>
    <row r="5" spans="2:11" s="35" customFormat="1" ht="13.5" x14ac:dyDescent="0.25">
      <c r="B5" s="229" t="s">
        <v>3</v>
      </c>
      <c r="C5" s="298">
        <f>+C6+C18+C25+C32+C34</f>
        <v>215714</v>
      </c>
      <c r="D5" s="298">
        <f t="shared" ref="D5:K5" si="0">+D6+D18+D25+D32+D34</f>
        <v>23872</v>
      </c>
      <c r="E5" s="298">
        <f t="shared" si="0"/>
        <v>131021</v>
      </c>
      <c r="F5" s="298">
        <f t="shared" si="0"/>
        <v>49641</v>
      </c>
      <c r="G5" s="298">
        <f t="shared" si="0"/>
        <v>4139</v>
      </c>
      <c r="H5" s="298">
        <f t="shared" si="0"/>
        <v>27</v>
      </c>
      <c r="I5" s="298">
        <f t="shared" si="0"/>
        <v>460</v>
      </c>
      <c r="J5" s="298">
        <f t="shared" si="0"/>
        <v>4366</v>
      </c>
      <c r="K5" s="298">
        <f t="shared" si="0"/>
        <v>2188</v>
      </c>
    </row>
    <row r="6" spans="2:11" s="35" customFormat="1" ht="13.5" x14ac:dyDescent="0.25">
      <c r="B6" s="229" t="s">
        <v>79</v>
      </c>
      <c r="C6" s="213">
        <v>83266</v>
      </c>
      <c r="D6" s="213">
        <v>5960</v>
      </c>
      <c r="E6" s="213">
        <v>47288</v>
      </c>
      <c r="F6" s="213">
        <v>25423</v>
      </c>
      <c r="G6" s="213">
        <v>2277</v>
      </c>
      <c r="H6" s="213">
        <v>11</v>
      </c>
      <c r="I6" s="213">
        <v>226</v>
      </c>
      <c r="J6" s="213">
        <v>1637</v>
      </c>
      <c r="K6" s="213">
        <v>444</v>
      </c>
    </row>
    <row r="7" spans="2:11" x14ac:dyDescent="0.3">
      <c r="B7" s="212" t="s">
        <v>35</v>
      </c>
      <c r="C7" s="211">
        <v>8641</v>
      </c>
      <c r="D7" s="211">
        <v>438</v>
      </c>
      <c r="E7" s="211">
        <v>4781</v>
      </c>
      <c r="F7" s="211">
        <v>2831</v>
      </c>
      <c r="G7" s="211">
        <v>292</v>
      </c>
      <c r="H7" s="211">
        <v>0</v>
      </c>
      <c r="I7" s="211">
        <v>22</v>
      </c>
      <c r="J7" s="211">
        <v>243</v>
      </c>
      <c r="K7" s="211">
        <v>34</v>
      </c>
    </row>
    <row r="8" spans="2:11" ht="15" customHeight="1" x14ac:dyDescent="0.3">
      <c r="B8" s="212" t="s">
        <v>34</v>
      </c>
      <c r="C8" s="211">
        <v>2340</v>
      </c>
      <c r="D8" s="211">
        <v>210</v>
      </c>
      <c r="E8" s="211">
        <v>1491</v>
      </c>
      <c r="F8" s="211">
        <v>541</v>
      </c>
      <c r="G8" s="211">
        <v>58</v>
      </c>
      <c r="H8" s="211">
        <v>0</v>
      </c>
      <c r="I8" s="211">
        <v>5</v>
      </c>
      <c r="J8" s="211">
        <v>29</v>
      </c>
      <c r="K8" s="211">
        <v>6</v>
      </c>
    </row>
    <row r="9" spans="2:11" x14ac:dyDescent="0.3">
      <c r="B9" s="212" t="s">
        <v>33</v>
      </c>
      <c r="C9" s="211">
        <v>2683</v>
      </c>
      <c r="D9" s="211">
        <v>332</v>
      </c>
      <c r="E9" s="211">
        <v>1454</v>
      </c>
      <c r="F9" s="211">
        <v>784</v>
      </c>
      <c r="G9" s="211">
        <v>71</v>
      </c>
      <c r="H9" s="211">
        <v>0</v>
      </c>
      <c r="I9" s="211">
        <v>8</v>
      </c>
      <c r="J9" s="211">
        <v>15</v>
      </c>
      <c r="K9" s="211">
        <v>19</v>
      </c>
    </row>
    <row r="10" spans="2:11" x14ac:dyDescent="0.3">
      <c r="B10" s="212" t="s">
        <v>32</v>
      </c>
      <c r="C10" s="211">
        <v>1924</v>
      </c>
      <c r="D10" s="211">
        <v>207</v>
      </c>
      <c r="E10" s="211">
        <v>1175</v>
      </c>
      <c r="F10" s="211">
        <v>457</v>
      </c>
      <c r="G10" s="211">
        <v>36</v>
      </c>
      <c r="H10" s="211">
        <v>0</v>
      </c>
      <c r="I10" s="211">
        <v>6</v>
      </c>
      <c r="J10" s="211">
        <v>36</v>
      </c>
      <c r="K10" s="211">
        <v>7</v>
      </c>
    </row>
    <row r="11" spans="2:11" x14ac:dyDescent="0.3">
      <c r="B11" s="212" t="s">
        <v>31</v>
      </c>
      <c r="C11" s="211">
        <v>5947</v>
      </c>
      <c r="D11" s="211">
        <v>400</v>
      </c>
      <c r="E11" s="211">
        <v>3468</v>
      </c>
      <c r="F11" s="211">
        <v>1817</v>
      </c>
      <c r="G11" s="211">
        <v>144</v>
      </c>
      <c r="H11" s="211">
        <v>2</v>
      </c>
      <c r="I11" s="211">
        <v>23</v>
      </c>
      <c r="J11" s="211">
        <v>74</v>
      </c>
      <c r="K11" s="211">
        <v>19</v>
      </c>
    </row>
    <row r="12" spans="2:11" x14ac:dyDescent="0.3">
      <c r="B12" s="212" t="s">
        <v>30</v>
      </c>
      <c r="C12" s="211">
        <v>5397</v>
      </c>
      <c r="D12" s="211">
        <v>165</v>
      </c>
      <c r="E12" s="211">
        <v>2738</v>
      </c>
      <c r="F12" s="211">
        <v>2244</v>
      </c>
      <c r="G12" s="211">
        <v>121</v>
      </c>
      <c r="H12" s="211">
        <v>2</v>
      </c>
      <c r="I12" s="211">
        <v>20</v>
      </c>
      <c r="J12" s="211">
        <v>42</v>
      </c>
      <c r="K12" s="211">
        <v>65</v>
      </c>
    </row>
    <row r="13" spans="2:11" x14ac:dyDescent="0.3">
      <c r="B13" s="212" t="s">
        <v>26</v>
      </c>
      <c r="C13" s="211">
        <v>5696</v>
      </c>
      <c r="D13" s="211">
        <v>167</v>
      </c>
      <c r="E13" s="211">
        <v>3300</v>
      </c>
      <c r="F13" s="211">
        <v>1944</v>
      </c>
      <c r="G13" s="211">
        <v>154</v>
      </c>
      <c r="H13" s="211">
        <v>1</v>
      </c>
      <c r="I13" s="211">
        <v>19</v>
      </c>
      <c r="J13" s="211">
        <v>95</v>
      </c>
      <c r="K13" s="211">
        <v>16</v>
      </c>
    </row>
    <row r="14" spans="2:11" x14ac:dyDescent="0.3">
      <c r="B14" s="212" t="s">
        <v>25</v>
      </c>
      <c r="C14" s="211">
        <v>5455</v>
      </c>
      <c r="D14" s="211">
        <v>465</v>
      </c>
      <c r="E14" s="211">
        <v>3143</v>
      </c>
      <c r="F14" s="211">
        <v>1520</v>
      </c>
      <c r="G14" s="211">
        <v>142</v>
      </c>
      <c r="H14" s="211">
        <v>1</v>
      </c>
      <c r="I14" s="211">
        <v>18</v>
      </c>
      <c r="J14" s="211">
        <v>154</v>
      </c>
      <c r="K14" s="211">
        <v>12</v>
      </c>
    </row>
    <row r="15" spans="2:11" x14ac:dyDescent="0.3">
      <c r="B15" s="212" t="s">
        <v>19</v>
      </c>
      <c r="C15" s="211">
        <v>31502</v>
      </c>
      <c r="D15" s="211">
        <v>1378</v>
      </c>
      <c r="E15" s="211">
        <v>18956</v>
      </c>
      <c r="F15" s="211">
        <v>9611</v>
      </c>
      <c r="G15" s="211">
        <v>948</v>
      </c>
      <c r="H15" s="211">
        <v>2</v>
      </c>
      <c r="I15" s="211">
        <v>75</v>
      </c>
      <c r="J15" s="211">
        <v>438</v>
      </c>
      <c r="K15" s="211">
        <v>94</v>
      </c>
    </row>
    <row r="16" spans="2:11" x14ac:dyDescent="0.3">
      <c r="B16" s="212" t="s">
        <v>18</v>
      </c>
      <c r="C16" s="211">
        <v>6340</v>
      </c>
      <c r="D16" s="211">
        <v>259</v>
      </c>
      <c r="E16" s="211">
        <v>3245</v>
      </c>
      <c r="F16" s="211">
        <v>2483</v>
      </c>
      <c r="G16" s="211">
        <v>216</v>
      </c>
      <c r="H16" s="211">
        <v>2</v>
      </c>
      <c r="I16" s="211">
        <v>21</v>
      </c>
      <c r="J16" s="211">
        <v>83</v>
      </c>
      <c r="K16" s="211">
        <v>31</v>
      </c>
    </row>
    <row r="17" spans="2:11" x14ac:dyDescent="0.3">
      <c r="B17" s="212" t="s">
        <v>13</v>
      </c>
      <c r="C17" s="211">
        <v>7341</v>
      </c>
      <c r="D17" s="211">
        <v>1939</v>
      </c>
      <c r="E17" s="211">
        <v>3537</v>
      </c>
      <c r="F17" s="211">
        <v>1191</v>
      </c>
      <c r="G17" s="211">
        <v>95</v>
      </c>
      <c r="H17" s="211">
        <v>1</v>
      </c>
      <c r="I17" s="211">
        <v>9</v>
      </c>
      <c r="J17" s="211">
        <v>428</v>
      </c>
      <c r="K17" s="211">
        <v>141</v>
      </c>
    </row>
    <row r="18" spans="2:11" s="35" customFormat="1" ht="13.5" x14ac:dyDescent="0.25">
      <c r="B18" s="229" t="s">
        <v>78</v>
      </c>
      <c r="C18" s="213">
        <v>114915</v>
      </c>
      <c r="D18" s="213">
        <v>15643</v>
      </c>
      <c r="E18" s="213">
        <v>72989</v>
      </c>
      <c r="F18" s="213">
        <v>21251</v>
      </c>
      <c r="G18" s="213">
        <v>1637</v>
      </c>
      <c r="H18" s="213">
        <v>15</v>
      </c>
      <c r="I18" s="213">
        <v>194</v>
      </c>
      <c r="J18" s="213">
        <v>2130</v>
      </c>
      <c r="K18" s="213">
        <v>1056</v>
      </c>
    </row>
    <row r="19" spans="2:11" x14ac:dyDescent="0.3">
      <c r="B19" s="212" t="s">
        <v>29</v>
      </c>
      <c r="C19" s="211">
        <v>8684</v>
      </c>
      <c r="D19" s="211">
        <v>1802</v>
      </c>
      <c r="E19" s="211">
        <v>4622</v>
      </c>
      <c r="F19" s="211">
        <v>1595</v>
      </c>
      <c r="G19" s="211">
        <v>198</v>
      </c>
      <c r="H19" s="211">
        <v>3</v>
      </c>
      <c r="I19" s="211">
        <v>15</v>
      </c>
      <c r="J19" s="211">
        <v>417</v>
      </c>
      <c r="K19" s="211">
        <v>32</v>
      </c>
    </row>
    <row r="20" spans="2:11" x14ac:dyDescent="0.3">
      <c r="B20" s="212" t="s">
        <v>28</v>
      </c>
      <c r="C20" s="211">
        <v>9383</v>
      </c>
      <c r="D20" s="211">
        <v>1999</v>
      </c>
      <c r="E20" s="211">
        <v>6291</v>
      </c>
      <c r="F20" s="211">
        <v>827</v>
      </c>
      <c r="G20" s="211">
        <v>71</v>
      </c>
      <c r="H20" s="211">
        <v>0</v>
      </c>
      <c r="I20" s="211">
        <v>10</v>
      </c>
      <c r="J20" s="211">
        <v>131</v>
      </c>
      <c r="K20" s="211">
        <v>54</v>
      </c>
    </row>
    <row r="21" spans="2:11" x14ac:dyDescent="0.3">
      <c r="B21" s="212" t="s">
        <v>27</v>
      </c>
      <c r="C21" s="211">
        <v>56128</v>
      </c>
      <c r="D21" s="211">
        <v>2813</v>
      </c>
      <c r="E21" s="211">
        <v>38901</v>
      </c>
      <c r="F21" s="211">
        <v>12238</v>
      </c>
      <c r="G21" s="211">
        <v>868</v>
      </c>
      <c r="H21" s="211">
        <v>7</v>
      </c>
      <c r="I21" s="211">
        <v>89</v>
      </c>
      <c r="J21" s="211">
        <v>658</v>
      </c>
      <c r="K21" s="211">
        <v>554</v>
      </c>
    </row>
    <row r="22" spans="2:11" x14ac:dyDescent="0.3">
      <c r="B22" s="212" t="s">
        <v>24</v>
      </c>
      <c r="C22" s="211">
        <v>13270</v>
      </c>
      <c r="D22" s="211">
        <v>3475</v>
      </c>
      <c r="E22" s="211">
        <v>7860</v>
      </c>
      <c r="F22" s="211">
        <v>1543</v>
      </c>
      <c r="G22" s="211">
        <v>121</v>
      </c>
      <c r="H22" s="211">
        <v>2</v>
      </c>
      <c r="I22" s="211">
        <v>18</v>
      </c>
      <c r="J22" s="211">
        <v>170</v>
      </c>
      <c r="K22" s="211">
        <v>81</v>
      </c>
    </row>
    <row r="23" spans="2:11" ht="15" customHeight="1" x14ac:dyDescent="0.3">
      <c r="B23" s="212" t="s">
        <v>23</v>
      </c>
      <c r="C23" s="211">
        <v>21760</v>
      </c>
      <c r="D23" s="211">
        <v>4727</v>
      </c>
      <c r="E23" s="211">
        <v>12522</v>
      </c>
      <c r="F23" s="211">
        <v>3365</v>
      </c>
      <c r="G23" s="211">
        <v>305</v>
      </c>
      <c r="H23" s="211">
        <v>3</v>
      </c>
      <c r="I23" s="211">
        <v>45</v>
      </c>
      <c r="J23" s="211">
        <v>664</v>
      </c>
      <c r="K23" s="211">
        <v>129</v>
      </c>
    </row>
    <row r="24" spans="2:11" x14ac:dyDescent="0.3">
      <c r="B24" s="212" t="s">
        <v>12</v>
      </c>
      <c r="C24" s="211">
        <v>5690</v>
      </c>
      <c r="D24" s="211">
        <v>827</v>
      </c>
      <c r="E24" s="211">
        <v>2793</v>
      </c>
      <c r="F24" s="211">
        <v>1683</v>
      </c>
      <c r="G24" s="211">
        <v>74</v>
      </c>
      <c r="H24" s="211">
        <v>0</v>
      </c>
      <c r="I24" s="211">
        <v>17</v>
      </c>
      <c r="J24" s="211">
        <v>90</v>
      </c>
      <c r="K24" s="211">
        <v>206</v>
      </c>
    </row>
    <row r="25" spans="2:11" s="35" customFormat="1" ht="13.5" x14ac:dyDescent="0.25">
      <c r="B25" s="229" t="s">
        <v>77</v>
      </c>
      <c r="C25" s="213">
        <v>17077</v>
      </c>
      <c r="D25" s="213">
        <v>2220</v>
      </c>
      <c r="E25" s="213">
        <v>10576</v>
      </c>
      <c r="F25" s="213">
        <v>2818</v>
      </c>
      <c r="G25" s="213">
        <v>207</v>
      </c>
      <c r="H25" s="213">
        <v>1</v>
      </c>
      <c r="I25" s="213">
        <v>40</v>
      </c>
      <c r="J25" s="213">
        <v>529</v>
      </c>
      <c r="K25" s="213">
        <v>686</v>
      </c>
    </row>
    <row r="26" spans="2:11" x14ac:dyDescent="0.3">
      <c r="B26" s="212" t="s">
        <v>22</v>
      </c>
      <c r="C26" s="211">
        <v>3727</v>
      </c>
      <c r="D26" s="211">
        <v>465</v>
      </c>
      <c r="E26" s="211">
        <v>2721</v>
      </c>
      <c r="F26" s="211">
        <v>441</v>
      </c>
      <c r="G26" s="211">
        <v>35</v>
      </c>
      <c r="H26" s="211">
        <v>0</v>
      </c>
      <c r="I26" s="211">
        <v>4</v>
      </c>
      <c r="J26" s="211">
        <v>45</v>
      </c>
      <c r="K26" s="211">
        <v>16</v>
      </c>
    </row>
    <row r="27" spans="2:11" ht="15" customHeight="1" x14ac:dyDescent="0.3">
      <c r="B27" s="212" t="s">
        <v>21</v>
      </c>
      <c r="C27" s="211">
        <v>2646</v>
      </c>
      <c r="D27" s="211">
        <v>275</v>
      </c>
      <c r="E27" s="211">
        <v>1699</v>
      </c>
      <c r="F27" s="211">
        <v>559</v>
      </c>
      <c r="G27" s="211">
        <v>25</v>
      </c>
      <c r="H27" s="211">
        <v>0</v>
      </c>
      <c r="I27" s="211">
        <v>8</v>
      </c>
      <c r="J27" s="211">
        <v>54</v>
      </c>
      <c r="K27" s="211">
        <v>26</v>
      </c>
    </row>
    <row r="28" spans="2:11" ht="15" customHeight="1" x14ac:dyDescent="0.3">
      <c r="B28" s="212" t="s">
        <v>20</v>
      </c>
      <c r="C28" s="211">
        <v>2007</v>
      </c>
      <c r="D28" s="211">
        <v>120</v>
      </c>
      <c r="E28" s="211">
        <v>1491</v>
      </c>
      <c r="F28" s="211">
        <v>324</v>
      </c>
      <c r="G28" s="211">
        <v>33</v>
      </c>
      <c r="H28" s="211">
        <v>0</v>
      </c>
      <c r="I28" s="211">
        <v>3</v>
      </c>
      <c r="J28" s="211">
        <v>14</v>
      </c>
      <c r="K28" s="211">
        <v>22</v>
      </c>
    </row>
    <row r="29" spans="2:11" x14ac:dyDescent="0.3">
      <c r="B29" s="212" t="s">
        <v>17</v>
      </c>
      <c r="C29" s="211">
        <v>1722</v>
      </c>
      <c r="D29" s="211">
        <v>218</v>
      </c>
      <c r="E29" s="211">
        <v>1063</v>
      </c>
      <c r="F29" s="211">
        <v>361</v>
      </c>
      <c r="G29" s="211">
        <v>35</v>
      </c>
      <c r="H29" s="211">
        <v>0</v>
      </c>
      <c r="I29" s="211">
        <v>5</v>
      </c>
      <c r="J29" s="211">
        <v>36</v>
      </c>
      <c r="K29" s="211">
        <v>4</v>
      </c>
    </row>
    <row r="30" spans="2:11" ht="15" customHeight="1" x14ac:dyDescent="0.3">
      <c r="B30" s="212" t="s">
        <v>15</v>
      </c>
      <c r="C30" s="211">
        <v>3492</v>
      </c>
      <c r="D30" s="211">
        <v>435</v>
      </c>
      <c r="E30" s="211">
        <v>2119</v>
      </c>
      <c r="F30" s="211">
        <v>565</v>
      </c>
      <c r="G30" s="211">
        <v>43</v>
      </c>
      <c r="H30" s="211">
        <v>0</v>
      </c>
      <c r="I30" s="211">
        <v>9</v>
      </c>
      <c r="J30" s="211">
        <v>223</v>
      </c>
      <c r="K30" s="211">
        <v>98</v>
      </c>
    </row>
    <row r="31" spans="2:11" x14ac:dyDescent="0.3">
      <c r="B31" s="212" t="s">
        <v>14</v>
      </c>
      <c r="C31" s="211">
        <v>3483</v>
      </c>
      <c r="D31" s="211">
        <v>707</v>
      </c>
      <c r="E31" s="211">
        <v>1483</v>
      </c>
      <c r="F31" s="211">
        <v>568</v>
      </c>
      <c r="G31" s="211">
        <v>36</v>
      </c>
      <c r="H31" s="211">
        <v>1</v>
      </c>
      <c r="I31" s="211">
        <v>11</v>
      </c>
      <c r="J31" s="211">
        <v>157</v>
      </c>
      <c r="K31" s="211">
        <v>520</v>
      </c>
    </row>
    <row r="32" spans="2:11" s="35" customFormat="1" ht="13.5" x14ac:dyDescent="0.25">
      <c r="B32" s="229" t="s">
        <v>76</v>
      </c>
      <c r="C32" s="213">
        <v>349</v>
      </c>
      <c r="D32" s="213">
        <v>19</v>
      </c>
      <c r="E32" s="213">
        <v>122</v>
      </c>
      <c r="F32" s="213">
        <v>128</v>
      </c>
      <c r="G32" s="213">
        <v>18</v>
      </c>
      <c r="H32" s="213">
        <v>0</v>
      </c>
      <c r="I32" s="213">
        <v>0</v>
      </c>
      <c r="J32" s="213">
        <v>60</v>
      </c>
      <c r="K32" s="213">
        <v>2</v>
      </c>
    </row>
    <row r="33" spans="2:11" ht="15" customHeight="1" x14ac:dyDescent="0.3">
      <c r="B33" s="212" t="s">
        <v>16</v>
      </c>
      <c r="C33" s="211">
        <v>349</v>
      </c>
      <c r="D33" s="211">
        <v>19</v>
      </c>
      <c r="E33" s="211">
        <v>122</v>
      </c>
      <c r="F33" s="211">
        <v>128</v>
      </c>
      <c r="G33" s="211">
        <v>18</v>
      </c>
      <c r="H33" s="211">
        <v>0</v>
      </c>
      <c r="I33" s="211">
        <v>0</v>
      </c>
      <c r="J33" s="211">
        <v>60</v>
      </c>
      <c r="K33" s="211">
        <v>2</v>
      </c>
    </row>
    <row r="34" spans="2:11" x14ac:dyDescent="0.25">
      <c r="B34" s="229" t="s">
        <v>10</v>
      </c>
      <c r="C34" s="213">
        <v>107</v>
      </c>
      <c r="D34" s="213">
        <v>30</v>
      </c>
      <c r="E34" s="213">
        <v>46</v>
      </c>
      <c r="F34" s="213">
        <v>21</v>
      </c>
      <c r="G34" s="213">
        <v>0</v>
      </c>
      <c r="H34" s="213">
        <v>0</v>
      </c>
      <c r="I34" s="213">
        <v>0</v>
      </c>
      <c r="J34" s="213">
        <v>10</v>
      </c>
      <c r="K34" s="213">
        <v>0</v>
      </c>
    </row>
    <row r="35" spans="2:11" s="23" customFormat="1" ht="16.5" x14ac:dyDescent="0.3">
      <c r="B35" s="212" t="s">
        <v>10</v>
      </c>
      <c r="C35" s="211">
        <v>107</v>
      </c>
      <c r="D35" s="211">
        <v>30</v>
      </c>
      <c r="E35" s="211">
        <v>46</v>
      </c>
      <c r="F35" s="211">
        <v>21</v>
      </c>
      <c r="G35" s="211">
        <v>0</v>
      </c>
      <c r="H35" s="211">
        <v>0</v>
      </c>
      <c r="I35" s="211">
        <v>0</v>
      </c>
      <c r="J35" s="211">
        <v>10</v>
      </c>
      <c r="K35" s="211">
        <v>0</v>
      </c>
    </row>
    <row r="36" spans="2:11" s="23" customFormat="1" ht="16.5" x14ac:dyDescent="0.25">
      <c r="C36" s="24"/>
      <c r="D36" s="24"/>
      <c r="E36" s="24"/>
      <c r="F36" s="24"/>
      <c r="G36" s="24"/>
      <c r="H36" s="24"/>
      <c r="I36" s="24"/>
      <c r="J36" s="24"/>
      <c r="K36" s="24"/>
    </row>
    <row r="37" spans="2:11" ht="16.5" x14ac:dyDescent="0.3">
      <c r="B37" s="36" t="s">
        <v>2101</v>
      </c>
      <c r="C37" s="23"/>
      <c r="D37" s="23"/>
      <c r="E37" s="23"/>
      <c r="F37" s="23"/>
      <c r="G37" s="23"/>
      <c r="H37" s="23"/>
      <c r="I37" s="23"/>
      <c r="J37" s="23"/>
      <c r="K37" s="23"/>
    </row>
    <row r="38" spans="2:11" x14ac:dyDescent="0.25">
      <c r="B38" s="154" t="s">
        <v>2153</v>
      </c>
    </row>
    <row r="39" spans="2:11" x14ac:dyDescent="0.25">
      <c r="B39" s="24" t="s">
        <v>737</v>
      </c>
    </row>
  </sheetData>
  <mergeCells count="5">
    <mergeCell ref="B1:K1"/>
    <mergeCell ref="B2:K2"/>
    <mergeCell ref="B3:B4"/>
    <mergeCell ref="C3:C4"/>
    <mergeCell ref="D3:K3"/>
  </mergeCell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4"/>
  <sheetViews>
    <sheetView showGridLines="0" zoomScaleNormal="100" workbookViewId="0">
      <selection activeCell="I9" sqref="I9"/>
    </sheetView>
  </sheetViews>
  <sheetFormatPr baseColWidth="10" defaultColWidth="12.5703125" defaultRowHeight="14.25" x14ac:dyDescent="0.25"/>
  <cols>
    <col min="1" max="1" width="3.7109375" style="19" customWidth="1"/>
    <col min="2" max="2" width="31.5703125" style="19" customWidth="1"/>
    <col min="3" max="5" width="15.5703125" style="19" customWidth="1"/>
    <col min="6" max="16384" width="12.5703125" style="19"/>
  </cols>
  <sheetData>
    <row r="1" spans="2:9" ht="127.5" customHeight="1" x14ac:dyDescent="0.25">
      <c r="B1" s="560"/>
      <c r="C1" s="560"/>
      <c r="D1" s="560"/>
      <c r="E1" s="560"/>
      <c r="F1" s="48"/>
      <c r="I1" s="49"/>
    </row>
    <row r="2" spans="2:9" ht="45" customHeight="1" x14ac:dyDescent="0.25">
      <c r="B2" s="572" t="s">
        <v>2180</v>
      </c>
      <c r="C2" s="572"/>
      <c r="D2" s="572"/>
      <c r="E2" s="572"/>
      <c r="F2" s="50"/>
      <c r="G2" s="481" t="s">
        <v>7</v>
      </c>
      <c r="H2" s="50"/>
      <c r="I2" s="49"/>
    </row>
    <row r="3" spans="2:9" ht="17.25" customHeight="1" x14ac:dyDescent="0.25">
      <c r="B3" s="521" t="s">
        <v>409</v>
      </c>
      <c r="C3" s="521" t="s">
        <v>605</v>
      </c>
      <c r="D3" s="521" t="s">
        <v>408</v>
      </c>
      <c r="E3" s="521"/>
      <c r="F3" s="51"/>
      <c r="G3" s="51"/>
      <c r="H3" s="51"/>
      <c r="I3" s="49"/>
    </row>
    <row r="4" spans="2:9" x14ac:dyDescent="0.25">
      <c r="B4" s="521"/>
      <c r="C4" s="521"/>
      <c r="D4" s="215" t="s">
        <v>86</v>
      </c>
      <c r="E4" s="215" t="s">
        <v>85</v>
      </c>
      <c r="I4" s="49"/>
    </row>
    <row r="5" spans="2:9" s="35" customFormat="1" ht="13.5" x14ac:dyDescent="0.25">
      <c r="B5" s="229" t="s">
        <v>80</v>
      </c>
      <c r="C5" s="298">
        <v>215714</v>
      </c>
      <c r="D5" s="298">
        <v>110382</v>
      </c>
      <c r="E5" s="298">
        <v>105332</v>
      </c>
      <c r="F5" s="50"/>
      <c r="G5" s="50"/>
      <c r="H5" s="50"/>
      <c r="I5" s="52"/>
    </row>
    <row r="6" spans="2:9" x14ac:dyDescent="0.3">
      <c r="B6" s="212" t="s">
        <v>35</v>
      </c>
      <c r="C6" s="307">
        <v>8692</v>
      </c>
      <c r="D6" s="307">
        <v>4450</v>
      </c>
      <c r="E6" s="307">
        <v>4242</v>
      </c>
      <c r="F6" s="54"/>
      <c r="I6" s="49"/>
    </row>
    <row r="7" spans="2:9" x14ac:dyDescent="0.3">
      <c r="B7" s="212" t="s">
        <v>34</v>
      </c>
      <c r="C7" s="307">
        <v>1981</v>
      </c>
      <c r="D7" s="307">
        <v>987</v>
      </c>
      <c r="E7" s="307">
        <v>994</v>
      </c>
      <c r="F7" s="54"/>
      <c r="I7" s="49"/>
    </row>
    <row r="8" spans="2:9" x14ac:dyDescent="0.3">
      <c r="B8" s="212" t="s">
        <v>33</v>
      </c>
      <c r="C8" s="307">
        <v>2552</v>
      </c>
      <c r="D8" s="307">
        <v>1333</v>
      </c>
      <c r="E8" s="307">
        <v>1219</v>
      </c>
      <c r="F8" s="54"/>
      <c r="I8" s="49"/>
    </row>
    <row r="9" spans="2:9" x14ac:dyDescent="0.3">
      <c r="B9" s="212" t="s">
        <v>32</v>
      </c>
      <c r="C9" s="307">
        <v>1783</v>
      </c>
      <c r="D9" s="307">
        <v>906</v>
      </c>
      <c r="E9" s="307">
        <v>877</v>
      </c>
      <c r="F9" s="54"/>
      <c r="I9" s="49"/>
    </row>
    <row r="10" spans="2:9" x14ac:dyDescent="0.3">
      <c r="B10" s="212" t="s">
        <v>31</v>
      </c>
      <c r="C10" s="307">
        <v>5505</v>
      </c>
      <c r="D10" s="307">
        <v>2789</v>
      </c>
      <c r="E10" s="307">
        <v>2716</v>
      </c>
      <c r="F10" s="54"/>
      <c r="I10" s="49"/>
    </row>
    <row r="11" spans="2:9" x14ac:dyDescent="0.3">
      <c r="B11" s="212" t="s">
        <v>30</v>
      </c>
      <c r="C11" s="307">
        <v>5193</v>
      </c>
      <c r="D11" s="307">
        <v>2615</v>
      </c>
      <c r="E11" s="307">
        <v>2578</v>
      </c>
      <c r="F11" s="54"/>
      <c r="I11" s="49"/>
    </row>
    <row r="12" spans="2:9" x14ac:dyDescent="0.3">
      <c r="B12" s="212" t="s">
        <v>29</v>
      </c>
      <c r="C12" s="307">
        <v>9587</v>
      </c>
      <c r="D12" s="307">
        <v>4897</v>
      </c>
      <c r="E12" s="307">
        <v>4690</v>
      </c>
      <c r="F12" s="54"/>
      <c r="I12" s="49"/>
    </row>
    <row r="13" spans="2:9" x14ac:dyDescent="0.3">
      <c r="B13" s="212" t="s">
        <v>28</v>
      </c>
      <c r="C13" s="307">
        <v>8701</v>
      </c>
      <c r="D13" s="307">
        <v>4460</v>
      </c>
      <c r="E13" s="307">
        <v>4241</v>
      </c>
      <c r="F13" s="54"/>
      <c r="I13" s="49"/>
    </row>
    <row r="14" spans="2:9" x14ac:dyDescent="0.3">
      <c r="B14" s="212" t="s">
        <v>27</v>
      </c>
      <c r="C14" s="307">
        <v>56032</v>
      </c>
      <c r="D14" s="307">
        <v>28618</v>
      </c>
      <c r="E14" s="307">
        <v>27414</v>
      </c>
      <c r="F14" s="54"/>
      <c r="I14" s="49"/>
    </row>
    <row r="15" spans="2:9" x14ac:dyDescent="0.3">
      <c r="B15" s="212" t="s">
        <v>26</v>
      </c>
      <c r="C15" s="307">
        <v>6170</v>
      </c>
      <c r="D15" s="307">
        <v>3151</v>
      </c>
      <c r="E15" s="307">
        <v>3019</v>
      </c>
      <c r="F15" s="54"/>
      <c r="I15" s="49"/>
    </row>
    <row r="16" spans="2:9" x14ac:dyDescent="0.3">
      <c r="B16" s="212" t="s">
        <v>25</v>
      </c>
      <c r="C16" s="307">
        <v>5628</v>
      </c>
      <c r="D16" s="307">
        <v>2823</v>
      </c>
      <c r="E16" s="307">
        <v>2805</v>
      </c>
      <c r="F16" s="54"/>
      <c r="I16" s="49"/>
    </row>
    <row r="17" spans="2:9" x14ac:dyDescent="0.3">
      <c r="B17" s="212" t="s">
        <v>24</v>
      </c>
      <c r="C17" s="307">
        <v>14091</v>
      </c>
      <c r="D17" s="307">
        <v>7357</v>
      </c>
      <c r="E17" s="307">
        <v>6734</v>
      </c>
      <c r="F17" s="54"/>
      <c r="I17" s="49"/>
    </row>
    <row r="18" spans="2:9" x14ac:dyDescent="0.3">
      <c r="B18" s="212" t="s">
        <v>23</v>
      </c>
      <c r="C18" s="307">
        <v>20473</v>
      </c>
      <c r="D18" s="307">
        <v>10352</v>
      </c>
      <c r="E18" s="307">
        <v>10121</v>
      </c>
      <c r="F18" s="54"/>
      <c r="I18" s="49"/>
    </row>
    <row r="19" spans="2:9" x14ac:dyDescent="0.3">
      <c r="B19" s="212" t="s">
        <v>22</v>
      </c>
      <c r="C19" s="307">
        <v>3606</v>
      </c>
      <c r="D19" s="307">
        <v>1869</v>
      </c>
      <c r="E19" s="307">
        <v>1737</v>
      </c>
      <c r="F19" s="54"/>
      <c r="I19" s="49"/>
    </row>
    <row r="20" spans="2:9" x14ac:dyDescent="0.3">
      <c r="B20" s="212" t="s">
        <v>21</v>
      </c>
      <c r="C20" s="307">
        <v>2502</v>
      </c>
      <c r="D20" s="307">
        <v>1263</v>
      </c>
      <c r="E20" s="307">
        <v>1239</v>
      </c>
      <c r="F20" s="54"/>
      <c r="I20" s="49"/>
    </row>
    <row r="21" spans="2:9" x14ac:dyDescent="0.3">
      <c r="B21" s="212" t="s">
        <v>20</v>
      </c>
      <c r="C21" s="307">
        <v>2070</v>
      </c>
      <c r="D21" s="307">
        <v>1074</v>
      </c>
      <c r="E21" s="307">
        <v>996</v>
      </c>
      <c r="F21" s="54"/>
      <c r="I21" s="49"/>
    </row>
    <row r="22" spans="2:9" x14ac:dyDescent="0.3">
      <c r="B22" s="212" t="s">
        <v>19</v>
      </c>
      <c r="C22" s="307">
        <v>31634</v>
      </c>
      <c r="D22" s="307">
        <v>16300</v>
      </c>
      <c r="E22" s="307">
        <v>15334</v>
      </c>
      <c r="F22" s="54"/>
      <c r="I22" s="49"/>
    </row>
    <row r="23" spans="2:9" x14ac:dyDescent="0.3">
      <c r="B23" s="212" t="s">
        <v>18</v>
      </c>
      <c r="C23" s="307">
        <v>6455</v>
      </c>
      <c r="D23" s="307">
        <v>3361</v>
      </c>
      <c r="E23" s="307">
        <v>3094</v>
      </c>
      <c r="F23" s="54"/>
      <c r="I23" s="49"/>
    </row>
    <row r="24" spans="2:9" x14ac:dyDescent="0.3">
      <c r="B24" s="212" t="s">
        <v>17</v>
      </c>
      <c r="C24" s="307">
        <v>1363</v>
      </c>
      <c r="D24" s="307">
        <v>719</v>
      </c>
      <c r="E24" s="307">
        <v>644</v>
      </c>
      <c r="F24" s="54"/>
      <c r="I24" s="49"/>
    </row>
    <row r="25" spans="2:9" x14ac:dyDescent="0.3">
      <c r="B25" s="212" t="s">
        <v>16</v>
      </c>
      <c r="C25" s="307">
        <v>318</v>
      </c>
      <c r="D25" s="307">
        <v>160</v>
      </c>
      <c r="E25" s="307">
        <v>158</v>
      </c>
      <c r="F25" s="54"/>
      <c r="I25" s="49"/>
    </row>
    <row r="26" spans="2:9" x14ac:dyDescent="0.3">
      <c r="B26" s="212" t="s">
        <v>15</v>
      </c>
      <c r="C26" s="307">
        <v>3530</v>
      </c>
      <c r="D26" s="307">
        <v>1788</v>
      </c>
      <c r="E26" s="307">
        <v>1742</v>
      </c>
      <c r="F26" s="54"/>
      <c r="I26" s="49"/>
    </row>
    <row r="27" spans="2:9" ht="15" customHeight="1" x14ac:dyDescent="0.3">
      <c r="B27" s="212" t="s">
        <v>14</v>
      </c>
      <c r="C27" s="307">
        <v>3411</v>
      </c>
      <c r="D27" s="307">
        <v>1723</v>
      </c>
      <c r="E27" s="307">
        <v>1688</v>
      </c>
      <c r="F27" s="54"/>
      <c r="I27" s="49"/>
    </row>
    <row r="28" spans="2:9" ht="15" customHeight="1" x14ac:dyDescent="0.3">
      <c r="B28" s="212" t="s">
        <v>13</v>
      </c>
      <c r="C28" s="307">
        <v>8909</v>
      </c>
      <c r="D28" s="307">
        <v>4585</v>
      </c>
      <c r="E28" s="307">
        <v>4324</v>
      </c>
      <c r="F28" s="54"/>
      <c r="I28" s="49"/>
    </row>
    <row r="29" spans="2:9" ht="15" customHeight="1" x14ac:dyDescent="0.3">
      <c r="B29" s="212" t="s">
        <v>12</v>
      </c>
      <c r="C29" s="307">
        <v>5528</v>
      </c>
      <c r="D29" s="307">
        <v>2802</v>
      </c>
      <c r="E29" s="307">
        <v>2726</v>
      </c>
      <c r="F29" s="54"/>
      <c r="I29" s="49"/>
    </row>
    <row r="30" spans="2:9" ht="15" customHeight="1" x14ac:dyDescent="0.3">
      <c r="B30" s="343"/>
      <c r="C30" s="446"/>
      <c r="D30" s="446"/>
      <c r="E30" s="446"/>
      <c r="F30" s="54"/>
      <c r="I30" s="49"/>
    </row>
    <row r="31" spans="2:9" ht="15" customHeight="1" x14ac:dyDescent="0.3">
      <c r="B31" s="22" t="s">
        <v>2117</v>
      </c>
      <c r="C31" s="446"/>
      <c r="D31" s="446"/>
      <c r="E31" s="446"/>
      <c r="F31" s="54"/>
      <c r="I31" s="49"/>
    </row>
    <row r="32" spans="2:9" s="23" customFormat="1" ht="13.5" customHeight="1" x14ac:dyDescent="0.25">
      <c r="B32" s="22" t="s">
        <v>740</v>
      </c>
      <c r="C32" s="22"/>
      <c r="D32" s="22"/>
      <c r="E32" s="22"/>
    </row>
    <row r="33" spans="2:5" x14ac:dyDescent="0.25">
      <c r="B33" s="154" t="s">
        <v>2196</v>
      </c>
    </row>
    <row r="34" spans="2:5" ht="23.65" customHeight="1" x14ac:dyDescent="0.25">
      <c r="B34" s="542" t="s">
        <v>737</v>
      </c>
      <c r="C34" s="542"/>
      <c r="D34" s="542"/>
      <c r="E34" s="542"/>
    </row>
  </sheetData>
  <mergeCells count="6">
    <mergeCell ref="B34:E34"/>
    <mergeCell ref="B1:E1"/>
    <mergeCell ref="B2:E2"/>
    <mergeCell ref="B3:B4"/>
    <mergeCell ref="C3:C4"/>
    <mergeCell ref="D3:E3"/>
  </mergeCells>
  <hyperlinks>
    <hyperlink ref="G2" location="INDICE!A60"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34"/>
  <sheetViews>
    <sheetView showGridLines="0" zoomScaleNormal="100" workbookViewId="0"/>
  </sheetViews>
  <sheetFormatPr baseColWidth="10" defaultColWidth="12.5703125" defaultRowHeight="14.25" x14ac:dyDescent="0.25"/>
  <cols>
    <col min="1" max="1" width="3.7109375" style="19" customWidth="1"/>
    <col min="2" max="2" width="27.28515625" style="19" customWidth="1"/>
    <col min="3" max="3" width="12.5703125" style="19"/>
    <col min="4" max="10" width="11.5703125" style="19" customWidth="1"/>
    <col min="11" max="25" width="12.5703125" style="19"/>
    <col min="26" max="26" width="14.7109375" style="19" customWidth="1"/>
    <col min="27" max="16384" width="12.5703125" style="19"/>
  </cols>
  <sheetData>
    <row r="1" spans="2:29" ht="127.5" customHeight="1" x14ac:dyDescent="0.25">
      <c r="B1" s="560"/>
      <c r="C1" s="560"/>
      <c r="D1" s="560"/>
      <c r="E1" s="560"/>
      <c r="F1" s="560"/>
      <c r="G1" s="560"/>
      <c r="H1" s="560"/>
      <c r="I1" s="560"/>
      <c r="J1" s="560"/>
      <c r="K1" s="560"/>
      <c r="L1" s="48"/>
      <c r="O1" s="49"/>
    </row>
    <row r="2" spans="2:29" ht="47.25" customHeight="1" x14ac:dyDescent="0.25">
      <c r="B2" s="572" t="s">
        <v>2181</v>
      </c>
      <c r="C2" s="572"/>
      <c r="D2" s="572"/>
      <c r="E2" s="572"/>
      <c r="F2" s="572"/>
      <c r="G2" s="572"/>
      <c r="H2" s="572"/>
      <c r="I2" s="572"/>
      <c r="J2" s="572"/>
      <c r="K2" s="572"/>
      <c r="L2" s="572"/>
      <c r="M2" s="572"/>
      <c r="N2" s="572"/>
      <c r="O2" s="572"/>
      <c r="P2" s="572"/>
      <c r="Q2" s="572"/>
      <c r="R2" s="572"/>
      <c r="S2" s="572"/>
      <c r="T2" s="572"/>
      <c r="U2" s="572"/>
      <c r="V2" s="572"/>
      <c r="W2" s="572"/>
      <c r="X2" s="572"/>
      <c r="Y2" s="572"/>
      <c r="Z2" s="572"/>
      <c r="AA2" s="572"/>
      <c r="AB2" s="572"/>
      <c r="AC2" s="481" t="s">
        <v>7</v>
      </c>
    </row>
    <row r="3" spans="2:29" ht="21.75" customHeight="1" x14ac:dyDescent="0.25">
      <c r="B3" s="521" t="s">
        <v>409</v>
      </c>
      <c r="C3" s="521" t="s">
        <v>605</v>
      </c>
      <c r="D3" s="521" t="s">
        <v>410</v>
      </c>
      <c r="E3" s="521"/>
      <c r="F3" s="521"/>
      <c r="G3" s="521"/>
      <c r="H3" s="521"/>
      <c r="I3" s="521"/>
      <c r="J3" s="521"/>
      <c r="K3" s="521"/>
      <c r="L3" s="521"/>
      <c r="M3" s="521"/>
      <c r="N3" s="521"/>
      <c r="O3" s="521"/>
      <c r="P3" s="521"/>
      <c r="Q3" s="521"/>
      <c r="R3" s="521"/>
      <c r="S3" s="521"/>
      <c r="T3" s="521"/>
      <c r="U3" s="521"/>
      <c r="V3" s="521"/>
      <c r="W3" s="521"/>
      <c r="X3" s="521"/>
      <c r="Y3" s="521"/>
      <c r="Z3" s="521"/>
      <c r="AA3" s="521"/>
      <c r="AB3" s="521"/>
    </row>
    <row r="4" spans="2:29" ht="33.75" customHeight="1" x14ac:dyDescent="0.25">
      <c r="B4" s="521"/>
      <c r="C4" s="521"/>
      <c r="D4" s="215" t="s">
        <v>35</v>
      </c>
      <c r="E4" s="215" t="s">
        <v>34</v>
      </c>
      <c r="F4" s="215" t="s">
        <v>33</v>
      </c>
      <c r="G4" s="215" t="s">
        <v>32</v>
      </c>
      <c r="H4" s="215" t="s">
        <v>31</v>
      </c>
      <c r="I4" s="215" t="s">
        <v>30</v>
      </c>
      <c r="J4" s="215" t="s">
        <v>29</v>
      </c>
      <c r="K4" s="215" t="s">
        <v>28</v>
      </c>
      <c r="L4" s="215" t="s">
        <v>27</v>
      </c>
      <c r="M4" s="215" t="s">
        <v>26</v>
      </c>
      <c r="N4" s="215" t="s">
        <v>25</v>
      </c>
      <c r="O4" s="215" t="s">
        <v>24</v>
      </c>
      <c r="P4" s="215" t="s">
        <v>23</v>
      </c>
      <c r="Q4" s="215" t="s">
        <v>22</v>
      </c>
      <c r="R4" s="215" t="s">
        <v>21</v>
      </c>
      <c r="S4" s="215" t="s">
        <v>20</v>
      </c>
      <c r="T4" s="215" t="s">
        <v>19</v>
      </c>
      <c r="U4" s="215" t="s">
        <v>18</v>
      </c>
      <c r="V4" s="215" t="s">
        <v>17</v>
      </c>
      <c r="W4" s="215" t="s">
        <v>16</v>
      </c>
      <c r="X4" s="215" t="s">
        <v>15</v>
      </c>
      <c r="Y4" s="215" t="s">
        <v>14</v>
      </c>
      <c r="Z4" s="215" t="s">
        <v>13</v>
      </c>
      <c r="AA4" s="215" t="s">
        <v>12</v>
      </c>
      <c r="AB4" s="215" t="s">
        <v>10</v>
      </c>
    </row>
    <row r="5" spans="2:29" s="35" customFormat="1" ht="13.5" x14ac:dyDescent="0.25">
      <c r="B5" s="229" t="s">
        <v>3</v>
      </c>
      <c r="C5" s="308">
        <f>SUM(C6:C29)</f>
        <v>215714</v>
      </c>
      <c r="D5" s="308">
        <f t="shared" ref="D5:AB5" si="0">SUM(D6:D29)</f>
        <v>8641</v>
      </c>
      <c r="E5" s="308">
        <f t="shared" si="0"/>
        <v>2340</v>
      </c>
      <c r="F5" s="308">
        <f t="shared" si="0"/>
        <v>2683</v>
      </c>
      <c r="G5" s="308">
        <f t="shared" si="0"/>
        <v>1924</v>
      </c>
      <c r="H5" s="308">
        <f t="shared" si="0"/>
        <v>5947</v>
      </c>
      <c r="I5" s="308">
        <f t="shared" si="0"/>
        <v>5397</v>
      </c>
      <c r="J5" s="308">
        <f t="shared" si="0"/>
        <v>8684</v>
      </c>
      <c r="K5" s="308">
        <f t="shared" si="0"/>
        <v>9383</v>
      </c>
      <c r="L5" s="308">
        <f t="shared" si="0"/>
        <v>56128</v>
      </c>
      <c r="M5" s="308">
        <f t="shared" si="0"/>
        <v>5696</v>
      </c>
      <c r="N5" s="308">
        <f t="shared" si="0"/>
        <v>5455</v>
      </c>
      <c r="O5" s="308">
        <f t="shared" si="0"/>
        <v>13270</v>
      </c>
      <c r="P5" s="308">
        <f t="shared" si="0"/>
        <v>21760</v>
      </c>
      <c r="Q5" s="308">
        <f t="shared" si="0"/>
        <v>3727</v>
      </c>
      <c r="R5" s="308">
        <f t="shared" si="0"/>
        <v>2646</v>
      </c>
      <c r="S5" s="308">
        <f t="shared" si="0"/>
        <v>2007</v>
      </c>
      <c r="T5" s="308">
        <f t="shared" si="0"/>
        <v>31502</v>
      </c>
      <c r="U5" s="308">
        <f t="shared" si="0"/>
        <v>6340</v>
      </c>
      <c r="V5" s="308">
        <f t="shared" si="0"/>
        <v>1722</v>
      </c>
      <c r="W5" s="308">
        <f t="shared" si="0"/>
        <v>349</v>
      </c>
      <c r="X5" s="308">
        <f t="shared" si="0"/>
        <v>3492</v>
      </c>
      <c r="Y5" s="308">
        <f t="shared" si="0"/>
        <v>3483</v>
      </c>
      <c r="Z5" s="308">
        <f t="shared" si="0"/>
        <v>7341</v>
      </c>
      <c r="AA5" s="308">
        <f t="shared" si="0"/>
        <v>5690</v>
      </c>
      <c r="AB5" s="308">
        <f t="shared" si="0"/>
        <v>107</v>
      </c>
    </row>
    <row r="6" spans="2:29" x14ac:dyDescent="0.3">
      <c r="B6" s="212" t="s">
        <v>35</v>
      </c>
      <c r="C6" s="255">
        <v>8692</v>
      </c>
      <c r="D6" s="255">
        <v>8128</v>
      </c>
      <c r="E6" s="255">
        <v>2</v>
      </c>
      <c r="F6" s="255">
        <v>278</v>
      </c>
      <c r="G6" s="255">
        <v>0</v>
      </c>
      <c r="H6" s="255">
        <v>2</v>
      </c>
      <c r="I6" s="255">
        <v>15</v>
      </c>
      <c r="J6" s="255">
        <v>26</v>
      </c>
      <c r="K6" s="255">
        <v>1</v>
      </c>
      <c r="L6" s="255">
        <v>41</v>
      </c>
      <c r="M6" s="255">
        <v>0</v>
      </c>
      <c r="N6" s="255">
        <v>65</v>
      </c>
      <c r="O6" s="255">
        <v>3</v>
      </c>
      <c r="P6" s="255">
        <v>4</v>
      </c>
      <c r="Q6" s="255">
        <v>101</v>
      </c>
      <c r="R6" s="255">
        <v>1</v>
      </c>
      <c r="S6" s="255">
        <v>2</v>
      </c>
      <c r="T6" s="255">
        <v>7</v>
      </c>
      <c r="U6" s="255">
        <v>0</v>
      </c>
      <c r="V6" s="255">
        <v>9</v>
      </c>
      <c r="W6" s="255">
        <v>2</v>
      </c>
      <c r="X6" s="255">
        <v>0</v>
      </c>
      <c r="Y6" s="255">
        <v>1</v>
      </c>
      <c r="Z6" s="255">
        <v>0</v>
      </c>
      <c r="AA6" s="255">
        <v>1</v>
      </c>
      <c r="AB6" s="255">
        <v>3</v>
      </c>
    </row>
    <row r="7" spans="2:29" x14ac:dyDescent="0.3">
      <c r="B7" s="212" t="s">
        <v>34</v>
      </c>
      <c r="C7" s="255">
        <v>1981</v>
      </c>
      <c r="D7" s="255">
        <v>0</v>
      </c>
      <c r="E7" s="255">
        <v>1909</v>
      </c>
      <c r="F7" s="255">
        <v>0</v>
      </c>
      <c r="G7" s="255">
        <v>0</v>
      </c>
      <c r="H7" s="255">
        <v>2</v>
      </c>
      <c r="I7" s="255">
        <v>7</v>
      </c>
      <c r="J7" s="255">
        <v>0</v>
      </c>
      <c r="K7" s="255">
        <v>0</v>
      </c>
      <c r="L7" s="255">
        <v>8</v>
      </c>
      <c r="M7" s="255">
        <v>3</v>
      </c>
      <c r="N7" s="255">
        <v>0</v>
      </c>
      <c r="O7" s="255">
        <v>38</v>
      </c>
      <c r="P7" s="255">
        <v>1</v>
      </c>
      <c r="Q7" s="255">
        <v>0</v>
      </c>
      <c r="R7" s="255">
        <v>1</v>
      </c>
      <c r="S7" s="255">
        <v>0</v>
      </c>
      <c r="T7" s="255">
        <v>5</v>
      </c>
      <c r="U7" s="255">
        <v>7</v>
      </c>
      <c r="V7" s="255">
        <v>0</v>
      </c>
      <c r="W7" s="255">
        <v>0</v>
      </c>
      <c r="X7" s="255">
        <v>0</v>
      </c>
      <c r="Y7" s="255">
        <v>0</v>
      </c>
      <c r="Z7" s="255">
        <v>0</v>
      </c>
      <c r="AA7" s="255">
        <v>0</v>
      </c>
      <c r="AB7" s="255">
        <v>0</v>
      </c>
    </row>
    <row r="8" spans="2:29" x14ac:dyDescent="0.3">
      <c r="B8" s="212" t="s">
        <v>33</v>
      </c>
      <c r="C8" s="255">
        <v>2552</v>
      </c>
      <c r="D8" s="255">
        <v>83</v>
      </c>
      <c r="E8" s="255">
        <v>0</v>
      </c>
      <c r="F8" s="255">
        <v>2204</v>
      </c>
      <c r="G8" s="255">
        <v>0</v>
      </c>
      <c r="H8" s="255">
        <v>0</v>
      </c>
      <c r="I8" s="255">
        <v>37</v>
      </c>
      <c r="J8" s="255">
        <v>2</v>
      </c>
      <c r="K8" s="255">
        <v>0</v>
      </c>
      <c r="L8" s="255">
        <v>214</v>
      </c>
      <c r="M8" s="255">
        <v>0</v>
      </c>
      <c r="N8" s="255">
        <v>0</v>
      </c>
      <c r="O8" s="255">
        <v>0</v>
      </c>
      <c r="P8" s="255">
        <v>0</v>
      </c>
      <c r="Q8" s="255">
        <v>5</v>
      </c>
      <c r="R8" s="255">
        <v>0</v>
      </c>
      <c r="S8" s="255">
        <v>0</v>
      </c>
      <c r="T8" s="255">
        <v>0</v>
      </c>
      <c r="U8" s="255">
        <v>3</v>
      </c>
      <c r="V8" s="255">
        <v>1</v>
      </c>
      <c r="W8" s="255">
        <v>0</v>
      </c>
      <c r="X8" s="255">
        <v>1</v>
      </c>
      <c r="Y8" s="255">
        <v>1</v>
      </c>
      <c r="Z8" s="255">
        <v>0</v>
      </c>
      <c r="AA8" s="255">
        <v>0</v>
      </c>
      <c r="AB8" s="255">
        <v>1</v>
      </c>
    </row>
    <row r="9" spans="2:29" x14ac:dyDescent="0.3">
      <c r="B9" s="212" t="s">
        <v>32</v>
      </c>
      <c r="C9" s="255">
        <v>1783</v>
      </c>
      <c r="D9" s="255">
        <v>0</v>
      </c>
      <c r="E9" s="255">
        <v>0</v>
      </c>
      <c r="F9" s="255">
        <v>0</v>
      </c>
      <c r="G9" s="255">
        <v>1712</v>
      </c>
      <c r="H9" s="255">
        <v>0</v>
      </c>
      <c r="I9" s="255">
        <v>0</v>
      </c>
      <c r="J9" s="255">
        <v>0</v>
      </c>
      <c r="K9" s="255">
        <v>6</v>
      </c>
      <c r="L9" s="255">
        <v>0</v>
      </c>
      <c r="M9" s="255">
        <v>29</v>
      </c>
      <c r="N9" s="255">
        <v>0</v>
      </c>
      <c r="O9" s="255">
        <v>0</v>
      </c>
      <c r="P9" s="255">
        <v>0</v>
      </c>
      <c r="Q9" s="255">
        <v>0</v>
      </c>
      <c r="R9" s="255">
        <v>0</v>
      </c>
      <c r="S9" s="255">
        <v>0</v>
      </c>
      <c r="T9" s="255">
        <v>5</v>
      </c>
      <c r="U9" s="255">
        <v>1</v>
      </c>
      <c r="V9" s="255">
        <v>0</v>
      </c>
      <c r="W9" s="255">
        <v>0</v>
      </c>
      <c r="X9" s="255">
        <v>24</v>
      </c>
      <c r="Y9" s="255">
        <v>0</v>
      </c>
      <c r="Z9" s="255">
        <v>0</v>
      </c>
      <c r="AA9" s="255">
        <v>0</v>
      </c>
      <c r="AB9" s="255">
        <v>6</v>
      </c>
    </row>
    <row r="10" spans="2:29" x14ac:dyDescent="0.3">
      <c r="B10" s="212" t="s">
        <v>31</v>
      </c>
      <c r="C10" s="255">
        <v>5505</v>
      </c>
      <c r="D10" s="255">
        <v>0</v>
      </c>
      <c r="E10" s="255">
        <v>46</v>
      </c>
      <c r="F10" s="255">
        <v>0</v>
      </c>
      <c r="G10" s="255">
        <v>0</v>
      </c>
      <c r="H10" s="255">
        <v>5307</v>
      </c>
      <c r="I10" s="255">
        <v>12</v>
      </c>
      <c r="J10" s="255">
        <v>0</v>
      </c>
      <c r="K10" s="255">
        <v>0</v>
      </c>
      <c r="L10" s="255">
        <v>4</v>
      </c>
      <c r="M10" s="255">
        <v>0</v>
      </c>
      <c r="N10" s="255">
        <v>0</v>
      </c>
      <c r="O10" s="255">
        <v>56</v>
      </c>
      <c r="P10" s="255">
        <v>3</v>
      </c>
      <c r="Q10" s="255">
        <v>0</v>
      </c>
      <c r="R10" s="255">
        <v>2</v>
      </c>
      <c r="S10" s="255">
        <v>0</v>
      </c>
      <c r="T10" s="255">
        <v>41</v>
      </c>
      <c r="U10" s="255">
        <v>30</v>
      </c>
      <c r="V10" s="255">
        <v>1</v>
      </c>
      <c r="W10" s="255">
        <v>0</v>
      </c>
      <c r="X10" s="255">
        <v>0</v>
      </c>
      <c r="Y10" s="255">
        <v>1</v>
      </c>
      <c r="Z10" s="255">
        <v>2</v>
      </c>
      <c r="AA10" s="255">
        <v>0</v>
      </c>
      <c r="AB10" s="255">
        <v>0</v>
      </c>
    </row>
    <row r="11" spans="2:29" x14ac:dyDescent="0.3">
      <c r="B11" s="212" t="s">
        <v>30</v>
      </c>
      <c r="C11" s="255">
        <v>5193</v>
      </c>
      <c r="D11" s="255">
        <v>0</v>
      </c>
      <c r="E11" s="255">
        <v>32</v>
      </c>
      <c r="F11" s="255">
        <v>9</v>
      </c>
      <c r="G11" s="255">
        <v>1</v>
      </c>
      <c r="H11" s="255">
        <v>5</v>
      </c>
      <c r="I11" s="255">
        <v>5074</v>
      </c>
      <c r="J11" s="255">
        <v>1</v>
      </c>
      <c r="K11" s="255">
        <v>0</v>
      </c>
      <c r="L11" s="255">
        <v>20</v>
      </c>
      <c r="M11" s="255">
        <v>1</v>
      </c>
      <c r="N11" s="255">
        <v>0</v>
      </c>
      <c r="O11" s="255">
        <v>1</v>
      </c>
      <c r="P11" s="255">
        <v>0</v>
      </c>
      <c r="Q11" s="255">
        <v>4</v>
      </c>
      <c r="R11" s="255">
        <v>0</v>
      </c>
      <c r="S11" s="255">
        <v>1</v>
      </c>
      <c r="T11" s="255">
        <v>16</v>
      </c>
      <c r="U11" s="255">
        <v>22</v>
      </c>
      <c r="V11" s="255">
        <v>0</v>
      </c>
      <c r="W11" s="255">
        <v>0</v>
      </c>
      <c r="X11" s="255">
        <v>1</v>
      </c>
      <c r="Y11" s="255">
        <v>3</v>
      </c>
      <c r="Z11" s="255">
        <v>0</v>
      </c>
      <c r="AA11" s="255">
        <v>1</v>
      </c>
      <c r="AB11" s="255">
        <v>1</v>
      </c>
    </row>
    <row r="12" spans="2:29" x14ac:dyDescent="0.3">
      <c r="B12" s="212" t="s">
        <v>29</v>
      </c>
      <c r="C12" s="255">
        <v>9587</v>
      </c>
      <c r="D12" s="255">
        <v>361</v>
      </c>
      <c r="E12" s="255">
        <v>1</v>
      </c>
      <c r="F12" s="255">
        <v>3</v>
      </c>
      <c r="G12" s="255">
        <v>0</v>
      </c>
      <c r="H12" s="255">
        <v>1</v>
      </c>
      <c r="I12" s="255">
        <v>3</v>
      </c>
      <c r="J12" s="255">
        <v>8570</v>
      </c>
      <c r="K12" s="255">
        <v>6</v>
      </c>
      <c r="L12" s="255">
        <v>465</v>
      </c>
      <c r="M12" s="255">
        <v>0</v>
      </c>
      <c r="N12" s="255">
        <v>158</v>
      </c>
      <c r="O12" s="255">
        <v>2</v>
      </c>
      <c r="P12" s="255">
        <v>2</v>
      </c>
      <c r="Q12" s="255">
        <v>1</v>
      </c>
      <c r="R12" s="255">
        <v>0</v>
      </c>
      <c r="S12" s="255">
        <v>0</v>
      </c>
      <c r="T12" s="255">
        <v>2</v>
      </c>
      <c r="U12" s="255">
        <v>0</v>
      </c>
      <c r="V12" s="255">
        <v>2</v>
      </c>
      <c r="W12" s="255">
        <v>0</v>
      </c>
      <c r="X12" s="255">
        <v>2</v>
      </c>
      <c r="Y12" s="255">
        <v>2</v>
      </c>
      <c r="Z12" s="255">
        <v>0</v>
      </c>
      <c r="AA12" s="255">
        <v>1</v>
      </c>
      <c r="AB12" s="255">
        <v>5</v>
      </c>
    </row>
    <row r="13" spans="2:29" x14ac:dyDescent="0.3">
      <c r="B13" s="212" t="s">
        <v>28</v>
      </c>
      <c r="C13" s="255">
        <v>8701</v>
      </c>
      <c r="D13" s="255">
        <v>1</v>
      </c>
      <c r="E13" s="255">
        <v>0</v>
      </c>
      <c r="F13" s="255">
        <v>0</v>
      </c>
      <c r="G13" s="255">
        <v>1</v>
      </c>
      <c r="H13" s="255">
        <v>0</v>
      </c>
      <c r="I13" s="255">
        <v>0</v>
      </c>
      <c r="J13" s="255">
        <v>1</v>
      </c>
      <c r="K13" s="255">
        <v>8536</v>
      </c>
      <c r="L13" s="255">
        <v>8</v>
      </c>
      <c r="M13" s="255">
        <v>45</v>
      </c>
      <c r="N13" s="255">
        <v>1</v>
      </c>
      <c r="O13" s="255">
        <v>5</v>
      </c>
      <c r="P13" s="255">
        <v>25</v>
      </c>
      <c r="Q13" s="255">
        <v>0</v>
      </c>
      <c r="R13" s="255">
        <v>0</v>
      </c>
      <c r="S13" s="255">
        <v>0</v>
      </c>
      <c r="T13" s="255">
        <v>30</v>
      </c>
      <c r="U13" s="255">
        <v>0</v>
      </c>
      <c r="V13" s="255">
        <v>0</v>
      </c>
      <c r="W13" s="255">
        <v>0</v>
      </c>
      <c r="X13" s="255">
        <v>2</v>
      </c>
      <c r="Y13" s="255">
        <v>0</v>
      </c>
      <c r="Z13" s="255">
        <v>45</v>
      </c>
      <c r="AA13" s="255">
        <v>0</v>
      </c>
      <c r="AB13" s="255">
        <v>1</v>
      </c>
    </row>
    <row r="14" spans="2:29" x14ac:dyDescent="0.3">
      <c r="B14" s="212" t="s">
        <v>27</v>
      </c>
      <c r="C14" s="255">
        <v>56032</v>
      </c>
      <c r="D14" s="255">
        <v>28</v>
      </c>
      <c r="E14" s="255">
        <v>38</v>
      </c>
      <c r="F14" s="255">
        <v>178</v>
      </c>
      <c r="G14" s="255">
        <v>1</v>
      </c>
      <c r="H14" s="255">
        <v>9</v>
      </c>
      <c r="I14" s="255">
        <v>114</v>
      </c>
      <c r="J14" s="255">
        <v>37</v>
      </c>
      <c r="K14" s="255">
        <v>25</v>
      </c>
      <c r="L14" s="255">
        <v>54496</v>
      </c>
      <c r="M14" s="255">
        <v>0</v>
      </c>
      <c r="N14" s="255">
        <v>7</v>
      </c>
      <c r="O14" s="255">
        <v>486</v>
      </c>
      <c r="P14" s="255">
        <v>330</v>
      </c>
      <c r="Q14" s="255">
        <v>0</v>
      </c>
      <c r="R14" s="255">
        <v>3</v>
      </c>
      <c r="S14" s="255">
        <v>1</v>
      </c>
      <c r="T14" s="255">
        <v>13</v>
      </c>
      <c r="U14" s="255">
        <v>7</v>
      </c>
      <c r="V14" s="255">
        <v>2</v>
      </c>
      <c r="W14" s="255">
        <v>16</v>
      </c>
      <c r="X14" s="255">
        <v>1</v>
      </c>
      <c r="Y14" s="255">
        <v>2</v>
      </c>
      <c r="Z14" s="255">
        <v>9</v>
      </c>
      <c r="AA14" s="255">
        <v>223</v>
      </c>
      <c r="AB14" s="255">
        <v>6</v>
      </c>
    </row>
    <row r="15" spans="2:29" x14ac:dyDescent="0.3">
      <c r="B15" s="212" t="s">
        <v>26</v>
      </c>
      <c r="C15" s="255">
        <v>6170</v>
      </c>
      <c r="D15" s="255">
        <v>1</v>
      </c>
      <c r="E15" s="255">
        <v>0</v>
      </c>
      <c r="F15" s="255">
        <v>0</v>
      </c>
      <c r="G15" s="255">
        <v>182</v>
      </c>
      <c r="H15" s="255">
        <v>1</v>
      </c>
      <c r="I15" s="255">
        <v>0</v>
      </c>
      <c r="J15" s="255">
        <v>0</v>
      </c>
      <c r="K15" s="255">
        <v>171</v>
      </c>
      <c r="L15" s="255">
        <v>1</v>
      </c>
      <c r="M15" s="255">
        <v>5424</v>
      </c>
      <c r="N15" s="255">
        <v>0</v>
      </c>
      <c r="O15" s="255">
        <v>0</v>
      </c>
      <c r="P15" s="255">
        <v>4</v>
      </c>
      <c r="Q15" s="255">
        <v>0</v>
      </c>
      <c r="R15" s="255">
        <v>1</v>
      </c>
      <c r="S15" s="255">
        <v>2</v>
      </c>
      <c r="T15" s="255">
        <v>375</v>
      </c>
      <c r="U15" s="255">
        <v>1</v>
      </c>
      <c r="V15" s="255">
        <v>2</v>
      </c>
      <c r="W15" s="255">
        <v>0</v>
      </c>
      <c r="X15" s="255">
        <v>2</v>
      </c>
      <c r="Y15" s="255">
        <v>1</v>
      </c>
      <c r="Z15" s="255">
        <v>2</v>
      </c>
      <c r="AA15" s="255">
        <v>0</v>
      </c>
      <c r="AB15" s="255">
        <v>0</v>
      </c>
    </row>
    <row r="16" spans="2:29" x14ac:dyDescent="0.3">
      <c r="B16" s="212" t="s">
        <v>25</v>
      </c>
      <c r="C16" s="255">
        <v>5628</v>
      </c>
      <c r="D16" s="255">
        <v>22</v>
      </c>
      <c r="E16" s="255">
        <v>1</v>
      </c>
      <c r="F16" s="255">
        <v>5</v>
      </c>
      <c r="G16" s="255">
        <v>0</v>
      </c>
      <c r="H16" s="255">
        <v>0</v>
      </c>
      <c r="I16" s="255">
        <v>8</v>
      </c>
      <c r="J16" s="255">
        <v>16</v>
      </c>
      <c r="K16" s="255">
        <v>2</v>
      </c>
      <c r="L16" s="255">
        <v>4</v>
      </c>
      <c r="M16" s="255">
        <v>1</v>
      </c>
      <c r="N16" s="255">
        <v>5204</v>
      </c>
      <c r="O16" s="255">
        <v>0</v>
      </c>
      <c r="P16" s="255">
        <v>2</v>
      </c>
      <c r="Q16" s="255">
        <v>10</v>
      </c>
      <c r="R16" s="255">
        <v>0</v>
      </c>
      <c r="S16" s="255">
        <v>0</v>
      </c>
      <c r="T16" s="255">
        <v>4</v>
      </c>
      <c r="U16" s="255">
        <v>1</v>
      </c>
      <c r="V16" s="255">
        <v>281</v>
      </c>
      <c r="W16" s="255">
        <v>1</v>
      </c>
      <c r="X16" s="255">
        <v>0</v>
      </c>
      <c r="Y16" s="255">
        <v>2</v>
      </c>
      <c r="Z16" s="255">
        <v>0</v>
      </c>
      <c r="AA16" s="255">
        <v>0</v>
      </c>
      <c r="AB16" s="255">
        <v>64</v>
      </c>
    </row>
    <row r="17" spans="2:28" x14ac:dyDescent="0.3">
      <c r="B17" s="212" t="s">
        <v>24</v>
      </c>
      <c r="C17" s="255">
        <v>14091</v>
      </c>
      <c r="D17" s="255">
        <v>2</v>
      </c>
      <c r="E17" s="255">
        <v>243</v>
      </c>
      <c r="F17" s="255">
        <v>0</v>
      </c>
      <c r="G17" s="255">
        <v>0</v>
      </c>
      <c r="H17" s="255">
        <v>322</v>
      </c>
      <c r="I17" s="255">
        <v>3</v>
      </c>
      <c r="J17" s="255">
        <v>3</v>
      </c>
      <c r="K17" s="255">
        <v>6</v>
      </c>
      <c r="L17" s="255">
        <v>677</v>
      </c>
      <c r="M17" s="255">
        <v>0</v>
      </c>
      <c r="N17" s="255">
        <v>1</v>
      </c>
      <c r="O17" s="255">
        <v>12524</v>
      </c>
      <c r="P17" s="255">
        <v>273</v>
      </c>
      <c r="Q17" s="255">
        <v>0</v>
      </c>
      <c r="R17" s="255">
        <v>0</v>
      </c>
      <c r="S17" s="255">
        <v>2</v>
      </c>
      <c r="T17" s="255">
        <v>7</v>
      </c>
      <c r="U17" s="255">
        <v>3</v>
      </c>
      <c r="V17" s="255">
        <v>0</v>
      </c>
      <c r="W17" s="255">
        <v>0</v>
      </c>
      <c r="X17" s="255">
        <v>4</v>
      </c>
      <c r="Y17" s="255">
        <v>0</v>
      </c>
      <c r="Z17" s="255">
        <v>16</v>
      </c>
      <c r="AA17" s="255">
        <v>5</v>
      </c>
      <c r="AB17" s="255">
        <v>0</v>
      </c>
    </row>
    <row r="18" spans="2:28" x14ac:dyDescent="0.3">
      <c r="B18" s="212" t="s">
        <v>23</v>
      </c>
      <c r="C18" s="255">
        <v>20473</v>
      </c>
      <c r="D18" s="255">
        <v>1</v>
      </c>
      <c r="E18" s="255">
        <v>1</v>
      </c>
      <c r="F18" s="255">
        <v>2</v>
      </c>
      <c r="G18" s="255">
        <v>0</v>
      </c>
      <c r="H18" s="255">
        <v>3</v>
      </c>
      <c r="I18" s="255">
        <v>0</v>
      </c>
      <c r="J18" s="255">
        <v>4</v>
      </c>
      <c r="K18" s="255">
        <v>88</v>
      </c>
      <c r="L18" s="255">
        <v>91</v>
      </c>
      <c r="M18" s="255">
        <v>2</v>
      </c>
      <c r="N18" s="255">
        <v>0</v>
      </c>
      <c r="O18" s="255">
        <v>28</v>
      </c>
      <c r="P18" s="255">
        <v>20125</v>
      </c>
      <c r="Q18" s="255">
        <v>0</v>
      </c>
      <c r="R18" s="255">
        <v>0</v>
      </c>
      <c r="S18" s="255">
        <v>0</v>
      </c>
      <c r="T18" s="255">
        <v>34</v>
      </c>
      <c r="U18" s="255">
        <v>2</v>
      </c>
      <c r="V18" s="255">
        <v>0</v>
      </c>
      <c r="W18" s="255">
        <v>2</v>
      </c>
      <c r="X18" s="255">
        <v>3</v>
      </c>
      <c r="Y18" s="255">
        <v>4</v>
      </c>
      <c r="Z18" s="255">
        <v>68</v>
      </c>
      <c r="AA18" s="255">
        <v>13</v>
      </c>
      <c r="AB18" s="255">
        <v>2</v>
      </c>
    </row>
    <row r="19" spans="2:28" x14ac:dyDescent="0.3">
      <c r="B19" s="212" t="s">
        <v>22</v>
      </c>
      <c r="C19" s="255">
        <v>3606</v>
      </c>
      <c r="D19" s="255">
        <v>6</v>
      </c>
      <c r="E19" s="255">
        <v>0</v>
      </c>
      <c r="F19" s="255">
        <v>2</v>
      </c>
      <c r="G19" s="255">
        <v>1</v>
      </c>
      <c r="H19" s="255">
        <v>2</v>
      </c>
      <c r="I19" s="255">
        <v>6</v>
      </c>
      <c r="J19" s="255">
        <v>1</v>
      </c>
      <c r="K19" s="255">
        <v>1</v>
      </c>
      <c r="L19" s="255">
        <v>0</v>
      </c>
      <c r="M19" s="255">
        <v>0</v>
      </c>
      <c r="N19" s="255">
        <v>0</v>
      </c>
      <c r="O19" s="255">
        <v>0</v>
      </c>
      <c r="P19" s="255">
        <v>1</v>
      </c>
      <c r="Q19" s="255">
        <v>3455</v>
      </c>
      <c r="R19" s="255">
        <v>1</v>
      </c>
      <c r="S19" s="255">
        <v>41</v>
      </c>
      <c r="T19" s="255">
        <v>2</v>
      </c>
      <c r="U19" s="255">
        <v>1</v>
      </c>
      <c r="V19" s="255">
        <v>82</v>
      </c>
      <c r="W19" s="255">
        <v>2</v>
      </c>
      <c r="X19" s="255">
        <v>1</v>
      </c>
      <c r="Y19" s="255">
        <v>0</v>
      </c>
      <c r="Z19" s="255">
        <v>0</v>
      </c>
      <c r="AA19" s="255">
        <v>0</v>
      </c>
      <c r="AB19" s="255">
        <v>1</v>
      </c>
    </row>
    <row r="20" spans="2:28" x14ac:dyDescent="0.3">
      <c r="B20" s="212" t="s">
        <v>21</v>
      </c>
      <c r="C20" s="255">
        <v>2502</v>
      </c>
      <c r="D20" s="255">
        <v>0</v>
      </c>
      <c r="E20" s="255">
        <v>0</v>
      </c>
      <c r="F20" s="255">
        <v>0</v>
      </c>
      <c r="G20" s="255">
        <v>0</v>
      </c>
      <c r="H20" s="255">
        <v>1</v>
      </c>
      <c r="I20" s="255">
        <v>1</v>
      </c>
      <c r="J20" s="255">
        <v>0</v>
      </c>
      <c r="K20" s="255">
        <v>0</v>
      </c>
      <c r="L20" s="255">
        <v>0</v>
      </c>
      <c r="M20" s="255">
        <v>0</v>
      </c>
      <c r="N20" s="255">
        <v>0</v>
      </c>
      <c r="O20" s="255">
        <v>1</v>
      </c>
      <c r="P20" s="255">
        <v>1</v>
      </c>
      <c r="Q20" s="255">
        <v>1</v>
      </c>
      <c r="R20" s="255">
        <v>2446</v>
      </c>
      <c r="S20" s="255">
        <v>21</v>
      </c>
      <c r="T20" s="255">
        <v>4</v>
      </c>
      <c r="U20" s="255">
        <v>0</v>
      </c>
      <c r="V20" s="255">
        <v>0</v>
      </c>
      <c r="W20" s="255">
        <v>0</v>
      </c>
      <c r="X20" s="255">
        <v>9</v>
      </c>
      <c r="Y20" s="255">
        <v>17</v>
      </c>
      <c r="Z20" s="255">
        <v>0</v>
      </c>
      <c r="AA20" s="255">
        <v>0</v>
      </c>
      <c r="AB20" s="255">
        <v>0</v>
      </c>
    </row>
    <row r="21" spans="2:28" x14ac:dyDescent="0.3">
      <c r="B21" s="212" t="s">
        <v>20</v>
      </c>
      <c r="C21" s="255">
        <v>2070</v>
      </c>
      <c r="D21" s="255">
        <v>1</v>
      </c>
      <c r="E21" s="255">
        <v>0</v>
      </c>
      <c r="F21" s="255">
        <v>0</v>
      </c>
      <c r="G21" s="255">
        <v>0</v>
      </c>
      <c r="H21" s="255">
        <v>1</v>
      </c>
      <c r="I21" s="255">
        <v>5</v>
      </c>
      <c r="J21" s="255">
        <v>0</v>
      </c>
      <c r="K21" s="255">
        <v>1</v>
      </c>
      <c r="L21" s="255">
        <v>0</v>
      </c>
      <c r="M21" s="255">
        <v>0</v>
      </c>
      <c r="N21" s="255">
        <v>2</v>
      </c>
      <c r="O21" s="255">
        <v>1</v>
      </c>
      <c r="P21" s="255">
        <v>0</v>
      </c>
      <c r="Q21" s="255">
        <v>126</v>
      </c>
      <c r="R21" s="255">
        <v>22</v>
      </c>
      <c r="S21" s="255">
        <v>1885</v>
      </c>
      <c r="T21" s="255">
        <v>3</v>
      </c>
      <c r="U21" s="255">
        <v>14</v>
      </c>
      <c r="V21" s="255">
        <v>0</v>
      </c>
      <c r="W21" s="255">
        <v>0</v>
      </c>
      <c r="X21" s="255">
        <v>3</v>
      </c>
      <c r="Y21" s="255">
        <v>4</v>
      </c>
      <c r="Z21" s="255">
        <v>1</v>
      </c>
      <c r="AA21" s="255">
        <v>0</v>
      </c>
      <c r="AB21" s="255">
        <v>1</v>
      </c>
    </row>
    <row r="22" spans="2:28" x14ac:dyDescent="0.3">
      <c r="B22" s="212" t="s">
        <v>19</v>
      </c>
      <c r="C22" s="255">
        <v>31634</v>
      </c>
      <c r="D22" s="255">
        <v>5</v>
      </c>
      <c r="E22" s="255">
        <v>23</v>
      </c>
      <c r="F22" s="255">
        <v>1</v>
      </c>
      <c r="G22" s="255">
        <v>25</v>
      </c>
      <c r="H22" s="255">
        <v>137</v>
      </c>
      <c r="I22" s="255">
        <v>61</v>
      </c>
      <c r="J22" s="255">
        <v>17</v>
      </c>
      <c r="K22" s="255">
        <v>108</v>
      </c>
      <c r="L22" s="255">
        <v>21</v>
      </c>
      <c r="M22" s="255">
        <v>164</v>
      </c>
      <c r="N22" s="255">
        <v>7</v>
      </c>
      <c r="O22" s="255">
        <v>17</v>
      </c>
      <c r="P22" s="255">
        <v>64</v>
      </c>
      <c r="Q22" s="255">
        <v>7</v>
      </c>
      <c r="R22" s="255">
        <v>61</v>
      </c>
      <c r="S22" s="255">
        <v>21</v>
      </c>
      <c r="T22" s="255">
        <v>30627</v>
      </c>
      <c r="U22" s="255">
        <v>68</v>
      </c>
      <c r="V22" s="255">
        <v>3</v>
      </c>
      <c r="W22" s="255">
        <v>13</v>
      </c>
      <c r="X22" s="255">
        <v>45</v>
      </c>
      <c r="Y22" s="255">
        <v>45</v>
      </c>
      <c r="Z22" s="255">
        <v>86</v>
      </c>
      <c r="AA22" s="255">
        <v>2</v>
      </c>
      <c r="AB22" s="255">
        <v>6</v>
      </c>
    </row>
    <row r="23" spans="2:28" x14ac:dyDescent="0.3">
      <c r="B23" s="212" t="s">
        <v>18</v>
      </c>
      <c r="C23" s="255">
        <v>6455</v>
      </c>
      <c r="D23" s="255">
        <v>0</v>
      </c>
      <c r="E23" s="255">
        <v>40</v>
      </c>
      <c r="F23" s="255">
        <v>1</v>
      </c>
      <c r="G23" s="255">
        <v>1</v>
      </c>
      <c r="H23" s="255">
        <v>130</v>
      </c>
      <c r="I23" s="255">
        <v>47</v>
      </c>
      <c r="J23" s="255">
        <v>0</v>
      </c>
      <c r="K23" s="255">
        <v>2</v>
      </c>
      <c r="L23" s="255">
        <v>8</v>
      </c>
      <c r="M23" s="255">
        <v>0</v>
      </c>
      <c r="N23" s="255">
        <v>0</v>
      </c>
      <c r="O23" s="255">
        <v>2</v>
      </c>
      <c r="P23" s="255">
        <v>0</v>
      </c>
      <c r="Q23" s="255">
        <v>1</v>
      </c>
      <c r="R23" s="255">
        <v>7</v>
      </c>
      <c r="S23" s="255">
        <v>16</v>
      </c>
      <c r="T23" s="255">
        <v>19</v>
      </c>
      <c r="U23" s="255">
        <v>6176</v>
      </c>
      <c r="V23" s="255">
        <v>0</v>
      </c>
      <c r="W23" s="255">
        <v>0</v>
      </c>
      <c r="X23" s="255">
        <v>1</v>
      </c>
      <c r="Y23" s="255">
        <v>2</v>
      </c>
      <c r="Z23" s="255">
        <v>0</v>
      </c>
      <c r="AA23" s="255">
        <v>1</v>
      </c>
      <c r="AB23" s="255">
        <v>1</v>
      </c>
    </row>
    <row r="24" spans="2:28" x14ac:dyDescent="0.3">
      <c r="B24" s="212" t="s">
        <v>17</v>
      </c>
      <c r="C24" s="255">
        <v>1363</v>
      </c>
      <c r="D24" s="255">
        <v>1</v>
      </c>
      <c r="E24" s="255">
        <v>0</v>
      </c>
      <c r="F24" s="255">
        <v>0</v>
      </c>
      <c r="G24" s="255">
        <v>0</v>
      </c>
      <c r="H24" s="255">
        <v>0</v>
      </c>
      <c r="I24" s="255">
        <v>0</v>
      </c>
      <c r="J24" s="255">
        <v>1</v>
      </c>
      <c r="K24" s="255">
        <v>0</v>
      </c>
      <c r="L24" s="255">
        <v>0</v>
      </c>
      <c r="M24" s="255">
        <v>0</v>
      </c>
      <c r="N24" s="255">
        <v>8</v>
      </c>
      <c r="O24" s="255">
        <v>0</v>
      </c>
      <c r="P24" s="255">
        <v>0</v>
      </c>
      <c r="Q24" s="255">
        <v>8</v>
      </c>
      <c r="R24" s="255">
        <v>0</v>
      </c>
      <c r="S24" s="255">
        <v>0</v>
      </c>
      <c r="T24" s="255">
        <v>0</v>
      </c>
      <c r="U24" s="255">
        <v>0</v>
      </c>
      <c r="V24" s="255">
        <v>1339</v>
      </c>
      <c r="W24" s="255">
        <v>0</v>
      </c>
      <c r="X24" s="255">
        <v>0</v>
      </c>
      <c r="Y24" s="255">
        <v>0</v>
      </c>
      <c r="Z24" s="255">
        <v>1</v>
      </c>
      <c r="AA24" s="255">
        <v>0</v>
      </c>
      <c r="AB24" s="255">
        <v>5</v>
      </c>
    </row>
    <row r="25" spans="2:28" x14ac:dyDescent="0.3">
      <c r="B25" s="212" t="s">
        <v>16</v>
      </c>
      <c r="C25" s="255">
        <v>318</v>
      </c>
      <c r="D25" s="255">
        <v>0</v>
      </c>
      <c r="E25" s="255">
        <v>0</v>
      </c>
      <c r="F25" s="255">
        <v>0</v>
      </c>
      <c r="G25" s="255">
        <v>0</v>
      </c>
      <c r="H25" s="255">
        <v>0</v>
      </c>
      <c r="I25" s="255">
        <v>0</v>
      </c>
      <c r="J25" s="255">
        <v>0</v>
      </c>
      <c r="K25" s="255">
        <v>0</v>
      </c>
      <c r="L25" s="255">
        <v>0</v>
      </c>
      <c r="M25" s="255">
        <v>1</v>
      </c>
      <c r="N25" s="255">
        <v>0</v>
      </c>
      <c r="O25" s="255">
        <v>0</v>
      </c>
      <c r="P25" s="255">
        <v>0</v>
      </c>
      <c r="Q25" s="255">
        <v>0</v>
      </c>
      <c r="R25" s="255">
        <v>0</v>
      </c>
      <c r="S25" s="255">
        <v>0</v>
      </c>
      <c r="T25" s="255">
        <v>0</v>
      </c>
      <c r="U25" s="255">
        <v>0</v>
      </c>
      <c r="V25" s="255">
        <v>0</v>
      </c>
      <c r="W25" s="255">
        <v>313</v>
      </c>
      <c r="X25" s="255">
        <v>0</v>
      </c>
      <c r="Y25" s="255">
        <v>0</v>
      </c>
      <c r="Z25" s="255">
        <v>0</v>
      </c>
      <c r="AA25" s="255">
        <v>4</v>
      </c>
      <c r="AB25" s="255">
        <v>0</v>
      </c>
    </row>
    <row r="26" spans="2:28" x14ac:dyDescent="0.3">
      <c r="B26" s="212" t="s">
        <v>15</v>
      </c>
      <c r="C26" s="255">
        <v>3530</v>
      </c>
      <c r="D26" s="255">
        <v>0</v>
      </c>
      <c r="E26" s="255">
        <v>2</v>
      </c>
      <c r="F26" s="255">
        <v>0</v>
      </c>
      <c r="G26" s="255">
        <v>0</v>
      </c>
      <c r="H26" s="255">
        <v>0</v>
      </c>
      <c r="I26" s="255">
        <v>1</v>
      </c>
      <c r="J26" s="255">
        <v>0</v>
      </c>
      <c r="K26" s="255">
        <v>3</v>
      </c>
      <c r="L26" s="255">
        <v>2</v>
      </c>
      <c r="M26" s="255">
        <v>2</v>
      </c>
      <c r="N26" s="255">
        <v>1</v>
      </c>
      <c r="O26" s="255">
        <v>1</v>
      </c>
      <c r="P26" s="255">
        <v>2</v>
      </c>
      <c r="Q26" s="255">
        <v>1</v>
      </c>
      <c r="R26" s="255">
        <v>23</v>
      </c>
      <c r="S26" s="255">
        <v>7</v>
      </c>
      <c r="T26" s="255">
        <v>2</v>
      </c>
      <c r="U26" s="255">
        <v>1</v>
      </c>
      <c r="V26" s="255">
        <v>0</v>
      </c>
      <c r="W26" s="255">
        <v>0</v>
      </c>
      <c r="X26" s="255">
        <v>3361</v>
      </c>
      <c r="Y26" s="255">
        <v>118</v>
      </c>
      <c r="Z26" s="255">
        <v>1</v>
      </c>
      <c r="AA26" s="255">
        <v>0</v>
      </c>
      <c r="AB26" s="255">
        <v>2</v>
      </c>
    </row>
    <row r="27" spans="2:28" x14ac:dyDescent="0.3">
      <c r="B27" s="212" t="s">
        <v>14</v>
      </c>
      <c r="C27" s="255">
        <v>3411</v>
      </c>
      <c r="D27" s="255">
        <v>0</v>
      </c>
      <c r="E27" s="255">
        <v>2</v>
      </c>
      <c r="F27" s="255">
        <v>0</v>
      </c>
      <c r="G27" s="255">
        <v>0</v>
      </c>
      <c r="H27" s="255">
        <v>1</v>
      </c>
      <c r="I27" s="255">
        <v>1</v>
      </c>
      <c r="J27" s="255">
        <v>0</v>
      </c>
      <c r="K27" s="255">
        <v>0</v>
      </c>
      <c r="L27" s="255">
        <v>1</v>
      </c>
      <c r="M27" s="255">
        <v>0</v>
      </c>
      <c r="N27" s="255">
        <v>0</v>
      </c>
      <c r="O27" s="255">
        <v>1</v>
      </c>
      <c r="P27" s="255">
        <v>3</v>
      </c>
      <c r="Q27" s="255">
        <v>6</v>
      </c>
      <c r="R27" s="255">
        <v>77</v>
      </c>
      <c r="S27" s="255">
        <v>7</v>
      </c>
      <c r="T27" s="255">
        <v>4</v>
      </c>
      <c r="U27" s="255">
        <v>2</v>
      </c>
      <c r="V27" s="255">
        <v>0</v>
      </c>
      <c r="W27" s="255">
        <v>0</v>
      </c>
      <c r="X27" s="255">
        <v>28</v>
      </c>
      <c r="Y27" s="255">
        <v>3278</v>
      </c>
      <c r="Z27" s="255">
        <v>0</v>
      </c>
      <c r="AA27" s="255">
        <v>0</v>
      </c>
      <c r="AB27" s="255">
        <v>0</v>
      </c>
    </row>
    <row r="28" spans="2:28" x14ac:dyDescent="0.3">
      <c r="B28" s="212" t="s">
        <v>13</v>
      </c>
      <c r="C28" s="255">
        <v>8909</v>
      </c>
      <c r="D28" s="255">
        <v>0</v>
      </c>
      <c r="E28" s="255">
        <v>0</v>
      </c>
      <c r="F28" s="255">
        <v>0</v>
      </c>
      <c r="G28" s="255">
        <v>0</v>
      </c>
      <c r="H28" s="255">
        <v>23</v>
      </c>
      <c r="I28" s="255">
        <v>2</v>
      </c>
      <c r="J28" s="255">
        <v>5</v>
      </c>
      <c r="K28" s="255">
        <v>426</v>
      </c>
      <c r="L28" s="255">
        <v>25</v>
      </c>
      <c r="M28" s="255">
        <v>22</v>
      </c>
      <c r="N28" s="255">
        <v>1</v>
      </c>
      <c r="O28" s="255">
        <v>100</v>
      </c>
      <c r="P28" s="255">
        <v>884</v>
      </c>
      <c r="Q28" s="255">
        <v>1</v>
      </c>
      <c r="R28" s="255">
        <v>1</v>
      </c>
      <c r="S28" s="255">
        <v>1</v>
      </c>
      <c r="T28" s="255">
        <v>302</v>
      </c>
      <c r="U28" s="255">
        <v>1</v>
      </c>
      <c r="V28" s="255">
        <v>0</v>
      </c>
      <c r="W28" s="255">
        <v>0</v>
      </c>
      <c r="X28" s="255">
        <v>4</v>
      </c>
      <c r="Y28" s="255">
        <v>2</v>
      </c>
      <c r="Z28" s="255">
        <v>7105</v>
      </c>
      <c r="AA28" s="255">
        <v>3</v>
      </c>
      <c r="AB28" s="255">
        <v>1</v>
      </c>
    </row>
    <row r="29" spans="2:28" x14ac:dyDescent="0.3">
      <c r="B29" s="212" t="s">
        <v>12</v>
      </c>
      <c r="C29" s="255">
        <v>5528</v>
      </c>
      <c r="D29" s="255">
        <v>1</v>
      </c>
      <c r="E29" s="255">
        <v>0</v>
      </c>
      <c r="F29" s="255">
        <v>0</v>
      </c>
      <c r="G29" s="255">
        <v>0</v>
      </c>
      <c r="H29" s="255">
        <v>0</v>
      </c>
      <c r="I29" s="255">
        <v>0</v>
      </c>
      <c r="J29" s="255">
        <v>0</v>
      </c>
      <c r="K29" s="255">
        <v>1</v>
      </c>
      <c r="L29" s="255">
        <v>42</v>
      </c>
      <c r="M29" s="255">
        <v>2</v>
      </c>
      <c r="N29" s="255">
        <v>0</v>
      </c>
      <c r="O29" s="255">
        <v>4</v>
      </c>
      <c r="P29" s="255">
        <v>36</v>
      </c>
      <c r="Q29" s="255">
        <v>0</v>
      </c>
      <c r="R29" s="255">
        <v>0</v>
      </c>
      <c r="S29" s="255">
        <v>0</v>
      </c>
      <c r="T29" s="255">
        <v>0</v>
      </c>
      <c r="U29" s="255">
        <v>0</v>
      </c>
      <c r="V29" s="255">
        <v>0</v>
      </c>
      <c r="W29" s="255">
        <v>0</v>
      </c>
      <c r="X29" s="255">
        <v>0</v>
      </c>
      <c r="Y29" s="255">
        <v>0</v>
      </c>
      <c r="Z29" s="255">
        <v>5</v>
      </c>
      <c r="AA29" s="255">
        <v>5436</v>
      </c>
      <c r="AB29" s="255">
        <v>1</v>
      </c>
    </row>
    <row r="30" spans="2:28" x14ac:dyDescent="0.3">
      <c r="B30" s="343"/>
      <c r="C30" s="442"/>
      <c r="D30" s="442"/>
      <c r="E30" s="442"/>
      <c r="F30" s="442"/>
      <c r="G30" s="442"/>
      <c r="H30" s="442"/>
      <c r="I30" s="442"/>
      <c r="J30" s="442"/>
      <c r="K30" s="442"/>
      <c r="L30" s="442"/>
      <c r="M30" s="442"/>
      <c r="N30" s="442"/>
      <c r="O30" s="442"/>
      <c r="P30" s="442"/>
      <c r="Q30" s="442"/>
      <c r="R30" s="442"/>
      <c r="S30" s="442"/>
      <c r="T30" s="442"/>
      <c r="U30" s="442"/>
      <c r="V30" s="442"/>
      <c r="W30" s="442"/>
      <c r="X30" s="442"/>
      <c r="Y30" s="442"/>
      <c r="Z30" s="442"/>
      <c r="AA30" s="442"/>
      <c r="AB30" s="442"/>
    </row>
    <row r="31" spans="2:28" x14ac:dyDescent="0.3">
      <c r="B31" s="36" t="s">
        <v>2101</v>
      </c>
      <c r="C31" s="338"/>
      <c r="D31" s="338"/>
      <c r="E31" s="338"/>
      <c r="F31" s="338"/>
      <c r="G31" s="338"/>
      <c r="H31" s="338"/>
      <c r="I31" s="338"/>
      <c r="J31" s="338"/>
      <c r="K31" s="338"/>
      <c r="L31" s="51"/>
      <c r="M31" s="51"/>
      <c r="N31" s="51"/>
      <c r="O31" s="49"/>
    </row>
    <row r="32" spans="2:28" s="23" customFormat="1" ht="16.5" x14ac:dyDescent="0.25">
      <c r="B32" s="22" t="s">
        <v>740</v>
      </c>
      <c r="C32" s="22"/>
      <c r="D32" s="22"/>
      <c r="E32" s="22"/>
      <c r="F32" s="22"/>
      <c r="G32" s="22"/>
      <c r="H32" s="22"/>
      <c r="I32" s="22"/>
      <c r="J32" s="22"/>
      <c r="K32" s="22"/>
    </row>
    <row r="33" spans="2:11" x14ac:dyDescent="0.25">
      <c r="B33" s="154" t="s">
        <v>2197</v>
      </c>
    </row>
    <row r="34" spans="2:11" ht="16.5" x14ac:dyDescent="0.25">
      <c r="B34" s="24" t="s">
        <v>737</v>
      </c>
      <c r="C34" s="23"/>
      <c r="D34" s="23"/>
      <c r="E34" s="23"/>
      <c r="F34" s="23"/>
      <c r="G34" s="23"/>
      <c r="H34" s="23"/>
      <c r="I34" s="23"/>
      <c r="J34" s="23"/>
      <c r="K34" s="23"/>
    </row>
  </sheetData>
  <mergeCells count="5">
    <mergeCell ref="B1:K1"/>
    <mergeCell ref="B2:AB2"/>
    <mergeCell ref="B3:B4"/>
    <mergeCell ref="C3:C4"/>
    <mergeCell ref="D3:AB3"/>
  </mergeCells>
  <hyperlinks>
    <hyperlink ref="AC2" location="INDICE!A61"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5"/>
  <sheetViews>
    <sheetView showGridLines="0" zoomScaleNormal="100" workbookViewId="0"/>
  </sheetViews>
  <sheetFormatPr baseColWidth="10" defaultColWidth="12.5703125" defaultRowHeight="14.25" x14ac:dyDescent="0.25"/>
  <cols>
    <col min="1" max="1" width="3.7109375" style="19" customWidth="1"/>
    <col min="2" max="2" width="27.28515625" style="19" customWidth="1"/>
    <col min="3" max="3" width="12.5703125" style="19"/>
    <col min="4" max="10" width="11.5703125" style="19" customWidth="1"/>
    <col min="11" max="16384" width="12.5703125" style="19"/>
  </cols>
  <sheetData>
    <row r="1" spans="2:16" ht="126" customHeight="1" x14ac:dyDescent="0.25">
      <c r="B1" s="560"/>
      <c r="C1" s="560"/>
      <c r="D1" s="560"/>
      <c r="E1" s="560"/>
      <c r="F1" s="560"/>
      <c r="G1" s="560"/>
      <c r="H1" s="560"/>
      <c r="I1" s="560"/>
      <c r="J1" s="560"/>
      <c r="K1" s="560"/>
      <c r="L1" s="48"/>
      <c r="O1" s="49"/>
    </row>
    <row r="2" spans="2:16" ht="47.25" customHeight="1" x14ac:dyDescent="0.25">
      <c r="B2" s="572" t="s">
        <v>2182</v>
      </c>
      <c r="C2" s="572"/>
      <c r="D2" s="572"/>
      <c r="E2" s="572"/>
      <c r="F2" s="572"/>
      <c r="G2" s="572"/>
      <c r="H2" s="572"/>
      <c r="I2" s="572"/>
      <c r="J2" s="572"/>
      <c r="K2" s="572"/>
      <c r="L2" s="572"/>
      <c r="M2" s="572"/>
      <c r="N2" s="572"/>
      <c r="O2" s="572"/>
      <c r="P2" s="481" t="s">
        <v>7</v>
      </c>
    </row>
    <row r="3" spans="2:16" ht="18" customHeight="1" x14ac:dyDescent="0.25">
      <c r="B3" s="521" t="s">
        <v>412</v>
      </c>
      <c r="C3" s="521" t="s">
        <v>605</v>
      </c>
      <c r="D3" s="521" t="s">
        <v>411</v>
      </c>
      <c r="E3" s="521"/>
      <c r="F3" s="521"/>
      <c r="G3" s="521"/>
      <c r="H3" s="521"/>
      <c r="I3" s="521"/>
      <c r="J3" s="521"/>
      <c r="K3" s="521"/>
      <c r="L3" s="521"/>
      <c r="M3" s="521"/>
      <c r="N3" s="521"/>
      <c r="O3" s="521"/>
    </row>
    <row r="4" spans="2:16" ht="33.75" customHeight="1" x14ac:dyDescent="0.25">
      <c r="B4" s="521"/>
      <c r="C4" s="521"/>
      <c r="D4" s="215" t="s">
        <v>380</v>
      </c>
      <c r="E4" s="215" t="s">
        <v>379</v>
      </c>
      <c r="F4" s="215" t="s">
        <v>378</v>
      </c>
      <c r="G4" s="215" t="s">
        <v>377</v>
      </c>
      <c r="H4" s="215" t="s">
        <v>376</v>
      </c>
      <c r="I4" s="215" t="s">
        <v>375</v>
      </c>
      <c r="J4" s="215" t="s">
        <v>374</v>
      </c>
      <c r="K4" s="215" t="s">
        <v>373</v>
      </c>
      <c r="L4" s="215" t="s">
        <v>372</v>
      </c>
      <c r="M4" s="215" t="s">
        <v>371</v>
      </c>
      <c r="N4" s="215" t="s">
        <v>370</v>
      </c>
      <c r="O4" s="215" t="s">
        <v>369</v>
      </c>
    </row>
    <row r="5" spans="2:16" s="35" customFormat="1" ht="13.5" x14ac:dyDescent="0.25">
      <c r="B5" s="229" t="s">
        <v>80</v>
      </c>
      <c r="C5" s="297">
        <v>215714</v>
      </c>
      <c r="D5" s="229">
        <v>18115</v>
      </c>
      <c r="E5" s="229">
        <v>17044</v>
      </c>
      <c r="F5" s="229">
        <v>18471</v>
      </c>
      <c r="G5" s="229">
        <v>18133</v>
      </c>
      <c r="H5" s="229">
        <v>18943</v>
      </c>
      <c r="I5" s="229">
        <v>17970</v>
      </c>
      <c r="J5" s="229">
        <v>18529</v>
      </c>
      <c r="K5" s="229">
        <v>18614</v>
      </c>
      <c r="L5" s="229">
        <v>18333</v>
      </c>
      <c r="M5" s="229">
        <v>17867</v>
      </c>
      <c r="N5" s="229">
        <v>16590</v>
      </c>
      <c r="O5" s="229">
        <v>17105</v>
      </c>
    </row>
    <row r="6" spans="2:16" x14ac:dyDescent="0.3">
      <c r="B6" s="212" t="s">
        <v>35</v>
      </c>
      <c r="C6" s="212">
        <v>8692</v>
      </c>
      <c r="D6" s="212">
        <v>799</v>
      </c>
      <c r="E6" s="212">
        <v>744</v>
      </c>
      <c r="F6" s="212">
        <v>757</v>
      </c>
      <c r="G6" s="212">
        <v>757</v>
      </c>
      <c r="H6" s="212">
        <v>741</v>
      </c>
      <c r="I6" s="212">
        <v>710</v>
      </c>
      <c r="J6" s="212">
        <v>709</v>
      </c>
      <c r="K6" s="212">
        <v>732</v>
      </c>
      <c r="L6" s="212">
        <v>716</v>
      </c>
      <c r="M6" s="212">
        <v>693</v>
      </c>
      <c r="N6" s="212">
        <v>637</v>
      </c>
      <c r="O6" s="212">
        <v>697</v>
      </c>
    </row>
    <row r="7" spans="2:16" x14ac:dyDescent="0.3">
      <c r="B7" s="212" t="s">
        <v>34</v>
      </c>
      <c r="C7" s="212">
        <v>1981</v>
      </c>
      <c r="D7" s="212">
        <v>173</v>
      </c>
      <c r="E7" s="212">
        <v>171</v>
      </c>
      <c r="F7" s="212">
        <v>167</v>
      </c>
      <c r="G7" s="212">
        <v>155</v>
      </c>
      <c r="H7" s="212">
        <v>165</v>
      </c>
      <c r="I7" s="212">
        <v>162</v>
      </c>
      <c r="J7" s="212">
        <v>177</v>
      </c>
      <c r="K7" s="212">
        <v>144</v>
      </c>
      <c r="L7" s="212">
        <v>201</v>
      </c>
      <c r="M7" s="212">
        <v>169</v>
      </c>
      <c r="N7" s="212">
        <v>139</v>
      </c>
      <c r="O7" s="212">
        <v>158</v>
      </c>
    </row>
    <row r="8" spans="2:16" x14ac:dyDescent="0.3">
      <c r="B8" s="212" t="s">
        <v>33</v>
      </c>
      <c r="C8" s="212">
        <v>2552</v>
      </c>
      <c r="D8" s="212">
        <v>235</v>
      </c>
      <c r="E8" s="212">
        <v>208</v>
      </c>
      <c r="F8" s="212">
        <v>210</v>
      </c>
      <c r="G8" s="212">
        <v>181</v>
      </c>
      <c r="H8" s="212">
        <v>192</v>
      </c>
      <c r="I8" s="212">
        <v>194</v>
      </c>
      <c r="J8" s="212">
        <v>207</v>
      </c>
      <c r="K8" s="212">
        <v>229</v>
      </c>
      <c r="L8" s="212">
        <v>242</v>
      </c>
      <c r="M8" s="212">
        <v>218</v>
      </c>
      <c r="N8" s="212">
        <v>232</v>
      </c>
      <c r="O8" s="212">
        <v>204</v>
      </c>
    </row>
    <row r="9" spans="2:16" x14ac:dyDescent="0.3">
      <c r="B9" s="212" t="s">
        <v>32</v>
      </c>
      <c r="C9" s="212">
        <v>1783</v>
      </c>
      <c r="D9" s="212">
        <v>162</v>
      </c>
      <c r="E9" s="212">
        <v>133</v>
      </c>
      <c r="F9" s="212">
        <v>169</v>
      </c>
      <c r="G9" s="212">
        <v>144</v>
      </c>
      <c r="H9" s="212">
        <v>172</v>
      </c>
      <c r="I9" s="212">
        <v>123</v>
      </c>
      <c r="J9" s="212">
        <v>170</v>
      </c>
      <c r="K9" s="212">
        <v>149</v>
      </c>
      <c r="L9" s="212">
        <v>151</v>
      </c>
      <c r="M9" s="212">
        <v>135</v>
      </c>
      <c r="N9" s="212">
        <v>123</v>
      </c>
      <c r="O9" s="212">
        <v>152</v>
      </c>
    </row>
    <row r="10" spans="2:16" x14ac:dyDescent="0.3">
      <c r="B10" s="212" t="s">
        <v>31</v>
      </c>
      <c r="C10" s="212">
        <v>5505</v>
      </c>
      <c r="D10" s="212">
        <v>518</v>
      </c>
      <c r="E10" s="212">
        <v>415</v>
      </c>
      <c r="F10" s="212">
        <v>502</v>
      </c>
      <c r="G10" s="212">
        <v>462</v>
      </c>
      <c r="H10" s="212">
        <v>490</v>
      </c>
      <c r="I10" s="212">
        <v>424</v>
      </c>
      <c r="J10" s="212">
        <v>423</v>
      </c>
      <c r="K10" s="212">
        <v>479</v>
      </c>
      <c r="L10" s="212">
        <v>465</v>
      </c>
      <c r="M10" s="212">
        <v>454</v>
      </c>
      <c r="N10" s="212">
        <v>427</v>
      </c>
      <c r="O10" s="212">
        <v>446</v>
      </c>
    </row>
    <row r="11" spans="2:16" x14ac:dyDescent="0.3">
      <c r="B11" s="212" t="s">
        <v>30</v>
      </c>
      <c r="C11" s="212">
        <v>5193</v>
      </c>
      <c r="D11" s="212">
        <v>408</v>
      </c>
      <c r="E11" s="212">
        <v>425</v>
      </c>
      <c r="F11" s="212">
        <v>469</v>
      </c>
      <c r="G11" s="212">
        <v>434</v>
      </c>
      <c r="H11" s="212">
        <v>448</v>
      </c>
      <c r="I11" s="212">
        <v>410</v>
      </c>
      <c r="J11" s="212">
        <v>451</v>
      </c>
      <c r="K11" s="212">
        <v>469</v>
      </c>
      <c r="L11" s="212">
        <v>399</v>
      </c>
      <c r="M11" s="212">
        <v>444</v>
      </c>
      <c r="N11" s="212">
        <v>402</v>
      </c>
      <c r="O11" s="212">
        <v>434</v>
      </c>
    </row>
    <row r="12" spans="2:16" x14ac:dyDescent="0.3">
      <c r="B12" s="212" t="s">
        <v>29</v>
      </c>
      <c r="C12" s="212">
        <v>9587</v>
      </c>
      <c r="D12" s="212">
        <v>811</v>
      </c>
      <c r="E12" s="212">
        <v>763</v>
      </c>
      <c r="F12" s="212">
        <v>786</v>
      </c>
      <c r="G12" s="212">
        <v>836</v>
      </c>
      <c r="H12" s="212">
        <v>862</v>
      </c>
      <c r="I12" s="212">
        <v>834</v>
      </c>
      <c r="J12" s="212">
        <v>882</v>
      </c>
      <c r="K12" s="212">
        <v>846</v>
      </c>
      <c r="L12" s="212">
        <v>762</v>
      </c>
      <c r="M12" s="212">
        <v>761</v>
      </c>
      <c r="N12" s="212">
        <v>692</v>
      </c>
      <c r="O12" s="212">
        <v>752</v>
      </c>
    </row>
    <row r="13" spans="2:16" x14ac:dyDescent="0.3">
      <c r="B13" s="212" t="s">
        <v>28</v>
      </c>
      <c r="C13" s="212">
        <v>8701</v>
      </c>
      <c r="D13" s="212">
        <v>715</v>
      </c>
      <c r="E13" s="212">
        <v>641</v>
      </c>
      <c r="F13" s="212">
        <v>709</v>
      </c>
      <c r="G13" s="212">
        <v>745</v>
      </c>
      <c r="H13" s="212">
        <v>759</v>
      </c>
      <c r="I13" s="212">
        <v>734</v>
      </c>
      <c r="J13" s="212">
        <v>731</v>
      </c>
      <c r="K13" s="212">
        <v>769</v>
      </c>
      <c r="L13" s="212">
        <v>729</v>
      </c>
      <c r="M13" s="212">
        <v>763</v>
      </c>
      <c r="N13" s="212">
        <v>706</v>
      </c>
      <c r="O13" s="212">
        <v>700</v>
      </c>
    </row>
    <row r="14" spans="2:16" x14ac:dyDescent="0.3">
      <c r="B14" s="212" t="s">
        <v>27</v>
      </c>
      <c r="C14" s="212">
        <v>56032</v>
      </c>
      <c r="D14" s="212">
        <v>4513</v>
      </c>
      <c r="E14" s="212">
        <v>4339</v>
      </c>
      <c r="F14" s="212">
        <v>4620</v>
      </c>
      <c r="G14" s="212">
        <v>4811</v>
      </c>
      <c r="H14" s="212">
        <v>5088</v>
      </c>
      <c r="I14" s="212">
        <v>4671</v>
      </c>
      <c r="J14" s="212">
        <v>4846</v>
      </c>
      <c r="K14" s="212">
        <v>5003</v>
      </c>
      <c r="L14" s="212">
        <v>4741</v>
      </c>
      <c r="M14" s="212">
        <v>4645</v>
      </c>
      <c r="N14" s="212">
        <v>4271</v>
      </c>
      <c r="O14" s="212">
        <v>4484</v>
      </c>
    </row>
    <row r="15" spans="2:16" x14ac:dyDescent="0.3">
      <c r="B15" s="212" t="s">
        <v>26</v>
      </c>
      <c r="C15" s="212">
        <v>6170</v>
      </c>
      <c r="D15" s="212">
        <v>529</v>
      </c>
      <c r="E15" s="212">
        <v>533</v>
      </c>
      <c r="F15" s="212">
        <v>551</v>
      </c>
      <c r="G15" s="212">
        <v>510</v>
      </c>
      <c r="H15" s="212">
        <v>498</v>
      </c>
      <c r="I15" s="212">
        <v>508</v>
      </c>
      <c r="J15" s="212">
        <v>542</v>
      </c>
      <c r="K15" s="212">
        <v>507</v>
      </c>
      <c r="L15" s="212">
        <v>515</v>
      </c>
      <c r="M15" s="212">
        <v>458</v>
      </c>
      <c r="N15" s="212">
        <v>516</v>
      </c>
      <c r="O15" s="212">
        <v>503</v>
      </c>
    </row>
    <row r="16" spans="2:16" x14ac:dyDescent="0.3">
      <c r="B16" s="212" t="s">
        <v>25</v>
      </c>
      <c r="C16" s="212">
        <v>5628</v>
      </c>
      <c r="D16" s="212">
        <v>500</v>
      </c>
      <c r="E16" s="212">
        <v>440</v>
      </c>
      <c r="F16" s="212">
        <v>501</v>
      </c>
      <c r="G16" s="212">
        <v>488</v>
      </c>
      <c r="H16" s="212">
        <v>481</v>
      </c>
      <c r="I16" s="212">
        <v>450</v>
      </c>
      <c r="J16" s="212">
        <v>512</v>
      </c>
      <c r="K16" s="212">
        <v>458</v>
      </c>
      <c r="L16" s="212">
        <v>485</v>
      </c>
      <c r="M16" s="212">
        <v>454</v>
      </c>
      <c r="N16" s="212">
        <v>439</v>
      </c>
      <c r="O16" s="212">
        <v>420</v>
      </c>
    </row>
    <row r="17" spans="2:15" x14ac:dyDescent="0.3">
      <c r="B17" s="212" t="s">
        <v>24</v>
      </c>
      <c r="C17" s="212">
        <v>14091</v>
      </c>
      <c r="D17" s="212">
        <v>1154</v>
      </c>
      <c r="E17" s="212">
        <v>1083</v>
      </c>
      <c r="F17" s="212">
        <v>1136</v>
      </c>
      <c r="G17" s="212">
        <v>1198</v>
      </c>
      <c r="H17" s="212">
        <v>1233</v>
      </c>
      <c r="I17" s="212">
        <v>1198</v>
      </c>
      <c r="J17" s="212">
        <v>1246</v>
      </c>
      <c r="K17" s="212">
        <v>1237</v>
      </c>
      <c r="L17" s="212">
        <v>1223</v>
      </c>
      <c r="M17" s="212">
        <v>1236</v>
      </c>
      <c r="N17" s="212">
        <v>1035</v>
      </c>
      <c r="O17" s="212">
        <v>1112</v>
      </c>
    </row>
    <row r="18" spans="2:15" x14ac:dyDescent="0.3">
      <c r="B18" s="212" t="s">
        <v>23</v>
      </c>
      <c r="C18" s="212">
        <v>20473</v>
      </c>
      <c r="D18" s="212">
        <v>1652</v>
      </c>
      <c r="E18" s="212">
        <v>1605</v>
      </c>
      <c r="F18" s="212">
        <v>1693</v>
      </c>
      <c r="G18" s="212">
        <v>1667</v>
      </c>
      <c r="H18" s="212">
        <v>1865</v>
      </c>
      <c r="I18" s="212">
        <v>1790</v>
      </c>
      <c r="J18" s="212">
        <v>1801</v>
      </c>
      <c r="K18" s="212">
        <v>1768</v>
      </c>
      <c r="L18" s="212">
        <v>1734</v>
      </c>
      <c r="M18" s="212">
        <v>1719</v>
      </c>
      <c r="N18" s="212">
        <v>1624</v>
      </c>
      <c r="O18" s="212">
        <v>1555</v>
      </c>
    </row>
    <row r="19" spans="2:15" x14ac:dyDescent="0.3">
      <c r="B19" s="212" t="s">
        <v>22</v>
      </c>
      <c r="C19" s="212">
        <v>3606</v>
      </c>
      <c r="D19" s="212">
        <v>344</v>
      </c>
      <c r="E19" s="212">
        <v>329</v>
      </c>
      <c r="F19" s="212">
        <v>359</v>
      </c>
      <c r="G19" s="212">
        <v>320</v>
      </c>
      <c r="H19" s="212">
        <v>332</v>
      </c>
      <c r="I19" s="212">
        <v>320</v>
      </c>
      <c r="J19" s="212">
        <v>277</v>
      </c>
      <c r="K19" s="212">
        <v>289</v>
      </c>
      <c r="L19" s="212">
        <v>307</v>
      </c>
      <c r="M19" s="212">
        <v>239</v>
      </c>
      <c r="N19" s="212">
        <v>234</v>
      </c>
      <c r="O19" s="212">
        <v>256</v>
      </c>
    </row>
    <row r="20" spans="2:15" x14ac:dyDescent="0.3">
      <c r="B20" s="212" t="s">
        <v>21</v>
      </c>
      <c r="C20" s="212">
        <v>2502</v>
      </c>
      <c r="D20" s="212">
        <v>224</v>
      </c>
      <c r="E20" s="212">
        <v>171</v>
      </c>
      <c r="F20" s="212">
        <v>251</v>
      </c>
      <c r="G20" s="212">
        <v>219</v>
      </c>
      <c r="H20" s="212">
        <v>216</v>
      </c>
      <c r="I20" s="212">
        <v>229</v>
      </c>
      <c r="J20" s="212">
        <v>210</v>
      </c>
      <c r="K20" s="212">
        <v>215</v>
      </c>
      <c r="L20" s="212">
        <v>180</v>
      </c>
      <c r="M20" s="212">
        <v>192</v>
      </c>
      <c r="N20" s="212">
        <v>193</v>
      </c>
      <c r="O20" s="212">
        <v>202</v>
      </c>
    </row>
    <row r="21" spans="2:15" x14ac:dyDescent="0.3">
      <c r="B21" s="212" t="s">
        <v>20</v>
      </c>
      <c r="C21" s="212">
        <v>2070</v>
      </c>
      <c r="D21" s="212">
        <v>196</v>
      </c>
      <c r="E21" s="212">
        <v>147</v>
      </c>
      <c r="F21" s="212">
        <v>221</v>
      </c>
      <c r="G21" s="212">
        <v>194</v>
      </c>
      <c r="H21" s="212">
        <v>175</v>
      </c>
      <c r="I21" s="212">
        <v>175</v>
      </c>
      <c r="J21" s="212">
        <v>148</v>
      </c>
      <c r="K21" s="212">
        <v>160</v>
      </c>
      <c r="L21" s="212">
        <v>167</v>
      </c>
      <c r="M21" s="212">
        <v>164</v>
      </c>
      <c r="N21" s="212">
        <v>146</v>
      </c>
      <c r="O21" s="212">
        <v>177</v>
      </c>
    </row>
    <row r="22" spans="2:15" x14ac:dyDescent="0.3">
      <c r="B22" s="212" t="s">
        <v>19</v>
      </c>
      <c r="C22" s="212">
        <v>31634</v>
      </c>
      <c r="D22" s="212">
        <v>2679</v>
      </c>
      <c r="E22" s="212">
        <v>2481</v>
      </c>
      <c r="F22" s="212">
        <v>2736</v>
      </c>
      <c r="G22" s="212">
        <v>2562</v>
      </c>
      <c r="H22" s="212">
        <v>2671</v>
      </c>
      <c r="I22" s="212">
        <v>2598</v>
      </c>
      <c r="J22" s="212">
        <v>2662</v>
      </c>
      <c r="K22" s="212">
        <v>2691</v>
      </c>
      <c r="L22" s="212">
        <v>2786</v>
      </c>
      <c r="M22" s="212">
        <v>2681</v>
      </c>
      <c r="N22" s="212">
        <v>2519</v>
      </c>
      <c r="O22" s="212">
        <v>2568</v>
      </c>
    </row>
    <row r="23" spans="2:15" x14ac:dyDescent="0.3">
      <c r="B23" s="212" t="s">
        <v>18</v>
      </c>
      <c r="C23" s="212">
        <v>6455</v>
      </c>
      <c r="D23" s="212">
        <v>554</v>
      </c>
      <c r="E23" s="212">
        <v>552</v>
      </c>
      <c r="F23" s="212">
        <v>564</v>
      </c>
      <c r="G23" s="212">
        <v>525</v>
      </c>
      <c r="H23" s="212">
        <v>540</v>
      </c>
      <c r="I23" s="212">
        <v>539</v>
      </c>
      <c r="J23" s="212">
        <v>545</v>
      </c>
      <c r="K23" s="212">
        <v>527</v>
      </c>
      <c r="L23" s="212">
        <v>543</v>
      </c>
      <c r="M23" s="212">
        <v>567</v>
      </c>
      <c r="N23" s="212">
        <v>502</v>
      </c>
      <c r="O23" s="212">
        <v>497</v>
      </c>
    </row>
    <row r="24" spans="2:15" x14ac:dyDescent="0.3">
      <c r="B24" s="212" t="s">
        <v>17</v>
      </c>
      <c r="C24" s="212">
        <v>1363</v>
      </c>
      <c r="D24" s="212">
        <v>108</v>
      </c>
      <c r="E24" s="212">
        <v>107</v>
      </c>
      <c r="F24" s="212">
        <v>118</v>
      </c>
      <c r="G24" s="212">
        <v>119</v>
      </c>
      <c r="H24" s="212">
        <v>106</v>
      </c>
      <c r="I24" s="212">
        <v>110</v>
      </c>
      <c r="J24" s="212">
        <v>137</v>
      </c>
      <c r="K24" s="212">
        <v>100</v>
      </c>
      <c r="L24" s="212">
        <v>123</v>
      </c>
      <c r="M24" s="212">
        <v>122</v>
      </c>
      <c r="N24" s="212">
        <v>103</v>
      </c>
      <c r="O24" s="212">
        <v>110</v>
      </c>
    </row>
    <row r="25" spans="2:15" x14ac:dyDescent="0.3">
      <c r="B25" s="212" t="s">
        <v>16</v>
      </c>
      <c r="C25" s="212">
        <v>318</v>
      </c>
      <c r="D25" s="212">
        <v>26</v>
      </c>
      <c r="E25" s="212">
        <v>28</v>
      </c>
      <c r="F25" s="212">
        <v>26</v>
      </c>
      <c r="G25" s="212">
        <v>22</v>
      </c>
      <c r="H25" s="212">
        <v>22</v>
      </c>
      <c r="I25" s="212">
        <v>26</v>
      </c>
      <c r="J25" s="212">
        <v>25</v>
      </c>
      <c r="K25" s="212">
        <v>24</v>
      </c>
      <c r="L25" s="212">
        <v>36</v>
      </c>
      <c r="M25" s="212">
        <v>32</v>
      </c>
      <c r="N25" s="212">
        <v>15</v>
      </c>
      <c r="O25" s="212">
        <v>36</v>
      </c>
    </row>
    <row r="26" spans="2:15" x14ac:dyDescent="0.3">
      <c r="B26" s="212" t="s">
        <v>15</v>
      </c>
      <c r="C26" s="212">
        <v>3530</v>
      </c>
      <c r="D26" s="212">
        <v>303</v>
      </c>
      <c r="E26" s="212">
        <v>287</v>
      </c>
      <c r="F26" s="212">
        <v>307</v>
      </c>
      <c r="G26" s="212">
        <v>291</v>
      </c>
      <c r="H26" s="212">
        <v>294</v>
      </c>
      <c r="I26" s="212">
        <v>302</v>
      </c>
      <c r="J26" s="212">
        <v>300</v>
      </c>
      <c r="K26" s="212">
        <v>277</v>
      </c>
      <c r="L26" s="212">
        <v>319</v>
      </c>
      <c r="M26" s="212">
        <v>290</v>
      </c>
      <c r="N26" s="212">
        <v>261</v>
      </c>
      <c r="O26" s="212">
        <v>299</v>
      </c>
    </row>
    <row r="27" spans="2:15" x14ac:dyDescent="0.3">
      <c r="B27" s="212" t="s">
        <v>14</v>
      </c>
      <c r="C27" s="212">
        <v>3411</v>
      </c>
      <c r="D27" s="212">
        <v>287</v>
      </c>
      <c r="E27" s="212">
        <v>330</v>
      </c>
      <c r="F27" s="212">
        <v>346</v>
      </c>
      <c r="G27" s="212">
        <v>302</v>
      </c>
      <c r="H27" s="212">
        <v>303</v>
      </c>
      <c r="I27" s="212">
        <v>263</v>
      </c>
      <c r="J27" s="212">
        <v>284</v>
      </c>
      <c r="K27" s="212">
        <v>301</v>
      </c>
      <c r="L27" s="212">
        <v>277</v>
      </c>
      <c r="M27" s="212">
        <v>244</v>
      </c>
      <c r="N27" s="212">
        <v>255</v>
      </c>
      <c r="O27" s="212">
        <v>219</v>
      </c>
    </row>
    <row r="28" spans="2:15" x14ac:dyDescent="0.3">
      <c r="B28" s="212" t="s">
        <v>13</v>
      </c>
      <c r="C28" s="212">
        <v>8909</v>
      </c>
      <c r="D28" s="212">
        <v>747</v>
      </c>
      <c r="E28" s="212">
        <v>661</v>
      </c>
      <c r="F28" s="212">
        <v>811</v>
      </c>
      <c r="G28" s="212">
        <v>721</v>
      </c>
      <c r="H28" s="212">
        <v>763</v>
      </c>
      <c r="I28" s="212">
        <v>746</v>
      </c>
      <c r="J28" s="212">
        <v>742</v>
      </c>
      <c r="K28" s="212">
        <v>772</v>
      </c>
      <c r="L28" s="212">
        <v>803</v>
      </c>
      <c r="M28" s="212">
        <v>743</v>
      </c>
      <c r="N28" s="212">
        <v>687</v>
      </c>
      <c r="O28" s="212">
        <v>713</v>
      </c>
    </row>
    <row r="29" spans="2:15" x14ac:dyDescent="0.3">
      <c r="B29" s="212" t="s">
        <v>12</v>
      </c>
      <c r="C29" s="212">
        <v>5528</v>
      </c>
      <c r="D29" s="212">
        <v>478</v>
      </c>
      <c r="E29" s="212">
        <v>451</v>
      </c>
      <c r="F29" s="212">
        <v>462</v>
      </c>
      <c r="G29" s="212">
        <v>470</v>
      </c>
      <c r="H29" s="212">
        <v>527</v>
      </c>
      <c r="I29" s="212">
        <v>454</v>
      </c>
      <c r="J29" s="212">
        <v>502</v>
      </c>
      <c r="K29" s="212">
        <v>468</v>
      </c>
      <c r="L29" s="212">
        <v>429</v>
      </c>
      <c r="M29" s="212">
        <v>444</v>
      </c>
      <c r="N29" s="212">
        <v>432</v>
      </c>
      <c r="O29" s="212">
        <v>411</v>
      </c>
    </row>
    <row r="30" spans="2:15" x14ac:dyDescent="0.3">
      <c r="B30" s="343"/>
      <c r="C30" s="343"/>
      <c r="D30" s="343"/>
      <c r="E30" s="343"/>
      <c r="F30" s="343"/>
      <c r="G30" s="343"/>
      <c r="H30" s="343"/>
      <c r="I30" s="343"/>
      <c r="J30" s="343"/>
      <c r="K30" s="343"/>
      <c r="L30" s="343"/>
      <c r="M30" s="343"/>
      <c r="N30" s="343"/>
      <c r="O30" s="343"/>
    </row>
    <row r="31" spans="2:15" x14ac:dyDescent="0.25">
      <c r="B31" s="24" t="s">
        <v>2101</v>
      </c>
      <c r="C31" s="338"/>
      <c r="D31" s="338"/>
      <c r="E31" s="338"/>
      <c r="F31" s="338"/>
      <c r="G31" s="338"/>
      <c r="H31" s="338"/>
      <c r="I31" s="338"/>
      <c r="J31" s="338"/>
      <c r="K31" s="338"/>
      <c r="L31" s="51"/>
      <c r="M31" s="51"/>
      <c r="N31" s="51"/>
      <c r="O31" s="49"/>
    </row>
    <row r="32" spans="2:15" s="23" customFormat="1" ht="16.5" x14ac:dyDescent="0.25">
      <c r="B32" s="559" t="s">
        <v>740</v>
      </c>
      <c r="C32" s="559"/>
      <c r="D32" s="559"/>
      <c r="E32" s="559"/>
      <c r="F32" s="559"/>
      <c r="G32" s="559"/>
      <c r="H32" s="559"/>
      <c r="I32" s="559"/>
      <c r="J32" s="559"/>
      <c r="K32" s="559"/>
    </row>
    <row r="33" spans="2:11" s="23" customFormat="1" ht="16.5" x14ac:dyDescent="0.25">
      <c r="B33" s="154" t="s">
        <v>2151</v>
      </c>
      <c r="C33" s="397"/>
      <c r="D33" s="397"/>
      <c r="E33" s="397"/>
      <c r="F33" s="397"/>
      <c r="G33" s="397"/>
      <c r="H33" s="397"/>
      <c r="I33" s="397"/>
      <c r="J33" s="397"/>
      <c r="K33" s="397"/>
    </row>
    <row r="34" spans="2:11" s="23" customFormat="1" ht="16.5" x14ac:dyDescent="0.25">
      <c r="B34" s="24" t="s">
        <v>737</v>
      </c>
      <c r="C34" s="24"/>
      <c r="D34" s="24"/>
      <c r="E34" s="24"/>
      <c r="F34" s="24"/>
      <c r="G34" s="24"/>
      <c r="H34" s="24"/>
      <c r="I34" s="24"/>
      <c r="J34" s="24"/>
      <c r="K34" s="24"/>
    </row>
    <row r="35" spans="2:11" ht="16.5" x14ac:dyDescent="0.3">
      <c r="B35" s="36"/>
      <c r="C35" s="23"/>
      <c r="D35" s="23"/>
      <c r="E35" s="23"/>
      <c r="F35" s="23"/>
      <c r="G35" s="23"/>
      <c r="H35" s="23"/>
      <c r="I35" s="23"/>
      <c r="J35" s="23"/>
      <c r="K35" s="23"/>
    </row>
  </sheetData>
  <mergeCells count="6">
    <mergeCell ref="B32:K32"/>
    <mergeCell ref="B1:K1"/>
    <mergeCell ref="B2:O2"/>
    <mergeCell ref="B3:B4"/>
    <mergeCell ref="C3:C4"/>
    <mergeCell ref="D3:O3"/>
  </mergeCells>
  <hyperlinks>
    <hyperlink ref="P2" location="INDICE!A62"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80"/>
  <sheetViews>
    <sheetView showGridLines="0" zoomScaleNormal="100" workbookViewId="0"/>
  </sheetViews>
  <sheetFormatPr baseColWidth="10" defaultColWidth="12.5703125" defaultRowHeight="14.25" x14ac:dyDescent="0.25"/>
  <cols>
    <col min="1" max="1" width="3.7109375" style="19" customWidth="1"/>
    <col min="2" max="2" width="21.28515625" style="191" customWidth="1"/>
    <col min="3" max="3" width="27.28515625" style="19" customWidth="1"/>
    <col min="4" max="4" width="12.5703125" style="19"/>
    <col min="5" max="5" width="11.5703125" style="19" customWidth="1"/>
    <col min="6" max="6" width="13.28515625" style="19" customWidth="1"/>
    <col min="7" max="11" width="11.5703125" style="19" customWidth="1"/>
    <col min="12" max="16384" width="12.5703125" style="19"/>
  </cols>
  <sheetData>
    <row r="1" spans="2:16" ht="126.75" customHeight="1" x14ac:dyDescent="0.25">
      <c r="B1" s="560"/>
      <c r="C1" s="560"/>
      <c r="D1" s="560"/>
      <c r="E1" s="560"/>
      <c r="F1" s="560"/>
      <c r="G1" s="560"/>
      <c r="H1" s="560"/>
      <c r="I1" s="560"/>
      <c r="J1" s="560"/>
      <c r="K1" s="560"/>
      <c r="L1" s="560"/>
    </row>
    <row r="2" spans="2:16" ht="40.5" customHeight="1" x14ac:dyDescent="0.25">
      <c r="B2" s="572" t="s">
        <v>2183</v>
      </c>
      <c r="C2" s="572"/>
      <c r="D2" s="572"/>
      <c r="E2" s="572"/>
      <c r="F2" s="572"/>
      <c r="G2" s="572"/>
      <c r="H2" s="572"/>
      <c r="I2" s="572"/>
      <c r="J2" s="572"/>
      <c r="K2" s="572"/>
      <c r="L2" s="572"/>
      <c r="M2" s="572"/>
      <c r="N2" s="572"/>
      <c r="P2" s="481" t="s">
        <v>7</v>
      </c>
    </row>
    <row r="3" spans="2:16" ht="16.5" x14ac:dyDescent="0.25">
      <c r="B3" s="521" t="s">
        <v>412</v>
      </c>
      <c r="C3" s="521" t="s">
        <v>119</v>
      </c>
      <c r="D3" s="521" t="s">
        <v>3</v>
      </c>
      <c r="E3" s="521" t="s">
        <v>127</v>
      </c>
      <c r="F3" s="521"/>
      <c r="G3" s="521"/>
      <c r="H3" s="521"/>
      <c r="I3" s="521"/>
      <c r="J3" s="521"/>
      <c r="K3" s="521"/>
      <c r="L3" s="521"/>
      <c r="M3" s="521"/>
      <c r="N3" s="521"/>
      <c r="P3" s="38"/>
    </row>
    <row r="4" spans="2:16" ht="40.5" x14ac:dyDescent="0.25">
      <c r="B4" s="521"/>
      <c r="C4" s="521"/>
      <c r="D4" s="521"/>
      <c r="E4" s="215" t="s">
        <v>45</v>
      </c>
      <c r="F4" s="215" t="s">
        <v>44</v>
      </c>
      <c r="G4" s="215" t="s">
        <v>43</v>
      </c>
      <c r="H4" s="215" t="s">
        <v>388</v>
      </c>
      <c r="I4" s="215" t="s">
        <v>42</v>
      </c>
      <c r="J4" s="215" t="s">
        <v>387</v>
      </c>
      <c r="K4" s="215" t="s">
        <v>40</v>
      </c>
      <c r="L4" s="215" t="s">
        <v>39</v>
      </c>
      <c r="M4" s="215" t="s">
        <v>38</v>
      </c>
      <c r="N4" s="215" t="s">
        <v>9</v>
      </c>
      <c r="P4" s="38"/>
    </row>
    <row r="5" spans="2:16" s="35" customFormat="1" x14ac:dyDescent="0.25">
      <c r="B5" s="573" t="s">
        <v>413</v>
      </c>
      <c r="C5" s="229" t="s">
        <v>3</v>
      </c>
      <c r="D5" s="229">
        <f>+D16+D27+D37+D47+D57+D68+D79+D90+D101+D112+D123+D133+D143+D154+D165+D176+D186+D197+D207+D217+D225+D236+D247+D257+D268</f>
        <v>215714</v>
      </c>
      <c r="E5" s="229">
        <f t="shared" ref="E5:N5" si="0">+E16+E27+E37+E47+E57+E68+E79+E90+E101+E112+E123+E133+E143+E154+E165+E176+E186+E197+E207+E217+E225+E236+E247+E257+E268</f>
        <v>788</v>
      </c>
      <c r="F5" s="229">
        <f t="shared" si="0"/>
        <v>106</v>
      </c>
      <c r="G5" s="229">
        <f t="shared" si="0"/>
        <v>11348</v>
      </c>
      <c r="H5" s="229">
        <f t="shared" si="0"/>
        <v>106923</v>
      </c>
      <c r="I5" s="229">
        <f t="shared" si="0"/>
        <v>6652</v>
      </c>
      <c r="J5" s="229">
        <f t="shared" si="0"/>
        <v>33313</v>
      </c>
      <c r="K5" s="229">
        <f t="shared" si="0"/>
        <v>14275</v>
      </c>
      <c r="L5" s="229">
        <f t="shared" si="0"/>
        <v>38612</v>
      </c>
      <c r="M5" s="229">
        <f t="shared" si="0"/>
        <v>1632</v>
      </c>
      <c r="N5" s="229">
        <f t="shared" si="0"/>
        <v>2065</v>
      </c>
      <c r="P5" s="55"/>
    </row>
    <row r="6" spans="2:16" ht="16.5" x14ac:dyDescent="0.3">
      <c r="B6" s="573"/>
      <c r="C6" s="212" t="s">
        <v>874</v>
      </c>
      <c r="D6" s="212">
        <v>1621</v>
      </c>
      <c r="E6" s="212">
        <v>21</v>
      </c>
      <c r="F6" s="212">
        <v>0</v>
      </c>
      <c r="G6" s="212">
        <v>0</v>
      </c>
      <c r="H6" s="212">
        <v>1582</v>
      </c>
      <c r="I6" s="212">
        <v>0</v>
      </c>
      <c r="J6" s="212">
        <v>0</v>
      </c>
      <c r="K6" s="212">
        <v>0</v>
      </c>
      <c r="L6" s="212">
        <v>0</v>
      </c>
      <c r="M6" s="212">
        <v>0</v>
      </c>
      <c r="N6" s="212">
        <v>18</v>
      </c>
      <c r="P6" s="38"/>
    </row>
    <row r="7" spans="2:16" ht="16.5" x14ac:dyDescent="0.3">
      <c r="B7" s="573"/>
      <c r="C7" s="212" t="s">
        <v>118</v>
      </c>
      <c r="D7" s="212">
        <v>30580</v>
      </c>
      <c r="E7" s="212">
        <v>125</v>
      </c>
      <c r="F7" s="212">
        <v>10</v>
      </c>
      <c r="G7" s="212">
        <v>0</v>
      </c>
      <c r="H7" s="212">
        <v>20468</v>
      </c>
      <c r="I7" s="212">
        <v>0</v>
      </c>
      <c r="J7" s="212">
        <v>8224</v>
      </c>
      <c r="K7" s="212">
        <v>1396</v>
      </c>
      <c r="L7" s="212">
        <v>273</v>
      </c>
      <c r="M7" s="212">
        <v>0</v>
      </c>
      <c r="N7" s="212">
        <v>84</v>
      </c>
      <c r="P7" s="38"/>
    </row>
    <row r="8" spans="2:16" ht="16.5" x14ac:dyDescent="0.3">
      <c r="B8" s="573"/>
      <c r="C8" s="212" t="s">
        <v>117</v>
      </c>
      <c r="D8" s="212">
        <v>55610</v>
      </c>
      <c r="E8" s="212">
        <v>181</v>
      </c>
      <c r="F8" s="212">
        <v>18</v>
      </c>
      <c r="G8" s="212">
        <v>0</v>
      </c>
      <c r="H8" s="212">
        <v>34183</v>
      </c>
      <c r="I8" s="212">
        <v>0</v>
      </c>
      <c r="J8" s="212">
        <v>11707</v>
      </c>
      <c r="K8" s="212">
        <v>4706</v>
      </c>
      <c r="L8" s="212">
        <v>4619</v>
      </c>
      <c r="M8" s="212">
        <v>6</v>
      </c>
      <c r="N8" s="212">
        <v>190</v>
      </c>
      <c r="P8" s="38"/>
    </row>
    <row r="9" spans="2:16" ht="16.5" x14ac:dyDescent="0.3">
      <c r="B9" s="573"/>
      <c r="C9" s="212" t="s">
        <v>116</v>
      </c>
      <c r="D9" s="212">
        <v>54087</v>
      </c>
      <c r="E9" s="212">
        <v>168</v>
      </c>
      <c r="F9" s="212">
        <v>17</v>
      </c>
      <c r="G9" s="212">
        <v>1537</v>
      </c>
      <c r="H9" s="212">
        <v>26652</v>
      </c>
      <c r="I9" s="212">
        <v>1206</v>
      </c>
      <c r="J9" s="212">
        <v>8267</v>
      </c>
      <c r="K9" s="212">
        <v>4118</v>
      </c>
      <c r="L9" s="212">
        <v>11688</v>
      </c>
      <c r="M9" s="212">
        <v>217</v>
      </c>
      <c r="N9" s="212">
        <v>217</v>
      </c>
      <c r="P9" s="38"/>
    </row>
    <row r="10" spans="2:16" ht="16.5" x14ac:dyDescent="0.3">
      <c r="B10" s="573"/>
      <c r="C10" s="212" t="s">
        <v>115</v>
      </c>
      <c r="D10" s="212">
        <v>42450</v>
      </c>
      <c r="E10" s="212">
        <v>117</v>
      </c>
      <c r="F10" s="212">
        <v>24</v>
      </c>
      <c r="G10" s="212">
        <v>4835</v>
      </c>
      <c r="H10" s="212">
        <v>14738</v>
      </c>
      <c r="I10" s="212">
        <v>3011</v>
      </c>
      <c r="J10" s="212">
        <v>3151</v>
      </c>
      <c r="K10" s="212">
        <v>2576</v>
      </c>
      <c r="L10" s="212">
        <v>13124</v>
      </c>
      <c r="M10" s="212">
        <v>685</v>
      </c>
      <c r="N10" s="212">
        <v>189</v>
      </c>
      <c r="P10" s="38"/>
    </row>
    <row r="11" spans="2:16" ht="16.5" x14ac:dyDescent="0.3">
      <c r="B11" s="573"/>
      <c r="C11" s="212" t="s">
        <v>114</v>
      </c>
      <c r="D11" s="212">
        <v>23137</v>
      </c>
      <c r="E11" s="212">
        <v>101</v>
      </c>
      <c r="F11" s="212">
        <v>24</v>
      </c>
      <c r="G11" s="212">
        <v>3536</v>
      </c>
      <c r="H11" s="212">
        <v>7145</v>
      </c>
      <c r="I11" s="212">
        <v>1804</v>
      </c>
      <c r="J11" s="212">
        <v>1482</v>
      </c>
      <c r="K11" s="212">
        <v>1194</v>
      </c>
      <c r="L11" s="212">
        <v>7191</v>
      </c>
      <c r="M11" s="212">
        <v>572</v>
      </c>
      <c r="N11" s="212">
        <v>88</v>
      </c>
      <c r="P11" s="38"/>
    </row>
    <row r="12" spans="2:16" ht="16.5" x14ac:dyDescent="0.3">
      <c r="B12" s="573"/>
      <c r="C12" s="212" t="s">
        <v>113</v>
      </c>
      <c r="D12" s="212">
        <v>6546</v>
      </c>
      <c r="E12" s="212">
        <v>63</v>
      </c>
      <c r="F12" s="212">
        <v>12</v>
      </c>
      <c r="G12" s="212">
        <v>1336</v>
      </c>
      <c r="H12" s="212">
        <v>2049</v>
      </c>
      <c r="I12" s="212">
        <v>589</v>
      </c>
      <c r="J12" s="212">
        <v>457</v>
      </c>
      <c r="K12" s="212">
        <v>272</v>
      </c>
      <c r="L12" s="212">
        <v>1609</v>
      </c>
      <c r="M12" s="212">
        <v>138</v>
      </c>
      <c r="N12" s="212">
        <v>21</v>
      </c>
      <c r="P12" s="38"/>
    </row>
    <row r="13" spans="2:16" ht="16.5" x14ac:dyDescent="0.3">
      <c r="B13" s="573"/>
      <c r="C13" s="212" t="s">
        <v>112</v>
      </c>
      <c r="D13" s="212">
        <v>396</v>
      </c>
      <c r="E13" s="212">
        <v>10</v>
      </c>
      <c r="F13" s="212">
        <v>1</v>
      </c>
      <c r="G13" s="212">
        <v>101</v>
      </c>
      <c r="H13" s="212">
        <v>102</v>
      </c>
      <c r="I13" s="212">
        <v>41</v>
      </c>
      <c r="J13" s="212">
        <v>20</v>
      </c>
      <c r="K13" s="212">
        <v>12</v>
      </c>
      <c r="L13" s="212">
        <v>93</v>
      </c>
      <c r="M13" s="212">
        <v>13</v>
      </c>
      <c r="N13" s="212">
        <v>3</v>
      </c>
      <c r="P13" s="38"/>
    </row>
    <row r="14" spans="2:16" ht="16.5" x14ac:dyDescent="0.3">
      <c r="B14" s="573"/>
      <c r="C14" s="212" t="s">
        <v>111</v>
      </c>
      <c r="D14" s="212">
        <v>32</v>
      </c>
      <c r="E14" s="212">
        <v>2</v>
      </c>
      <c r="F14" s="212">
        <v>0</v>
      </c>
      <c r="G14" s="212">
        <v>3</v>
      </c>
      <c r="H14" s="212">
        <v>4</v>
      </c>
      <c r="I14" s="212">
        <v>1</v>
      </c>
      <c r="J14" s="212">
        <v>5</v>
      </c>
      <c r="K14" s="212">
        <v>1</v>
      </c>
      <c r="L14" s="212">
        <v>15</v>
      </c>
      <c r="M14" s="212">
        <v>1</v>
      </c>
      <c r="N14" s="212">
        <v>0</v>
      </c>
      <c r="P14" s="38"/>
    </row>
    <row r="15" spans="2:16" ht="16.5" x14ac:dyDescent="0.3">
      <c r="B15" s="573"/>
      <c r="C15" s="212" t="s">
        <v>9</v>
      </c>
      <c r="D15" s="212">
        <v>1255</v>
      </c>
      <c r="E15" s="212">
        <v>0</v>
      </c>
      <c r="F15" s="212">
        <v>0</v>
      </c>
      <c r="G15" s="212">
        <v>0</v>
      </c>
      <c r="H15" s="212">
        <v>0</v>
      </c>
      <c r="I15" s="212">
        <v>0</v>
      </c>
      <c r="J15" s="212">
        <v>0</v>
      </c>
      <c r="K15" s="212">
        <v>0</v>
      </c>
      <c r="L15" s="212">
        <v>0</v>
      </c>
      <c r="M15" s="212">
        <v>0</v>
      </c>
      <c r="N15" s="212">
        <v>1255</v>
      </c>
      <c r="P15" s="38"/>
    </row>
    <row r="16" spans="2:16" s="35" customFormat="1" x14ac:dyDescent="0.25">
      <c r="B16" s="573" t="s">
        <v>35</v>
      </c>
      <c r="C16" s="229" t="s">
        <v>3</v>
      </c>
      <c r="D16" s="229">
        <f>SUM(D17:D26)</f>
        <v>8641</v>
      </c>
      <c r="E16" s="229">
        <f t="shared" ref="E16:N16" si="1">SUM(E17:E26)</f>
        <v>14</v>
      </c>
      <c r="F16" s="229">
        <f t="shared" si="1"/>
        <v>4</v>
      </c>
      <c r="G16" s="229">
        <f t="shared" si="1"/>
        <v>571</v>
      </c>
      <c r="H16" s="229">
        <f t="shared" si="1"/>
        <v>4360</v>
      </c>
      <c r="I16" s="229">
        <f t="shared" si="1"/>
        <v>262</v>
      </c>
      <c r="J16" s="229">
        <f t="shared" si="1"/>
        <v>1114</v>
      </c>
      <c r="K16" s="229">
        <f t="shared" si="1"/>
        <v>206</v>
      </c>
      <c r="L16" s="229">
        <f t="shared" si="1"/>
        <v>1939</v>
      </c>
      <c r="M16" s="229">
        <f t="shared" si="1"/>
        <v>133</v>
      </c>
      <c r="N16" s="229">
        <f t="shared" si="1"/>
        <v>38</v>
      </c>
      <c r="P16" s="55"/>
    </row>
    <row r="17" spans="2:16" ht="16.5" x14ac:dyDescent="0.3">
      <c r="B17" s="573"/>
      <c r="C17" s="212" t="s">
        <v>874</v>
      </c>
      <c r="D17" s="212">
        <v>45</v>
      </c>
      <c r="E17" s="212">
        <v>0</v>
      </c>
      <c r="F17" s="212">
        <v>0</v>
      </c>
      <c r="G17" s="212">
        <v>0</v>
      </c>
      <c r="H17" s="212">
        <v>44</v>
      </c>
      <c r="I17" s="212">
        <v>0</v>
      </c>
      <c r="J17" s="212">
        <v>0</v>
      </c>
      <c r="K17" s="212">
        <v>0</v>
      </c>
      <c r="L17" s="212">
        <v>0</v>
      </c>
      <c r="M17" s="212">
        <v>0</v>
      </c>
      <c r="N17" s="212">
        <v>1</v>
      </c>
      <c r="P17" s="38"/>
    </row>
    <row r="18" spans="2:16" ht="16.5" x14ac:dyDescent="0.3">
      <c r="B18" s="573"/>
      <c r="C18" s="212" t="s">
        <v>118</v>
      </c>
      <c r="D18" s="212">
        <v>1159</v>
      </c>
      <c r="E18" s="212">
        <v>2</v>
      </c>
      <c r="F18" s="212">
        <v>0</v>
      </c>
      <c r="G18" s="212">
        <v>0</v>
      </c>
      <c r="H18" s="212">
        <v>806</v>
      </c>
      <c r="I18" s="212">
        <v>0</v>
      </c>
      <c r="J18" s="212">
        <v>316</v>
      </c>
      <c r="K18" s="212">
        <v>18</v>
      </c>
      <c r="L18" s="212">
        <v>15</v>
      </c>
      <c r="M18" s="212">
        <v>0</v>
      </c>
      <c r="N18" s="212">
        <v>2</v>
      </c>
      <c r="P18" s="38"/>
    </row>
    <row r="19" spans="2:16" ht="16.5" x14ac:dyDescent="0.3">
      <c r="B19" s="573"/>
      <c r="C19" s="212" t="s">
        <v>117</v>
      </c>
      <c r="D19" s="212">
        <v>1869</v>
      </c>
      <c r="E19" s="212">
        <v>5</v>
      </c>
      <c r="F19" s="212">
        <v>2</v>
      </c>
      <c r="G19" s="212">
        <v>0</v>
      </c>
      <c r="H19" s="212">
        <v>1274</v>
      </c>
      <c r="I19" s="212">
        <v>0</v>
      </c>
      <c r="J19" s="212">
        <v>354</v>
      </c>
      <c r="K19" s="212">
        <v>61</v>
      </c>
      <c r="L19" s="212">
        <v>172</v>
      </c>
      <c r="M19" s="212">
        <v>0</v>
      </c>
      <c r="N19" s="212">
        <v>1</v>
      </c>
      <c r="P19" s="38"/>
    </row>
    <row r="20" spans="2:16" ht="16.5" x14ac:dyDescent="0.3">
      <c r="B20" s="573"/>
      <c r="C20" s="212" t="s">
        <v>116</v>
      </c>
      <c r="D20" s="212">
        <v>2104</v>
      </c>
      <c r="E20" s="212">
        <v>2</v>
      </c>
      <c r="F20" s="212">
        <v>0</v>
      </c>
      <c r="G20" s="212">
        <v>59</v>
      </c>
      <c r="H20" s="212">
        <v>1140</v>
      </c>
      <c r="I20" s="212">
        <v>34</v>
      </c>
      <c r="J20" s="212">
        <v>266</v>
      </c>
      <c r="K20" s="212">
        <v>49</v>
      </c>
      <c r="L20" s="212">
        <v>533</v>
      </c>
      <c r="M20" s="212">
        <v>19</v>
      </c>
      <c r="N20" s="212">
        <v>2</v>
      </c>
      <c r="P20" s="38"/>
    </row>
    <row r="21" spans="2:16" ht="16.5" x14ac:dyDescent="0.3">
      <c r="B21" s="573"/>
      <c r="C21" s="212" t="s">
        <v>115</v>
      </c>
      <c r="D21" s="212">
        <v>1916</v>
      </c>
      <c r="E21" s="212">
        <v>1</v>
      </c>
      <c r="F21" s="212">
        <v>1</v>
      </c>
      <c r="G21" s="212">
        <v>232</v>
      </c>
      <c r="H21" s="212">
        <v>666</v>
      </c>
      <c r="I21" s="212">
        <v>120</v>
      </c>
      <c r="J21" s="212">
        <v>102</v>
      </c>
      <c r="K21" s="212">
        <v>45</v>
      </c>
      <c r="L21" s="212">
        <v>682</v>
      </c>
      <c r="M21" s="212">
        <v>62</v>
      </c>
      <c r="N21" s="212">
        <v>5</v>
      </c>
      <c r="P21" s="38"/>
    </row>
    <row r="22" spans="2:16" ht="16.5" x14ac:dyDescent="0.3">
      <c r="B22" s="573"/>
      <c r="C22" s="212" t="s">
        <v>114</v>
      </c>
      <c r="D22" s="212">
        <v>1150</v>
      </c>
      <c r="E22" s="212">
        <v>3</v>
      </c>
      <c r="F22" s="212">
        <v>0</v>
      </c>
      <c r="G22" s="212">
        <v>190</v>
      </c>
      <c r="H22" s="212">
        <v>315</v>
      </c>
      <c r="I22" s="212">
        <v>77</v>
      </c>
      <c r="J22" s="212">
        <v>56</v>
      </c>
      <c r="K22" s="212">
        <v>25</v>
      </c>
      <c r="L22" s="212">
        <v>437</v>
      </c>
      <c r="M22" s="212">
        <v>45</v>
      </c>
      <c r="N22" s="212">
        <v>2</v>
      </c>
      <c r="P22" s="38"/>
    </row>
    <row r="23" spans="2:16" ht="16.5" x14ac:dyDescent="0.3">
      <c r="B23" s="573"/>
      <c r="C23" s="212" t="s">
        <v>113</v>
      </c>
      <c r="D23" s="212">
        <v>354</v>
      </c>
      <c r="E23" s="212">
        <v>1</v>
      </c>
      <c r="F23" s="212">
        <v>1</v>
      </c>
      <c r="G23" s="212">
        <v>85</v>
      </c>
      <c r="H23" s="212">
        <v>110</v>
      </c>
      <c r="I23" s="212">
        <v>28</v>
      </c>
      <c r="J23" s="212">
        <v>19</v>
      </c>
      <c r="K23" s="212">
        <v>7</v>
      </c>
      <c r="L23" s="212">
        <v>95</v>
      </c>
      <c r="M23" s="212">
        <v>7</v>
      </c>
      <c r="N23" s="212">
        <v>1</v>
      </c>
      <c r="P23" s="38"/>
    </row>
    <row r="24" spans="2:16" ht="16.5" x14ac:dyDescent="0.3">
      <c r="B24" s="573"/>
      <c r="C24" s="212" t="s">
        <v>112</v>
      </c>
      <c r="D24" s="212">
        <v>19</v>
      </c>
      <c r="E24" s="212">
        <v>0</v>
      </c>
      <c r="F24" s="212">
        <v>0</v>
      </c>
      <c r="G24" s="212">
        <v>5</v>
      </c>
      <c r="H24" s="212">
        <v>5</v>
      </c>
      <c r="I24" s="212">
        <v>2</v>
      </c>
      <c r="J24" s="212">
        <v>1</v>
      </c>
      <c r="K24" s="212">
        <v>1</v>
      </c>
      <c r="L24" s="212">
        <v>5</v>
      </c>
      <c r="M24" s="212">
        <v>0</v>
      </c>
      <c r="N24" s="212">
        <v>0</v>
      </c>
      <c r="P24" s="38"/>
    </row>
    <row r="25" spans="2:16" ht="16.5" x14ac:dyDescent="0.3">
      <c r="B25" s="573"/>
      <c r="C25" s="212" t="s">
        <v>111</v>
      </c>
      <c r="D25" s="212">
        <v>1</v>
      </c>
      <c r="E25" s="212">
        <v>0</v>
      </c>
      <c r="F25" s="212">
        <v>0</v>
      </c>
      <c r="G25" s="212">
        <v>0</v>
      </c>
      <c r="H25" s="212">
        <v>0</v>
      </c>
      <c r="I25" s="212">
        <v>1</v>
      </c>
      <c r="J25" s="212">
        <v>0</v>
      </c>
      <c r="K25" s="212">
        <v>0</v>
      </c>
      <c r="L25" s="212">
        <v>0</v>
      </c>
      <c r="M25" s="212">
        <v>0</v>
      </c>
      <c r="N25" s="212">
        <v>0</v>
      </c>
      <c r="P25" s="38"/>
    </row>
    <row r="26" spans="2:16" ht="16.5" x14ac:dyDescent="0.3">
      <c r="B26" s="573"/>
      <c r="C26" s="212" t="s">
        <v>9</v>
      </c>
      <c r="D26" s="212">
        <v>24</v>
      </c>
      <c r="E26" s="212">
        <v>0</v>
      </c>
      <c r="F26" s="212">
        <v>0</v>
      </c>
      <c r="G26" s="212">
        <v>0</v>
      </c>
      <c r="H26" s="212">
        <v>0</v>
      </c>
      <c r="I26" s="212">
        <v>0</v>
      </c>
      <c r="J26" s="212">
        <v>0</v>
      </c>
      <c r="K26" s="212">
        <v>0</v>
      </c>
      <c r="L26" s="212">
        <v>0</v>
      </c>
      <c r="M26" s="212">
        <v>0</v>
      </c>
      <c r="N26" s="212">
        <v>24</v>
      </c>
      <c r="P26" s="38"/>
    </row>
    <row r="27" spans="2:16" s="35" customFormat="1" x14ac:dyDescent="0.25">
      <c r="B27" s="573" t="s">
        <v>34</v>
      </c>
      <c r="C27" s="229" t="s">
        <v>3</v>
      </c>
      <c r="D27" s="229">
        <f>SUM(D28:D36)</f>
        <v>2340</v>
      </c>
      <c r="E27" s="229">
        <f t="shared" ref="E27:N27" si="2">SUM(E28:E36)</f>
        <v>13</v>
      </c>
      <c r="F27" s="229">
        <f t="shared" si="2"/>
        <v>3</v>
      </c>
      <c r="G27" s="229">
        <f t="shared" si="2"/>
        <v>140</v>
      </c>
      <c r="H27" s="229">
        <f t="shared" si="2"/>
        <v>1167</v>
      </c>
      <c r="I27" s="229">
        <f t="shared" si="2"/>
        <v>47</v>
      </c>
      <c r="J27" s="229">
        <f t="shared" si="2"/>
        <v>286</v>
      </c>
      <c r="K27" s="229">
        <f t="shared" si="2"/>
        <v>225</v>
      </c>
      <c r="L27" s="229">
        <f t="shared" si="2"/>
        <v>431</v>
      </c>
      <c r="M27" s="229">
        <f t="shared" si="2"/>
        <v>23</v>
      </c>
      <c r="N27" s="229">
        <f t="shared" si="2"/>
        <v>5</v>
      </c>
      <c r="P27" s="55"/>
    </row>
    <row r="28" spans="2:16" ht="16.5" x14ac:dyDescent="0.3">
      <c r="B28" s="573"/>
      <c r="C28" s="212" t="s">
        <v>874</v>
      </c>
      <c r="D28" s="212">
        <v>14</v>
      </c>
      <c r="E28" s="212">
        <v>0</v>
      </c>
      <c r="F28" s="212">
        <v>0</v>
      </c>
      <c r="G28" s="212">
        <v>0</v>
      </c>
      <c r="H28" s="212">
        <v>14</v>
      </c>
      <c r="I28" s="212">
        <v>0</v>
      </c>
      <c r="J28" s="212">
        <v>0</v>
      </c>
      <c r="K28" s="212">
        <v>0</v>
      </c>
      <c r="L28" s="212">
        <v>0</v>
      </c>
      <c r="M28" s="212">
        <v>0</v>
      </c>
      <c r="N28" s="212">
        <v>0</v>
      </c>
      <c r="P28" s="38"/>
    </row>
    <row r="29" spans="2:16" ht="16.5" x14ac:dyDescent="0.3">
      <c r="B29" s="573"/>
      <c r="C29" s="212" t="s">
        <v>118</v>
      </c>
      <c r="D29" s="212">
        <v>369</v>
      </c>
      <c r="E29" s="212">
        <v>2</v>
      </c>
      <c r="F29" s="212">
        <v>0</v>
      </c>
      <c r="G29" s="212">
        <v>0</v>
      </c>
      <c r="H29" s="212">
        <v>268</v>
      </c>
      <c r="I29" s="212">
        <v>0</v>
      </c>
      <c r="J29" s="212">
        <v>78</v>
      </c>
      <c r="K29" s="212">
        <v>21</v>
      </c>
      <c r="L29" s="212">
        <v>0</v>
      </c>
      <c r="M29" s="212">
        <v>0</v>
      </c>
      <c r="N29" s="212">
        <v>0</v>
      </c>
      <c r="P29" s="38"/>
    </row>
    <row r="30" spans="2:16" ht="16.5" x14ac:dyDescent="0.3">
      <c r="B30" s="573"/>
      <c r="C30" s="212" t="s">
        <v>117</v>
      </c>
      <c r="D30" s="212">
        <v>560</v>
      </c>
      <c r="E30" s="212">
        <v>1</v>
      </c>
      <c r="F30" s="212">
        <v>0</v>
      </c>
      <c r="G30" s="212">
        <v>0</v>
      </c>
      <c r="H30" s="212">
        <v>329</v>
      </c>
      <c r="I30" s="212">
        <v>0</v>
      </c>
      <c r="J30" s="212">
        <v>95</v>
      </c>
      <c r="K30" s="212">
        <v>70</v>
      </c>
      <c r="L30" s="212">
        <v>64</v>
      </c>
      <c r="M30" s="212">
        <v>1</v>
      </c>
      <c r="N30" s="212">
        <v>0</v>
      </c>
      <c r="P30" s="38"/>
    </row>
    <row r="31" spans="2:16" ht="16.5" x14ac:dyDescent="0.3">
      <c r="B31" s="573"/>
      <c r="C31" s="212" t="s">
        <v>116</v>
      </c>
      <c r="D31" s="212">
        <v>568</v>
      </c>
      <c r="E31" s="212">
        <v>1</v>
      </c>
      <c r="F31" s="212">
        <v>0</v>
      </c>
      <c r="G31" s="212">
        <v>17</v>
      </c>
      <c r="H31" s="212">
        <v>269</v>
      </c>
      <c r="I31" s="212">
        <v>10</v>
      </c>
      <c r="J31" s="212">
        <v>51</v>
      </c>
      <c r="K31" s="212">
        <v>60</v>
      </c>
      <c r="L31" s="212">
        <v>153</v>
      </c>
      <c r="M31" s="212">
        <v>6</v>
      </c>
      <c r="N31" s="212">
        <v>1</v>
      </c>
      <c r="P31" s="38"/>
    </row>
    <row r="32" spans="2:16" ht="16.5" x14ac:dyDescent="0.3">
      <c r="B32" s="573"/>
      <c r="C32" s="212" t="s">
        <v>115</v>
      </c>
      <c r="D32" s="212">
        <v>460</v>
      </c>
      <c r="E32" s="212">
        <v>2</v>
      </c>
      <c r="F32" s="212">
        <v>1</v>
      </c>
      <c r="G32" s="212">
        <v>56</v>
      </c>
      <c r="H32" s="212">
        <v>166</v>
      </c>
      <c r="I32" s="212">
        <v>20</v>
      </c>
      <c r="J32" s="212">
        <v>37</v>
      </c>
      <c r="K32" s="212">
        <v>43</v>
      </c>
      <c r="L32" s="212">
        <v>126</v>
      </c>
      <c r="M32" s="212">
        <v>8</v>
      </c>
      <c r="N32" s="212">
        <v>1</v>
      </c>
      <c r="P32" s="38"/>
    </row>
    <row r="33" spans="2:16" ht="16.5" x14ac:dyDescent="0.3">
      <c r="B33" s="573"/>
      <c r="C33" s="212" t="s">
        <v>114</v>
      </c>
      <c r="D33" s="212">
        <v>268</v>
      </c>
      <c r="E33" s="212">
        <v>5</v>
      </c>
      <c r="F33" s="212">
        <v>2</v>
      </c>
      <c r="G33" s="212">
        <v>42</v>
      </c>
      <c r="H33" s="212">
        <v>86</v>
      </c>
      <c r="I33" s="212">
        <v>13</v>
      </c>
      <c r="J33" s="212">
        <v>22</v>
      </c>
      <c r="K33" s="212">
        <v>25</v>
      </c>
      <c r="L33" s="212">
        <v>68</v>
      </c>
      <c r="M33" s="212">
        <v>4</v>
      </c>
      <c r="N33" s="212">
        <v>1</v>
      </c>
      <c r="P33" s="38"/>
    </row>
    <row r="34" spans="2:16" ht="16.5" x14ac:dyDescent="0.3">
      <c r="B34" s="573"/>
      <c r="C34" s="212" t="s">
        <v>113</v>
      </c>
      <c r="D34" s="212">
        <v>98</v>
      </c>
      <c r="E34" s="212">
        <v>2</v>
      </c>
      <c r="F34" s="212">
        <v>0</v>
      </c>
      <c r="G34" s="212">
        <v>24</v>
      </c>
      <c r="H34" s="212">
        <v>35</v>
      </c>
      <c r="I34" s="212">
        <v>3</v>
      </c>
      <c r="J34" s="212">
        <v>3</v>
      </c>
      <c r="K34" s="212">
        <v>6</v>
      </c>
      <c r="L34" s="212">
        <v>20</v>
      </c>
      <c r="M34" s="212">
        <v>4</v>
      </c>
      <c r="N34" s="212">
        <v>1</v>
      </c>
      <c r="P34" s="38"/>
    </row>
    <row r="35" spans="2:16" ht="16.5" x14ac:dyDescent="0.3">
      <c r="B35" s="573"/>
      <c r="C35" s="212" t="s">
        <v>112</v>
      </c>
      <c r="D35" s="212">
        <v>2</v>
      </c>
      <c r="E35" s="212">
        <v>0</v>
      </c>
      <c r="F35" s="212">
        <v>0</v>
      </c>
      <c r="G35" s="212">
        <v>1</v>
      </c>
      <c r="H35" s="212">
        <v>0</v>
      </c>
      <c r="I35" s="212">
        <v>1</v>
      </c>
      <c r="J35" s="212">
        <v>0</v>
      </c>
      <c r="K35" s="212">
        <v>0</v>
      </c>
      <c r="L35" s="212">
        <v>0</v>
      </c>
      <c r="M35" s="212">
        <v>0</v>
      </c>
      <c r="N35" s="212">
        <v>0</v>
      </c>
      <c r="P35" s="38"/>
    </row>
    <row r="36" spans="2:16" ht="16.5" x14ac:dyDescent="0.3">
      <c r="B36" s="573"/>
      <c r="C36" s="212" t="s">
        <v>9</v>
      </c>
      <c r="D36" s="212">
        <v>1</v>
      </c>
      <c r="E36" s="212">
        <v>0</v>
      </c>
      <c r="F36" s="212">
        <v>0</v>
      </c>
      <c r="G36" s="212">
        <v>0</v>
      </c>
      <c r="H36" s="212">
        <v>0</v>
      </c>
      <c r="I36" s="212">
        <v>0</v>
      </c>
      <c r="J36" s="212">
        <v>0</v>
      </c>
      <c r="K36" s="212">
        <v>0</v>
      </c>
      <c r="L36" s="212">
        <v>0</v>
      </c>
      <c r="M36" s="212">
        <v>0</v>
      </c>
      <c r="N36" s="212">
        <v>1</v>
      </c>
      <c r="P36" s="38"/>
    </row>
    <row r="37" spans="2:16" s="35" customFormat="1" x14ac:dyDescent="0.25">
      <c r="B37" s="573" t="s">
        <v>33</v>
      </c>
      <c r="C37" s="229" t="s">
        <v>3</v>
      </c>
      <c r="D37" s="229">
        <f>SUM(D38:D46)</f>
        <v>2683</v>
      </c>
      <c r="E37" s="229">
        <f t="shared" ref="E37:N37" si="3">SUM(E38:E46)</f>
        <v>6</v>
      </c>
      <c r="F37" s="229">
        <f t="shared" si="3"/>
        <v>3</v>
      </c>
      <c r="G37" s="229">
        <f t="shared" si="3"/>
        <v>297</v>
      </c>
      <c r="H37" s="229">
        <f t="shared" si="3"/>
        <v>1445</v>
      </c>
      <c r="I37" s="229">
        <f t="shared" si="3"/>
        <v>68</v>
      </c>
      <c r="J37" s="229">
        <f t="shared" si="3"/>
        <v>280</v>
      </c>
      <c r="K37" s="229">
        <f t="shared" si="3"/>
        <v>77</v>
      </c>
      <c r="L37" s="229">
        <f t="shared" si="3"/>
        <v>471</v>
      </c>
      <c r="M37" s="229">
        <f t="shared" si="3"/>
        <v>14</v>
      </c>
      <c r="N37" s="229">
        <f t="shared" si="3"/>
        <v>22</v>
      </c>
      <c r="P37" s="55"/>
    </row>
    <row r="38" spans="2:16" s="35" customFormat="1" x14ac:dyDescent="0.3">
      <c r="B38" s="573"/>
      <c r="C38" s="212" t="s">
        <v>874</v>
      </c>
      <c r="D38" s="212">
        <v>21</v>
      </c>
      <c r="E38" s="212">
        <v>0</v>
      </c>
      <c r="F38" s="212">
        <v>0</v>
      </c>
      <c r="G38" s="212">
        <v>0</v>
      </c>
      <c r="H38" s="212">
        <v>20</v>
      </c>
      <c r="I38" s="212">
        <v>0</v>
      </c>
      <c r="J38" s="212">
        <v>0</v>
      </c>
      <c r="K38" s="212">
        <v>0</v>
      </c>
      <c r="L38" s="212">
        <v>0</v>
      </c>
      <c r="M38" s="212">
        <v>0</v>
      </c>
      <c r="N38" s="212">
        <v>1</v>
      </c>
      <c r="P38" s="55"/>
    </row>
    <row r="39" spans="2:16" ht="16.5" x14ac:dyDescent="0.3">
      <c r="B39" s="573"/>
      <c r="C39" s="212" t="s">
        <v>118</v>
      </c>
      <c r="D39" s="212">
        <v>464</v>
      </c>
      <c r="E39" s="212">
        <v>1</v>
      </c>
      <c r="F39" s="212">
        <v>0</v>
      </c>
      <c r="G39" s="212">
        <v>0</v>
      </c>
      <c r="H39" s="212">
        <v>348</v>
      </c>
      <c r="I39" s="212">
        <v>0</v>
      </c>
      <c r="J39" s="212">
        <v>101</v>
      </c>
      <c r="K39" s="212">
        <v>7</v>
      </c>
      <c r="L39" s="212">
        <v>6</v>
      </c>
      <c r="M39" s="212">
        <v>0</v>
      </c>
      <c r="N39" s="212">
        <v>1</v>
      </c>
      <c r="P39" s="38"/>
    </row>
    <row r="40" spans="2:16" ht="16.5" x14ac:dyDescent="0.3">
      <c r="B40" s="573"/>
      <c r="C40" s="212" t="s">
        <v>117</v>
      </c>
      <c r="D40" s="212">
        <v>611</v>
      </c>
      <c r="E40" s="212">
        <v>0</v>
      </c>
      <c r="F40" s="212">
        <v>0</v>
      </c>
      <c r="G40" s="212">
        <v>0</v>
      </c>
      <c r="H40" s="212">
        <v>440</v>
      </c>
      <c r="I40" s="212">
        <v>0</v>
      </c>
      <c r="J40" s="212">
        <v>79</v>
      </c>
      <c r="K40" s="212">
        <v>24</v>
      </c>
      <c r="L40" s="212">
        <v>65</v>
      </c>
      <c r="M40" s="212">
        <v>0</v>
      </c>
      <c r="N40" s="212">
        <v>3</v>
      </c>
      <c r="P40" s="38"/>
    </row>
    <row r="41" spans="2:16" ht="16.5" x14ac:dyDescent="0.3">
      <c r="B41" s="573"/>
      <c r="C41" s="212" t="s">
        <v>116</v>
      </c>
      <c r="D41" s="212">
        <v>632</v>
      </c>
      <c r="E41" s="212">
        <v>1</v>
      </c>
      <c r="F41" s="212">
        <v>0</v>
      </c>
      <c r="G41" s="212">
        <v>33</v>
      </c>
      <c r="H41" s="212">
        <v>346</v>
      </c>
      <c r="I41" s="212">
        <v>18</v>
      </c>
      <c r="J41" s="212">
        <v>63</v>
      </c>
      <c r="K41" s="212">
        <v>16</v>
      </c>
      <c r="L41" s="212">
        <v>153</v>
      </c>
      <c r="M41" s="212">
        <v>1</v>
      </c>
      <c r="N41" s="212">
        <v>1</v>
      </c>
      <c r="P41" s="38"/>
    </row>
    <row r="42" spans="2:16" ht="16.5" x14ac:dyDescent="0.3">
      <c r="B42" s="573"/>
      <c r="C42" s="212" t="s">
        <v>115</v>
      </c>
      <c r="D42" s="212">
        <v>539</v>
      </c>
      <c r="E42" s="212">
        <v>0</v>
      </c>
      <c r="F42" s="212">
        <v>0</v>
      </c>
      <c r="G42" s="212">
        <v>128</v>
      </c>
      <c r="H42" s="212">
        <v>176</v>
      </c>
      <c r="I42" s="212">
        <v>22</v>
      </c>
      <c r="J42" s="212">
        <v>27</v>
      </c>
      <c r="K42" s="212">
        <v>22</v>
      </c>
      <c r="L42" s="212">
        <v>158</v>
      </c>
      <c r="M42" s="212">
        <v>4</v>
      </c>
      <c r="N42" s="212">
        <v>2</v>
      </c>
      <c r="P42" s="38"/>
    </row>
    <row r="43" spans="2:16" ht="16.5" x14ac:dyDescent="0.3">
      <c r="B43" s="573"/>
      <c r="C43" s="212" t="s">
        <v>114</v>
      </c>
      <c r="D43" s="212">
        <v>276</v>
      </c>
      <c r="E43" s="212">
        <v>3</v>
      </c>
      <c r="F43" s="212">
        <v>2</v>
      </c>
      <c r="G43" s="212">
        <v>89</v>
      </c>
      <c r="H43" s="212">
        <v>83</v>
      </c>
      <c r="I43" s="212">
        <v>17</v>
      </c>
      <c r="J43" s="212">
        <v>8</v>
      </c>
      <c r="K43" s="212">
        <v>6</v>
      </c>
      <c r="L43" s="212">
        <v>63</v>
      </c>
      <c r="M43" s="212">
        <v>4</v>
      </c>
      <c r="N43" s="212">
        <v>1</v>
      </c>
      <c r="P43" s="38"/>
    </row>
    <row r="44" spans="2:16" ht="16.5" x14ac:dyDescent="0.3">
      <c r="B44" s="573"/>
      <c r="C44" s="212" t="s">
        <v>113</v>
      </c>
      <c r="D44" s="212">
        <v>117</v>
      </c>
      <c r="E44" s="212">
        <v>1</v>
      </c>
      <c r="F44" s="212">
        <v>1</v>
      </c>
      <c r="G44" s="212">
        <v>44</v>
      </c>
      <c r="H44" s="212">
        <v>30</v>
      </c>
      <c r="I44" s="212">
        <v>9</v>
      </c>
      <c r="J44" s="212">
        <v>2</v>
      </c>
      <c r="K44" s="212">
        <v>1</v>
      </c>
      <c r="L44" s="212">
        <v>24</v>
      </c>
      <c r="M44" s="212">
        <v>5</v>
      </c>
      <c r="N44" s="212">
        <v>0</v>
      </c>
      <c r="P44" s="38"/>
    </row>
    <row r="45" spans="2:16" ht="16.5" x14ac:dyDescent="0.3">
      <c r="B45" s="573"/>
      <c r="C45" s="212" t="s">
        <v>112</v>
      </c>
      <c r="D45" s="212">
        <v>10</v>
      </c>
      <c r="E45" s="212">
        <v>0</v>
      </c>
      <c r="F45" s="212">
        <v>0</v>
      </c>
      <c r="G45" s="212">
        <v>3</v>
      </c>
      <c r="H45" s="212">
        <v>2</v>
      </c>
      <c r="I45" s="212">
        <v>2</v>
      </c>
      <c r="J45" s="212">
        <v>0</v>
      </c>
      <c r="K45" s="212">
        <v>1</v>
      </c>
      <c r="L45" s="212">
        <v>2</v>
      </c>
      <c r="M45" s="212">
        <v>0</v>
      </c>
      <c r="N45" s="212">
        <v>0</v>
      </c>
      <c r="P45" s="38"/>
    </row>
    <row r="46" spans="2:16" ht="16.5" x14ac:dyDescent="0.3">
      <c r="B46" s="573"/>
      <c r="C46" s="212" t="s">
        <v>9</v>
      </c>
      <c r="D46" s="212">
        <v>13</v>
      </c>
      <c r="E46" s="212">
        <v>0</v>
      </c>
      <c r="F46" s="212">
        <v>0</v>
      </c>
      <c r="G46" s="212">
        <v>0</v>
      </c>
      <c r="H46" s="212">
        <v>0</v>
      </c>
      <c r="I46" s="212">
        <v>0</v>
      </c>
      <c r="J46" s="212">
        <v>0</v>
      </c>
      <c r="K46" s="212">
        <v>0</v>
      </c>
      <c r="L46" s="212">
        <v>0</v>
      </c>
      <c r="M46" s="212">
        <v>0</v>
      </c>
      <c r="N46" s="212">
        <v>13</v>
      </c>
      <c r="P46" s="38"/>
    </row>
    <row r="47" spans="2:16" s="35" customFormat="1" x14ac:dyDescent="0.25">
      <c r="B47" s="573" t="s">
        <v>32</v>
      </c>
      <c r="C47" s="229" t="s">
        <v>3</v>
      </c>
      <c r="D47" s="229">
        <f>SUM(D48:D56)</f>
        <v>1924</v>
      </c>
      <c r="E47" s="229">
        <f t="shared" ref="E47:N47" si="4">SUM(E48:E56)</f>
        <v>39</v>
      </c>
      <c r="F47" s="229">
        <f t="shared" si="4"/>
        <v>1</v>
      </c>
      <c r="G47" s="229">
        <f t="shared" si="4"/>
        <v>155</v>
      </c>
      <c r="H47" s="229">
        <f t="shared" si="4"/>
        <v>1016</v>
      </c>
      <c r="I47" s="229">
        <f t="shared" si="4"/>
        <v>50</v>
      </c>
      <c r="J47" s="229">
        <f t="shared" si="4"/>
        <v>186</v>
      </c>
      <c r="K47" s="229">
        <f t="shared" si="4"/>
        <v>70</v>
      </c>
      <c r="L47" s="229">
        <f t="shared" si="4"/>
        <v>392</v>
      </c>
      <c r="M47" s="229">
        <f t="shared" si="4"/>
        <v>9</v>
      </c>
      <c r="N47" s="229">
        <f t="shared" si="4"/>
        <v>6</v>
      </c>
      <c r="P47" s="55"/>
    </row>
    <row r="48" spans="2:16" s="35" customFormat="1" x14ac:dyDescent="0.3">
      <c r="B48" s="573"/>
      <c r="C48" s="212" t="s">
        <v>874</v>
      </c>
      <c r="D48" s="212">
        <v>10</v>
      </c>
      <c r="E48" s="212">
        <v>1</v>
      </c>
      <c r="F48" s="212">
        <v>0</v>
      </c>
      <c r="G48" s="212">
        <v>0</v>
      </c>
      <c r="H48" s="212">
        <v>9</v>
      </c>
      <c r="I48" s="212">
        <v>0</v>
      </c>
      <c r="J48" s="212">
        <v>0</v>
      </c>
      <c r="K48" s="212">
        <v>0</v>
      </c>
      <c r="L48" s="212">
        <v>0</v>
      </c>
      <c r="M48" s="212">
        <v>0</v>
      </c>
      <c r="N48" s="212">
        <v>0</v>
      </c>
      <c r="P48" s="55"/>
    </row>
    <row r="49" spans="2:16" ht="16.5" x14ac:dyDescent="0.3">
      <c r="B49" s="573"/>
      <c r="C49" s="212" t="s">
        <v>118</v>
      </c>
      <c r="D49" s="212">
        <v>222</v>
      </c>
      <c r="E49" s="212">
        <v>8</v>
      </c>
      <c r="F49" s="212">
        <v>0</v>
      </c>
      <c r="G49" s="212">
        <v>0</v>
      </c>
      <c r="H49" s="212">
        <v>160</v>
      </c>
      <c r="I49" s="212">
        <v>0</v>
      </c>
      <c r="J49" s="212">
        <v>44</v>
      </c>
      <c r="K49" s="212">
        <v>5</v>
      </c>
      <c r="L49" s="212">
        <v>5</v>
      </c>
      <c r="M49" s="212">
        <v>0</v>
      </c>
      <c r="N49" s="212">
        <v>0</v>
      </c>
      <c r="P49" s="38"/>
    </row>
    <row r="50" spans="2:16" ht="16.5" x14ac:dyDescent="0.3">
      <c r="B50" s="573"/>
      <c r="C50" s="212" t="s">
        <v>117</v>
      </c>
      <c r="D50" s="212">
        <v>469</v>
      </c>
      <c r="E50" s="212">
        <v>15</v>
      </c>
      <c r="F50" s="212">
        <v>1</v>
      </c>
      <c r="G50" s="212">
        <v>0</v>
      </c>
      <c r="H50" s="212">
        <v>320</v>
      </c>
      <c r="I50" s="212">
        <v>0</v>
      </c>
      <c r="J50" s="212">
        <v>65</v>
      </c>
      <c r="K50" s="212">
        <v>16</v>
      </c>
      <c r="L50" s="212">
        <v>52</v>
      </c>
      <c r="M50" s="212">
        <v>0</v>
      </c>
      <c r="N50" s="212">
        <v>0</v>
      </c>
      <c r="P50" s="38"/>
    </row>
    <row r="51" spans="2:16" ht="16.5" x14ac:dyDescent="0.3">
      <c r="B51" s="573"/>
      <c r="C51" s="212" t="s">
        <v>116</v>
      </c>
      <c r="D51" s="212">
        <v>522</v>
      </c>
      <c r="E51" s="212">
        <v>3</v>
      </c>
      <c r="F51" s="212">
        <v>0</v>
      </c>
      <c r="G51" s="212">
        <v>15</v>
      </c>
      <c r="H51" s="212">
        <v>278</v>
      </c>
      <c r="I51" s="212">
        <v>5</v>
      </c>
      <c r="J51" s="212">
        <v>44</v>
      </c>
      <c r="K51" s="212">
        <v>26</v>
      </c>
      <c r="L51" s="212">
        <v>148</v>
      </c>
      <c r="M51" s="212">
        <v>3</v>
      </c>
      <c r="N51" s="212">
        <v>0</v>
      </c>
      <c r="P51" s="38"/>
    </row>
    <row r="52" spans="2:16" ht="16.5" x14ac:dyDescent="0.3">
      <c r="B52" s="573"/>
      <c r="C52" s="212" t="s">
        <v>115</v>
      </c>
      <c r="D52" s="212">
        <v>406</v>
      </c>
      <c r="E52" s="212">
        <v>5</v>
      </c>
      <c r="F52" s="212">
        <v>0</v>
      </c>
      <c r="G52" s="212">
        <v>63</v>
      </c>
      <c r="H52" s="212">
        <v>157</v>
      </c>
      <c r="I52" s="212">
        <v>29</v>
      </c>
      <c r="J52" s="212">
        <v>17</v>
      </c>
      <c r="K52" s="212">
        <v>16</v>
      </c>
      <c r="L52" s="212">
        <v>116</v>
      </c>
      <c r="M52" s="212">
        <v>3</v>
      </c>
      <c r="N52" s="212">
        <v>0</v>
      </c>
      <c r="P52" s="38"/>
    </row>
    <row r="53" spans="2:16" ht="16.5" x14ac:dyDescent="0.3">
      <c r="B53" s="573"/>
      <c r="C53" s="212" t="s">
        <v>114</v>
      </c>
      <c r="D53" s="212">
        <v>230</v>
      </c>
      <c r="E53" s="212">
        <v>4</v>
      </c>
      <c r="F53" s="212">
        <v>0</v>
      </c>
      <c r="G53" s="212">
        <v>55</v>
      </c>
      <c r="H53" s="212">
        <v>79</v>
      </c>
      <c r="I53" s="212">
        <v>14</v>
      </c>
      <c r="J53" s="212">
        <v>10</v>
      </c>
      <c r="K53" s="212">
        <v>7</v>
      </c>
      <c r="L53" s="212">
        <v>58</v>
      </c>
      <c r="M53" s="212">
        <v>3</v>
      </c>
      <c r="N53" s="212">
        <v>0</v>
      </c>
      <c r="P53" s="38"/>
    </row>
    <row r="54" spans="2:16" ht="16.5" x14ac:dyDescent="0.3">
      <c r="B54" s="573"/>
      <c r="C54" s="212" t="s">
        <v>113</v>
      </c>
      <c r="D54" s="212">
        <v>56</v>
      </c>
      <c r="E54" s="212">
        <v>2</v>
      </c>
      <c r="F54" s="212">
        <v>0</v>
      </c>
      <c r="G54" s="212">
        <v>20</v>
      </c>
      <c r="H54" s="212">
        <v>13</v>
      </c>
      <c r="I54" s="212">
        <v>2</v>
      </c>
      <c r="J54" s="212">
        <v>6</v>
      </c>
      <c r="K54" s="212">
        <v>0</v>
      </c>
      <c r="L54" s="212">
        <v>13</v>
      </c>
      <c r="M54" s="212">
        <v>0</v>
      </c>
      <c r="N54" s="212">
        <v>0</v>
      </c>
      <c r="P54" s="38"/>
    </row>
    <row r="55" spans="2:16" ht="16.5" x14ac:dyDescent="0.3">
      <c r="B55" s="573"/>
      <c r="C55" s="212" t="s">
        <v>112</v>
      </c>
      <c r="D55" s="212">
        <v>3</v>
      </c>
      <c r="E55" s="212">
        <v>1</v>
      </c>
      <c r="F55" s="212">
        <v>0</v>
      </c>
      <c r="G55" s="212">
        <v>2</v>
      </c>
      <c r="H55" s="212">
        <v>0</v>
      </c>
      <c r="I55" s="212">
        <v>0</v>
      </c>
      <c r="J55" s="212">
        <v>0</v>
      </c>
      <c r="K55" s="212">
        <v>0</v>
      </c>
      <c r="L55" s="212">
        <v>0</v>
      </c>
      <c r="M55" s="212">
        <v>0</v>
      </c>
      <c r="N55" s="212">
        <v>0</v>
      </c>
      <c r="P55" s="38"/>
    </row>
    <row r="56" spans="2:16" ht="16.5" x14ac:dyDescent="0.3">
      <c r="B56" s="573"/>
      <c r="C56" s="212" t="s">
        <v>9</v>
      </c>
      <c r="D56" s="212">
        <v>6</v>
      </c>
      <c r="E56" s="212">
        <v>0</v>
      </c>
      <c r="F56" s="212">
        <v>0</v>
      </c>
      <c r="G56" s="212">
        <v>0</v>
      </c>
      <c r="H56" s="212">
        <v>0</v>
      </c>
      <c r="I56" s="212">
        <v>0</v>
      </c>
      <c r="J56" s="212">
        <v>0</v>
      </c>
      <c r="K56" s="212">
        <v>0</v>
      </c>
      <c r="L56" s="212">
        <v>0</v>
      </c>
      <c r="M56" s="212">
        <v>0</v>
      </c>
      <c r="N56" s="212">
        <v>6</v>
      </c>
      <c r="P56" s="38"/>
    </row>
    <row r="57" spans="2:16" s="35" customFormat="1" x14ac:dyDescent="0.25">
      <c r="B57" s="573" t="s">
        <v>31</v>
      </c>
      <c r="C57" s="229" t="s">
        <v>3</v>
      </c>
      <c r="D57" s="229">
        <f>SUM(D58:D67)</f>
        <v>5947</v>
      </c>
      <c r="E57" s="229">
        <f t="shared" ref="E57:N57" si="5">SUM(E58:E67)</f>
        <v>43</v>
      </c>
      <c r="F57" s="229">
        <f t="shared" si="5"/>
        <v>3</v>
      </c>
      <c r="G57" s="229">
        <f t="shared" si="5"/>
        <v>382</v>
      </c>
      <c r="H57" s="229">
        <f t="shared" si="5"/>
        <v>3080</v>
      </c>
      <c r="I57" s="229">
        <f t="shared" si="5"/>
        <v>205</v>
      </c>
      <c r="J57" s="229">
        <f t="shared" si="5"/>
        <v>819</v>
      </c>
      <c r="K57" s="229">
        <f t="shared" si="5"/>
        <v>246</v>
      </c>
      <c r="L57" s="229">
        <f t="shared" si="5"/>
        <v>1102</v>
      </c>
      <c r="M57" s="229">
        <f t="shared" si="5"/>
        <v>47</v>
      </c>
      <c r="N57" s="229">
        <f t="shared" si="5"/>
        <v>20</v>
      </c>
      <c r="P57" s="55"/>
    </row>
    <row r="58" spans="2:16" s="35" customFormat="1" x14ac:dyDescent="0.3">
      <c r="B58" s="573"/>
      <c r="C58" s="212" t="s">
        <v>874</v>
      </c>
      <c r="D58" s="212">
        <v>36</v>
      </c>
      <c r="E58" s="212">
        <v>0</v>
      </c>
      <c r="F58" s="212">
        <v>0</v>
      </c>
      <c r="G58" s="212">
        <v>0</v>
      </c>
      <c r="H58" s="212">
        <v>36</v>
      </c>
      <c r="I58" s="212">
        <v>0</v>
      </c>
      <c r="J58" s="212">
        <v>0</v>
      </c>
      <c r="K58" s="212">
        <v>0</v>
      </c>
      <c r="L58" s="212">
        <v>0</v>
      </c>
      <c r="M58" s="212">
        <v>0</v>
      </c>
      <c r="N58" s="212">
        <v>0</v>
      </c>
      <c r="P58" s="55"/>
    </row>
    <row r="59" spans="2:16" ht="16.5" x14ac:dyDescent="0.3">
      <c r="B59" s="573"/>
      <c r="C59" s="212" t="s">
        <v>118</v>
      </c>
      <c r="D59" s="212">
        <v>839</v>
      </c>
      <c r="E59" s="212">
        <v>8</v>
      </c>
      <c r="F59" s="212">
        <v>0</v>
      </c>
      <c r="G59" s="212">
        <v>0</v>
      </c>
      <c r="H59" s="212">
        <v>607</v>
      </c>
      <c r="I59" s="212">
        <v>0</v>
      </c>
      <c r="J59" s="212">
        <v>191</v>
      </c>
      <c r="K59" s="212">
        <v>21</v>
      </c>
      <c r="L59" s="212">
        <v>9</v>
      </c>
      <c r="M59" s="212">
        <v>0</v>
      </c>
      <c r="N59" s="212">
        <v>3</v>
      </c>
      <c r="P59" s="38"/>
    </row>
    <row r="60" spans="2:16" ht="16.5" x14ac:dyDescent="0.3">
      <c r="B60" s="573"/>
      <c r="C60" s="212" t="s">
        <v>117</v>
      </c>
      <c r="D60" s="212">
        <v>1425</v>
      </c>
      <c r="E60" s="212">
        <v>5</v>
      </c>
      <c r="F60" s="212">
        <v>0</v>
      </c>
      <c r="G60" s="212">
        <v>0</v>
      </c>
      <c r="H60" s="212">
        <v>925</v>
      </c>
      <c r="I60" s="212">
        <v>0</v>
      </c>
      <c r="J60" s="212">
        <v>254</v>
      </c>
      <c r="K60" s="212">
        <v>73</v>
      </c>
      <c r="L60" s="212">
        <v>163</v>
      </c>
      <c r="M60" s="212">
        <v>0</v>
      </c>
      <c r="N60" s="212">
        <v>5</v>
      </c>
      <c r="P60" s="38"/>
    </row>
    <row r="61" spans="2:16" ht="16.5" x14ac:dyDescent="0.3">
      <c r="B61" s="573"/>
      <c r="C61" s="212" t="s">
        <v>116</v>
      </c>
      <c r="D61" s="212">
        <v>1428</v>
      </c>
      <c r="E61" s="212">
        <v>8</v>
      </c>
      <c r="F61" s="212">
        <v>0</v>
      </c>
      <c r="G61" s="212">
        <v>52</v>
      </c>
      <c r="H61" s="212">
        <v>737</v>
      </c>
      <c r="I61" s="212">
        <v>22</v>
      </c>
      <c r="J61" s="212">
        <v>203</v>
      </c>
      <c r="K61" s="212">
        <v>79</v>
      </c>
      <c r="L61" s="212">
        <v>321</v>
      </c>
      <c r="M61" s="212">
        <v>4</v>
      </c>
      <c r="N61" s="212">
        <v>2</v>
      </c>
      <c r="P61" s="38"/>
    </row>
    <row r="62" spans="2:16" ht="16.5" x14ac:dyDescent="0.3">
      <c r="B62" s="573"/>
      <c r="C62" s="212" t="s">
        <v>115</v>
      </c>
      <c r="D62" s="212">
        <v>1245</v>
      </c>
      <c r="E62" s="212">
        <v>4</v>
      </c>
      <c r="F62" s="212">
        <v>0</v>
      </c>
      <c r="G62" s="212">
        <v>149</v>
      </c>
      <c r="H62" s="212">
        <v>473</v>
      </c>
      <c r="I62" s="212">
        <v>94</v>
      </c>
      <c r="J62" s="212">
        <v>87</v>
      </c>
      <c r="K62" s="212">
        <v>39</v>
      </c>
      <c r="L62" s="212">
        <v>367</v>
      </c>
      <c r="M62" s="212">
        <v>26</v>
      </c>
      <c r="N62" s="212">
        <v>6</v>
      </c>
      <c r="P62" s="38"/>
    </row>
    <row r="63" spans="2:16" ht="16.5" x14ac:dyDescent="0.3">
      <c r="B63" s="573"/>
      <c r="C63" s="212" t="s">
        <v>114</v>
      </c>
      <c r="D63" s="212">
        <v>712</v>
      </c>
      <c r="E63" s="212">
        <v>7</v>
      </c>
      <c r="F63" s="212">
        <v>2</v>
      </c>
      <c r="G63" s="212">
        <v>122</v>
      </c>
      <c r="H63" s="212">
        <v>222</v>
      </c>
      <c r="I63" s="212">
        <v>64</v>
      </c>
      <c r="J63" s="212">
        <v>58</v>
      </c>
      <c r="K63" s="212">
        <v>29</v>
      </c>
      <c r="L63" s="212">
        <v>194</v>
      </c>
      <c r="M63" s="212">
        <v>13</v>
      </c>
      <c r="N63" s="212">
        <v>1</v>
      </c>
      <c r="P63" s="38"/>
    </row>
    <row r="64" spans="2:16" ht="16.5" x14ac:dyDescent="0.3">
      <c r="B64" s="573"/>
      <c r="C64" s="212" t="s">
        <v>113</v>
      </c>
      <c r="D64" s="212">
        <v>244</v>
      </c>
      <c r="E64" s="212">
        <v>9</v>
      </c>
      <c r="F64" s="212">
        <v>1</v>
      </c>
      <c r="G64" s="212">
        <v>57</v>
      </c>
      <c r="H64" s="212">
        <v>75</v>
      </c>
      <c r="I64" s="212">
        <v>22</v>
      </c>
      <c r="J64" s="212">
        <v>23</v>
      </c>
      <c r="K64" s="212">
        <v>5</v>
      </c>
      <c r="L64" s="212">
        <v>48</v>
      </c>
      <c r="M64" s="212">
        <v>4</v>
      </c>
      <c r="N64" s="212">
        <v>0</v>
      </c>
      <c r="P64" s="38"/>
    </row>
    <row r="65" spans="2:16" ht="16.5" x14ac:dyDescent="0.3">
      <c r="B65" s="573"/>
      <c r="C65" s="212" t="s">
        <v>112</v>
      </c>
      <c r="D65" s="212">
        <v>12</v>
      </c>
      <c r="E65" s="212">
        <v>2</v>
      </c>
      <c r="F65" s="212">
        <v>0</v>
      </c>
      <c r="G65" s="212">
        <v>1</v>
      </c>
      <c r="H65" s="212">
        <v>5</v>
      </c>
      <c r="I65" s="212">
        <v>3</v>
      </c>
      <c r="J65" s="212">
        <v>1</v>
      </c>
      <c r="K65" s="212">
        <v>0</v>
      </c>
      <c r="L65" s="212">
        <v>0</v>
      </c>
      <c r="M65" s="212">
        <v>0</v>
      </c>
      <c r="N65" s="212">
        <v>0</v>
      </c>
      <c r="P65" s="38"/>
    </row>
    <row r="66" spans="2:16" ht="16.5" x14ac:dyDescent="0.3">
      <c r="B66" s="573"/>
      <c r="C66" s="212" t="s">
        <v>111</v>
      </c>
      <c r="D66" s="212">
        <v>3</v>
      </c>
      <c r="E66" s="212">
        <v>0</v>
      </c>
      <c r="F66" s="212">
        <v>0</v>
      </c>
      <c r="G66" s="212">
        <v>1</v>
      </c>
      <c r="H66" s="212">
        <v>0</v>
      </c>
      <c r="I66" s="212">
        <v>0</v>
      </c>
      <c r="J66" s="212">
        <v>2</v>
      </c>
      <c r="K66" s="212">
        <v>0</v>
      </c>
      <c r="L66" s="212">
        <v>0</v>
      </c>
      <c r="M66" s="212">
        <v>0</v>
      </c>
      <c r="N66" s="212">
        <v>0</v>
      </c>
      <c r="P66" s="38"/>
    </row>
    <row r="67" spans="2:16" ht="16.5" x14ac:dyDescent="0.3">
      <c r="B67" s="573"/>
      <c r="C67" s="212" t="s">
        <v>9</v>
      </c>
      <c r="D67" s="212">
        <v>3</v>
      </c>
      <c r="E67" s="212">
        <v>0</v>
      </c>
      <c r="F67" s="212">
        <v>0</v>
      </c>
      <c r="G67" s="212">
        <v>0</v>
      </c>
      <c r="H67" s="212">
        <v>0</v>
      </c>
      <c r="I67" s="212">
        <v>0</v>
      </c>
      <c r="J67" s="212">
        <v>0</v>
      </c>
      <c r="K67" s="212">
        <v>0</v>
      </c>
      <c r="L67" s="212">
        <v>0</v>
      </c>
      <c r="M67" s="212">
        <v>0</v>
      </c>
      <c r="N67" s="212">
        <v>3</v>
      </c>
      <c r="P67" s="38"/>
    </row>
    <row r="68" spans="2:16" s="35" customFormat="1" x14ac:dyDescent="0.25">
      <c r="B68" s="573" t="s">
        <v>30</v>
      </c>
      <c r="C68" s="229" t="s">
        <v>3</v>
      </c>
      <c r="D68" s="229">
        <f>SUM(D69:D78)</f>
        <v>5397</v>
      </c>
      <c r="E68" s="229">
        <f t="shared" ref="E68:N68" si="6">SUM(E69:E78)</f>
        <v>18</v>
      </c>
      <c r="F68" s="229">
        <f t="shared" si="6"/>
        <v>4</v>
      </c>
      <c r="G68" s="229">
        <f t="shared" si="6"/>
        <v>346</v>
      </c>
      <c r="H68" s="229">
        <f t="shared" si="6"/>
        <v>2180</v>
      </c>
      <c r="I68" s="229">
        <f t="shared" si="6"/>
        <v>234</v>
      </c>
      <c r="J68" s="229">
        <f t="shared" si="6"/>
        <v>717</v>
      </c>
      <c r="K68" s="229">
        <f t="shared" si="6"/>
        <v>574</v>
      </c>
      <c r="L68" s="229">
        <f t="shared" si="6"/>
        <v>1211</v>
      </c>
      <c r="M68" s="229">
        <f t="shared" si="6"/>
        <v>46</v>
      </c>
      <c r="N68" s="229">
        <f t="shared" si="6"/>
        <v>67</v>
      </c>
      <c r="P68" s="55"/>
    </row>
    <row r="69" spans="2:16" ht="16.5" x14ac:dyDescent="0.3">
      <c r="B69" s="573"/>
      <c r="C69" s="212" t="s">
        <v>874</v>
      </c>
      <c r="D69" s="212">
        <v>34</v>
      </c>
      <c r="E69" s="212">
        <v>3</v>
      </c>
      <c r="F69" s="212">
        <v>0</v>
      </c>
      <c r="G69" s="212">
        <v>0</v>
      </c>
      <c r="H69" s="212">
        <v>31</v>
      </c>
      <c r="I69" s="212">
        <v>0</v>
      </c>
      <c r="J69" s="212">
        <v>0</v>
      </c>
      <c r="K69" s="212">
        <v>0</v>
      </c>
      <c r="L69" s="212">
        <v>0</v>
      </c>
      <c r="M69" s="212">
        <v>0</v>
      </c>
      <c r="N69" s="212">
        <v>0</v>
      </c>
      <c r="P69" s="38"/>
    </row>
    <row r="70" spans="2:16" ht="16.5" x14ac:dyDescent="0.3">
      <c r="B70" s="573"/>
      <c r="C70" s="212" t="s">
        <v>118</v>
      </c>
      <c r="D70" s="212">
        <v>779</v>
      </c>
      <c r="E70" s="212">
        <v>3</v>
      </c>
      <c r="F70" s="212">
        <v>0</v>
      </c>
      <c r="G70" s="212">
        <v>0</v>
      </c>
      <c r="H70" s="212">
        <v>512</v>
      </c>
      <c r="I70" s="212">
        <v>0</v>
      </c>
      <c r="J70" s="212">
        <v>179</v>
      </c>
      <c r="K70" s="212">
        <v>77</v>
      </c>
      <c r="L70" s="212">
        <v>7</v>
      </c>
      <c r="M70" s="212">
        <v>0</v>
      </c>
      <c r="N70" s="212">
        <v>1</v>
      </c>
      <c r="P70" s="38"/>
    </row>
    <row r="71" spans="2:16" ht="16.5" x14ac:dyDescent="0.3">
      <c r="B71" s="573"/>
      <c r="C71" s="212" t="s">
        <v>117</v>
      </c>
      <c r="D71" s="212">
        <v>1141</v>
      </c>
      <c r="E71" s="212">
        <v>3</v>
      </c>
      <c r="F71" s="212">
        <v>1</v>
      </c>
      <c r="G71" s="212">
        <v>0</v>
      </c>
      <c r="H71" s="212">
        <v>611</v>
      </c>
      <c r="I71" s="212">
        <v>0</v>
      </c>
      <c r="J71" s="212">
        <v>217</v>
      </c>
      <c r="K71" s="212">
        <v>166</v>
      </c>
      <c r="L71" s="212">
        <v>138</v>
      </c>
      <c r="M71" s="212">
        <v>1</v>
      </c>
      <c r="N71" s="212">
        <v>4</v>
      </c>
      <c r="P71" s="38"/>
    </row>
    <row r="72" spans="2:16" ht="16.5" x14ac:dyDescent="0.3">
      <c r="B72" s="573"/>
      <c r="C72" s="212" t="s">
        <v>116</v>
      </c>
      <c r="D72" s="212">
        <v>1304</v>
      </c>
      <c r="E72" s="212">
        <v>1</v>
      </c>
      <c r="F72" s="212">
        <v>0</v>
      </c>
      <c r="G72" s="212">
        <v>33</v>
      </c>
      <c r="H72" s="212">
        <v>510</v>
      </c>
      <c r="I72" s="212">
        <v>38</v>
      </c>
      <c r="J72" s="212">
        <v>177</v>
      </c>
      <c r="K72" s="212">
        <v>165</v>
      </c>
      <c r="L72" s="212">
        <v>364</v>
      </c>
      <c r="M72" s="212">
        <v>6</v>
      </c>
      <c r="N72" s="212">
        <v>10</v>
      </c>
      <c r="P72" s="38"/>
    </row>
    <row r="73" spans="2:16" ht="16.5" x14ac:dyDescent="0.3">
      <c r="B73" s="573"/>
      <c r="C73" s="212" t="s">
        <v>115</v>
      </c>
      <c r="D73" s="212">
        <v>1156</v>
      </c>
      <c r="E73" s="212">
        <v>1</v>
      </c>
      <c r="F73" s="212">
        <v>2</v>
      </c>
      <c r="G73" s="212">
        <v>136</v>
      </c>
      <c r="H73" s="212">
        <v>284</v>
      </c>
      <c r="I73" s="212">
        <v>93</v>
      </c>
      <c r="J73" s="212">
        <v>81</v>
      </c>
      <c r="K73" s="212">
        <v>98</v>
      </c>
      <c r="L73" s="212">
        <v>435</v>
      </c>
      <c r="M73" s="212">
        <v>19</v>
      </c>
      <c r="N73" s="212">
        <v>7</v>
      </c>
      <c r="P73" s="38"/>
    </row>
    <row r="74" spans="2:16" ht="16.5" x14ac:dyDescent="0.3">
      <c r="B74" s="573"/>
      <c r="C74" s="212" t="s">
        <v>114</v>
      </c>
      <c r="D74" s="212">
        <v>675</v>
      </c>
      <c r="E74" s="212">
        <v>3</v>
      </c>
      <c r="F74" s="212">
        <v>1</v>
      </c>
      <c r="G74" s="212">
        <v>113</v>
      </c>
      <c r="H74" s="212">
        <v>167</v>
      </c>
      <c r="I74" s="212">
        <v>73</v>
      </c>
      <c r="J74" s="212">
        <v>36</v>
      </c>
      <c r="K74" s="212">
        <v>52</v>
      </c>
      <c r="L74" s="212">
        <v>210</v>
      </c>
      <c r="M74" s="212">
        <v>15</v>
      </c>
      <c r="N74" s="212">
        <v>5</v>
      </c>
      <c r="P74" s="38"/>
    </row>
    <row r="75" spans="2:16" ht="16.5" x14ac:dyDescent="0.3">
      <c r="B75" s="573"/>
      <c r="C75" s="212" t="s">
        <v>113</v>
      </c>
      <c r="D75" s="212">
        <v>247</v>
      </c>
      <c r="E75" s="212">
        <v>1</v>
      </c>
      <c r="F75" s="212">
        <v>0</v>
      </c>
      <c r="G75" s="212">
        <v>57</v>
      </c>
      <c r="H75" s="212">
        <v>64</v>
      </c>
      <c r="I75" s="212">
        <v>29</v>
      </c>
      <c r="J75" s="212">
        <v>25</v>
      </c>
      <c r="K75" s="212">
        <v>14</v>
      </c>
      <c r="L75" s="212">
        <v>52</v>
      </c>
      <c r="M75" s="212">
        <v>4</v>
      </c>
      <c r="N75" s="212">
        <v>1</v>
      </c>
      <c r="P75" s="38"/>
    </row>
    <row r="76" spans="2:16" ht="16.5" x14ac:dyDescent="0.3">
      <c r="B76" s="573"/>
      <c r="C76" s="212" t="s">
        <v>112</v>
      </c>
      <c r="D76" s="212">
        <v>22</v>
      </c>
      <c r="E76" s="212">
        <v>2</v>
      </c>
      <c r="F76" s="212">
        <v>0</v>
      </c>
      <c r="G76" s="212">
        <v>7</v>
      </c>
      <c r="H76" s="212">
        <v>1</v>
      </c>
      <c r="I76" s="212">
        <v>1</v>
      </c>
      <c r="J76" s="212">
        <v>2</v>
      </c>
      <c r="K76" s="212">
        <v>2</v>
      </c>
      <c r="L76" s="212">
        <v>4</v>
      </c>
      <c r="M76" s="212">
        <v>1</v>
      </c>
      <c r="N76" s="212">
        <v>2</v>
      </c>
      <c r="P76" s="38"/>
    </row>
    <row r="77" spans="2:16" ht="16.5" x14ac:dyDescent="0.3">
      <c r="B77" s="573"/>
      <c r="C77" s="212" t="s">
        <v>111</v>
      </c>
      <c r="D77" s="212">
        <v>2</v>
      </c>
      <c r="E77" s="212">
        <v>1</v>
      </c>
      <c r="F77" s="212">
        <v>0</v>
      </c>
      <c r="G77" s="212">
        <v>0</v>
      </c>
      <c r="H77" s="212">
        <v>0</v>
      </c>
      <c r="I77" s="212">
        <v>0</v>
      </c>
      <c r="J77" s="212">
        <v>0</v>
      </c>
      <c r="K77" s="212">
        <v>0</v>
      </c>
      <c r="L77" s="212">
        <v>1</v>
      </c>
      <c r="M77" s="212">
        <v>0</v>
      </c>
      <c r="N77" s="212">
        <v>0</v>
      </c>
      <c r="P77" s="38"/>
    </row>
    <row r="78" spans="2:16" ht="16.5" x14ac:dyDescent="0.3">
      <c r="B78" s="573"/>
      <c r="C78" s="212" t="s">
        <v>9</v>
      </c>
      <c r="D78" s="212">
        <v>37</v>
      </c>
      <c r="E78" s="212">
        <v>0</v>
      </c>
      <c r="F78" s="212">
        <v>0</v>
      </c>
      <c r="G78" s="212">
        <v>0</v>
      </c>
      <c r="H78" s="212">
        <v>0</v>
      </c>
      <c r="I78" s="212">
        <v>0</v>
      </c>
      <c r="J78" s="212">
        <v>0</v>
      </c>
      <c r="K78" s="212">
        <v>0</v>
      </c>
      <c r="L78" s="212">
        <v>0</v>
      </c>
      <c r="M78" s="212">
        <v>0</v>
      </c>
      <c r="N78" s="212">
        <v>37</v>
      </c>
      <c r="P78" s="38"/>
    </row>
    <row r="79" spans="2:16" s="35" customFormat="1" x14ac:dyDescent="0.25">
      <c r="B79" s="573" t="s">
        <v>29</v>
      </c>
      <c r="C79" s="229" t="s">
        <v>3</v>
      </c>
      <c r="D79" s="229">
        <f>SUM(D80:D89)</f>
        <v>8684</v>
      </c>
      <c r="E79" s="229">
        <f t="shared" ref="E79:N79" si="7">SUM(E80:E89)</f>
        <v>5</v>
      </c>
      <c r="F79" s="229">
        <f t="shared" si="7"/>
        <v>2</v>
      </c>
      <c r="G79" s="229">
        <f t="shared" si="7"/>
        <v>275</v>
      </c>
      <c r="H79" s="229">
        <f t="shared" si="7"/>
        <v>4874</v>
      </c>
      <c r="I79" s="229">
        <f t="shared" si="7"/>
        <v>257</v>
      </c>
      <c r="J79" s="229">
        <f t="shared" si="7"/>
        <v>1343</v>
      </c>
      <c r="K79" s="229">
        <f t="shared" si="7"/>
        <v>416</v>
      </c>
      <c r="L79" s="229">
        <f t="shared" si="7"/>
        <v>1453</v>
      </c>
      <c r="M79" s="229">
        <f t="shared" si="7"/>
        <v>32</v>
      </c>
      <c r="N79" s="229">
        <f t="shared" si="7"/>
        <v>27</v>
      </c>
      <c r="P79" s="55"/>
    </row>
    <row r="80" spans="2:16" ht="16.5" x14ac:dyDescent="0.3">
      <c r="B80" s="573"/>
      <c r="C80" s="212" t="s">
        <v>874</v>
      </c>
      <c r="D80" s="212">
        <v>62</v>
      </c>
      <c r="E80" s="212">
        <v>0</v>
      </c>
      <c r="F80" s="212">
        <v>0</v>
      </c>
      <c r="G80" s="212">
        <v>0</v>
      </c>
      <c r="H80" s="212">
        <v>62</v>
      </c>
      <c r="I80" s="212">
        <v>0</v>
      </c>
      <c r="J80" s="212">
        <v>0</v>
      </c>
      <c r="K80" s="212">
        <v>0</v>
      </c>
      <c r="L80" s="212">
        <v>0</v>
      </c>
      <c r="M80" s="212">
        <v>0</v>
      </c>
      <c r="N80" s="212">
        <v>0</v>
      </c>
      <c r="P80" s="38"/>
    </row>
    <row r="81" spans="2:16" ht="16.5" x14ac:dyDescent="0.3">
      <c r="B81" s="573"/>
      <c r="C81" s="212" t="s">
        <v>118</v>
      </c>
      <c r="D81" s="212">
        <v>1182</v>
      </c>
      <c r="E81" s="212">
        <v>0</v>
      </c>
      <c r="F81" s="212">
        <v>1</v>
      </c>
      <c r="G81" s="212">
        <v>0</v>
      </c>
      <c r="H81" s="212">
        <v>774</v>
      </c>
      <c r="I81" s="212">
        <v>0</v>
      </c>
      <c r="J81" s="212">
        <v>347</v>
      </c>
      <c r="K81" s="212">
        <v>51</v>
      </c>
      <c r="L81" s="212">
        <v>8</v>
      </c>
      <c r="M81" s="212">
        <v>0</v>
      </c>
      <c r="N81" s="212">
        <v>1</v>
      </c>
      <c r="P81" s="38"/>
    </row>
    <row r="82" spans="2:16" ht="16.5" x14ac:dyDescent="0.3">
      <c r="B82" s="573"/>
      <c r="C82" s="212" t="s">
        <v>117</v>
      </c>
      <c r="D82" s="212">
        <v>2451</v>
      </c>
      <c r="E82" s="212">
        <v>2</v>
      </c>
      <c r="F82" s="212">
        <v>0</v>
      </c>
      <c r="G82" s="212">
        <v>0</v>
      </c>
      <c r="H82" s="212">
        <v>1613</v>
      </c>
      <c r="I82" s="212">
        <v>0</v>
      </c>
      <c r="J82" s="212">
        <v>491</v>
      </c>
      <c r="K82" s="212">
        <v>149</v>
      </c>
      <c r="L82" s="212">
        <v>195</v>
      </c>
      <c r="M82" s="212">
        <v>0</v>
      </c>
      <c r="N82" s="212">
        <v>1</v>
      </c>
      <c r="P82" s="38"/>
    </row>
    <row r="83" spans="2:16" ht="16.5" x14ac:dyDescent="0.3">
      <c r="B83" s="573"/>
      <c r="C83" s="212" t="s">
        <v>116</v>
      </c>
      <c r="D83" s="212">
        <v>2268</v>
      </c>
      <c r="E83" s="212">
        <v>1</v>
      </c>
      <c r="F83" s="212">
        <v>0</v>
      </c>
      <c r="G83" s="212">
        <v>39</v>
      </c>
      <c r="H83" s="212">
        <v>1313</v>
      </c>
      <c r="I83" s="212">
        <v>51</v>
      </c>
      <c r="J83" s="212">
        <v>329</v>
      </c>
      <c r="K83" s="212">
        <v>104</v>
      </c>
      <c r="L83" s="212">
        <v>425</v>
      </c>
      <c r="M83" s="212">
        <v>5</v>
      </c>
      <c r="N83" s="212">
        <v>1</v>
      </c>
      <c r="P83" s="38"/>
    </row>
    <row r="84" spans="2:16" ht="16.5" x14ac:dyDescent="0.3">
      <c r="B84" s="573"/>
      <c r="C84" s="212" t="s">
        <v>115</v>
      </c>
      <c r="D84" s="212">
        <v>1636</v>
      </c>
      <c r="E84" s="212">
        <v>1</v>
      </c>
      <c r="F84" s="212">
        <v>0</v>
      </c>
      <c r="G84" s="212">
        <v>123</v>
      </c>
      <c r="H84" s="212">
        <v>710</v>
      </c>
      <c r="I84" s="212">
        <v>100</v>
      </c>
      <c r="J84" s="212">
        <v>125</v>
      </c>
      <c r="K84" s="212">
        <v>72</v>
      </c>
      <c r="L84" s="212">
        <v>484</v>
      </c>
      <c r="M84" s="212">
        <v>21</v>
      </c>
      <c r="N84" s="212">
        <v>0</v>
      </c>
      <c r="P84" s="38"/>
    </row>
    <row r="85" spans="2:16" ht="16.5" x14ac:dyDescent="0.3">
      <c r="B85" s="573"/>
      <c r="C85" s="212" t="s">
        <v>114</v>
      </c>
      <c r="D85" s="212">
        <v>812</v>
      </c>
      <c r="E85" s="212">
        <v>0</v>
      </c>
      <c r="F85" s="212">
        <v>0</v>
      </c>
      <c r="G85" s="212">
        <v>87</v>
      </c>
      <c r="H85" s="212">
        <v>307</v>
      </c>
      <c r="I85" s="212">
        <v>78</v>
      </c>
      <c r="J85" s="212">
        <v>41</v>
      </c>
      <c r="K85" s="212">
        <v>29</v>
      </c>
      <c r="L85" s="212">
        <v>265</v>
      </c>
      <c r="M85" s="212">
        <v>5</v>
      </c>
      <c r="N85" s="212">
        <v>0</v>
      </c>
      <c r="P85" s="38"/>
    </row>
    <row r="86" spans="2:16" ht="16.5" x14ac:dyDescent="0.3">
      <c r="B86" s="573"/>
      <c r="C86" s="212" t="s">
        <v>113</v>
      </c>
      <c r="D86" s="212">
        <v>241</v>
      </c>
      <c r="E86" s="212">
        <v>1</v>
      </c>
      <c r="F86" s="212">
        <v>1</v>
      </c>
      <c r="G86" s="212">
        <v>25</v>
      </c>
      <c r="H86" s="212">
        <v>93</v>
      </c>
      <c r="I86" s="212">
        <v>27</v>
      </c>
      <c r="J86" s="212">
        <v>9</v>
      </c>
      <c r="K86" s="212">
        <v>11</v>
      </c>
      <c r="L86" s="212">
        <v>73</v>
      </c>
      <c r="M86" s="212">
        <v>1</v>
      </c>
      <c r="N86" s="212">
        <v>0</v>
      </c>
      <c r="P86" s="38"/>
    </row>
    <row r="87" spans="2:16" ht="16.5" x14ac:dyDescent="0.3">
      <c r="B87" s="573"/>
      <c r="C87" s="212" t="s">
        <v>112</v>
      </c>
      <c r="D87" s="212">
        <v>7</v>
      </c>
      <c r="E87" s="212">
        <v>0</v>
      </c>
      <c r="F87" s="212">
        <v>0</v>
      </c>
      <c r="G87" s="212">
        <v>1</v>
      </c>
      <c r="H87" s="212">
        <v>2</v>
      </c>
      <c r="I87" s="212">
        <v>1</v>
      </c>
      <c r="J87" s="212">
        <v>1</v>
      </c>
      <c r="K87" s="212">
        <v>0</v>
      </c>
      <c r="L87" s="212">
        <v>2</v>
      </c>
      <c r="M87" s="212">
        <v>0</v>
      </c>
      <c r="N87" s="212">
        <v>0</v>
      </c>
      <c r="P87" s="38"/>
    </row>
    <row r="88" spans="2:16" ht="16.5" x14ac:dyDescent="0.3">
      <c r="B88" s="573"/>
      <c r="C88" s="212" t="s">
        <v>111</v>
      </c>
      <c r="D88" s="212">
        <v>1</v>
      </c>
      <c r="E88" s="212">
        <v>0</v>
      </c>
      <c r="F88" s="212">
        <v>0</v>
      </c>
      <c r="G88" s="212">
        <v>0</v>
      </c>
      <c r="H88" s="212">
        <v>0</v>
      </c>
      <c r="I88" s="212">
        <v>0</v>
      </c>
      <c r="J88" s="212">
        <v>0</v>
      </c>
      <c r="K88" s="212">
        <v>0</v>
      </c>
      <c r="L88" s="212">
        <v>1</v>
      </c>
      <c r="M88" s="212">
        <v>0</v>
      </c>
      <c r="N88" s="212">
        <v>0</v>
      </c>
      <c r="P88" s="38"/>
    </row>
    <row r="89" spans="2:16" ht="16.5" x14ac:dyDescent="0.3">
      <c r="B89" s="573"/>
      <c r="C89" s="212" t="s">
        <v>9</v>
      </c>
      <c r="D89" s="212">
        <v>24</v>
      </c>
      <c r="E89" s="212">
        <v>0</v>
      </c>
      <c r="F89" s="212">
        <v>0</v>
      </c>
      <c r="G89" s="212">
        <v>0</v>
      </c>
      <c r="H89" s="212">
        <v>0</v>
      </c>
      <c r="I89" s="212">
        <v>0</v>
      </c>
      <c r="J89" s="212">
        <v>0</v>
      </c>
      <c r="K89" s="212">
        <v>0</v>
      </c>
      <c r="L89" s="212">
        <v>0</v>
      </c>
      <c r="M89" s="212">
        <v>0</v>
      </c>
      <c r="N89" s="212">
        <v>24</v>
      </c>
      <c r="P89" s="38"/>
    </row>
    <row r="90" spans="2:16" s="35" customFormat="1" x14ac:dyDescent="0.25">
      <c r="B90" s="573" t="s">
        <v>28</v>
      </c>
      <c r="C90" s="229" t="s">
        <v>3</v>
      </c>
      <c r="D90" s="229">
        <f>SUM(D91:D100)</f>
        <v>9383</v>
      </c>
      <c r="E90" s="229">
        <f t="shared" ref="E90:N90" si="8">SUM(E91:E100)</f>
        <v>81</v>
      </c>
      <c r="F90" s="229">
        <f t="shared" si="8"/>
        <v>8</v>
      </c>
      <c r="G90" s="229">
        <f t="shared" si="8"/>
        <v>581</v>
      </c>
      <c r="H90" s="229">
        <f t="shared" si="8"/>
        <v>5138</v>
      </c>
      <c r="I90" s="229">
        <f t="shared" si="8"/>
        <v>259</v>
      </c>
      <c r="J90" s="229">
        <f t="shared" si="8"/>
        <v>1524</v>
      </c>
      <c r="K90" s="229">
        <f t="shared" si="8"/>
        <v>800</v>
      </c>
      <c r="L90" s="229">
        <f t="shared" si="8"/>
        <v>926</v>
      </c>
      <c r="M90" s="229">
        <f t="shared" si="8"/>
        <v>15</v>
      </c>
      <c r="N90" s="229">
        <f t="shared" si="8"/>
        <v>51</v>
      </c>
      <c r="P90" s="55"/>
    </row>
    <row r="91" spans="2:16" ht="16.5" x14ac:dyDescent="0.3">
      <c r="B91" s="573"/>
      <c r="C91" s="212" t="s">
        <v>874</v>
      </c>
      <c r="D91" s="212">
        <v>115</v>
      </c>
      <c r="E91" s="212">
        <v>3</v>
      </c>
      <c r="F91" s="212">
        <v>0</v>
      </c>
      <c r="G91" s="212">
        <v>0</v>
      </c>
      <c r="H91" s="212">
        <v>110</v>
      </c>
      <c r="I91" s="212">
        <v>0</v>
      </c>
      <c r="J91" s="212">
        <v>0</v>
      </c>
      <c r="K91" s="212">
        <v>0</v>
      </c>
      <c r="L91" s="212">
        <v>0</v>
      </c>
      <c r="M91" s="212">
        <v>0</v>
      </c>
      <c r="N91" s="212">
        <v>2</v>
      </c>
      <c r="P91" s="38"/>
    </row>
    <row r="92" spans="2:16" ht="16.5" x14ac:dyDescent="0.3">
      <c r="B92" s="573"/>
      <c r="C92" s="212" t="s">
        <v>118</v>
      </c>
      <c r="D92" s="212">
        <v>1715</v>
      </c>
      <c r="E92" s="212">
        <v>15</v>
      </c>
      <c r="F92" s="212">
        <v>0</v>
      </c>
      <c r="G92" s="212">
        <v>0</v>
      </c>
      <c r="H92" s="212">
        <v>1122</v>
      </c>
      <c r="I92" s="212">
        <v>0</v>
      </c>
      <c r="J92" s="212">
        <v>463</v>
      </c>
      <c r="K92" s="212">
        <v>103</v>
      </c>
      <c r="L92" s="212">
        <v>11</v>
      </c>
      <c r="M92" s="212">
        <v>0</v>
      </c>
      <c r="N92" s="212">
        <v>1</v>
      </c>
      <c r="P92" s="38"/>
    </row>
    <row r="93" spans="2:16" ht="16.5" x14ac:dyDescent="0.3">
      <c r="B93" s="573"/>
      <c r="C93" s="212" t="s">
        <v>117</v>
      </c>
      <c r="D93" s="212">
        <v>2681</v>
      </c>
      <c r="E93" s="212">
        <v>20</v>
      </c>
      <c r="F93" s="212">
        <v>1</v>
      </c>
      <c r="G93" s="212">
        <v>0</v>
      </c>
      <c r="H93" s="212">
        <v>1761</v>
      </c>
      <c r="I93" s="212">
        <v>0</v>
      </c>
      <c r="J93" s="212">
        <v>510</v>
      </c>
      <c r="K93" s="212">
        <v>255</v>
      </c>
      <c r="L93" s="212">
        <v>129</v>
      </c>
      <c r="M93" s="212">
        <v>0</v>
      </c>
      <c r="N93" s="212">
        <v>5</v>
      </c>
      <c r="P93" s="38"/>
    </row>
    <row r="94" spans="2:16" ht="16.5" x14ac:dyDescent="0.3">
      <c r="B94" s="573"/>
      <c r="C94" s="212" t="s">
        <v>116</v>
      </c>
      <c r="D94" s="212">
        <v>2148</v>
      </c>
      <c r="E94" s="212">
        <v>15</v>
      </c>
      <c r="F94" s="212">
        <v>2</v>
      </c>
      <c r="G94" s="212">
        <v>84</v>
      </c>
      <c r="H94" s="212">
        <v>1164</v>
      </c>
      <c r="I94" s="212">
        <v>48</v>
      </c>
      <c r="J94" s="212">
        <v>328</v>
      </c>
      <c r="K94" s="212">
        <v>221</v>
      </c>
      <c r="L94" s="212">
        <v>281</v>
      </c>
      <c r="M94" s="212">
        <v>5</v>
      </c>
      <c r="N94" s="212">
        <v>0</v>
      </c>
      <c r="P94" s="38"/>
    </row>
    <row r="95" spans="2:16" ht="16.5" x14ac:dyDescent="0.3">
      <c r="B95" s="573"/>
      <c r="C95" s="212" t="s">
        <v>115</v>
      </c>
      <c r="D95" s="212">
        <v>1599</v>
      </c>
      <c r="E95" s="212">
        <v>16</v>
      </c>
      <c r="F95" s="212">
        <v>3</v>
      </c>
      <c r="G95" s="212">
        <v>270</v>
      </c>
      <c r="H95" s="212">
        <v>614</v>
      </c>
      <c r="I95" s="212">
        <v>114</v>
      </c>
      <c r="J95" s="212">
        <v>142</v>
      </c>
      <c r="K95" s="212">
        <v>141</v>
      </c>
      <c r="L95" s="212">
        <v>289</v>
      </c>
      <c r="M95" s="212">
        <v>7</v>
      </c>
      <c r="N95" s="212">
        <v>3</v>
      </c>
      <c r="P95" s="38"/>
    </row>
    <row r="96" spans="2:16" ht="16.5" x14ac:dyDescent="0.3">
      <c r="B96" s="573"/>
      <c r="C96" s="212" t="s">
        <v>114</v>
      </c>
      <c r="D96" s="212">
        <v>833</v>
      </c>
      <c r="E96" s="212">
        <v>6</v>
      </c>
      <c r="F96" s="212">
        <v>1</v>
      </c>
      <c r="G96" s="212">
        <v>165</v>
      </c>
      <c r="H96" s="212">
        <v>291</v>
      </c>
      <c r="I96" s="212">
        <v>76</v>
      </c>
      <c r="J96" s="212">
        <v>56</v>
      </c>
      <c r="K96" s="212">
        <v>65</v>
      </c>
      <c r="L96" s="212">
        <v>168</v>
      </c>
      <c r="M96" s="212">
        <v>2</v>
      </c>
      <c r="N96" s="212">
        <v>3</v>
      </c>
      <c r="P96" s="38"/>
    </row>
    <row r="97" spans="2:16" ht="16.5" x14ac:dyDescent="0.3">
      <c r="B97" s="573"/>
      <c r="C97" s="212" t="s">
        <v>113</v>
      </c>
      <c r="D97" s="212">
        <v>241</v>
      </c>
      <c r="E97" s="212">
        <v>6</v>
      </c>
      <c r="F97" s="212">
        <v>1</v>
      </c>
      <c r="G97" s="212">
        <v>59</v>
      </c>
      <c r="H97" s="212">
        <v>71</v>
      </c>
      <c r="I97" s="212">
        <v>20</v>
      </c>
      <c r="J97" s="212">
        <v>25</v>
      </c>
      <c r="K97" s="212">
        <v>15</v>
      </c>
      <c r="L97" s="212">
        <v>44</v>
      </c>
      <c r="M97" s="212">
        <v>0</v>
      </c>
      <c r="N97" s="212">
        <v>0</v>
      </c>
      <c r="P97" s="38"/>
    </row>
    <row r="98" spans="2:16" ht="16.5" x14ac:dyDescent="0.3">
      <c r="B98" s="573"/>
      <c r="C98" s="212" t="s">
        <v>112</v>
      </c>
      <c r="D98" s="212">
        <v>13</v>
      </c>
      <c r="E98" s="212">
        <v>0</v>
      </c>
      <c r="F98" s="212">
        <v>0</v>
      </c>
      <c r="G98" s="212">
        <v>3</v>
      </c>
      <c r="H98" s="212">
        <v>5</v>
      </c>
      <c r="I98" s="212">
        <v>1</v>
      </c>
      <c r="J98" s="212">
        <v>0</v>
      </c>
      <c r="K98" s="212">
        <v>0</v>
      </c>
      <c r="L98" s="212">
        <v>3</v>
      </c>
      <c r="M98" s="212">
        <v>1</v>
      </c>
      <c r="N98" s="212">
        <v>0</v>
      </c>
      <c r="P98" s="38"/>
    </row>
    <row r="99" spans="2:16" ht="16.5" x14ac:dyDescent="0.3">
      <c r="B99" s="573"/>
      <c r="C99" s="212" t="s">
        <v>111</v>
      </c>
      <c r="D99" s="212">
        <v>1</v>
      </c>
      <c r="E99" s="212">
        <v>0</v>
      </c>
      <c r="F99" s="212">
        <v>0</v>
      </c>
      <c r="G99" s="212">
        <v>0</v>
      </c>
      <c r="H99" s="212">
        <v>0</v>
      </c>
      <c r="I99" s="212">
        <v>0</v>
      </c>
      <c r="J99" s="212">
        <v>0</v>
      </c>
      <c r="K99" s="212">
        <v>0</v>
      </c>
      <c r="L99" s="212">
        <v>1</v>
      </c>
      <c r="M99" s="212">
        <v>0</v>
      </c>
      <c r="N99" s="212">
        <v>0</v>
      </c>
      <c r="P99" s="38"/>
    </row>
    <row r="100" spans="2:16" ht="16.5" x14ac:dyDescent="0.3">
      <c r="B100" s="573"/>
      <c r="C100" s="212" t="s">
        <v>9</v>
      </c>
      <c r="D100" s="212">
        <v>37</v>
      </c>
      <c r="E100" s="212">
        <v>0</v>
      </c>
      <c r="F100" s="212">
        <v>0</v>
      </c>
      <c r="G100" s="212">
        <v>0</v>
      </c>
      <c r="H100" s="212">
        <v>0</v>
      </c>
      <c r="I100" s="212">
        <v>0</v>
      </c>
      <c r="J100" s="212">
        <v>0</v>
      </c>
      <c r="K100" s="212">
        <v>0</v>
      </c>
      <c r="L100" s="212">
        <v>0</v>
      </c>
      <c r="M100" s="212">
        <v>0</v>
      </c>
      <c r="N100" s="212">
        <v>37</v>
      </c>
      <c r="P100" s="38"/>
    </row>
    <row r="101" spans="2:16" s="35" customFormat="1" x14ac:dyDescent="0.25">
      <c r="B101" s="573" t="s">
        <v>27</v>
      </c>
      <c r="C101" s="229" t="s">
        <v>3</v>
      </c>
      <c r="D101" s="229">
        <f>SUM(D102:D111)</f>
        <v>56128</v>
      </c>
      <c r="E101" s="229">
        <f t="shared" ref="E101:N101" si="9">SUM(E102:E111)</f>
        <v>67</v>
      </c>
      <c r="F101" s="229">
        <f t="shared" si="9"/>
        <v>15</v>
      </c>
      <c r="G101" s="229">
        <f t="shared" si="9"/>
        <v>1949</v>
      </c>
      <c r="H101" s="229">
        <f t="shared" si="9"/>
        <v>26816</v>
      </c>
      <c r="I101" s="229">
        <f t="shared" si="9"/>
        <v>1716</v>
      </c>
      <c r="J101" s="229">
        <f t="shared" si="9"/>
        <v>9196</v>
      </c>
      <c r="K101" s="229">
        <f t="shared" si="9"/>
        <v>6643</v>
      </c>
      <c r="L101" s="229">
        <f t="shared" si="9"/>
        <v>8858</v>
      </c>
      <c r="M101" s="229">
        <f t="shared" si="9"/>
        <v>298</v>
      </c>
      <c r="N101" s="229">
        <f t="shared" si="9"/>
        <v>570</v>
      </c>
      <c r="P101" s="55"/>
    </row>
    <row r="102" spans="2:16" ht="16.5" x14ac:dyDescent="0.3">
      <c r="B102" s="573"/>
      <c r="C102" s="212" t="s">
        <v>874</v>
      </c>
      <c r="D102" s="212">
        <v>362</v>
      </c>
      <c r="E102" s="212">
        <v>3</v>
      </c>
      <c r="F102" s="212">
        <v>0</v>
      </c>
      <c r="G102" s="212">
        <v>0</v>
      </c>
      <c r="H102" s="212">
        <v>356</v>
      </c>
      <c r="I102" s="212">
        <v>0</v>
      </c>
      <c r="J102" s="212">
        <v>0</v>
      </c>
      <c r="K102" s="212">
        <v>0</v>
      </c>
      <c r="L102" s="212">
        <v>0</v>
      </c>
      <c r="M102" s="212">
        <v>0</v>
      </c>
      <c r="N102" s="212">
        <v>3</v>
      </c>
      <c r="P102" s="38"/>
    </row>
    <row r="103" spans="2:16" ht="16.5" x14ac:dyDescent="0.3">
      <c r="B103" s="573"/>
      <c r="C103" s="212" t="s">
        <v>118</v>
      </c>
      <c r="D103" s="212">
        <v>7500</v>
      </c>
      <c r="E103" s="212">
        <v>7</v>
      </c>
      <c r="F103" s="212">
        <v>1</v>
      </c>
      <c r="G103" s="212">
        <v>0</v>
      </c>
      <c r="H103" s="212">
        <v>4800</v>
      </c>
      <c r="I103" s="212">
        <v>0</v>
      </c>
      <c r="J103" s="212">
        <v>2022</v>
      </c>
      <c r="K103" s="212">
        <v>591</v>
      </c>
      <c r="L103" s="212">
        <v>49</v>
      </c>
      <c r="M103" s="212">
        <v>0</v>
      </c>
      <c r="N103" s="212">
        <v>30</v>
      </c>
      <c r="P103" s="38"/>
    </row>
    <row r="104" spans="2:16" ht="16.5" x14ac:dyDescent="0.3">
      <c r="B104" s="573"/>
      <c r="C104" s="212" t="s">
        <v>117</v>
      </c>
      <c r="D104" s="212">
        <v>15580</v>
      </c>
      <c r="E104" s="212">
        <v>13</v>
      </c>
      <c r="F104" s="212">
        <v>5</v>
      </c>
      <c r="G104" s="212">
        <v>0</v>
      </c>
      <c r="H104" s="212">
        <v>8869</v>
      </c>
      <c r="I104" s="212">
        <v>0</v>
      </c>
      <c r="J104" s="212">
        <v>3362</v>
      </c>
      <c r="K104" s="212">
        <v>2263</v>
      </c>
      <c r="L104" s="212">
        <v>985</v>
      </c>
      <c r="M104" s="212">
        <v>1</v>
      </c>
      <c r="N104" s="212">
        <v>82</v>
      </c>
      <c r="P104" s="38"/>
    </row>
    <row r="105" spans="2:16" ht="16.5" x14ac:dyDescent="0.3">
      <c r="B105" s="573"/>
      <c r="C105" s="212" t="s">
        <v>116</v>
      </c>
      <c r="D105" s="212">
        <v>14756</v>
      </c>
      <c r="E105" s="212">
        <v>12</v>
      </c>
      <c r="F105" s="212">
        <v>1</v>
      </c>
      <c r="G105" s="212">
        <v>297</v>
      </c>
      <c r="H105" s="212">
        <v>6858</v>
      </c>
      <c r="I105" s="212">
        <v>342</v>
      </c>
      <c r="J105" s="212">
        <v>2436</v>
      </c>
      <c r="K105" s="212">
        <v>1955</v>
      </c>
      <c r="L105" s="212">
        <v>2724</v>
      </c>
      <c r="M105" s="212">
        <v>46</v>
      </c>
      <c r="N105" s="212">
        <v>85</v>
      </c>
      <c r="P105" s="38"/>
    </row>
    <row r="106" spans="2:16" ht="16.5" x14ac:dyDescent="0.3">
      <c r="B106" s="573"/>
      <c r="C106" s="212" t="s">
        <v>115</v>
      </c>
      <c r="D106" s="212">
        <v>10707</v>
      </c>
      <c r="E106" s="212">
        <v>15</v>
      </c>
      <c r="F106" s="212">
        <v>4</v>
      </c>
      <c r="G106" s="212">
        <v>864</v>
      </c>
      <c r="H106" s="212">
        <v>3748</v>
      </c>
      <c r="I106" s="212">
        <v>771</v>
      </c>
      <c r="J106" s="212">
        <v>846</v>
      </c>
      <c r="K106" s="212">
        <v>1158</v>
      </c>
      <c r="L106" s="212">
        <v>3109</v>
      </c>
      <c r="M106" s="212">
        <v>115</v>
      </c>
      <c r="N106" s="212">
        <v>77</v>
      </c>
      <c r="P106" s="38"/>
    </row>
    <row r="107" spans="2:16" ht="16.5" x14ac:dyDescent="0.3">
      <c r="B107" s="573"/>
      <c r="C107" s="212" t="s">
        <v>114</v>
      </c>
      <c r="D107" s="212">
        <v>5473</v>
      </c>
      <c r="E107" s="212">
        <v>14</v>
      </c>
      <c r="F107" s="212">
        <v>3</v>
      </c>
      <c r="G107" s="212">
        <v>572</v>
      </c>
      <c r="H107" s="212">
        <v>1716</v>
      </c>
      <c r="I107" s="212">
        <v>453</v>
      </c>
      <c r="J107" s="212">
        <v>415</v>
      </c>
      <c r="K107" s="212">
        <v>555</v>
      </c>
      <c r="L107" s="212">
        <v>1605</v>
      </c>
      <c r="M107" s="212">
        <v>108</v>
      </c>
      <c r="N107" s="212">
        <v>32</v>
      </c>
      <c r="P107" s="38"/>
    </row>
    <row r="108" spans="2:16" ht="16.5" x14ac:dyDescent="0.3">
      <c r="B108" s="573"/>
      <c r="C108" s="212" t="s">
        <v>113</v>
      </c>
      <c r="D108" s="212">
        <v>1407</v>
      </c>
      <c r="E108" s="212">
        <v>3</v>
      </c>
      <c r="F108" s="212">
        <v>1</v>
      </c>
      <c r="G108" s="212">
        <v>199</v>
      </c>
      <c r="H108" s="212">
        <v>442</v>
      </c>
      <c r="I108" s="212">
        <v>142</v>
      </c>
      <c r="J108" s="212">
        <v>108</v>
      </c>
      <c r="K108" s="212">
        <v>120</v>
      </c>
      <c r="L108" s="212">
        <v>356</v>
      </c>
      <c r="M108" s="212">
        <v>25</v>
      </c>
      <c r="N108" s="212">
        <v>11</v>
      </c>
      <c r="P108" s="38"/>
    </row>
    <row r="109" spans="2:16" ht="16.5" x14ac:dyDescent="0.3">
      <c r="B109" s="573"/>
      <c r="C109" s="212" t="s">
        <v>112</v>
      </c>
      <c r="D109" s="212">
        <v>88</v>
      </c>
      <c r="E109" s="212">
        <v>0</v>
      </c>
      <c r="F109" s="212">
        <v>0</v>
      </c>
      <c r="G109" s="212">
        <v>17</v>
      </c>
      <c r="H109" s="212">
        <v>26</v>
      </c>
      <c r="I109" s="212">
        <v>8</v>
      </c>
      <c r="J109" s="212">
        <v>5</v>
      </c>
      <c r="K109" s="212">
        <v>1</v>
      </c>
      <c r="L109" s="212">
        <v>28</v>
      </c>
      <c r="M109" s="212">
        <v>3</v>
      </c>
      <c r="N109" s="212">
        <v>0</v>
      </c>
      <c r="P109" s="38"/>
    </row>
    <row r="110" spans="2:16" ht="16.5" x14ac:dyDescent="0.3">
      <c r="B110" s="573"/>
      <c r="C110" s="212" t="s">
        <v>111</v>
      </c>
      <c r="D110" s="212">
        <v>5</v>
      </c>
      <c r="E110" s="212">
        <v>0</v>
      </c>
      <c r="F110" s="212">
        <v>0</v>
      </c>
      <c r="G110" s="212">
        <v>0</v>
      </c>
      <c r="H110" s="212">
        <v>1</v>
      </c>
      <c r="I110" s="212">
        <v>0</v>
      </c>
      <c r="J110" s="212">
        <v>2</v>
      </c>
      <c r="K110" s="212">
        <v>0</v>
      </c>
      <c r="L110" s="212">
        <v>2</v>
      </c>
      <c r="M110" s="212">
        <v>0</v>
      </c>
      <c r="N110" s="212">
        <v>0</v>
      </c>
      <c r="P110" s="38"/>
    </row>
    <row r="111" spans="2:16" ht="16.5" x14ac:dyDescent="0.3">
      <c r="B111" s="573"/>
      <c r="C111" s="212" t="s">
        <v>9</v>
      </c>
      <c r="D111" s="212">
        <v>250</v>
      </c>
      <c r="E111" s="212">
        <v>0</v>
      </c>
      <c r="F111" s="212">
        <v>0</v>
      </c>
      <c r="G111" s="212">
        <v>0</v>
      </c>
      <c r="H111" s="212">
        <v>0</v>
      </c>
      <c r="I111" s="212">
        <v>0</v>
      </c>
      <c r="J111" s="212">
        <v>0</v>
      </c>
      <c r="K111" s="212">
        <v>0</v>
      </c>
      <c r="L111" s="212">
        <v>0</v>
      </c>
      <c r="M111" s="212">
        <v>0</v>
      </c>
      <c r="N111" s="212">
        <v>250</v>
      </c>
      <c r="P111" s="38"/>
    </row>
    <row r="112" spans="2:16" s="35" customFormat="1" x14ac:dyDescent="0.25">
      <c r="B112" s="573" t="s">
        <v>26</v>
      </c>
      <c r="C112" s="229" t="s">
        <v>3</v>
      </c>
      <c r="D112" s="229">
        <f>SUM(D113:D122)</f>
        <v>5696</v>
      </c>
      <c r="E112" s="229">
        <f t="shared" ref="E112:N112" si="10">SUM(E113:E122)</f>
        <v>39</v>
      </c>
      <c r="F112" s="229">
        <f t="shared" si="10"/>
        <v>1</v>
      </c>
      <c r="G112" s="229">
        <f t="shared" si="10"/>
        <v>405</v>
      </c>
      <c r="H112" s="229">
        <f t="shared" si="10"/>
        <v>2850</v>
      </c>
      <c r="I112" s="229">
        <f t="shared" si="10"/>
        <v>253</v>
      </c>
      <c r="J112" s="229">
        <f t="shared" si="10"/>
        <v>691</v>
      </c>
      <c r="K112" s="229">
        <f t="shared" si="10"/>
        <v>274</v>
      </c>
      <c r="L112" s="229">
        <f t="shared" si="10"/>
        <v>1126</v>
      </c>
      <c r="M112" s="229">
        <f t="shared" si="10"/>
        <v>41</v>
      </c>
      <c r="N112" s="229">
        <f t="shared" si="10"/>
        <v>16</v>
      </c>
      <c r="P112" s="55"/>
    </row>
    <row r="113" spans="2:16" ht="16.5" x14ac:dyDescent="0.3">
      <c r="B113" s="573"/>
      <c r="C113" s="212" t="s">
        <v>874</v>
      </c>
      <c r="D113" s="212">
        <v>26</v>
      </c>
      <c r="E113" s="212">
        <v>0</v>
      </c>
      <c r="F113" s="212">
        <v>0</v>
      </c>
      <c r="G113" s="212">
        <v>0</v>
      </c>
      <c r="H113" s="212">
        <v>26</v>
      </c>
      <c r="I113" s="212">
        <v>0</v>
      </c>
      <c r="J113" s="212">
        <v>0</v>
      </c>
      <c r="K113" s="212">
        <v>0</v>
      </c>
      <c r="L113" s="212">
        <v>0</v>
      </c>
      <c r="M113" s="212">
        <v>0</v>
      </c>
      <c r="N113" s="212">
        <v>0</v>
      </c>
      <c r="P113" s="38"/>
    </row>
    <row r="114" spans="2:16" ht="16.5" x14ac:dyDescent="0.3">
      <c r="B114" s="573"/>
      <c r="C114" s="212" t="s">
        <v>118</v>
      </c>
      <c r="D114" s="212">
        <v>642</v>
      </c>
      <c r="E114" s="212">
        <v>7</v>
      </c>
      <c r="F114" s="212">
        <v>1</v>
      </c>
      <c r="G114" s="212">
        <v>0</v>
      </c>
      <c r="H114" s="212">
        <v>449</v>
      </c>
      <c r="I114" s="212">
        <v>0</v>
      </c>
      <c r="J114" s="212">
        <v>154</v>
      </c>
      <c r="K114" s="212">
        <v>23</v>
      </c>
      <c r="L114" s="212">
        <v>8</v>
      </c>
      <c r="M114" s="212">
        <v>0</v>
      </c>
      <c r="N114" s="212">
        <v>0</v>
      </c>
      <c r="P114" s="38"/>
    </row>
    <row r="115" spans="2:16" ht="16.5" x14ac:dyDescent="0.3">
      <c r="B115" s="573"/>
      <c r="C115" s="212" t="s">
        <v>117</v>
      </c>
      <c r="D115" s="212">
        <v>1335</v>
      </c>
      <c r="E115" s="212">
        <v>2</v>
      </c>
      <c r="F115" s="212">
        <v>0</v>
      </c>
      <c r="G115" s="212">
        <v>0</v>
      </c>
      <c r="H115" s="212">
        <v>884</v>
      </c>
      <c r="I115" s="212">
        <v>0</v>
      </c>
      <c r="J115" s="212">
        <v>243</v>
      </c>
      <c r="K115" s="212">
        <v>71</v>
      </c>
      <c r="L115" s="212">
        <v>134</v>
      </c>
      <c r="M115" s="212">
        <v>0</v>
      </c>
      <c r="N115" s="212">
        <v>1</v>
      </c>
      <c r="P115" s="38"/>
    </row>
    <row r="116" spans="2:16" ht="16.5" x14ac:dyDescent="0.3">
      <c r="B116" s="573"/>
      <c r="C116" s="212" t="s">
        <v>116</v>
      </c>
      <c r="D116" s="212">
        <v>1493</v>
      </c>
      <c r="E116" s="212">
        <v>9</v>
      </c>
      <c r="F116" s="212">
        <v>0</v>
      </c>
      <c r="G116" s="212">
        <v>50</v>
      </c>
      <c r="H116" s="212">
        <v>756</v>
      </c>
      <c r="I116" s="212">
        <v>39</v>
      </c>
      <c r="J116" s="212">
        <v>185</v>
      </c>
      <c r="K116" s="212">
        <v>96</v>
      </c>
      <c r="L116" s="212">
        <v>350</v>
      </c>
      <c r="M116" s="212">
        <v>8</v>
      </c>
      <c r="N116" s="212">
        <v>0</v>
      </c>
      <c r="P116" s="38"/>
    </row>
    <row r="117" spans="2:16" ht="16.5" x14ac:dyDescent="0.3">
      <c r="B117" s="573"/>
      <c r="C117" s="212" t="s">
        <v>115</v>
      </c>
      <c r="D117" s="212">
        <v>1248</v>
      </c>
      <c r="E117" s="212">
        <v>2</v>
      </c>
      <c r="F117" s="212">
        <v>0</v>
      </c>
      <c r="G117" s="212">
        <v>165</v>
      </c>
      <c r="H117" s="212">
        <v>443</v>
      </c>
      <c r="I117" s="212">
        <v>115</v>
      </c>
      <c r="J117" s="212">
        <v>71</v>
      </c>
      <c r="K117" s="212">
        <v>57</v>
      </c>
      <c r="L117" s="212">
        <v>375</v>
      </c>
      <c r="M117" s="212">
        <v>18</v>
      </c>
      <c r="N117" s="212">
        <v>2</v>
      </c>
      <c r="P117" s="38"/>
    </row>
    <row r="118" spans="2:16" ht="16.5" x14ac:dyDescent="0.3">
      <c r="B118" s="573"/>
      <c r="C118" s="212" t="s">
        <v>114</v>
      </c>
      <c r="D118" s="212">
        <v>715</v>
      </c>
      <c r="E118" s="212">
        <v>13</v>
      </c>
      <c r="F118" s="212">
        <v>0</v>
      </c>
      <c r="G118" s="212">
        <v>135</v>
      </c>
      <c r="H118" s="212">
        <v>214</v>
      </c>
      <c r="I118" s="212">
        <v>75</v>
      </c>
      <c r="J118" s="212">
        <v>27</v>
      </c>
      <c r="K118" s="212">
        <v>22</v>
      </c>
      <c r="L118" s="212">
        <v>218</v>
      </c>
      <c r="M118" s="212">
        <v>11</v>
      </c>
      <c r="N118" s="212">
        <v>0</v>
      </c>
      <c r="P118" s="38"/>
    </row>
    <row r="119" spans="2:16" ht="16.5" x14ac:dyDescent="0.3">
      <c r="B119" s="573"/>
      <c r="C119" s="212" t="s">
        <v>113</v>
      </c>
      <c r="D119" s="212">
        <v>212</v>
      </c>
      <c r="E119" s="212">
        <v>6</v>
      </c>
      <c r="F119" s="212">
        <v>0</v>
      </c>
      <c r="G119" s="212">
        <v>51</v>
      </c>
      <c r="H119" s="212">
        <v>73</v>
      </c>
      <c r="I119" s="212">
        <v>23</v>
      </c>
      <c r="J119" s="212">
        <v>11</v>
      </c>
      <c r="K119" s="212">
        <v>5</v>
      </c>
      <c r="L119" s="212">
        <v>39</v>
      </c>
      <c r="M119" s="212">
        <v>4</v>
      </c>
      <c r="N119" s="212">
        <v>0</v>
      </c>
      <c r="P119" s="38"/>
    </row>
    <row r="120" spans="2:16" ht="16.5" x14ac:dyDescent="0.3">
      <c r="B120" s="573"/>
      <c r="C120" s="212" t="s">
        <v>112</v>
      </c>
      <c r="D120" s="212">
        <v>10</v>
      </c>
      <c r="E120" s="212">
        <v>0</v>
      </c>
      <c r="F120" s="212">
        <v>0</v>
      </c>
      <c r="G120" s="212">
        <v>3</v>
      </c>
      <c r="H120" s="212">
        <v>4</v>
      </c>
      <c r="I120" s="212">
        <v>1</v>
      </c>
      <c r="J120" s="212">
        <v>0</v>
      </c>
      <c r="K120" s="212">
        <v>0</v>
      </c>
      <c r="L120" s="212">
        <v>2</v>
      </c>
      <c r="M120" s="212">
        <v>0</v>
      </c>
      <c r="N120" s="212">
        <v>0</v>
      </c>
      <c r="P120" s="38"/>
    </row>
    <row r="121" spans="2:16" ht="16.5" x14ac:dyDescent="0.3">
      <c r="B121" s="573"/>
      <c r="C121" s="212" t="s">
        <v>111</v>
      </c>
      <c r="D121" s="212">
        <v>2</v>
      </c>
      <c r="E121" s="212">
        <v>0</v>
      </c>
      <c r="F121" s="212">
        <v>0</v>
      </c>
      <c r="G121" s="212">
        <v>1</v>
      </c>
      <c r="H121" s="212">
        <v>1</v>
      </c>
      <c r="I121" s="212">
        <v>0</v>
      </c>
      <c r="J121" s="212">
        <v>0</v>
      </c>
      <c r="K121" s="212">
        <v>0</v>
      </c>
      <c r="L121" s="212">
        <v>0</v>
      </c>
      <c r="M121" s="212">
        <v>0</v>
      </c>
      <c r="N121" s="212">
        <v>0</v>
      </c>
      <c r="P121" s="38"/>
    </row>
    <row r="122" spans="2:16" s="35" customFormat="1" x14ac:dyDescent="0.3">
      <c r="B122" s="573"/>
      <c r="C122" s="212" t="s">
        <v>9</v>
      </c>
      <c r="D122" s="212">
        <v>13</v>
      </c>
      <c r="E122" s="212">
        <v>0</v>
      </c>
      <c r="F122" s="212">
        <v>0</v>
      </c>
      <c r="G122" s="212">
        <v>0</v>
      </c>
      <c r="H122" s="212">
        <v>0</v>
      </c>
      <c r="I122" s="212">
        <v>0</v>
      </c>
      <c r="J122" s="212">
        <v>0</v>
      </c>
      <c r="K122" s="212">
        <v>0</v>
      </c>
      <c r="L122" s="212">
        <v>0</v>
      </c>
      <c r="M122" s="212">
        <v>0</v>
      </c>
      <c r="N122" s="212">
        <v>13</v>
      </c>
      <c r="P122" s="55"/>
    </row>
    <row r="123" spans="2:16" s="35" customFormat="1" x14ac:dyDescent="0.25">
      <c r="B123" s="573" t="s">
        <v>25</v>
      </c>
      <c r="C123" s="229" t="s">
        <v>3</v>
      </c>
      <c r="D123" s="229">
        <f>SUM(D124:D132)</f>
        <v>5455</v>
      </c>
      <c r="E123" s="229">
        <f t="shared" ref="E123:N123" si="11">SUM(E124:E132)</f>
        <v>8</v>
      </c>
      <c r="F123" s="229">
        <f t="shared" si="11"/>
        <v>2</v>
      </c>
      <c r="G123" s="229">
        <f t="shared" si="11"/>
        <v>391</v>
      </c>
      <c r="H123" s="229">
        <f t="shared" si="11"/>
        <v>3039</v>
      </c>
      <c r="I123" s="229">
        <f t="shared" si="11"/>
        <v>63</v>
      </c>
      <c r="J123" s="229">
        <f t="shared" si="11"/>
        <v>313</v>
      </c>
      <c r="K123" s="229">
        <f t="shared" si="11"/>
        <v>81</v>
      </c>
      <c r="L123" s="229">
        <f t="shared" si="11"/>
        <v>1490</v>
      </c>
      <c r="M123" s="229">
        <f t="shared" si="11"/>
        <v>55</v>
      </c>
      <c r="N123" s="229">
        <f t="shared" si="11"/>
        <v>13</v>
      </c>
      <c r="P123" s="55"/>
    </row>
    <row r="124" spans="2:16" ht="16.5" x14ac:dyDescent="0.3">
      <c r="B124" s="573"/>
      <c r="C124" s="212" t="s">
        <v>874</v>
      </c>
      <c r="D124" s="212">
        <v>37</v>
      </c>
      <c r="E124" s="212">
        <v>0</v>
      </c>
      <c r="F124" s="212">
        <v>0</v>
      </c>
      <c r="G124" s="212">
        <v>0</v>
      </c>
      <c r="H124" s="212">
        <v>37</v>
      </c>
      <c r="I124" s="212">
        <v>0</v>
      </c>
      <c r="J124" s="212">
        <v>0</v>
      </c>
      <c r="K124" s="212">
        <v>0</v>
      </c>
      <c r="L124" s="212">
        <v>0</v>
      </c>
      <c r="M124" s="212">
        <v>0</v>
      </c>
      <c r="N124" s="212">
        <v>0</v>
      </c>
      <c r="P124" s="38"/>
    </row>
    <row r="125" spans="2:16" ht="16.5" x14ac:dyDescent="0.3">
      <c r="B125" s="573"/>
      <c r="C125" s="212" t="s">
        <v>118</v>
      </c>
      <c r="D125" s="212">
        <v>737</v>
      </c>
      <c r="E125" s="212">
        <v>1</v>
      </c>
      <c r="F125" s="212">
        <v>1</v>
      </c>
      <c r="G125" s="212">
        <v>0</v>
      </c>
      <c r="H125" s="212">
        <v>616</v>
      </c>
      <c r="I125" s="212">
        <v>0</v>
      </c>
      <c r="J125" s="212">
        <v>97</v>
      </c>
      <c r="K125" s="212">
        <v>6</v>
      </c>
      <c r="L125" s="212">
        <v>16</v>
      </c>
      <c r="M125" s="212">
        <v>0</v>
      </c>
      <c r="N125" s="212">
        <v>0</v>
      </c>
      <c r="P125" s="38"/>
    </row>
    <row r="126" spans="2:16" ht="16.5" x14ac:dyDescent="0.3">
      <c r="B126" s="573"/>
      <c r="C126" s="212" t="s">
        <v>117</v>
      </c>
      <c r="D126" s="212">
        <v>1225</v>
      </c>
      <c r="E126" s="212">
        <v>1</v>
      </c>
      <c r="F126" s="212">
        <v>0</v>
      </c>
      <c r="G126" s="212">
        <v>0</v>
      </c>
      <c r="H126" s="212">
        <v>934</v>
      </c>
      <c r="I126" s="212">
        <v>0</v>
      </c>
      <c r="J126" s="212">
        <v>91</v>
      </c>
      <c r="K126" s="212">
        <v>21</v>
      </c>
      <c r="L126" s="212">
        <v>176</v>
      </c>
      <c r="M126" s="212">
        <v>1</v>
      </c>
      <c r="N126" s="212">
        <v>1</v>
      </c>
      <c r="P126" s="38"/>
    </row>
    <row r="127" spans="2:16" ht="16.5" x14ac:dyDescent="0.3">
      <c r="B127" s="573"/>
      <c r="C127" s="212" t="s">
        <v>116</v>
      </c>
      <c r="D127" s="212">
        <v>1339</v>
      </c>
      <c r="E127" s="212">
        <v>2</v>
      </c>
      <c r="F127" s="212">
        <v>0</v>
      </c>
      <c r="G127" s="212">
        <v>44</v>
      </c>
      <c r="H127" s="212">
        <v>716</v>
      </c>
      <c r="I127" s="212">
        <v>13</v>
      </c>
      <c r="J127" s="212">
        <v>75</v>
      </c>
      <c r="K127" s="212">
        <v>34</v>
      </c>
      <c r="L127" s="212">
        <v>449</v>
      </c>
      <c r="M127" s="212">
        <v>5</v>
      </c>
      <c r="N127" s="212">
        <v>1</v>
      </c>
      <c r="P127" s="38"/>
    </row>
    <row r="128" spans="2:16" ht="16.5" x14ac:dyDescent="0.3">
      <c r="B128" s="573"/>
      <c r="C128" s="212" t="s">
        <v>115</v>
      </c>
      <c r="D128" s="212">
        <v>1201</v>
      </c>
      <c r="E128" s="212">
        <v>0</v>
      </c>
      <c r="F128" s="212">
        <v>1</v>
      </c>
      <c r="G128" s="212">
        <v>165</v>
      </c>
      <c r="H128" s="212">
        <v>438</v>
      </c>
      <c r="I128" s="212">
        <v>24</v>
      </c>
      <c r="J128" s="212">
        <v>33</v>
      </c>
      <c r="K128" s="212">
        <v>7</v>
      </c>
      <c r="L128" s="212">
        <v>502</v>
      </c>
      <c r="M128" s="212">
        <v>31</v>
      </c>
      <c r="N128" s="212">
        <v>0</v>
      </c>
      <c r="P128" s="38"/>
    </row>
    <row r="129" spans="2:16" ht="16.5" x14ac:dyDescent="0.3">
      <c r="B129" s="573"/>
      <c r="C129" s="212" t="s">
        <v>114</v>
      </c>
      <c r="D129" s="212">
        <v>688</v>
      </c>
      <c r="E129" s="212">
        <v>3</v>
      </c>
      <c r="F129" s="212">
        <v>0</v>
      </c>
      <c r="G129" s="212">
        <v>123</v>
      </c>
      <c r="H129" s="212">
        <v>216</v>
      </c>
      <c r="I129" s="212">
        <v>20</v>
      </c>
      <c r="J129" s="212">
        <v>13</v>
      </c>
      <c r="K129" s="212">
        <v>12</v>
      </c>
      <c r="L129" s="212">
        <v>283</v>
      </c>
      <c r="M129" s="212">
        <v>17</v>
      </c>
      <c r="N129" s="212">
        <v>1</v>
      </c>
      <c r="P129" s="38"/>
    </row>
    <row r="130" spans="2:16" ht="16.5" x14ac:dyDescent="0.3">
      <c r="B130" s="573"/>
      <c r="C130" s="212" t="s">
        <v>113</v>
      </c>
      <c r="D130" s="212">
        <v>202</v>
      </c>
      <c r="E130" s="212">
        <v>0</v>
      </c>
      <c r="F130" s="212">
        <v>0</v>
      </c>
      <c r="G130" s="212">
        <v>57</v>
      </c>
      <c r="H130" s="212">
        <v>77</v>
      </c>
      <c r="I130" s="212">
        <v>6</v>
      </c>
      <c r="J130" s="212">
        <v>3</v>
      </c>
      <c r="K130" s="212">
        <v>0</v>
      </c>
      <c r="L130" s="212">
        <v>58</v>
      </c>
      <c r="M130" s="212">
        <v>1</v>
      </c>
      <c r="N130" s="212">
        <v>0</v>
      </c>
      <c r="P130" s="38"/>
    </row>
    <row r="131" spans="2:16" ht="16.5" x14ac:dyDescent="0.3">
      <c r="B131" s="573"/>
      <c r="C131" s="212" t="s">
        <v>112</v>
      </c>
      <c r="D131" s="212">
        <v>16</v>
      </c>
      <c r="E131" s="212">
        <v>1</v>
      </c>
      <c r="F131" s="212">
        <v>0</v>
      </c>
      <c r="G131" s="212">
        <v>2</v>
      </c>
      <c r="H131" s="212">
        <v>5</v>
      </c>
      <c r="I131" s="212">
        <v>0</v>
      </c>
      <c r="J131" s="212">
        <v>1</v>
      </c>
      <c r="K131" s="212">
        <v>1</v>
      </c>
      <c r="L131" s="212">
        <v>6</v>
      </c>
      <c r="M131" s="212">
        <v>0</v>
      </c>
      <c r="N131" s="212">
        <v>0</v>
      </c>
      <c r="P131" s="38"/>
    </row>
    <row r="132" spans="2:16" s="35" customFormat="1" x14ac:dyDescent="0.3">
      <c r="B132" s="573"/>
      <c r="C132" s="212" t="s">
        <v>9</v>
      </c>
      <c r="D132" s="212">
        <v>10</v>
      </c>
      <c r="E132" s="212">
        <v>0</v>
      </c>
      <c r="F132" s="212">
        <v>0</v>
      </c>
      <c r="G132" s="212">
        <v>0</v>
      </c>
      <c r="H132" s="212">
        <v>0</v>
      </c>
      <c r="I132" s="212">
        <v>0</v>
      </c>
      <c r="J132" s="212">
        <v>0</v>
      </c>
      <c r="K132" s="212">
        <v>0</v>
      </c>
      <c r="L132" s="212">
        <v>0</v>
      </c>
      <c r="M132" s="212">
        <v>0</v>
      </c>
      <c r="N132" s="212">
        <v>10</v>
      </c>
      <c r="P132" s="55"/>
    </row>
    <row r="133" spans="2:16" s="35" customFormat="1" x14ac:dyDescent="0.25">
      <c r="B133" s="573" t="s">
        <v>24</v>
      </c>
      <c r="C133" s="229" t="s">
        <v>3</v>
      </c>
      <c r="D133" s="229">
        <f>SUM(D134:D142)</f>
        <v>13270</v>
      </c>
      <c r="E133" s="229">
        <f t="shared" ref="E133:N133" si="12">SUM(E134:E142)</f>
        <v>47</v>
      </c>
      <c r="F133" s="229">
        <f t="shared" si="12"/>
        <v>3</v>
      </c>
      <c r="G133" s="229">
        <f t="shared" si="12"/>
        <v>726</v>
      </c>
      <c r="H133" s="229">
        <f t="shared" si="12"/>
        <v>6226</v>
      </c>
      <c r="I133" s="229">
        <f t="shared" si="12"/>
        <v>569</v>
      </c>
      <c r="J133" s="229">
        <f t="shared" si="12"/>
        <v>2817</v>
      </c>
      <c r="K133" s="229">
        <f t="shared" si="12"/>
        <v>1089</v>
      </c>
      <c r="L133" s="229">
        <f t="shared" si="12"/>
        <v>1676</v>
      </c>
      <c r="M133" s="229">
        <f t="shared" si="12"/>
        <v>42</v>
      </c>
      <c r="N133" s="229">
        <f t="shared" si="12"/>
        <v>75</v>
      </c>
      <c r="P133" s="55"/>
    </row>
    <row r="134" spans="2:16" ht="16.5" x14ac:dyDescent="0.3">
      <c r="B134" s="573"/>
      <c r="C134" s="212" t="s">
        <v>874</v>
      </c>
      <c r="D134" s="212">
        <v>150</v>
      </c>
      <c r="E134" s="212">
        <v>0</v>
      </c>
      <c r="F134" s="212">
        <v>0</v>
      </c>
      <c r="G134" s="212">
        <v>0</v>
      </c>
      <c r="H134" s="212">
        <v>147</v>
      </c>
      <c r="I134" s="212">
        <v>0</v>
      </c>
      <c r="J134" s="212">
        <v>0</v>
      </c>
      <c r="K134" s="212">
        <v>0</v>
      </c>
      <c r="L134" s="212">
        <v>0</v>
      </c>
      <c r="M134" s="212">
        <v>0</v>
      </c>
      <c r="N134" s="212">
        <v>3</v>
      </c>
      <c r="P134" s="38"/>
    </row>
    <row r="135" spans="2:16" ht="16.5" x14ac:dyDescent="0.3">
      <c r="B135" s="573"/>
      <c r="C135" s="212" t="s">
        <v>118</v>
      </c>
      <c r="D135" s="212">
        <v>2343</v>
      </c>
      <c r="E135" s="212">
        <v>8</v>
      </c>
      <c r="F135" s="212">
        <v>0</v>
      </c>
      <c r="G135" s="212">
        <v>0</v>
      </c>
      <c r="H135" s="212">
        <v>1390</v>
      </c>
      <c r="I135" s="212">
        <v>0</v>
      </c>
      <c r="J135" s="212">
        <v>766</v>
      </c>
      <c r="K135" s="212">
        <v>157</v>
      </c>
      <c r="L135" s="212">
        <v>14</v>
      </c>
      <c r="M135" s="212">
        <v>0</v>
      </c>
      <c r="N135" s="212">
        <v>8</v>
      </c>
      <c r="P135" s="38"/>
    </row>
    <row r="136" spans="2:16" ht="16.5" x14ac:dyDescent="0.3">
      <c r="B136" s="573"/>
      <c r="C136" s="212" t="s">
        <v>117</v>
      </c>
      <c r="D136" s="212">
        <v>3987</v>
      </c>
      <c r="E136" s="212">
        <v>7</v>
      </c>
      <c r="F136" s="212">
        <v>0</v>
      </c>
      <c r="G136" s="212">
        <v>0</v>
      </c>
      <c r="H136" s="212">
        <v>2226</v>
      </c>
      <c r="I136" s="212">
        <v>0</v>
      </c>
      <c r="J136" s="212">
        <v>1068</v>
      </c>
      <c r="K136" s="212">
        <v>372</v>
      </c>
      <c r="L136" s="212">
        <v>298</v>
      </c>
      <c r="M136" s="212">
        <v>0</v>
      </c>
      <c r="N136" s="212">
        <v>16</v>
      </c>
      <c r="P136" s="38"/>
    </row>
    <row r="137" spans="2:16" ht="16.5" x14ac:dyDescent="0.3">
      <c r="B137" s="573"/>
      <c r="C137" s="212" t="s">
        <v>116</v>
      </c>
      <c r="D137" s="212">
        <v>3235</v>
      </c>
      <c r="E137" s="212">
        <v>9</v>
      </c>
      <c r="F137" s="212">
        <v>1</v>
      </c>
      <c r="G137" s="212">
        <v>117</v>
      </c>
      <c r="H137" s="212">
        <v>1464</v>
      </c>
      <c r="I137" s="212">
        <v>110</v>
      </c>
      <c r="J137" s="212">
        <v>626</v>
      </c>
      <c r="K137" s="212">
        <v>306</v>
      </c>
      <c r="L137" s="212">
        <v>580</v>
      </c>
      <c r="M137" s="212">
        <v>6</v>
      </c>
      <c r="N137" s="212">
        <v>16</v>
      </c>
      <c r="P137" s="38"/>
    </row>
    <row r="138" spans="2:16" ht="16.5" x14ac:dyDescent="0.3">
      <c r="B138" s="573"/>
      <c r="C138" s="212" t="s">
        <v>115</v>
      </c>
      <c r="D138" s="212">
        <v>2160</v>
      </c>
      <c r="E138" s="212">
        <v>9</v>
      </c>
      <c r="F138" s="212">
        <v>2</v>
      </c>
      <c r="G138" s="212">
        <v>319</v>
      </c>
      <c r="H138" s="212">
        <v>655</v>
      </c>
      <c r="I138" s="212">
        <v>278</v>
      </c>
      <c r="J138" s="212">
        <v>230</v>
      </c>
      <c r="K138" s="212">
        <v>154</v>
      </c>
      <c r="L138" s="212">
        <v>486</v>
      </c>
      <c r="M138" s="212">
        <v>20</v>
      </c>
      <c r="N138" s="212">
        <v>7</v>
      </c>
      <c r="P138" s="38"/>
    </row>
    <row r="139" spans="2:16" ht="16.5" x14ac:dyDescent="0.3">
      <c r="B139" s="573"/>
      <c r="C139" s="212" t="s">
        <v>114</v>
      </c>
      <c r="D139" s="212">
        <v>1073</v>
      </c>
      <c r="E139" s="212">
        <v>10</v>
      </c>
      <c r="F139" s="212">
        <v>0</v>
      </c>
      <c r="G139" s="212">
        <v>217</v>
      </c>
      <c r="H139" s="212">
        <v>274</v>
      </c>
      <c r="I139" s="212">
        <v>139</v>
      </c>
      <c r="J139" s="212">
        <v>97</v>
      </c>
      <c r="K139" s="212">
        <v>81</v>
      </c>
      <c r="L139" s="212">
        <v>237</v>
      </c>
      <c r="M139" s="212">
        <v>13</v>
      </c>
      <c r="N139" s="212">
        <v>5</v>
      </c>
      <c r="P139" s="38"/>
    </row>
    <row r="140" spans="2:16" ht="16.5" x14ac:dyDescent="0.3">
      <c r="B140" s="573"/>
      <c r="C140" s="212" t="s">
        <v>113</v>
      </c>
      <c r="D140" s="212">
        <v>281</v>
      </c>
      <c r="E140" s="212">
        <v>4</v>
      </c>
      <c r="F140" s="212">
        <v>0</v>
      </c>
      <c r="G140" s="212">
        <v>66</v>
      </c>
      <c r="H140" s="212">
        <v>67</v>
      </c>
      <c r="I140" s="212">
        <v>39</v>
      </c>
      <c r="J140" s="212">
        <v>30</v>
      </c>
      <c r="K140" s="212">
        <v>18</v>
      </c>
      <c r="L140" s="212">
        <v>53</v>
      </c>
      <c r="M140" s="212">
        <v>3</v>
      </c>
      <c r="N140" s="212">
        <v>1</v>
      </c>
      <c r="P140" s="38"/>
    </row>
    <row r="141" spans="2:16" ht="16.5" x14ac:dyDescent="0.3">
      <c r="B141" s="573"/>
      <c r="C141" s="212" t="s">
        <v>112</v>
      </c>
      <c r="D141" s="212">
        <v>22</v>
      </c>
      <c r="E141" s="212">
        <v>0</v>
      </c>
      <c r="F141" s="212">
        <v>0</v>
      </c>
      <c r="G141" s="212">
        <v>7</v>
      </c>
      <c r="H141" s="212">
        <v>3</v>
      </c>
      <c r="I141" s="212">
        <v>3</v>
      </c>
      <c r="J141" s="212">
        <v>0</v>
      </c>
      <c r="K141" s="212">
        <v>1</v>
      </c>
      <c r="L141" s="212">
        <v>8</v>
      </c>
      <c r="M141" s="212">
        <v>0</v>
      </c>
      <c r="N141" s="212">
        <v>0</v>
      </c>
      <c r="P141" s="38"/>
    </row>
    <row r="142" spans="2:16" ht="16.5" x14ac:dyDescent="0.3">
      <c r="B142" s="573"/>
      <c r="C142" s="212" t="s">
        <v>9</v>
      </c>
      <c r="D142" s="212">
        <v>19</v>
      </c>
      <c r="E142" s="212">
        <v>0</v>
      </c>
      <c r="F142" s="212">
        <v>0</v>
      </c>
      <c r="G142" s="212">
        <v>0</v>
      </c>
      <c r="H142" s="212">
        <v>0</v>
      </c>
      <c r="I142" s="212">
        <v>0</v>
      </c>
      <c r="J142" s="212">
        <v>0</v>
      </c>
      <c r="K142" s="212">
        <v>0</v>
      </c>
      <c r="L142" s="212">
        <v>0</v>
      </c>
      <c r="M142" s="212">
        <v>0</v>
      </c>
      <c r="N142" s="212">
        <v>19</v>
      </c>
      <c r="P142" s="38"/>
    </row>
    <row r="143" spans="2:16" s="35" customFormat="1" x14ac:dyDescent="0.25">
      <c r="B143" s="573" t="s">
        <v>23</v>
      </c>
      <c r="C143" s="229" t="s">
        <v>3</v>
      </c>
      <c r="D143" s="229">
        <f>SUM(D144:D153)</f>
        <v>21760</v>
      </c>
      <c r="E143" s="229">
        <f t="shared" ref="E143:N143" si="13">SUM(E144:E153)</f>
        <v>55</v>
      </c>
      <c r="F143" s="229">
        <f t="shared" si="13"/>
        <v>11</v>
      </c>
      <c r="G143" s="229">
        <f t="shared" si="13"/>
        <v>989</v>
      </c>
      <c r="H143" s="229">
        <f t="shared" si="13"/>
        <v>9377</v>
      </c>
      <c r="I143" s="229">
        <f t="shared" si="13"/>
        <v>864</v>
      </c>
      <c r="J143" s="229">
        <f t="shared" si="13"/>
        <v>4967</v>
      </c>
      <c r="K143" s="229">
        <f t="shared" si="13"/>
        <v>1549</v>
      </c>
      <c r="L143" s="229">
        <f t="shared" si="13"/>
        <v>3684</v>
      </c>
      <c r="M143" s="229">
        <f t="shared" si="13"/>
        <v>112</v>
      </c>
      <c r="N143" s="229">
        <f t="shared" si="13"/>
        <v>152</v>
      </c>
      <c r="P143" s="55"/>
    </row>
    <row r="144" spans="2:16" ht="16.5" x14ac:dyDescent="0.3">
      <c r="B144" s="573"/>
      <c r="C144" s="212" t="s">
        <v>874</v>
      </c>
      <c r="D144" s="212">
        <v>193</v>
      </c>
      <c r="E144" s="212">
        <v>1</v>
      </c>
      <c r="F144" s="212">
        <v>0</v>
      </c>
      <c r="G144" s="212">
        <v>0</v>
      </c>
      <c r="H144" s="212">
        <v>188</v>
      </c>
      <c r="I144" s="212">
        <v>0</v>
      </c>
      <c r="J144" s="212">
        <v>0</v>
      </c>
      <c r="K144" s="212">
        <v>0</v>
      </c>
      <c r="L144" s="212">
        <v>0</v>
      </c>
      <c r="M144" s="212">
        <v>0</v>
      </c>
      <c r="N144" s="212">
        <v>4</v>
      </c>
      <c r="P144" s="38"/>
    </row>
    <row r="145" spans="2:16" ht="16.5" x14ac:dyDescent="0.3">
      <c r="B145" s="573"/>
      <c r="C145" s="212" t="s">
        <v>118</v>
      </c>
      <c r="D145" s="212">
        <v>3493</v>
      </c>
      <c r="E145" s="212">
        <v>3</v>
      </c>
      <c r="F145" s="212">
        <v>0</v>
      </c>
      <c r="G145" s="212">
        <v>0</v>
      </c>
      <c r="H145" s="212">
        <v>2026</v>
      </c>
      <c r="I145" s="212">
        <v>0</v>
      </c>
      <c r="J145" s="212">
        <v>1242</v>
      </c>
      <c r="K145" s="212">
        <v>160</v>
      </c>
      <c r="L145" s="212">
        <v>47</v>
      </c>
      <c r="M145" s="212">
        <v>0</v>
      </c>
      <c r="N145" s="212">
        <v>15</v>
      </c>
      <c r="P145" s="38"/>
    </row>
    <row r="146" spans="2:16" ht="16.5" x14ac:dyDescent="0.3">
      <c r="B146" s="573"/>
      <c r="C146" s="212" t="s">
        <v>117</v>
      </c>
      <c r="D146" s="212">
        <v>6407</v>
      </c>
      <c r="E146" s="212">
        <v>9</v>
      </c>
      <c r="F146" s="212">
        <v>3</v>
      </c>
      <c r="G146" s="212">
        <v>0</v>
      </c>
      <c r="H146" s="212">
        <v>3230</v>
      </c>
      <c r="I146" s="212">
        <v>0</v>
      </c>
      <c r="J146" s="212">
        <v>1896</v>
      </c>
      <c r="K146" s="212">
        <v>582</v>
      </c>
      <c r="L146" s="212">
        <v>658</v>
      </c>
      <c r="M146" s="212">
        <v>0</v>
      </c>
      <c r="N146" s="212">
        <v>29</v>
      </c>
      <c r="P146" s="38"/>
    </row>
    <row r="147" spans="2:16" ht="16.5" x14ac:dyDescent="0.3">
      <c r="B147" s="573"/>
      <c r="C147" s="212" t="s">
        <v>116</v>
      </c>
      <c r="D147" s="212">
        <v>5649</v>
      </c>
      <c r="E147" s="212">
        <v>13</v>
      </c>
      <c r="F147" s="212">
        <v>5</v>
      </c>
      <c r="G147" s="212">
        <v>179</v>
      </c>
      <c r="H147" s="212">
        <v>2282</v>
      </c>
      <c r="I147" s="212">
        <v>180</v>
      </c>
      <c r="J147" s="212">
        <v>1243</v>
      </c>
      <c r="K147" s="212">
        <v>428</v>
      </c>
      <c r="L147" s="212">
        <v>1262</v>
      </c>
      <c r="M147" s="212">
        <v>20</v>
      </c>
      <c r="N147" s="212">
        <v>37</v>
      </c>
      <c r="P147" s="38"/>
    </row>
    <row r="148" spans="2:16" ht="16.5" x14ac:dyDescent="0.3">
      <c r="B148" s="573"/>
      <c r="C148" s="212" t="s">
        <v>115</v>
      </c>
      <c r="D148" s="212">
        <v>3870</v>
      </c>
      <c r="E148" s="212">
        <v>18</v>
      </c>
      <c r="F148" s="212">
        <v>1</v>
      </c>
      <c r="G148" s="212">
        <v>470</v>
      </c>
      <c r="H148" s="212">
        <v>1095</v>
      </c>
      <c r="I148" s="212">
        <v>429</v>
      </c>
      <c r="J148" s="212">
        <v>389</v>
      </c>
      <c r="K148" s="212">
        <v>259</v>
      </c>
      <c r="L148" s="212">
        <v>1126</v>
      </c>
      <c r="M148" s="212">
        <v>54</v>
      </c>
      <c r="N148" s="212">
        <v>29</v>
      </c>
      <c r="P148" s="38"/>
    </row>
    <row r="149" spans="2:16" ht="16.5" x14ac:dyDescent="0.3">
      <c r="B149" s="573"/>
      <c r="C149" s="212" t="s">
        <v>114</v>
      </c>
      <c r="D149" s="212">
        <v>1682</v>
      </c>
      <c r="E149" s="212">
        <v>7</v>
      </c>
      <c r="F149" s="212">
        <v>1</v>
      </c>
      <c r="G149" s="212">
        <v>246</v>
      </c>
      <c r="H149" s="212">
        <v>446</v>
      </c>
      <c r="I149" s="212">
        <v>206</v>
      </c>
      <c r="J149" s="212">
        <v>154</v>
      </c>
      <c r="K149" s="212">
        <v>97</v>
      </c>
      <c r="L149" s="212">
        <v>484</v>
      </c>
      <c r="M149" s="212">
        <v>29</v>
      </c>
      <c r="N149" s="212">
        <v>12</v>
      </c>
      <c r="P149" s="38"/>
    </row>
    <row r="150" spans="2:16" ht="16.5" x14ac:dyDescent="0.3">
      <c r="B150" s="573"/>
      <c r="C150" s="212" t="s">
        <v>113</v>
      </c>
      <c r="D150" s="212">
        <v>415</v>
      </c>
      <c r="E150" s="212">
        <v>3</v>
      </c>
      <c r="F150" s="212">
        <v>1</v>
      </c>
      <c r="G150" s="212">
        <v>85</v>
      </c>
      <c r="H150" s="212">
        <v>103</v>
      </c>
      <c r="I150" s="212">
        <v>45</v>
      </c>
      <c r="J150" s="212">
        <v>42</v>
      </c>
      <c r="K150" s="212">
        <v>22</v>
      </c>
      <c r="L150" s="212">
        <v>102</v>
      </c>
      <c r="M150" s="212">
        <v>8</v>
      </c>
      <c r="N150" s="212">
        <v>4</v>
      </c>
      <c r="P150" s="38"/>
    </row>
    <row r="151" spans="2:16" ht="16.5" x14ac:dyDescent="0.3">
      <c r="B151" s="573"/>
      <c r="C151" s="212" t="s">
        <v>112</v>
      </c>
      <c r="D151" s="212">
        <v>26</v>
      </c>
      <c r="E151" s="212">
        <v>0</v>
      </c>
      <c r="F151" s="212">
        <v>0</v>
      </c>
      <c r="G151" s="212">
        <v>9</v>
      </c>
      <c r="H151" s="212">
        <v>7</v>
      </c>
      <c r="I151" s="212">
        <v>4</v>
      </c>
      <c r="J151" s="212">
        <v>1</v>
      </c>
      <c r="K151" s="212">
        <v>1</v>
      </c>
      <c r="L151" s="212">
        <v>3</v>
      </c>
      <c r="M151" s="212">
        <v>1</v>
      </c>
      <c r="N151" s="212">
        <v>0</v>
      </c>
      <c r="P151" s="38"/>
    </row>
    <row r="152" spans="2:16" ht="16.5" x14ac:dyDescent="0.3">
      <c r="B152" s="573"/>
      <c r="C152" s="212" t="s">
        <v>111</v>
      </c>
      <c r="D152" s="212">
        <v>3</v>
      </c>
      <c r="E152" s="212">
        <v>1</v>
      </c>
      <c r="F152" s="212">
        <v>0</v>
      </c>
      <c r="G152" s="212">
        <v>0</v>
      </c>
      <c r="H152" s="212">
        <v>0</v>
      </c>
      <c r="I152" s="212">
        <v>0</v>
      </c>
      <c r="J152" s="212">
        <v>0</v>
      </c>
      <c r="K152" s="212">
        <v>0</v>
      </c>
      <c r="L152" s="212">
        <v>2</v>
      </c>
      <c r="M152" s="212">
        <v>0</v>
      </c>
      <c r="N152" s="212">
        <v>0</v>
      </c>
      <c r="P152" s="38"/>
    </row>
    <row r="153" spans="2:16" s="35" customFormat="1" x14ac:dyDescent="0.3">
      <c r="B153" s="573"/>
      <c r="C153" s="212" t="s">
        <v>9</v>
      </c>
      <c r="D153" s="212">
        <v>22</v>
      </c>
      <c r="E153" s="212">
        <v>0</v>
      </c>
      <c r="F153" s="212">
        <v>0</v>
      </c>
      <c r="G153" s="212">
        <v>0</v>
      </c>
      <c r="H153" s="212">
        <v>0</v>
      </c>
      <c r="I153" s="212">
        <v>0</v>
      </c>
      <c r="J153" s="212">
        <v>0</v>
      </c>
      <c r="K153" s="212">
        <v>0</v>
      </c>
      <c r="L153" s="212">
        <v>0</v>
      </c>
      <c r="M153" s="212">
        <v>0</v>
      </c>
      <c r="N153" s="212">
        <v>22</v>
      </c>
      <c r="P153" s="55"/>
    </row>
    <row r="154" spans="2:16" s="35" customFormat="1" x14ac:dyDescent="0.25">
      <c r="B154" s="573" t="s">
        <v>22</v>
      </c>
      <c r="C154" s="229" t="s">
        <v>3</v>
      </c>
      <c r="D154" s="229">
        <f>SUM(D155:D164)</f>
        <v>3727</v>
      </c>
      <c r="E154" s="229">
        <f t="shared" ref="E154:N154" si="14">SUM(E155:E164)</f>
        <v>125</v>
      </c>
      <c r="F154" s="229">
        <f t="shared" si="14"/>
        <v>4</v>
      </c>
      <c r="G154" s="229">
        <f t="shared" si="14"/>
        <v>248</v>
      </c>
      <c r="H154" s="229">
        <f t="shared" si="14"/>
        <v>1906</v>
      </c>
      <c r="I154" s="229">
        <f t="shared" si="14"/>
        <v>137</v>
      </c>
      <c r="J154" s="229">
        <f t="shared" si="14"/>
        <v>949</v>
      </c>
      <c r="K154" s="229">
        <f t="shared" si="14"/>
        <v>64</v>
      </c>
      <c r="L154" s="229">
        <f t="shared" si="14"/>
        <v>265</v>
      </c>
      <c r="M154" s="229">
        <f t="shared" si="14"/>
        <v>10</v>
      </c>
      <c r="N154" s="229">
        <f t="shared" si="14"/>
        <v>19</v>
      </c>
      <c r="P154" s="55"/>
    </row>
    <row r="155" spans="2:16" ht="16.5" x14ac:dyDescent="0.3">
      <c r="B155" s="573"/>
      <c r="C155" s="212" t="s">
        <v>874</v>
      </c>
      <c r="D155" s="212">
        <v>68</v>
      </c>
      <c r="E155" s="212">
        <v>2</v>
      </c>
      <c r="F155" s="212">
        <v>0</v>
      </c>
      <c r="G155" s="212">
        <v>0</v>
      </c>
      <c r="H155" s="212">
        <v>65</v>
      </c>
      <c r="I155" s="212">
        <v>0</v>
      </c>
      <c r="J155" s="212">
        <v>0</v>
      </c>
      <c r="K155" s="212">
        <v>0</v>
      </c>
      <c r="L155" s="212">
        <v>0</v>
      </c>
      <c r="M155" s="212">
        <v>0</v>
      </c>
      <c r="N155" s="212">
        <v>1</v>
      </c>
      <c r="P155" s="38"/>
    </row>
    <row r="156" spans="2:16" ht="16.5" x14ac:dyDescent="0.3">
      <c r="B156" s="573"/>
      <c r="C156" s="212" t="s">
        <v>118</v>
      </c>
      <c r="D156" s="212">
        <v>809</v>
      </c>
      <c r="E156" s="212">
        <v>13</v>
      </c>
      <c r="F156" s="212">
        <v>1</v>
      </c>
      <c r="G156" s="212">
        <v>0</v>
      </c>
      <c r="H156" s="212">
        <v>512</v>
      </c>
      <c r="I156" s="212">
        <v>0</v>
      </c>
      <c r="J156" s="212">
        <v>267</v>
      </c>
      <c r="K156" s="212">
        <v>9</v>
      </c>
      <c r="L156" s="212">
        <v>6</v>
      </c>
      <c r="M156" s="212">
        <v>0</v>
      </c>
      <c r="N156" s="212">
        <v>1</v>
      </c>
      <c r="P156" s="38"/>
    </row>
    <row r="157" spans="2:16" ht="16.5" x14ac:dyDescent="0.3">
      <c r="B157" s="573"/>
      <c r="C157" s="212" t="s">
        <v>117</v>
      </c>
      <c r="D157" s="212">
        <v>946</v>
      </c>
      <c r="E157" s="212">
        <v>33</v>
      </c>
      <c r="F157" s="212">
        <v>0</v>
      </c>
      <c r="G157" s="212">
        <v>0</v>
      </c>
      <c r="H157" s="212">
        <v>552</v>
      </c>
      <c r="I157" s="212">
        <v>0</v>
      </c>
      <c r="J157" s="212">
        <v>303</v>
      </c>
      <c r="K157" s="212">
        <v>18</v>
      </c>
      <c r="L157" s="212">
        <v>37</v>
      </c>
      <c r="M157" s="212">
        <v>0</v>
      </c>
      <c r="N157" s="212">
        <v>3</v>
      </c>
      <c r="P157" s="38"/>
    </row>
    <row r="158" spans="2:16" ht="16.5" x14ac:dyDescent="0.3">
      <c r="B158" s="573"/>
      <c r="C158" s="212" t="s">
        <v>116</v>
      </c>
      <c r="D158" s="212">
        <v>752</v>
      </c>
      <c r="E158" s="212">
        <v>49</v>
      </c>
      <c r="F158" s="212">
        <v>0</v>
      </c>
      <c r="G158" s="212">
        <v>32</v>
      </c>
      <c r="H158" s="212">
        <v>364</v>
      </c>
      <c r="I158" s="212">
        <v>27</v>
      </c>
      <c r="J158" s="212">
        <v>186</v>
      </c>
      <c r="K158" s="212">
        <v>23</v>
      </c>
      <c r="L158" s="212">
        <v>66</v>
      </c>
      <c r="M158" s="212">
        <v>3</v>
      </c>
      <c r="N158" s="212">
        <v>2</v>
      </c>
      <c r="P158" s="38"/>
    </row>
    <row r="159" spans="2:16" ht="16.5" x14ac:dyDescent="0.3">
      <c r="B159" s="573"/>
      <c r="C159" s="212" t="s">
        <v>115</v>
      </c>
      <c r="D159" s="212">
        <v>583</v>
      </c>
      <c r="E159" s="212">
        <v>16</v>
      </c>
      <c r="F159" s="212">
        <v>1</v>
      </c>
      <c r="G159" s="212">
        <v>102</v>
      </c>
      <c r="H159" s="212">
        <v>209</v>
      </c>
      <c r="I159" s="212">
        <v>46</v>
      </c>
      <c r="J159" s="212">
        <v>108</v>
      </c>
      <c r="K159" s="212">
        <v>9</v>
      </c>
      <c r="L159" s="212">
        <v>87</v>
      </c>
      <c r="M159" s="212">
        <v>4</v>
      </c>
      <c r="N159" s="212">
        <v>1</v>
      </c>
      <c r="P159" s="38"/>
    </row>
    <row r="160" spans="2:16" ht="16.5" x14ac:dyDescent="0.3">
      <c r="B160" s="573"/>
      <c r="C160" s="212" t="s">
        <v>114</v>
      </c>
      <c r="D160" s="212">
        <v>386</v>
      </c>
      <c r="E160" s="212">
        <v>6</v>
      </c>
      <c r="F160" s="212">
        <v>1</v>
      </c>
      <c r="G160" s="212">
        <v>73</v>
      </c>
      <c r="H160" s="212">
        <v>142</v>
      </c>
      <c r="I160" s="212">
        <v>37</v>
      </c>
      <c r="J160" s="212">
        <v>63</v>
      </c>
      <c r="K160" s="212">
        <v>4</v>
      </c>
      <c r="L160" s="212">
        <v>58</v>
      </c>
      <c r="M160" s="212">
        <v>2</v>
      </c>
      <c r="N160" s="212">
        <v>0</v>
      </c>
      <c r="P160" s="38"/>
    </row>
    <row r="161" spans="2:16" ht="16.5" x14ac:dyDescent="0.3">
      <c r="B161" s="573"/>
      <c r="C161" s="212" t="s">
        <v>113</v>
      </c>
      <c r="D161" s="212">
        <v>158</v>
      </c>
      <c r="E161" s="212">
        <v>6</v>
      </c>
      <c r="F161" s="212">
        <v>1</v>
      </c>
      <c r="G161" s="212">
        <v>35</v>
      </c>
      <c r="H161" s="212">
        <v>56</v>
      </c>
      <c r="I161" s="212">
        <v>26</v>
      </c>
      <c r="J161" s="212">
        <v>22</v>
      </c>
      <c r="K161" s="212">
        <v>1</v>
      </c>
      <c r="L161" s="212">
        <v>10</v>
      </c>
      <c r="M161" s="212">
        <v>1</v>
      </c>
      <c r="N161" s="212">
        <v>0</v>
      </c>
      <c r="P161" s="38"/>
    </row>
    <row r="162" spans="2:16" ht="16.5" x14ac:dyDescent="0.3">
      <c r="B162" s="573"/>
      <c r="C162" s="212" t="s">
        <v>112</v>
      </c>
      <c r="D162" s="212">
        <v>13</v>
      </c>
      <c r="E162" s="212">
        <v>0</v>
      </c>
      <c r="F162" s="212">
        <v>0</v>
      </c>
      <c r="G162" s="212">
        <v>6</v>
      </c>
      <c r="H162" s="212">
        <v>5</v>
      </c>
      <c r="I162" s="212">
        <v>1</v>
      </c>
      <c r="J162" s="212">
        <v>0</v>
      </c>
      <c r="K162" s="212">
        <v>0</v>
      </c>
      <c r="L162" s="212">
        <v>1</v>
      </c>
      <c r="M162" s="212">
        <v>0</v>
      </c>
      <c r="N162" s="212">
        <v>0</v>
      </c>
      <c r="P162" s="38"/>
    </row>
    <row r="163" spans="2:16" ht="16.5" x14ac:dyDescent="0.3">
      <c r="B163" s="573"/>
      <c r="C163" s="212" t="s">
        <v>111</v>
      </c>
      <c r="D163" s="212">
        <v>1</v>
      </c>
      <c r="E163" s="212">
        <v>0</v>
      </c>
      <c r="F163" s="212">
        <v>0</v>
      </c>
      <c r="G163" s="212">
        <v>0</v>
      </c>
      <c r="H163" s="212">
        <v>1</v>
      </c>
      <c r="I163" s="212">
        <v>0</v>
      </c>
      <c r="J163" s="212">
        <v>0</v>
      </c>
      <c r="K163" s="212">
        <v>0</v>
      </c>
      <c r="L163" s="212">
        <v>0</v>
      </c>
      <c r="M163" s="212">
        <v>0</v>
      </c>
      <c r="N163" s="212">
        <v>0</v>
      </c>
      <c r="P163" s="38"/>
    </row>
    <row r="164" spans="2:16" s="35" customFormat="1" x14ac:dyDescent="0.3">
      <c r="B164" s="573"/>
      <c r="C164" s="212" t="s">
        <v>9</v>
      </c>
      <c r="D164" s="212">
        <v>11</v>
      </c>
      <c r="E164" s="212">
        <v>0</v>
      </c>
      <c r="F164" s="212">
        <v>0</v>
      </c>
      <c r="G164" s="212">
        <v>0</v>
      </c>
      <c r="H164" s="212">
        <v>0</v>
      </c>
      <c r="I164" s="212">
        <v>0</v>
      </c>
      <c r="J164" s="212">
        <v>0</v>
      </c>
      <c r="K164" s="212">
        <v>0</v>
      </c>
      <c r="L164" s="212">
        <v>0</v>
      </c>
      <c r="M164" s="212">
        <v>0</v>
      </c>
      <c r="N164" s="212">
        <v>11</v>
      </c>
      <c r="P164" s="55"/>
    </row>
    <row r="165" spans="2:16" s="35" customFormat="1" x14ac:dyDescent="0.25">
      <c r="B165" s="573" t="s">
        <v>21</v>
      </c>
      <c r="C165" s="229" t="s">
        <v>3</v>
      </c>
      <c r="D165" s="229">
        <f>SUM(D166:D175)</f>
        <v>2646</v>
      </c>
      <c r="E165" s="229">
        <f t="shared" ref="E165:N165" si="15">SUM(E166:E175)</f>
        <v>6</v>
      </c>
      <c r="F165" s="229">
        <f t="shared" si="15"/>
        <v>0</v>
      </c>
      <c r="G165" s="229">
        <f t="shared" si="15"/>
        <v>122</v>
      </c>
      <c r="H165" s="229">
        <f t="shared" si="15"/>
        <v>1607</v>
      </c>
      <c r="I165" s="229">
        <f t="shared" si="15"/>
        <v>79</v>
      </c>
      <c r="J165" s="229">
        <f t="shared" si="15"/>
        <v>434</v>
      </c>
      <c r="K165" s="229">
        <f t="shared" si="15"/>
        <v>112</v>
      </c>
      <c r="L165" s="229">
        <f t="shared" si="15"/>
        <v>256</v>
      </c>
      <c r="M165" s="229">
        <f t="shared" si="15"/>
        <v>5</v>
      </c>
      <c r="N165" s="229">
        <f t="shared" si="15"/>
        <v>25</v>
      </c>
      <c r="P165" s="55"/>
    </row>
    <row r="166" spans="2:16" ht="16.5" x14ac:dyDescent="0.3">
      <c r="B166" s="573"/>
      <c r="C166" s="212" t="s">
        <v>874</v>
      </c>
      <c r="D166" s="212">
        <v>40</v>
      </c>
      <c r="E166" s="212">
        <v>0</v>
      </c>
      <c r="F166" s="212">
        <v>0</v>
      </c>
      <c r="G166" s="212">
        <v>0</v>
      </c>
      <c r="H166" s="212">
        <v>40</v>
      </c>
      <c r="I166" s="212">
        <v>0</v>
      </c>
      <c r="J166" s="212">
        <v>0</v>
      </c>
      <c r="K166" s="212">
        <v>0</v>
      </c>
      <c r="L166" s="212">
        <v>0</v>
      </c>
      <c r="M166" s="212">
        <v>0</v>
      </c>
      <c r="N166" s="212">
        <v>0</v>
      </c>
      <c r="P166" s="38"/>
    </row>
    <row r="167" spans="2:16" ht="16.5" x14ac:dyDescent="0.3">
      <c r="B167" s="573"/>
      <c r="C167" s="212" t="s">
        <v>118</v>
      </c>
      <c r="D167" s="212">
        <v>598</v>
      </c>
      <c r="E167" s="212">
        <v>1</v>
      </c>
      <c r="F167" s="212">
        <v>0</v>
      </c>
      <c r="G167" s="212">
        <v>0</v>
      </c>
      <c r="H167" s="212">
        <v>420</v>
      </c>
      <c r="I167" s="212">
        <v>0</v>
      </c>
      <c r="J167" s="212">
        <v>164</v>
      </c>
      <c r="K167" s="212">
        <v>12</v>
      </c>
      <c r="L167" s="212">
        <v>1</v>
      </c>
      <c r="M167" s="212">
        <v>0</v>
      </c>
      <c r="N167" s="212">
        <v>0</v>
      </c>
      <c r="P167" s="38"/>
    </row>
    <row r="168" spans="2:16" ht="16.5" x14ac:dyDescent="0.3">
      <c r="B168" s="573"/>
      <c r="C168" s="212" t="s">
        <v>117</v>
      </c>
      <c r="D168" s="212">
        <v>595</v>
      </c>
      <c r="E168" s="212">
        <v>3</v>
      </c>
      <c r="F168" s="212">
        <v>0</v>
      </c>
      <c r="G168" s="212">
        <v>0</v>
      </c>
      <c r="H168" s="212">
        <v>433</v>
      </c>
      <c r="I168" s="212">
        <v>0</v>
      </c>
      <c r="J168" s="212">
        <v>109</v>
      </c>
      <c r="K168" s="212">
        <v>33</v>
      </c>
      <c r="L168" s="212">
        <v>16</v>
      </c>
      <c r="M168" s="212">
        <v>0</v>
      </c>
      <c r="N168" s="212">
        <v>1</v>
      </c>
      <c r="P168" s="38"/>
    </row>
    <row r="169" spans="2:16" ht="16.5" x14ac:dyDescent="0.3">
      <c r="B169" s="573"/>
      <c r="C169" s="212" t="s">
        <v>116</v>
      </c>
      <c r="D169" s="212">
        <v>505</v>
      </c>
      <c r="E169" s="212">
        <v>2</v>
      </c>
      <c r="F169" s="212">
        <v>0</v>
      </c>
      <c r="G169" s="212">
        <v>11</v>
      </c>
      <c r="H169" s="212">
        <v>305</v>
      </c>
      <c r="I169" s="212">
        <v>10</v>
      </c>
      <c r="J169" s="212">
        <v>77</v>
      </c>
      <c r="K169" s="212">
        <v>29</v>
      </c>
      <c r="L169" s="212">
        <v>68</v>
      </c>
      <c r="M169" s="212">
        <v>0</v>
      </c>
      <c r="N169" s="212">
        <v>3</v>
      </c>
      <c r="P169" s="38"/>
    </row>
    <row r="170" spans="2:16" ht="16.5" x14ac:dyDescent="0.3">
      <c r="B170" s="573"/>
      <c r="C170" s="212" t="s">
        <v>115</v>
      </c>
      <c r="D170" s="212">
        <v>464</v>
      </c>
      <c r="E170" s="212">
        <v>0</v>
      </c>
      <c r="F170" s="212">
        <v>0</v>
      </c>
      <c r="G170" s="212">
        <v>45</v>
      </c>
      <c r="H170" s="212">
        <v>231</v>
      </c>
      <c r="I170" s="212">
        <v>24</v>
      </c>
      <c r="J170" s="212">
        <v>49</v>
      </c>
      <c r="K170" s="212">
        <v>24</v>
      </c>
      <c r="L170" s="212">
        <v>90</v>
      </c>
      <c r="M170" s="212">
        <v>1</v>
      </c>
      <c r="N170" s="212">
        <v>0</v>
      </c>
      <c r="P170" s="38"/>
    </row>
    <row r="171" spans="2:16" ht="16.5" x14ac:dyDescent="0.3">
      <c r="B171" s="573"/>
      <c r="C171" s="212" t="s">
        <v>114</v>
      </c>
      <c r="D171" s="212">
        <v>305</v>
      </c>
      <c r="E171" s="212">
        <v>0</v>
      </c>
      <c r="F171" s="212">
        <v>0</v>
      </c>
      <c r="G171" s="212">
        <v>43</v>
      </c>
      <c r="H171" s="212">
        <v>135</v>
      </c>
      <c r="I171" s="212">
        <v>30</v>
      </c>
      <c r="J171" s="212">
        <v>25</v>
      </c>
      <c r="K171" s="212">
        <v>11</v>
      </c>
      <c r="L171" s="212">
        <v>58</v>
      </c>
      <c r="M171" s="212">
        <v>3</v>
      </c>
      <c r="N171" s="212">
        <v>0</v>
      </c>
      <c r="P171" s="38"/>
    </row>
    <row r="172" spans="2:16" ht="16.5" x14ac:dyDescent="0.3">
      <c r="B172" s="573"/>
      <c r="C172" s="212" t="s">
        <v>113</v>
      </c>
      <c r="D172" s="212">
        <v>108</v>
      </c>
      <c r="E172" s="212">
        <v>0</v>
      </c>
      <c r="F172" s="212">
        <v>0</v>
      </c>
      <c r="G172" s="212">
        <v>19</v>
      </c>
      <c r="H172" s="212">
        <v>41</v>
      </c>
      <c r="I172" s="212">
        <v>14</v>
      </c>
      <c r="J172" s="212">
        <v>9</v>
      </c>
      <c r="K172" s="212">
        <v>3</v>
      </c>
      <c r="L172" s="212">
        <v>21</v>
      </c>
      <c r="M172" s="212">
        <v>1</v>
      </c>
      <c r="N172" s="212">
        <v>0</v>
      </c>
      <c r="P172" s="38"/>
    </row>
    <row r="173" spans="2:16" ht="16.5" x14ac:dyDescent="0.3">
      <c r="B173" s="573"/>
      <c r="C173" s="212" t="s">
        <v>112</v>
      </c>
      <c r="D173" s="212">
        <v>8</v>
      </c>
      <c r="E173" s="212">
        <v>0</v>
      </c>
      <c r="F173" s="212">
        <v>0</v>
      </c>
      <c r="G173" s="212">
        <v>3</v>
      </c>
      <c r="H173" s="212">
        <v>2</v>
      </c>
      <c r="I173" s="212">
        <v>1</v>
      </c>
      <c r="J173" s="212">
        <v>1</v>
      </c>
      <c r="K173" s="212">
        <v>0</v>
      </c>
      <c r="L173" s="212">
        <v>1</v>
      </c>
      <c r="M173" s="212">
        <v>0</v>
      </c>
      <c r="N173" s="212">
        <v>0</v>
      </c>
      <c r="P173" s="38"/>
    </row>
    <row r="174" spans="2:16" ht="16.5" x14ac:dyDescent="0.3">
      <c r="B174" s="573"/>
      <c r="C174" s="212" t="s">
        <v>111</v>
      </c>
      <c r="D174" s="212">
        <v>2</v>
      </c>
      <c r="E174" s="212">
        <v>0</v>
      </c>
      <c r="F174" s="212">
        <v>0</v>
      </c>
      <c r="G174" s="212">
        <v>1</v>
      </c>
      <c r="H174" s="212">
        <v>0</v>
      </c>
      <c r="I174" s="212">
        <v>0</v>
      </c>
      <c r="J174" s="212">
        <v>0</v>
      </c>
      <c r="K174" s="212">
        <v>0</v>
      </c>
      <c r="L174" s="212">
        <v>1</v>
      </c>
      <c r="M174" s="212">
        <v>0</v>
      </c>
      <c r="N174" s="212">
        <v>0</v>
      </c>
      <c r="P174" s="38"/>
    </row>
    <row r="175" spans="2:16" s="35" customFormat="1" x14ac:dyDescent="0.3">
      <c r="B175" s="573"/>
      <c r="C175" s="212" t="s">
        <v>9</v>
      </c>
      <c r="D175" s="212">
        <v>21</v>
      </c>
      <c r="E175" s="212">
        <v>0</v>
      </c>
      <c r="F175" s="212">
        <v>0</v>
      </c>
      <c r="G175" s="212">
        <v>0</v>
      </c>
      <c r="H175" s="212">
        <v>0</v>
      </c>
      <c r="I175" s="212">
        <v>0</v>
      </c>
      <c r="J175" s="212">
        <v>0</v>
      </c>
      <c r="K175" s="212">
        <v>0</v>
      </c>
      <c r="L175" s="212">
        <v>0</v>
      </c>
      <c r="M175" s="212">
        <v>0</v>
      </c>
      <c r="N175" s="212">
        <v>21</v>
      </c>
      <c r="P175" s="55"/>
    </row>
    <row r="176" spans="2:16" s="35" customFormat="1" x14ac:dyDescent="0.25">
      <c r="B176" s="573" t="s">
        <v>20</v>
      </c>
      <c r="C176" s="229" t="s">
        <v>3</v>
      </c>
      <c r="D176" s="229">
        <f>SUM(D177:D185)</f>
        <v>2007</v>
      </c>
      <c r="E176" s="229">
        <f t="shared" ref="E176:N176" si="16">SUM(E177:E185)</f>
        <v>95</v>
      </c>
      <c r="F176" s="229">
        <f t="shared" si="16"/>
        <v>13</v>
      </c>
      <c r="G176" s="229">
        <f t="shared" si="16"/>
        <v>104</v>
      </c>
      <c r="H176" s="229">
        <f t="shared" si="16"/>
        <v>1075</v>
      </c>
      <c r="I176" s="229">
        <f t="shared" si="16"/>
        <v>64</v>
      </c>
      <c r="J176" s="229">
        <f t="shared" si="16"/>
        <v>265</v>
      </c>
      <c r="K176" s="229">
        <f t="shared" si="16"/>
        <v>90</v>
      </c>
      <c r="L176" s="229">
        <f t="shared" si="16"/>
        <v>277</v>
      </c>
      <c r="M176" s="229">
        <f t="shared" si="16"/>
        <v>7</v>
      </c>
      <c r="N176" s="229">
        <f t="shared" si="16"/>
        <v>17</v>
      </c>
      <c r="P176" s="55"/>
    </row>
    <row r="177" spans="2:16" ht="16.5" x14ac:dyDescent="0.3">
      <c r="B177" s="573"/>
      <c r="C177" s="212" t="s">
        <v>874</v>
      </c>
      <c r="D177" s="212">
        <v>21</v>
      </c>
      <c r="E177" s="212">
        <v>3</v>
      </c>
      <c r="F177" s="212">
        <v>0</v>
      </c>
      <c r="G177" s="212">
        <v>0</v>
      </c>
      <c r="H177" s="212">
        <v>18</v>
      </c>
      <c r="I177" s="212">
        <v>0</v>
      </c>
      <c r="J177" s="212">
        <v>0</v>
      </c>
      <c r="K177" s="212">
        <v>0</v>
      </c>
      <c r="L177" s="212">
        <v>0</v>
      </c>
      <c r="M177" s="212">
        <v>0</v>
      </c>
      <c r="N177" s="212">
        <v>0</v>
      </c>
      <c r="P177" s="38"/>
    </row>
    <row r="178" spans="2:16" ht="16.5" x14ac:dyDescent="0.3">
      <c r="B178" s="573"/>
      <c r="C178" s="212" t="s">
        <v>118</v>
      </c>
      <c r="D178" s="212">
        <v>382</v>
      </c>
      <c r="E178" s="212">
        <v>29</v>
      </c>
      <c r="F178" s="212">
        <v>1</v>
      </c>
      <c r="G178" s="212">
        <v>0</v>
      </c>
      <c r="H178" s="212">
        <v>271</v>
      </c>
      <c r="I178" s="212">
        <v>0</v>
      </c>
      <c r="J178" s="212">
        <v>72</v>
      </c>
      <c r="K178" s="212">
        <v>9</v>
      </c>
      <c r="L178" s="212">
        <v>0</v>
      </c>
      <c r="M178" s="212">
        <v>0</v>
      </c>
      <c r="N178" s="212">
        <v>0</v>
      </c>
      <c r="P178" s="38"/>
    </row>
    <row r="179" spans="2:16" ht="16.5" x14ac:dyDescent="0.3">
      <c r="B179" s="573"/>
      <c r="C179" s="212" t="s">
        <v>117</v>
      </c>
      <c r="D179" s="212">
        <v>493</v>
      </c>
      <c r="E179" s="212">
        <v>36</v>
      </c>
      <c r="F179" s="212">
        <v>2</v>
      </c>
      <c r="G179" s="212">
        <v>0</v>
      </c>
      <c r="H179" s="212">
        <v>312</v>
      </c>
      <c r="I179" s="212">
        <v>0</v>
      </c>
      <c r="J179" s="212">
        <v>88</v>
      </c>
      <c r="K179" s="212">
        <v>31</v>
      </c>
      <c r="L179" s="212">
        <v>23</v>
      </c>
      <c r="M179" s="212">
        <v>0</v>
      </c>
      <c r="N179" s="212">
        <v>1</v>
      </c>
      <c r="P179" s="38"/>
    </row>
    <row r="180" spans="2:16" ht="16.5" x14ac:dyDescent="0.3">
      <c r="B180" s="573"/>
      <c r="C180" s="212" t="s">
        <v>116</v>
      </c>
      <c r="D180" s="212">
        <v>447</v>
      </c>
      <c r="E180" s="212">
        <v>18</v>
      </c>
      <c r="F180" s="212">
        <v>3</v>
      </c>
      <c r="G180" s="212">
        <v>18</v>
      </c>
      <c r="H180" s="212">
        <v>237</v>
      </c>
      <c r="I180" s="212">
        <v>8</v>
      </c>
      <c r="J180" s="212">
        <v>54</v>
      </c>
      <c r="K180" s="212">
        <v>22</v>
      </c>
      <c r="L180" s="212">
        <v>87</v>
      </c>
      <c r="M180" s="212">
        <v>0</v>
      </c>
      <c r="N180" s="212">
        <v>0</v>
      </c>
      <c r="P180" s="38"/>
    </row>
    <row r="181" spans="2:16" ht="16.5" x14ac:dyDescent="0.3">
      <c r="B181" s="573"/>
      <c r="C181" s="212" t="s">
        <v>115</v>
      </c>
      <c r="D181" s="212">
        <v>359</v>
      </c>
      <c r="E181" s="212">
        <v>3</v>
      </c>
      <c r="F181" s="212">
        <v>3</v>
      </c>
      <c r="G181" s="212">
        <v>39</v>
      </c>
      <c r="H181" s="212">
        <v>136</v>
      </c>
      <c r="I181" s="212">
        <v>31</v>
      </c>
      <c r="J181" s="212">
        <v>26</v>
      </c>
      <c r="K181" s="212">
        <v>15</v>
      </c>
      <c r="L181" s="212">
        <v>103</v>
      </c>
      <c r="M181" s="212">
        <v>3</v>
      </c>
      <c r="N181" s="212">
        <v>0</v>
      </c>
      <c r="P181" s="38"/>
    </row>
    <row r="182" spans="2:16" ht="16.5" x14ac:dyDescent="0.3">
      <c r="B182" s="573"/>
      <c r="C182" s="212" t="s">
        <v>114</v>
      </c>
      <c r="D182" s="212">
        <v>204</v>
      </c>
      <c r="E182" s="212">
        <v>2</v>
      </c>
      <c r="F182" s="212">
        <v>2</v>
      </c>
      <c r="G182" s="212">
        <v>32</v>
      </c>
      <c r="H182" s="212">
        <v>66</v>
      </c>
      <c r="I182" s="212">
        <v>21</v>
      </c>
      <c r="J182" s="212">
        <v>17</v>
      </c>
      <c r="K182" s="212">
        <v>9</v>
      </c>
      <c r="L182" s="212">
        <v>53</v>
      </c>
      <c r="M182" s="212">
        <v>2</v>
      </c>
      <c r="N182" s="212">
        <v>0</v>
      </c>
      <c r="P182" s="38"/>
    </row>
    <row r="183" spans="2:16" ht="16.5" x14ac:dyDescent="0.3">
      <c r="B183" s="573"/>
      <c r="C183" s="212" t="s">
        <v>113</v>
      </c>
      <c r="D183" s="212">
        <v>78</v>
      </c>
      <c r="E183" s="212">
        <v>2</v>
      </c>
      <c r="F183" s="212">
        <v>2</v>
      </c>
      <c r="G183" s="212">
        <v>13</v>
      </c>
      <c r="H183" s="212">
        <v>33</v>
      </c>
      <c r="I183" s="212">
        <v>4</v>
      </c>
      <c r="J183" s="212">
        <v>8</v>
      </c>
      <c r="K183" s="212">
        <v>4</v>
      </c>
      <c r="L183" s="212">
        <v>10</v>
      </c>
      <c r="M183" s="212">
        <v>2</v>
      </c>
      <c r="N183" s="212">
        <v>0</v>
      </c>
      <c r="P183" s="38"/>
    </row>
    <row r="184" spans="2:16" ht="16.5" x14ac:dyDescent="0.3">
      <c r="B184" s="573"/>
      <c r="C184" s="212" t="s">
        <v>112</v>
      </c>
      <c r="D184" s="212">
        <v>7</v>
      </c>
      <c r="E184" s="212">
        <v>2</v>
      </c>
      <c r="F184" s="212">
        <v>0</v>
      </c>
      <c r="G184" s="212">
        <v>2</v>
      </c>
      <c r="H184" s="212">
        <v>2</v>
      </c>
      <c r="I184" s="212">
        <v>0</v>
      </c>
      <c r="J184" s="212">
        <v>0</v>
      </c>
      <c r="K184" s="212">
        <v>0</v>
      </c>
      <c r="L184" s="212">
        <v>1</v>
      </c>
      <c r="M184" s="212">
        <v>0</v>
      </c>
      <c r="N184" s="212">
        <v>0</v>
      </c>
      <c r="P184" s="38"/>
    </row>
    <row r="185" spans="2:16" s="35" customFormat="1" x14ac:dyDescent="0.3">
      <c r="B185" s="573"/>
      <c r="C185" s="212" t="s">
        <v>9</v>
      </c>
      <c r="D185" s="212">
        <v>16</v>
      </c>
      <c r="E185" s="212">
        <v>0</v>
      </c>
      <c r="F185" s="212">
        <v>0</v>
      </c>
      <c r="G185" s="212">
        <v>0</v>
      </c>
      <c r="H185" s="212">
        <v>0</v>
      </c>
      <c r="I185" s="212">
        <v>0</v>
      </c>
      <c r="J185" s="212">
        <v>0</v>
      </c>
      <c r="K185" s="212">
        <v>0</v>
      </c>
      <c r="L185" s="212">
        <v>0</v>
      </c>
      <c r="M185" s="212">
        <v>0</v>
      </c>
      <c r="N185" s="212">
        <v>16</v>
      </c>
      <c r="P185" s="55"/>
    </row>
    <row r="186" spans="2:16" s="35" customFormat="1" x14ac:dyDescent="0.25">
      <c r="B186" s="573" t="s">
        <v>19</v>
      </c>
      <c r="C186" s="229" t="s">
        <v>3</v>
      </c>
      <c r="D186" s="229">
        <f>SUM(D187:D196)</f>
        <v>31502</v>
      </c>
      <c r="E186" s="229">
        <f t="shared" ref="E186:N186" si="17">SUM(E187:E196)</f>
        <v>34</v>
      </c>
      <c r="F186" s="229">
        <f t="shared" si="17"/>
        <v>12</v>
      </c>
      <c r="G186" s="229">
        <f t="shared" si="17"/>
        <v>1659</v>
      </c>
      <c r="H186" s="229">
        <f t="shared" si="17"/>
        <v>15911</v>
      </c>
      <c r="I186" s="229">
        <f t="shared" si="17"/>
        <v>557</v>
      </c>
      <c r="J186" s="229">
        <f t="shared" si="17"/>
        <v>2823</v>
      </c>
      <c r="K186" s="229">
        <f t="shared" si="17"/>
        <v>823</v>
      </c>
      <c r="L186" s="229">
        <f t="shared" si="17"/>
        <v>8946</v>
      </c>
      <c r="M186" s="229">
        <f t="shared" si="17"/>
        <v>642</v>
      </c>
      <c r="N186" s="229">
        <f t="shared" si="17"/>
        <v>95</v>
      </c>
      <c r="P186" s="55"/>
    </row>
    <row r="187" spans="2:16" ht="16.5" x14ac:dyDescent="0.3">
      <c r="B187" s="573"/>
      <c r="C187" s="212" t="s">
        <v>874</v>
      </c>
      <c r="D187" s="212">
        <v>145</v>
      </c>
      <c r="E187" s="212">
        <v>1</v>
      </c>
      <c r="F187" s="212">
        <v>0</v>
      </c>
      <c r="G187" s="212">
        <v>0</v>
      </c>
      <c r="H187" s="212">
        <v>142</v>
      </c>
      <c r="I187" s="212">
        <v>0</v>
      </c>
      <c r="J187" s="212">
        <v>0</v>
      </c>
      <c r="K187" s="212">
        <v>0</v>
      </c>
      <c r="L187" s="212">
        <v>0</v>
      </c>
      <c r="M187" s="212">
        <v>0</v>
      </c>
      <c r="N187" s="212">
        <v>2</v>
      </c>
      <c r="P187" s="38"/>
    </row>
    <row r="188" spans="2:16" ht="16.5" x14ac:dyDescent="0.3">
      <c r="B188" s="573"/>
      <c r="C188" s="212" t="s">
        <v>118</v>
      </c>
      <c r="D188" s="212">
        <v>3211</v>
      </c>
      <c r="E188" s="212">
        <v>2</v>
      </c>
      <c r="F188" s="212">
        <v>1</v>
      </c>
      <c r="G188" s="212">
        <v>0</v>
      </c>
      <c r="H188" s="212">
        <v>2462</v>
      </c>
      <c r="I188" s="212">
        <v>0</v>
      </c>
      <c r="J188" s="212">
        <v>670</v>
      </c>
      <c r="K188" s="212">
        <v>43</v>
      </c>
      <c r="L188" s="212">
        <v>31</v>
      </c>
      <c r="M188" s="212">
        <v>0</v>
      </c>
      <c r="N188" s="212">
        <v>2</v>
      </c>
      <c r="P188" s="38"/>
    </row>
    <row r="189" spans="2:16" ht="16.5" x14ac:dyDescent="0.3">
      <c r="B189" s="573"/>
      <c r="C189" s="212" t="s">
        <v>117</v>
      </c>
      <c r="D189" s="212">
        <v>6610</v>
      </c>
      <c r="E189" s="212">
        <v>10</v>
      </c>
      <c r="F189" s="212">
        <v>0</v>
      </c>
      <c r="G189" s="212">
        <v>0</v>
      </c>
      <c r="H189" s="212">
        <v>4738</v>
      </c>
      <c r="I189" s="212">
        <v>0</v>
      </c>
      <c r="J189" s="212">
        <v>896</v>
      </c>
      <c r="K189" s="212">
        <v>216</v>
      </c>
      <c r="L189" s="212">
        <v>744</v>
      </c>
      <c r="M189" s="212">
        <v>1</v>
      </c>
      <c r="N189" s="212">
        <v>5</v>
      </c>
      <c r="P189" s="38"/>
    </row>
    <row r="190" spans="2:16" ht="16.5" x14ac:dyDescent="0.3">
      <c r="B190" s="573"/>
      <c r="C190" s="212" t="s">
        <v>116</v>
      </c>
      <c r="D190" s="212">
        <v>8079</v>
      </c>
      <c r="E190" s="212">
        <v>3</v>
      </c>
      <c r="F190" s="212">
        <v>2</v>
      </c>
      <c r="G190" s="212">
        <v>190</v>
      </c>
      <c r="H190" s="212">
        <v>4262</v>
      </c>
      <c r="I190" s="212">
        <v>88</v>
      </c>
      <c r="J190" s="212">
        <v>730</v>
      </c>
      <c r="K190" s="212">
        <v>237</v>
      </c>
      <c r="L190" s="212">
        <v>2493</v>
      </c>
      <c r="M190" s="212">
        <v>65</v>
      </c>
      <c r="N190" s="212">
        <v>9</v>
      </c>
      <c r="P190" s="38"/>
    </row>
    <row r="191" spans="2:16" ht="16.5" x14ac:dyDescent="0.3">
      <c r="B191" s="573"/>
      <c r="C191" s="212" t="s">
        <v>115</v>
      </c>
      <c r="D191" s="212">
        <v>7458</v>
      </c>
      <c r="E191" s="212">
        <v>6</v>
      </c>
      <c r="F191" s="212">
        <v>4</v>
      </c>
      <c r="G191" s="212">
        <v>666</v>
      </c>
      <c r="H191" s="212">
        <v>2512</v>
      </c>
      <c r="I191" s="212">
        <v>239</v>
      </c>
      <c r="J191" s="212">
        <v>318</v>
      </c>
      <c r="K191" s="212">
        <v>225</v>
      </c>
      <c r="L191" s="212">
        <v>3230</v>
      </c>
      <c r="M191" s="212">
        <v>250</v>
      </c>
      <c r="N191" s="212">
        <v>8</v>
      </c>
      <c r="P191" s="38"/>
    </row>
    <row r="192" spans="2:16" ht="16.5" x14ac:dyDescent="0.3">
      <c r="B192" s="573"/>
      <c r="C192" s="212" t="s">
        <v>114</v>
      </c>
      <c r="D192" s="212">
        <v>4675</v>
      </c>
      <c r="E192" s="212">
        <v>4</v>
      </c>
      <c r="F192" s="212">
        <v>3</v>
      </c>
      <c r="G192" s="212">
        <v>608</v>
      </c>
      <c r="H192" s="212">
        <v>1387</v>
      </c>
      <c r="I192" s="212">
        <v>161</v>
      </c>
      <c r="J192" s="212">
        <v>152</v>
      </c>
      <c r="K192" s="212">
        <v>82</v>
      </c>
      <c r="L192" s="212">
        <v>2013</v>
      </c>
      <c r="M192" s="212">
        <v>258</v>
      </c>
      <c r="N192" s="212">
        <v>7</v>
      </c>
      <c r="P192" s="38"/>
    </row>
    <row r="193" spans="2:16" ht="16.5" x14ac:dyDescent="0.3">
      <c r="B193" s="573"/>
      <c r="C193" s="212" t="s">
        <v>113</v>
      </c>
      <c r="D193" s="212">
        <v>1190</v>
      </c>
      <c r="E193" s="212">
        <v>8</v>
      </c>
      <c r="F193" s="212">
        <v>2</v>
      </c>
      <c r="G193" s="212">
        <v>181</v>
      </c>
      <c r="H193" s="212">
        <v>392</v>
      </c>
      <c r="I193" s="212">
        <v>65</v>
      </c>
      <c r="J193" s="212">
        <v>54</v>
      </c>
      <c r="K193" s="212">
        <v>19</v>
      </c>
      <c r="L193" s="212">
        <v>408</v>
      </c>
      <c r="M193" s="212">
        <v>61</v>
      </c>
      <c r="N193" s="212">
        <v>0</v>
      </c>
      <c r="P193" s="38"/>
    </row>
    <row r="194" spans="2:16" ht="16.5" x14ac:dyDescent="0.3">
      <c r="B194" s="573"/>
      <c r="C194" s="212" t="s">
        <v>112</v>
      </c>
      <c r="D194" s="212">
        <v>64</v>
      </c>
      <c r="E194" s="212">
        <v>0</v>
      </c>
      <c r="F194" s="212">
        <v>0</v>
      </c>
      <c r="G194" s="212">
        <v>14</v>
      </c>
      <c r="H194" s="212">
        <v>15</v>
      </c>
      <c r="I194" s="212">
        <v>4</v>
      </c>
      <c r="J194" s="212">
        <v>2</v>
      </c>
      <c r="K194" s="212">
        <v>1</v>
      </c>
      <c r="L194" s="212">
        <v>21</v>
      </c>
      <c r="M194" s="212">
        <v>7</v>
      </c>
      <c r="N194" s="212">
        <v>0</v>
      </c>
      <c r="P194" s="38"/>
    </row>
    <row r="195" spans="2:16" s="35" customFormat="1" x14ac:dyDescent="0.3">
      <c r="B195" s="573"/>
      <c r="C195" s="212" t="s">
        <v>111</v>
      </c>
      <c r="D195" s="212">
        <v>8</v>
      </c>
      <c r="E195" s="212">
        <v>0</v>
      </c>
      <c r="F195" s="212">
        <v>0</v>
      </c>
      <c r="G195" s="212">
        <v>0</v>
      </c>
      <c r="H195" s="212">
        <v>1</v>
      </c>
      <c r="I195" s="212">
        <v>0</v>
      </c>
      <c r="J195" s="212">
        <v>1</v>
      </c>
      <c r="K195" s="212">
        <v>0</v>
      </c>
      <c r="L195" s="212">
        <v>6</v>
      </c>
      <c r="M195" s="212">
        <v>0</v>
      </c>
      <c r="N195" s="212">
        <v>0</v>
      </c>
      <c r="P195" s="55"/>
    </row>
    <row r="196" spans="2:16" ht="16.5" x14ac:dyDescent="0.3">
      <c r="B196" s="573"/>
      <c r="C196" s="212" t="s">
        <v>9</v>
      </c>
      <c r="D196" s="212">
        <v>62</v>
      </c>
      <c r="E196" s="212">
        <v>0</v>
      </c>
      <c r="F196" s="212">
        <v>0</v>
      </c>
      <c r="G196" s="212">
        <v>0</v>
      </c>
      <c r="H196" s="212">
        <v>0</v>
      </c>
      <c r="I196" s="212">
        <v>0</v>
      </c>
      <c r="J196" s="212">
        <v>0</v>
      </c>
      <c r="K196" s="212">
        <v>0</v>
      </c>
      <c r="L196" s="212">
        <v>0</v>
      </c>
      <c r="M196" s="212">
        <v>0</v>
      </c>
      <c r="N196" s="212">
        <v>62</v>
      </c>
      <c r="P196" s="38"/>
    </row>
    <row r="197" spans="2:16" s="35" customFormat="1" x14ac:dyDescent="0.25">
      <c r="B197" s="573" t="s">
        <v>18</v>
      </c>
      <c r="C197" s="229" t="s">
        <v>3</v>
      </c>
      <c r="D197" s="229">
        <f>SUM(D198:D206)</f>
        <v>6340</v>
      </c>
      <c r="E197" s="229">
        <f t="shared" ref="E197:N197" si="18">SUM(E198:E206)</f>
        <v>15</v>
      </c>
      <c r="F197" s="229">
        <f t="shared" si="18"/>
        <v>4</v>
      </c>
      <c r="G197" s="229">
        <f t="shared" si="18"/>
        <v>542</v>
      </c>
      <c r="H197" s="229">
        <f t="shared" si="18"/>
        <v>2968</v>
      </c>
      <c r="I197" s="229">
        <f t="shared" si="18"/>
        <v>190</v>
      </c>
      <c r="J197" s="229">
        <f t="shared" si="18"/>
        <v>698</v>
      </c>
      <c r="K197" s="229">
        <f t="shared" si="18"/>
        <v>228</v>
      </c>
      <c r="L197" s="229">
        <f t="shared" si="18"/>
        <v>1609</v>
      </c>
      <c r="M197" s="229">
        <f t="shared" si="18"/>
        <v>55</v>
      </c>
      <c r="N197" s="229">
        <f t="shared" si="18"/>
        <v>31</v>
      </c>
      <c r="P197" s="55"/>
    </row>
    <row r="198" spans="2:16" ht="16.5" x14ac:dyDescent="0.3">
      <c r="B198" s="573"/>
      <c r="C198" s="212" t="s">
        <v>874</v>
      </c>
      <c r="D198" s="212">
        <v>22</v>
      </c>
      <c r="E198" s="212">
        <v>0</v>
      </c>
      <c r="F198" s="212">
        <v>0</v>
      </c>
      <c r="G198" s="212">
        <v>0</v>
      </c>
      <c r="H198" s="212">
        <v>22</v>
      </c>
      <c r="I198" s="212">
        <v>0</v>
      </c>
      <c r="J198" s="212">
        <v>0</v>
      </c>
      <c r="K198" s="212">
        <v>0</v>
      </c>
      <c r="L198" s="212">
        <v>0</v>
      </c>
      <c r="M198" s="212">
        <v>0</v>
      </c>
      <c r="N198" s="212">
        <v>0</v>
      </c>
      <c r="P198" s="38"/>
    </row>
    <row r="199" spans="2:16" ht="16.5" x14ac:dyDescent="0.3">
      <c r="B199" s="573"/>
      <c r="C199" s="212" t="s">
        <v>118</v>
      </c>
      <c r="D199" s="212">
        <v>775</v>
      </c>
      <c r="E199" s="212">
        <v>6</v>
      </c>
      <c r="F199" s="212">
        <v>0</v>
      </c>
      <c r="G199" s="212">
        <v>0</v>
      </c>
      <c r="H199" s="212">
        <v>591</v>
      </c>
      <c r="I199" s="212">
        <v>0</v>
      </c>
      <c r="J199" s="212">
        <v>146</v>
      </c>
      <c r="K199" s="212">
        <v>18</v>
      </c>
      <c r="L199" s="212">
        <v>12</v>
      </c>
      <c r="M199" s="212">
        <v>0</v>
      </c>
      <c r="N199" s="212">
        <v>2</v>
      </c>
      <c r="P199" s="38"/>
    </row>
    <row r="200" spans="2:16" ht="16.5" x14ac:dyDescent="0.3">
      <c r="B200" s="573"/>
      <c r="C200" s="212" t="s">
        <v>117</v>
      </c>
      <c r="D200" s="212">
        <v>1374</v>
      </c>
      <c r="E200" s="212">
        <v>1</v>
      </c>
      <c r="F200" s="212">
        <v>1</v>
      </c>
      <c r="G200" s="212">
        <v>0</v>
      </c>
      <c r="H200" s="212">
        <v>881</v>
      </c>
      <c r="I200" s="212">
        <v>0</v>
      </c>
      <c r="J200" s="212">
        <v>236</v>
      </c>
      <c r="K200" s="212">
        <v>50</v>
      </c>
      <c r="L200" s="212">
        <v>200</v>
      </c>
      <c r="M200" s="212">
        <v>0</v>
      </c>
      <c r="N200" s="212">
        <v>5</v>
      </c>
      <c r="P200" s="38"/>
    </row>
    <row r="201" spans="2:16" ht="16.5" x14ac:dyDescent="0.3">
      <c r="B201" s="573"/>
      <c r="C201" s="212" t="s">
        <v>116</v>
      </c>
      <c r="D201" s="212">
        <v>1554</v>
      </c>
      <c r="E201" s="212">
        <v>2</v>
      </c>
      <c r="F201" s="212">
        <v>1</v>
      </c>
      <c r="G201" s="212">
        <v>57</v>
      </c>
      <c r="H201" s="212">
        <v>729</v>
      </c>
      <c r="I201" s="212">
        <v>23</v>
      </c>
      <c r="J201" s="212">
        <v>183</v>
      </c>
      <c r="K201" s="212">
        <v>70</v>
      </c>
      <c r="L201" s="212">
        <v>476</v>
      </c>
      <c r="M201" s="212">
        <v>9</v>
      </c>
      <c r="N201" s="212">
        <v>4</v>
      </c>
      <c r="P201" s="38"/>
    </row>
    <row r="202" spans="2:16" ht="16.5" x14ac:dyDescent="0.3">
      <c r="B202" s="573"/>
      <c r="C202" s="212" t="s">
        <v>115</v>
      </c>
      <c r="D202" s="212">
        <v>1515</v>
      </c>
      <c r="E202" s="212">
        <v>0</v>
      </c>
      <c r="F202" s="212">
        <v>0</v>
      </c>
      <c r="G202" s="212">
        <v>233</v>
      </c>
      <c r="H202" s="212">
        <v>447</v>
      </c>
      <c r="I202" s="212">
        <v>88</v>
      </c>
      <c r="J202" s="212">
        <v>80</v>
      </c>
      <c r="K202" s="212">
        <v>55</v>
      </c>
      <c r="L202" s="212">
        <v>576</v>
      </c>
      <c r="M202" s="212">
        <v>23</v>
      </c>
      <c r="N202" s="212">
        <v>13</v>
      </c>
      <c r="P202" s="38"/>
    </row>
    <row r="203" spans="2:16" ht="16.5" x14ac:dyDescent="0.3">
      <c r="B203" s="573"/>
      <c r="C203" s="212" t="s">
        <v>114</v>
      </c>
      <c r="D203" s="212">
        <v>797</v>
      </c>
      <c r="E203" s="212">
        <v>3</v>
      </c>
      <c r="F203" s="212">
        <v>1</v>
      </c>
      <c r="G203" s="212">
        <v>167</v>
      </c>
      <c r="H203" s="212">
        <v>218</v>
      </c>
      <c r="I203" s="212">
        <v>55</v>
      </c>
      <c r="J203" s="212">
        <v>40</v>
      </c>
      <c r="K203" s="212">
        <v>26</v>
      </c>
      <c r="L203" s="212">
        <v>269</v>
      </c>
      <c r="M203" s="212">
        <v>18</v>
      </c>
      <c r="N203" s="212">
        <v>0</v>
      </c>
      <c r="P203" s="38"/>
    </row>
    <row r="204" spans="2:16" ht="16.5" x14ac:dyDescent="0.3">
      <c r="B204" s="573"/>
      <c r="C204" s="212" t="s">
        <v>113</v>
      </c>
      <c r="D204" s="212">
        <v>278</v>
      </c>
      <c r="E204" s="212">
        <v>1</v>
      </c>
      <c r="F204" s="212">
        <v>0</v>
      </c>
      <c r="G204" s="212">
        <v>83</v>
      </c>
      <c r="H204" s="212">
        <v>77</v>
      </c>
      <c r="I204" s="212">
        <v>19</v>
      </c>
      <c r="J204" s="212">
        <v>13</v>
      </c>
      <c r="K204" s="212">
        <v>8</v>
      </c>
      <c r="L204" s="212">
        <v>72</v>
      </c>
      <c r="M204" s="212">
        <v>5</v>
      </c>
      <c r="N204" s="212">
        <v>0</v>
      </c>
      <c r="P204" s="38"/>
    </row>
    <row r="205" spans="2:16" ht="16.5" x14ac:dyDescent="0.3">
      <c r="B205" s="573"/>
      <c r="C205" s="212" t="s">
        <v>112</v>
      </c>
      <c r="D205" s="212">
        <v>19</v>
      </c>
      <c r="E205" s="212">
        <v>2</v>
      </c>
      <c r="F205" s="212">
        <v>1</v>
      </c>
      <c r="G205" s="212">
        <v>2</v>
      </c>
      <c r="H205" s="212">
        <v>3</v>
      </c>
      <c r="I205" s="212">
        <v>5</v>
      </c>
      <c r="J205" s="212">
        <v>0</v>
      </c>
      <c r="K205" s="212">
        <v>1</v>
      </c>
      <c r="L205" s="212">
        <v>4</v>
      </c>
      <c r="M205" s="212">
        <v>0</v>
      </c>
      <c r="N205" s="212">
        <v>1</v>
      </c>
      <c r="P205" s="38"/>
    </row>
    <row r="206" spans="2:16" s="35" customFormat="1" x14ac:dyDescent="0.3">
      <c r="B206" s="573"/>
      <c r="C206" s="212" t="s">
        <v>9</v>
      </c>
      <c r="D206" s="212">
        <v>6</v>
      </c>
      <c r="E206" s="212">
        <v>0</v>
      </c>
      <c r="F206" s="212">
        <v>0</v>
      </c>
      <c r="G206" s="212">
        <v>0</v>
      </c>
      <c r="H206" s="212">
        <v>0</v>
      </c>
      <c r="I206" s="212">
        <v>0</v>
      </c>
      <c r="J206" s="212">
        <v>0</v>
      </c>
      <c r="K206" s="212">
        <v>0</v>
      </c>
      <c r="L206" s="212">
        <v>0</v>
      </c>
      <c r="M206" s="212">
        <v>0</v>
      </c>
      <c r="N206" s="212">
        <v>6</v>
      </c>
      <c r="P206" s="55"/>
    </row>
    <row r="207" spans="2:16" s="35" customFormat="1" x14ac:dyDescent="0.25">
      <c r="B207" s="573" t="s">
        <v>17</v>
      </c>
      <c r="C207" s="229" t="s">
        <v>3</v>
      </c>
      <c r="D207" s="229">
        <f>SUM(D208:D216)</f>
        <v>1722</v>
      </c>
      <c r="E207" s="229">
        <f t="shared" ref="E207:N207" si="19">SUM(E208:E216)</f>
        <v>2</v>
      </c>
      <c r="F207" s="229">
        <f t="shared" si="19"/>
        <v>1</v>
      </c>
      <c r="G207" s="229">
        <f t="shared" si="19"/>
        <v>152</v>
      </c>
      <c r="H207" s="229">
        <f t="shared" si="19"/>
        <v>1118</v>
      </c>
      <c r="I207" s="229">
        <f t="shared" si="19"/>
        <v>27</v>
      </c>
      <c r="J207" s="229">
        <f t="shared" si="19"/>
        <v>143</v>
      </c>
      <c r="K207" s="229">
        <f t="shared" si="19"/>
        <v>25</v>
      </c>
      <c r="L207" s="229">
        <f t="shared" si="19"/>
        <v>246</v>
      </c>
      <c r="M207" s="229">
        <f t="shared" si="19"/>
        <v>1</v>
      </c>
      <c r="N207" s="229">
        <f t="shared" si="19"/>
        <v>7</v>
      </c>
      <c r="P207" s="55"/>
    </row>
    <row r="208" spans="2:16" ht="16.5" x14ac:dyDescent="0.3">
      <c r="B208" s="573"/>
      <c r="C208" s="212" t="s">
        <v>874</v>
      </c>
      <c r="D208" s="212">
        <v>27</v>
      </c>
      <c r="E208" s="212">
        <v>0</v>
      </c>
      <c r="F208" s="212">
        <v>0</v>
      </c>
      <c r="G208" s="212">
        <v>0</v>
      </c>
      <c r="H208" s="212">
        <v>27</v>
      </c>
      <c r="I208" s="212">
        <v>0</v>
      </c>
      <c r="J208" s="212">
        <v>0</v>
      </c>
      <c r="K208" s="212">
        <v>0</v>
      </c>
      <c r="L208" s="212">
        <v>0</v>
      </c>
      <c r="M208" s="212">
        <v>0</v>
      </c>
      <c r="N208" s="212">
        <v>0</v>
      </c>
      <c r="P208" s="38"/>
    </row>
    <row r="209" spans="2:16" ht="16.5" x14ac:dyDescent="0.3">
      <c r="B209" s="573"/>
      <c r="C209" s="212" t="s">
        <v>118</v>
      </c>
      <c r="D209" s="212">
        <v>299</v>
      </c>
      <c r="E209" s="212">
        <v>1</v>
      </c>
      <c r="F209" s="212">
        <v>0</v>
      </c>
      <c r="G209" s="212">
        <v>0</v>
      </c>
      <c r="H209" s="212">
        <v>256</v>
      </c>
      <c r="I209" s="212">
        <v>0</v>
      </c>
      <c r="J209" s="212">
        <v>38</v>
      </c>
      <c r="K209" s="212">
        <v>2</v>
      </c>
      <c r="L209" s="212">
        <v>1</v>
      </c>
      <c r="M209" s="212">
        <v>0</v>
      </c>
      <c r="N209" s="212">
        <v>1</v>
      </c>
      <c r="P209" s="38"/>
    </row>
    <row r="210" spans="2:16" ht="16.5" x14ac:dyDescent="0.3">
      <c r="B210" s="573"/>
      <c r="C210" s="212" t="s">
        <v>117</v>
      </c>
      <c r="D210" s="212">
        <v>426</v>
      </c>
      <c r="E210" s="212">
        <v>1</v>
      </c>
      <c r="F210" s="212">
        <v>0</v>
      </c>
      <c r="G210" s="212">
        <v>0</v>
      </c>
      <c r="H210" s="212">
        <v>340</v>
      </c>
      <c r="I210" s="212">
        <v>0</v>
      </c>
      <c r="J210" s="212">
        <v>48</v>
      </c>
      <c r="K210" s="212">
        <v>8</v>
      </c>
      <c r="L210" s="212">
        <v>27</v>
      </c>
      <c r="M210" s="212">
        <v>0</v>
      </c>
      <c r="N210" s="212">
        <v>2</v>
      </c>
      <c r="P210" s="38"/>
    </row>
    <row r="211" spans="2:16" ht="16.5" x14ac:dyDescent="0.3">
      <c r="B211" s="573"/>
      <c r="C211" s="212" t="s">
        <v>116</v>
      </c>
      <c r="D211" s="212">
        <v>370</v>
      </c>
      <c r="E211" s="212">
        <v>0</v>
      </c>
      <c r="F211" s="212">
        <v>1</v>
      </c>
      <c r="G211" s="212">
        <v>8</v>
      </c>
      <c r="H211" s="212">
        <v>243</v>
      </c>
      <c r="I211" s="212">
        <v>7</v>
      </c>
      <c r="J211" s="212">
        <v>38</v>
      </c>
      <c r="K211" s="212">
        <v>5</v>
      </c>
      <c r="L211" s="212">
        <v>68</v>
      </c>
      <c r="M211" s="212">
        <v>0</v>
      </c>
      <c r="N211" s="212">
        <v>0</v>
      </c>
      <c r="P211" s="38"/>
    </row>
    <row r="212" spans="2:16" ht="16.5" x14ac:dyDescent="0.3">
      <c r="B212" s="573"/>
      <c r="C212" s="212" t="s">
        <v>115</v>
      </c>
      <c r="D212" s="212">
        <v>317</v>
      </c>
      <c r="E212" s="212">
        <v>0</v>
      </c>
      <c r="F212" s="212">
        <v>0</v>
      </c>
      <c r="G212" s="212">
        <v>56</v>
      </c>
      <c r="H212" s="212">
        <v>151</v>
      </c>
      <c r="I212" s="212">
        <v>11</v>
      </c>
      <c r="J212" s="212">
        <v>11</v>
      </c>
      <c r="K212" s="212">
        <v>6</v>
      </c>
      <c r="L212" s="212">
        <v>79</v>
      </c>
      <c r="M212" s="212">
        <v>1</v>
      </c>
      <c r="N212" s="212">
        <v>2</v>
      </c>
      <c r="P212" s="38"/>
    </row>
    <row r="213" spans="2:16" ht="16.5" x14ac:dyDescent="0.3">
      <c r="B213" s="573"/>
      <c r="C213" s="212" t="s">
        <v>114</v>
      </c>
      <c r="D213" s="212">
        <v>204</v>
      </c>
      <c r="E213" s="212">
        <v>0</v>
      </c>
      <c r="F213" s="212">
        <v>0</v>
      </c>
      <c r="G213" s="212">
        <v>61</v>
      </c>
      <c r="H213" s="212">
        <v>72</v>
      </c>
      <c r="I213" s="212">
        <v>7</v>
      </c>
      <c r="J213" s="212">
        <v>5</v>
      </c>
      <c r="K213" s="212">
        <v>3</v>
      </c>
      <c r="L213" s="212">
        <v>55</v>
      </c>
      <c r="M213" s="212">
        <v>0</v>
      </c>
      <c r="N213" s="212">
        <v>1</v>
      </c>
      <c r="P213" s="38"/>
    </row>
    <row r="214" spans="2:16" ht="16.5" x14ac:dyDescent="0.3">
      <c r="B214" s="573"/>
      <c r="C214" s="212" t="s">
        <v>113</v>
      </c>
      <c r="D214" s="212">
        <v>72</v>
      </c>
      <c r="E214" s="212">
        <v>0</v>
      </c>
      <c r="F214" s="212">
        <v>0</v>
      </c>
      <c r="G214" s="212">
        <v>23</v>
      </c>
      <c r="H214" s="212">
        <v>27</v>
      </c>
      <c r="I214" s="212">
        <v>2</v>
      </c>
      <c r="J214" s="212">
        <v>3</v>
      </c>
      <c r="K214" s="212">
        <v>1</v>
      </c>
      <c r="L214" s="212">
        <v>16</v>
      </c>
      <c r="M214" s="212">
        <v>0</v>
      </c>
      <c r="N214" s="212">
        <v>0</v>
      </c>
      <c r="P214" s="38"/>
    </row>
    <row r="215" spans="2:16" s="23" customFormat="1" ht="16.5" x14ac:dyDescent="0.3">
      <c r="B215" s="573"/>
      <c r="C215" s="212" t="s">
        <v>112</v>
      </c>
      <c r="D215" s="212">
        <v>6</v>
      </c>
      <c r="E215" s="212">
        <v>0</v>
      </c>
      <c r="F215" s="212">
        <v>0</v>
      </c>
      <c r="G215" s="212">
        <v>4</v>
      </c>
      <c r="H215" s="212">
        <v>2</v>
      </c>
      <c r="I215" s="212">
        <v>0</v>
      </c>
      <c r="J215" s="212">
        <v>0</v>
      </c>
      <c r="K215" s="212">
        <v>0</v>
      </c>
      <c r="L215" s="212">
        <v>0</v>
      </c>
      <c r="M215" s="212">
        <v>0</v>
      </c>
      <c r="N215" s="212">
        <v>0</v>
      </c>
    </row>
    <row r="216" spans="2:16" s="56" customFormat="1" x14ac:dyDescent="0.3">
      <c r="B216" s="573"/>
      <c r="C216" s="212" t="s">
        <v>9</v>
      </c>
      <c r="D216" s="212">
        <v>1</v>
      </c>
      <c r="E216" s="212">
        <v>0</v>
      </c>
      <c r="F216" s="212">
        <v>0</v>
      </c>
      <c r="G216" s="212">
        <v>0</v>
      </c>
      <c r="H216" s="212">
        <v>0</v>
      </c>
      <c r="I216" s="212">
        <v>0</v>
      </c>
      <c r="J216" s="212">
        <v>0</v>
      </c>
      <c r="K216" s="212">
        <v>0</v>
      </c>
      <c r="L216" s="212">
        <v>0</v>
      </c>
      <c r="M216" s="212">
        <v>0</v>
      </c>
      <c r="N216" s="212">
        <v>1</v>
      </c>
    </row>
    <row r="217" spans="2:16" s="35" customFormat="1" ht="13.5" x14ac:dyDescent="0.25">
      <c r="B217" s="573" t="s">
        <v>16</v>
      </c>
      <c r="C217" s="229" t="s">
        <v>3</v>
      </c>
      <c r="D217" s="229">
        <f>SUM(D218:D224)</f>
        <v>349</v>
      </c>
      <c r="E217" s="229">
        <f t="shared" ref="E217:N217" si="20">SUM(E218:E224)</f>
        <v>0</v>
      </c>
      <c r="F217" s="229">
        <f t="shared" si="20"/>
        <v>0</v>
      </c>
      <c r="G217" s="229">
        <f t="shared" si="20"/>
        <v>3</v>
      </c>
      <c r="H217" s="229">
        <f t="shared" si="20"/>
        <v>173</v>
      </c>
      <c r="I217" s="229">
        <f t="shared" si="20"/>
        <v>23</v>
      </c>
      <c r="J217" s="229">
        <f t="shared" si="20"/>
        <v>42</v>
      </c>
      <c r="K217" s="229">
        <f t="shared" si="20"/>
        <v>17</v>
      </c>
      <c r="L217" s="229">
        <f t="shared" si="20"/>
        <v>84</v>
      </c>
      <c r="M217" s="229">
        <f t="shared" si="20"/>
        <v>6</v>
      </c>
      <c r="N217" s="229">
        <f t="shared" si="20"/>
        <v>1</v>
      </c>
    </row>
    <row r="218" spans="2:16" x14ac:dyDescent="0.3">
      <c r="B218" s="573"/>
      <c r="C218" s="212" t="s">
        <v>118</v>
      </c>
      <c r="D218" s="212">
        <v>29</v>
      </c>
      <c r="E218" s="212">
        <v>0</v>
      </c>
      <c r="F218" s="212">
        <v>0</v>
      </c>
      <c r="G218" s="212">
        <v>0</v>
      </c>
      <c r="H218" s="212">
        <v>18</v>
      </c>
      <c r="I218" s="212">
        <v>0</v>
      </c>
      <c r="J218" s="212">
        <v>8</v>
      </c>
      <c r="K218" s="212">
        <v>3</v>
      </c>
      <c r="L218" s="212">
        <v>0</v>
      </c>
      <c r="M218" s="212">
        <v>0</v>
      </c>
      <c r="N218" s="212">
        <v>0</v>
      </c>
    </row>
    <row r="219" spans="2:16" x14ac:dyDescent="0.3">
      <c r="B219" s="573"/>
      <c r="C219" s="212" t="s">
        <v>117</v>
      </c>
      <c r="D219" s="212">
        <v>71</v>
      </c>
      <c r="E219" s="212">
        <v>0</v>
      </c>
      <c r="F219" s="212">
        <v>0</v>
      </c>
      <c r="G219" s="212">
        <v>0</v>
      </c>
      <c r="H219" s="212">
        <v>49</v>
      </c>
      <c r="I219" s="212">
        <v>0</v>
      </c>
      <c r="J219" s="212">
        <v>11</v>
      </c>
      <c r="K219" s="212">
        <v>7</v>
      </c>
      <c r="L219" s="212">
        <v>4</v>
      </c>
      <c r="M219" s="212">
        <v>0</v>
      </c>
      <c r="N219" s="212">
        <v>0</v>
      </c>
    </row>
    <row r="220" spans="2:16" x14ac:dyDescent="0.3">
      <c r="B220" s="573"/>
      <c r="C220" s="212" t="s">
        <v>116</v>
      </c>
      <c r="D220" s="212">
        <v>102</v>
      </c>
      <c r="E220" s="212">
        <v>0</v>
      </c>
      <c r="F220" s="212">
        <v>0</v>
      </c>
      <c r="G220" s="212">
        <v>0</v>
      </c>
      <c r="H220" s="212">
        <v>50</v>
      </c>
      <c r="I220" s="212">
        <v>2</v>
      </c>
      <c r="J220" s="212">
        <v>17</v>
      </c>
      <c r="K220" s="212">
        <v>7</v>
      </c>
      <c r="L220" s="212">
        <v>25</v>
      </c>
      <c r="M220" s="212">
        <v>0</v>
      </c>
      <c r="N220" s="212">
        <v>1</v>
      </c>
    </row>
    <row r="221" spans="2:16" x14ac:dyDescent="0.3">
      <c r="B221" s="573"/>
      <c r="C221" s="212" t="s">
        <v>115</v>
      </c>
      <c r="D221" s="212">
        <v>84</v>
      </c>
      <c r="E221" s="212">
        <v>0</v>
      </c>
      <c r="F221" s="212">
        <v>0</v>
      </c>
      <c r="G221" s="212">
        <v>0</v>
      </c>
      <c r="H221" s="212">
        <v>32</v>
      </c>
      <c r="I221" s="212">
        <v>15</v>
      </c>
      <c r="J221" s="212">
        <v>4</v>
      </c>
      <c r="K221" s="212">
        <v>0</v>
      </c>
      <c r="L221" s="212">
        <v>30</v>
      </c>
      <c r="M221" s="212">
        <v>3</v>
      </c>
      <c r="N221" s="212">
        <v>0</v>
      </c>
    </row>
    <row r="222" spans="2:16" x14ac:dyDescent="0.3">
      <c r="B222" s="573"/>
      <c r="C222" s="212" t="s">
        <v>114</v>
      </c>
      <c r="D222" s="212">
        <v>45</v>
      </c>
      <c r="E222" s="212">
        <v>0</v>
      </c>
      <c r="F222" s="212">
        <v>0</v>
      </c>
      <c r="G222" s="212">
        <v>2</v>
      </c>
      <c r="H222" s="212">
        <v>16</v>
      </c>
      <c r="I222" s="212">
        <v>3</v>
      </c>
      <c r="J222" s="212">
        <v>2</v>
      </c>
      <c r="K222" s="212">
        <v>0</v>
      </c>
      <c r="L222" s="212">
        <v>21</v>
      </c>
      <c r="M222" s="212">
        <v>1</v>
      </c>
      <c r="N222" s="212">
        <v>0</v>
      </c>
    </row>
    <row r="223" spans="2:16" x14ac:dyDescent="0.3">
      <c r="B223" s="573"/>
      <c r="C223" s="212" t="s">
        <v>113</v>
      </c>
      <c r="D223" s="212">
        <v>17</v>
      </c>
      <c r="E223" s="212">
        <v>0</v>
      </c>
      <c r="F223" s="212">
        <v>0</v>
      </c>
      <c r="G223" s="212">
        <v>1</v>
      </c>
      <c r="H223" s="212">
        <v>8</v>
      </c>
      <c r="I223" s="212">
        <v>2</v>
      </c>
      <c r="J223" s="212">
        <v>0</v>
      </c>
      <c r="K223" s="212">
        <v>0</v>
      </c>
      <c r="L223" s="212">
        <v>4</v>
      </c>
      <c r="M223" s="212">
        <v>2</v>
      </c>
      <c r="N223" s="212">
        <v>0</v>
      </c>
    </row>
    <row r="224" spans="2:16" s="35" customFormat="1" x14ac:dyDescent="0.3">
      <c r="B224" s="573"/>
      <c r="C224" s="212" t="s">
        <v>112</v>
      </c>
      <c r="D224" s="212">
        <v>1</v>
      </c>
      <c r="E224" s="212">
        <v>0</v>
      </c>
      <c r="F224" s="212">
        <v>0</v>
      </c>
      <c r="G224" s="212">
        <v>0</v>
      </c>
      <c r="H224" s="212">
        <v>0</v>
      </c>
      <c r="I224" s="212">
        <v>1</v>
      </c>
      <c r="J224" s="212">
        <v>0</v>
      </c>
      <c r="K224" s="212">
        <v>0</v>
      </c>
      <c r="L224" s="212">
        <v>0</v>
      </c>
      <c r="M224" s="212">
        <v>0</v>
      </c>
      <c r="N224" s="212">
        <v>0</v>
      </c>
    </row>
    <row r="225" spans="2:14" s="35" customFormat="1" ht="13.5" x14ac:dyDescent="0.25">
      <c r="B225" s="573" t="s">
        <v>15</v>
      </c>
      <c r="C225" s="229" t="s">
        <v>3</v>
      </c>
      <c r="D225" s="229">
        <f>SUM(D226:D235)</f>
        <v>3492</v>
      </c>
      <c r="E225" s="229">
        <f t="shared" ref="E225:N225" si="21">SUM(E226:E235)</f>
        <v>26</v>
      </c>
      <c r="F225" s="229">
        <f t="shared" si="21"/>
        <v>9</v>
      </c>
      <c r="G225" s="229">
        <f t="shared" si="21"/>
        <v>289</v>
      </c>
      <c r="H225" s="229">
        <f t="shared" si="21"/>
        <v>2046</v>
      </c>
      <c r="I225" s="229">
        <f t="shared" si="21"/>
        <v>72</v>
      </c>
      <c r="J225" s="229">
        <f t="shared" si="21"/>
        <v>502</v>
      </c>
      <c r="K225" s="229">
        <f t="shared" si="21"/>
        <v>145</v>
      </c>
      <c r="L225" s="229">
        <f t="shared" si="21"/>
        <v>301</v>
      </c>
      <c r="M225" s="229">
        <f t="shared" si="21"/>
        <v>4</v>
      </c>
      <c r="N225" s="229">
        <f t="shared" si="21"/>
        <v>98</v>
      </c>
    </row>
    <row r="226" spans="2:14" x14ac:dyDescent="0.3">
      <c r="B226" s="573"/>
      <c r="C226" s="212" t="s">
        <v>874</v>
      </c>
      <c r="D226" s="212">
        <v>44</v>
      </c>
      <c r="E226" s="212">
        <v>2</v>
      </c>
      <c r="F226" s="212">
        <v>0</v>
      </c>
      <c r="G226" s="212">
        <v>0</v>
      </c>
      <c r="H226" s="212">
        <v>42</v>
      </c>
      <c r="I226" s="212">
        <v>0</v>
      </c>
      <c r="J226" s="212">
        <v>0</v>
      </c>
      <c r="K226" s="212">
        <v>0</v>
      </c>
      <c r="L226" s="212">
        <v>0</v>
      </c>
      <c r="M226" s="212">
        <v>0</v>
      </c>
      <c r="N226" s="212">
        <v>0</v>
      </c>
    </row>
    <row r="227" spans="2:14" x14ac:dyDescent="0.3">
      <c r="B227" s="573"/>
      <c r="C227" s="212" t="s">
        <v>118</v>
      </c>
      <c r="D227" s="212">
        <v>600</v>
      </c>
      <c r="E227" s="212">
        <v>6</v>
      </c>
      <c r="F227" s="212">
        <v>2</v>
      </c>
      <c r="G227" s="212">
        <v>0</v>
      </c>
      <c r="H227" s="212">
        <v>435</v>
      </c>
      <c r="I227" s="212">
        <v>0</v>
      </c>
      <c r="J227" s="212">
        <v>133</v>
      </c>
      <c r="K227" s="212">
        <v>20</v>
      </c>
      <c r="L227" s="212">
        <v>2</v>
      </c>
      <c r="M227" s="212">
        <v>0</v>
      </c>
      <c r="N227" s="212">
        <v>2</v>
      </c>
    </row>
    <row r="228" spans="2:14" x14ac:dyDescent="0.3">
      <c r="B228" s="573"/>
      <c r="C228" s="212" t="s">
        <v>117</v>
      </c>
      <c r="D228" s="212">
        <v>844</v>
      </c>
      <c r="E228" s="212">
        <v>7</v>
      </c>
      <c r="F228" s="212">
        <v>2</v>
      </c>
      <c r="G228" s="212">
        <v>0</v>
      </c>
      <c r="H228" s="212">
        <v>620</v>
      </c>
      <c r="I228" s="212">
        <v>0</v>
      </c>
      <c r="J228" s="212">
        <v>143</v>
      </c>
      <c r="K228" s="212">
        <v>41</v>
      </c>
      <c r="L228" s="212">
        <v>31</v>
      </c>
      <c r="M228" s="212">
        <v>0</v>
      </c>
      <c r="N228" s="212">
        <v>0</v>
      </c>
    </row>
    <row r="229" spans="2:14" x14ac:dyDescent="0.3">
      <c r="B229" s="573"/>
      <c r="C229" s="212" t="s">
        <v>116</v>
      </c>
      <c r="D229" s="212">
        <v>807</v>
      </c>
      <c r="E229" s="212">
        <v>4</v>
      </c>
      <c r="F229" s="212">
        <v>1</v>
      </c>
      <c r="G229" s="212">
        <v>47</v>
      </c>
      <c r="H229" s="212">
        <v>476</v>
      </c>
      <c r="I229" s="212">
        <v>14</v>
      </c>
      <c r="J229" s="212">
        <v>129</v>
      </c>
      <c r="K229" s="212">
        <v>42</v>
      </c>
      <c r="L229" s="212">
        <v>93</v>
      </c>
      <c r="M229" s="212">
        <v>0</v>
      </c>
      <c r="N229" s="212">
        <v>1</v>
      </c>
    </row>
    <row r="230" spans="2:14" x14ac:dyDescent="0.3">
      <c r="B230" s="573"/>
      <c r="C230" s="212" t="s">
        <v>115</v>
      </c>
      <c r="D230" s="212">
        <v>659</v>
      </c>
      <c r="E230" s="212">
        <v>3</v>
      </c>
      <c r="F230" s="212">
        <v>1</v>
      </c>
      <c r="G230" s="212">
        <v>122</v>
      </c>
      <c r="H230" s="212">
        <v>298</v>
      </c>
      <c r="I230" s="212">
        <v>34</v>
      </c>
      <c r="J230" s="212">
        <v>61</v>
      </c>
      <c r="K230" s="212">
        <v>29</v>
      </c>
      <c r="L230" s="212">
        <v>105</v>
      </c>
      <c r="M230" s="212">
        <v>2</v>
      </c>
      <c r="N230" s="212">
        <v>4</v>
      </c>
    </row>
    <row r="231" spans="2:14" x14ac:dyDescent="0.3">
      <c r="B231" s="573"/>
      <c r="C231" s="212" t="s">
        <v>114</v>
      </c>
      <c r="D231" s="212">
        <v>356</v>
      </c>
      <c r="E231" s="212">
        <v>2</v>
      </c>
      <c r="F231" s="212">
        <v>3</v>
      </c>
      <c r="G231" s="212">
        <v>86</v>
      </c>
      <c r="H231" s="212">
        <v>147</v>
      </c>
      <c r="I231" s="212">
        <v>22</v>
      </c>
      <c r="J231" s="212">
        <v>27</v>
      </c>
      <c r="K231" s="212">
        <v>9</v>
      </c>
      <c r="L231" s="212">
        <v>56</v>
      </c>
      <c r="M231" s="212">
        <v>2</v>
      </c>
      <c r="N231" s="212">
        <v>2</v>
      </c>
    </row>
    <row r="232" spans="2:14" x14ac:dyDescent="0.3">
      <c r="B232" s="573"/>
      <c r="C232" s="212" t="s">
        <v>113</v>
      </c>
      <c r="D232" s="212">
        <v>86</v>
      </c>
      <c r="E232" s="212">
        <v>2</v>
      </c>
      <c r="F232" s="212">
        <v>0</v>
      </c>
      <c r="G232" s="212">
        <v>29</v>
      </c>
      <c r="H232" s="212">
        <v>28</v>
      </c>
      <c r="I232" s="212">
        <v>1</v>
      </c>
      <c r="J232" s="212">
        <v>9</v>
      </c>
      <c r="K232" s="212">
        <v>3</v>
      </c>
      <c r="L232" s="212">
        <v>14</v>
      </c>
      <c r="M232" s="212">
        <v>0</v>
      </c>
      <c r="N232" s="212">
        <v>0</v>
      </c>
    </row>
    <row r="233" spans="2:14" x14ac:dyDescent="0.3">
      <c r="B233" s="573"/>
      <c r="C233" s="212" t="s">
        <v>112</v>
      </c>
      <c r="D233" s="212">
        <v>6</v>
      </c>
      <c r="E233" s="212">
        <v>0</v>
      </c>
      <c r="F233" s="212">
        <v>0</v>
      </c>
      <c r="G233" s="212">
        <v>5</v>
      </c>
      <c r="H233" s="212">
        <v>0</v>
      </c>
      <c r="I233" s="212">
        <v>1</v>
      </c>
      <c r="J233" s="212">
        <v>0</v>
      </c>
      <c r="K233" s="212">
        <v>0</v>
      </c>
      <c r="L233" s="212">
        <v>0</v>
      </c>
      <c r="M233" s="212">
        <v>0</v>
      </c>
      <c r="N233" s="212">
        <v>0</v>
      </c>
    </row>
    <row r="234" spans="2:14" s="35" customFormat="1" x14ac:dyDescent="0.3">
      <c r="B234" s="573"/>
      <c r="C234" s="212" t="s">
        <v>111</v>
      </c>
      <c r="D234" s="212">
        <v>1</v>
      </c>
      <c r="E234" s="212">
        <v>0</v>
      </c>
      <c r="F234" s="212">
        <v>0</v>
      </c>
      <c r="G234" s="212">
        <v>0</v>
      </c>
      <c r="H234" s="212">
        <v>0</v>
      </c>
      <c r="I234" s="212">
        <v>0</v>
      </c>
      <c r="J234" s="212">
        <v>0</v>
      </c>
      <c r="K234" s="212">
        <v>1</v>
      </c>
      <c r="L234" s="212">
        <v>0</v>
      </c>
      <c r="M234" s="212">
        <v>0</v>
      </c>
      <c r="N234" s="212">
        <v>0</v>
      </c>
    </row>
    <row r="235" spans="2:14" x14ac:dyDescent="0.3">
      <c r="B235" s="573"/>
      <c r="C235" s="212" t="s">
        <v>9</v>
      </c>
      <c r="D235" s="212">
        <v>89</v>
      </c>
      <c r="E235" s="212">
        <v>0</v>
      </c>
      <c r="F235" s="212">
        <v>0</v>
      </c>
      <c r="G235" s="212">
        <v>0</v>
      </c>
      <c r="H235" s="212">
        <v>0</v>
      </c>
      <c r="I235" s="212">
        <v>0</v>
      </c>
      <c r="J235" s="212">
        <v>0</v>
      </c>
      <c r="K235" s="212">
        <v>0</v>
      </c>
      <c r="L235" s="212">
        <v>0</v>
      </c>
      <c r="M235" s="212">
        <v>0</v>
      </c>
      <c r="N235" s="212">
        <v>89</v>
      </c>
    </row>
    <row r="236" spans="2:14" s="35" customFormat="1" ht="13.5" x14ac:dyDescent="0.25">
      <c r="B236" s="573" t="s">
        <v>14</v>
      </c>
      <c r="C236" s="229" t="s">
        <v>3</v>
      </c>
      <c r="D236" s="229">
        <f>SUM(D237:D246)</f>
        <v>3483</v>
      </c>
      <c r="E236" s="229">
        <f t="shared" ref="E236:N236" si="22">SUM(E237:E246)</f>
        <v>4</v>
      </c>
      <c r="F236" s="229">
        <f t="shared" si="22"/>
        <v>0</v>
      </c>
      <c r="G236" s="229">
        <f t="shared" si="22"/>
        <v>180</v>
      </c>
      <c r="H236" s="229">
        <f t="shared" si="22"/>
        <v>1760</v>
      </c>
      <c r="I236" s="229">
        <f t="shared" si="22"/>
        <v>112</v>
      </c>
      <c r="J236" s="229">
        <f t="shared" si="22"/>
        <v>461</v>
      </c>
      <c r="K236" s="229">
        <f t="shared" si="22"/>
        <v>143</v>
      </c>
      <c r="L236" s="229">
        <f t="shared" si="22"/>
        <v>303</v>
      </c>
      <c r="M236" s="229">
        <f t="shared" si="22"/>
        <v>3</v>
      </c>
      <c r="N236" s="229">
        <f t="shared" si="22"/>
        <v>517</v>
      </c>
    </row>
    <row r="237" spans="2:14" x14ac:dyDescent="0.3">
      <c r="B237" s="573"/>
      <c r="C237" s="212" t="s">
        <v>874</v>
      </c>
      <c r="D237" s="212">
        <v>48</v>
      </c>
      <c r="E237" s="212">
        <v>0</v>
      </c>
      <c r="F237" s="212">
        <v>0</v>
      </c>
      <c r="G237" s="212">
        <v>0</v>
      </c>
      <c r="H237" s="212">
        <v>47</v>
      </c>
      <c r="I237" s="212">
        <v>0</v>
      </c>
      <c r="J237" s="212">
        <v>0</v>
      </c>
      <c r="K237" s="212">
        <v>0</v>
      </c>
      <c r="L237" s="212">
        <v>0</v>
      </c>
      <c r="M237" s="212">
        <v>0</v>
      </c>
      <c r="N237" s="212">
        <v>1</v>
      </c>
    </row>
    <row r="238" spans="2:14" x14ac:dyDescent="0.3">
      <c r="B238" s="573"/>
      <c r="C238" s="212" t="s">
        <v>118</v>
      </c>
      <c r="D238" s="212">
        <v>571</v>
      </c>
      <c r="E238" s="212">
        <v>0</v>
      </c>
      <c r="F238" s="212">
        <v>0</v>
      </c>
      <c r="G238" s="212">
        <v>0</v>
      </c>
      <c r="H238" s="212">
        <v>437</v>
      </c>
      <c r="I238" s="212">
        <v>0</v>
      </c>
      <c r="J238" s="212">
        <v>117</v>
      </c>
      <c r="K238" s="212">
        <v>16</v>
      </c>
      <c r="L238" s="212">
        <v>1</v>
      </c>
      <c r="M238" s="212">
        <v>0</v>
      </c>
      <c r="N238" s="212">
        <v>0</v>
      </c>
    </row>
    <row r="239" spans="2:14" x14ac:dyDescent="0.3">
      <c r="B239" s="573"/>
      <c r="C239" s="212" t="s">
        <v>117</v>
      </c>
      <c r="D239" s="212">
        <v>731</v>
      </c>
      <c r="E239" s="212">
        <v>2</v>
      </c>
      <c r="F239" s="212">
        <v>0</v>
      </c>
      <c r="G239" s="212">
        <v>0</v>
      </c>
      <c r="H239" s="212">
        <v>498</v>
      </c>
      <c r="I239" s="212">
        <v>0</v>
      </c>
      <c r="J239" s="212">
        <v>136</v>
      </c>
      <c r="K239" s="212">
        <v>51</v>
      </c>
      <c r="L239" s="212">
        <v>42</v>
      </c>
      <c r="M239" s="212">
        <v>0</v>
      </c>
      <c r="N239" s="212">
        <v>2</v>
      </c>
    </row>
    <row r="240" spans="2:14" x14ac:dyDescent="0.3">
      <c r="B240" s="573"/>
      <c r="C240" s="212" t="s">
        <v>116</v>
      </c>
      <c r="D240" s="212">
        <v>672</v>
      </c>
      <c r="E240" s="212">
        <v>1</v>
      </c>
      <c r="F240" s="212">
        <v>0</v>
      </c>
      <c r="G240" s="212">
        <v>19</v>
      </c>
      <c r="H240" s="212">
        <v>391</v>
      </c>
      <c r="I240" s="212">
        <v>18</v>
      </c>
      <c r="J240" s="212">
        <v>126</v>
      </c>
      <c r="K240" s="212">
        <v>31</v>
      </c>
      <c r="L240" s="212">
        <v>85</v>
      </c>
      <c r="M240" s="212">
        <v>0</v>
      </c>
      <c r="N240" s="212">
        <v>1</v>
      </c>
    </row>
    <row r="241" spans="2:14" x14ac:dyDescent="0.3">
      <c r="B241" s="573"/>
      <c r="C241" s="212" t="s">
        <v>115</v>
      </c>
      <c r="D241" s="212">
        <v>544</v>
      </c>
      <c r="E241" s="212">
        <v>0</v>
      </c>
      <c r="F241" s="212">
        <v>0</v>
      </c>
      <c r="G241" s="212">
        <v>73</v>
      </c>
      <c r="H241" s="212">
        <v>241</v>
      </c>
      <c r="I241" s="212">
        <v>51</v>
      </c>
      <c r="J241" s="212">
        <v>39</v>
      </c>
      <c r="K241" s="212">
        <v>30</v>
      </c>
      <c r="L241" s="212">
        <v>106</v>
      </c>
      <c r="M241" s="212">
        <v>1</v>
      </c>
      <c r="N241" s="212">
        <v>3</v>
      </c>
    </row>
    <row r="242" spans="2:14" x14ac:dyDescent="0.3">
      <c r="B242" s="573"/>
      <c r="C242" s="212" t="s">
        <v>114</v>
      </c>
      <c r="D242" s="212">
        <v>300</v>
      </c>
      <c r="E242" s="212">
        <v>1</v>
      </c>
      <c r="F242" s="212">
        <v>0</v>
      </c>
      <c r="G242" s="212">
        <v>54</v>
      </c>
      <c r="H242" s="212">
        <v>112</v>
      </c>
      <c r="I242" s="212">
        <v>32</v>
      </c>
      <c r="J242" s="212">
        <v>34</v>
      </c>
      <c r="K242" s="212">
        <v>11</v>
      </c>
      <c r="L242" s="212">
        <v>54</v>
      </c>
      <c r="M242" s="212">
        <v>1</v>
      </c>
      <c r="N242" s="212">
        <v>1</v>
      </c>
    </row>
    <row r="243" spans="2:14" x14ac:dyDescent="0.3">
      <c r="B243" s="573"/>
      <c r="C243" s="212" t="s">
        <v>113</v>
      </c>
      <c r="D243" s="212">
        <v>101</v>
      </c>
      <c r="E243" s="212">
        <v>0</v>
      </c>
      <c r="F243" s="212">
        <v>0</v>
      </c>
      <c r="G243" s="212">
        <v>33</v>
      </c>
      <c r="H243" s="212">
        <v>31</v>
      </c>
      <c r="I243" s="212">
        <v>11</v>
      </c>
      <c r="J243" s="212">
        <v>9</v>
      </c>
      <c r="K243" s="212">
        <v>3</v>
      </c>
      <c r="L243" s="212">
        <v>14</v>
      </c>
      <c r="M243" s="212">
        <v>0</v>
      </c>
      <c r="N243" s="212">
        <v>0</v>
      </c>
    </row>
    <row r="244" spans="2:14" s="35" customFormat="1" ht="11.65" customHeight="1" x14ac:dyDescent="0.3">
      <c r="B244" s="573"/>
      <c r="C244" s="212" t="s">
        <v>112</v>
      </c>
      <c r="D244" s="212">
        <v>6</v>
      </c>
      <c r="E244" s="212">
        <v>0</v>
      </c>
      <c r="F244" s="212">
        <v>0</v>
      </c>
      <c r="G244" s="212">
        <v>1</v>
      </c>
      <c r="H244" s="212">
        <v>3</v>
      </c>
      <c r="I244" s="212">
        <v>0</v>
      </c>
      <c r="J244" s="212">
        <v>0</v>
      </c>
      <c r="K244" s="212">
        <v>1</v>
      </c>
      <c r="L244" s="212">
        <v>1</v>
      </c>
      <c r="M244" s="212">
        <v>0</v>
      </c>
      <c r="N244" s="212">
        <v>0</v>
      </c>
    </row>
    <row r="245" spans="2:14" x14ac:dyDescent="0.3">
      <c r="B245" s="573"/>
      <c r="C245" s="212" t="s">
        <v>111</v>
      </c>
      <c r="D245" s="212">
        <v>1</v>
      </c>
      <c r="E245" s="212">
        <v>0</v>
      </c>
      <c r="F245" s="212">
        <v>0</v>
      </c>
      <c r="G245" s="212">
        <v>0</v>
      </c>
      <c r="H245" s="212">
        <v>0</v>
      </c>
      <c r="I245" s="212">
        <v>0</v>
      </c>
      <c r="J245" s="212">
        <v>0</v>
      </c>
      <c r="K245" s="212">
        <v>0</v>
      </c>
      <c r="L245" s="212">
        <v>0</v>
      </c>
      <c r="M245" s="212">
        <v>1</v>
      </c>
      <c r="N245" s="212">
        <v>0</v>
      </c>
    </row>
    <row r="246" spans="2:14" x14ac:dyDescent="0.3">
      <c r="B246" s="573"/>
      <c r="C246" s="212" t="s">
        <v>9</v>
      </c>
      <c r="D246" s="212">
        <v>509</v>
      </c>
      <c r="E246" s="212">
        <v>0</v>
      </c>
      <c r="F246" s="212">
        <v>0</v>
      </c>
      <c r="G246" s="212">
        <v>0</v>
      </c>
      <c r="H246" s="212">
        <v>0</v>
      </c>
      <c r="I246" s="212">
        <v>0</v>
      </c>
      <c r="J246" s="212">
        <v>0</v>
      </c>
      <c r="K246" s="212">
        <v>0</v>
      </c>
      <c r="L246" s="212">
        <v>0</v>
      </c>
      <c r="M246" s="212">
        <v>0</v>
      </c>
      <c r="N246" s="212">
        <v>509</v>
      </c>
    </row>
    <row r="247" spans="2:14" s="35" customFormat="1" ht="13.5" x14ac:dyDescent="0.25">
      <c r="B247" s="573" t="s">
        <v>13</v>
      </c>
      <c r="C247" s="229" t="s">
        <v>3</v>
      </c>
      <c r="D247" s="229">
        <f>SUM(D248:D256)</f>
        <v>7341</v>
      </c>
      <c r="E247" s="229">
        <f t="shared" ref="E247:N247" si="23">SUM(E248:E256)</f>
        <v>20</v>
      </c>
      <c r="F247" s="229">
        <f t="shared" si="23"/>
        <v>1</v>
      </c>
      <c r="G247" s="229">
        <f t="shared" si="23"/>
        <v>432</v>
      </c>
      <c r="H247" s="229">
        <f t="shared" si="23"/>
        <v>3504</v>
      </c>
      <c r="I247" s="229">
        <f t="shared" si="23"/>
        <v>354</v>
      </c>
      <c r="J247" s="229">
        <f t="shared" si="23"/>
        <v>1721</v>
      </c>
      <c r="K247" s="229">
        <f t="shared" si="23"/>
        <v>276</v>
      </c>
      <c r="L247" s="229">
        <f t="shared" si="23"/>
        <v>935</v>
      </c>
      <c r="M247" s="229">
        <f t="shared" si="23"/>
        <v>19</v>
      </c>
      <c r="N247" s="229">
        <f t="shared" si="23"/>
        <v>79</v>
      </c>
    </row>
    <row r="248" spans="2:14" x14ac:dyDescent="0.3">
      <c r="B248" s="573"/>
      <c r="C248" s="212" t="s">
        <v>874</v>
      </c>
      <c r="D248" s="212">
        <v>61</v>
      </c>
      <c r="E248" s="212">
        <v>1</v>
      </c>
      <c r="F248" s="212">
        <v>0</v>
      </c>
      <c r="G248" s="212">
        <v>0</v>
      </c>
      <c r="H248" s="212">
        <v>60</v>
      </c>
      <c r="I248" s="212">
        <v>0</v>
      </c>
      <c r="J248" s="212">
        <v>0</v>
      </c>
      <c r="K248" s="212">
        <v>0</v>
      </c>
      <c r="L248" s="212">
        <v>0</v>
      </c>
      <c r="M248" s="212">
        <v>0</v>
      </c>
      <c r="N248" s="212">
        <v>0</v>
      </c>
    </row>
    <row r="249" spans="2:14" x14ac:dyDescent="0.3">
      <c r="B249" s="573"/>
      <c r="C249" s="212" t="s">
        <v>118</v>
      </c>
      <c r="D249" s="212">
        <v>1083</v>
      </c>
      <c r="E249" s="212">
        <v>2</v>
      </c>
      <c r="F249" s="212">
        <v>0</v>
      </c>
      <c r="G249" s="212">
        <v>0</v>
      </c>
      <c r="H249" s="212">
        <v>647</v>
      </c>
      <c r="I249" s="212">
        <v>0</v>
      </c>
      <c r="J249" s="212">
        <v>400</v>
      </c>
      <c r="K249" s="212">
        <v>19</v>
      </c>
      <c r="L249" s="212">
        <v>12</v>
      </c>
      <c r="M249" s="212">
        <v>0</v>
      </c>
      <c r="N249" s="212">
        <v>3</v>
      </c>
    </row>
    <row r="250" spans="2:14" x14ac:dyDescent="0.3">
      <c r="B250" s="573"/>
      <c r="C250" s="212" t="s">
        <v>117</v>
      </c>
      <c r="D250" s="212">
        <v>2106</v>
      </c>
      <c r="E250" s="212">
        <v>3</v>
      </c>
      <c r="F250" s="212">
        <v>0</v>
      </c>
      <c r="G250" s="212">
        <v>0</v>
      </c>
      <c r="H250" s="212">
        <v>1224</v>
      </c>
      <c r="I250" s="212">
        <v>0</v>
      </c>
      <c r="J250" s="212">
        <v>647</v>
      </c>
      <c r="K250" s="212">
        <v>86</v>
      </c>
      <c r="L250" s="212">
        <v>136</v>
      </c>
      <c r="M250" s="212">
        <v>0</v>
      </c>
      <c r="N250" s="212">
        <v>10</v>
      </c>
    </row>
    <row r="251" spans="2:14" x14ac:dyDescent="0.3">
      <c r="B251" s="573"/>
      <c r="C251" s="212" t="s">
        <v>116</v>
      </c>
      <c r="D251" s="212">
        <v>1852</v>
      </c>
      <c r="E251" s="212">
        <v>3</v>
      </c>
      <c r="F251" s="212">
        <v>0</v>
      </c>
      <c r="G251" s="212">
        <v>68</v>
      </c>
      <c r="H251" s="212">
        <v>896</v>
      </c>
      <c r="I251" s="212">
        <v>63</v>
      </c>
      <c r="J251" s="212">
        <v>432</v>
      </c>
      <c r="K251" s="212">
        <v>84</v>
      </c>
      <c r="L251" s="212">
        <v>288</v>
      </c>
      <c r="M251" s="212">
        <v>3</v>
      </c>
      <c r="N251" s="212">
        <v>15</v>
      </c>
    </row>
    <row r="252" spans="2:14" x14ac:dyDescent="0.3">
      <c r="B252" s="573"/>
      <c r="C252" s="212" t="s">
        <v>115</v>
      </c>
      <c r="D252" s="212">
        <v>1325</v>
      </c>
      <c r="E252" s="212">
        <v>6</v>
      </c>
      <c r="F252" s="212">
        <v>0</v>
      </c>
      <c r="G252" s="212">
        <v>180</v>
      </c>
      <c r="H252" s="212">
        <v>431</v>
      </c>
      <c r="I252" s="212">
        <v>173</v>
      </c>
      <c r="J252" s="212">
        <v>153</v>
      </c>
      <c r="K252" s="212">
        <v>55</v>
      </c>
      <c r="L252" s="212">
        <v>308</v>
      </c>
      <c r="M252" s="212">
        <v>7</v>
      </c>
      <c r="N252" s="212">
        <v>12</v>
      </c>
    </row>
    <row r="253" spans="2:14" x14ac:dyDescent="0.3">
      <c r="B253" s="573"/>
      <c r="C253" s="212" t="s">
        <v>114</v>
      </c>
      <c r="D253" s="212">
        <v>684</v>
      </c>
      <c r="E253" s="212">
        <v>2</v>
      </c>
      <c r="F253" s="212">
        <v>1</v>
      </c>
      <c r="G253" s="212">
        <v>129</v>
      </c>
      <c r="H253" s="212">
        <v>196</v>
      </c>
      <c r="I253" s="212">
        <v>85</v>
      </c>
      <c r="J253" s="212">
        <v>74</v>
      </c>
      <c r="K253" s="212">
        <v>26</v>
      </c>
      <c r="L253" s="212">
        <v>154</v>
      </c>
      <c r="M253" s="212">
        <v>9</v>
      </c>
      <c r="N253" s="212">
        <v>8</v>
      </c>
    </row>
    <row r="254" spans="2:14" s="35" customFormat="1" x14ac:dyDescent="0.3">
      <c r="B254" s="573"/>
      <c r="C254" s="212" t="s">
        <v>113</v>
      </c>
      <c r="D254" s="212">
        <v>192</v>
      </c>
      <c r="E254" s="212">
        <v>3</v>
      </c>
      <c r="F254" s="212">
        <v>0</v>
      </c>
      <c r="G254" s="212">
        <v>53</v>
      </c>
      <c r="H254" s="212">
        <v>47</v>
      </c>
      <c r="I254" s="212">
        <v>33</v>
      </c>
      <c r="J254" s="212">
        <v>14</v>
      </c>
      <c r="K254" s="212">
        <v>5</v>
      </c>
      <c r="L254" s="212">
        <v>36</v>
      </c>
      <c r="M254" s="212">
        <v>0</v>
      </c>
      <c r="N254" s="212">
        <v>1</v>
      </c>
    </row>
    <row r="255" spans="2:14" x14ac:dyDescent="0.3">
      <c r="B255" s="573"/>
      <c r="C255" s="212" t="s">
        <v>112</v>
      </c>
      <c r="D255" s="212">
        <v>8</v>
      </c>
      <c r="E255" s="212">
        <v>0</v>
      </c>
      <c r="F255" s="212">
        <v>0</v>
      </c>
      <c r="G255" s="212">
        <v>2</v>
      </c>
      <c r="H255" s="212">
        <v>3</v>
      </c>
      <c r="I255" s="212">
        <v>0</v>
      </c>
      <c r="J255" s="212">
        <v>1</v>
      </c>
      <c r="K255" s="212">
        <v>1</v>
      </c>
      <c r="L255" s="212">
        <v>1</v>
      </c>
      <c r="M255" s="212">
        <v>0</v>
      </c>
      <c r="N255" s="212">
        <v>0</v>
      </c>
    </row>
    <row r="256" spans="2:14" x14ac:dyDescent="0.3">
      <c r="B256" s="573"/>
      <c r="C256" s="212" t="s">
        <v>9</v>
      </c>
      <c r="D256" s="212">
        <v>30</v>
      </c>
      <c r="E256" s="212">
        <v>0</v>
      </c>
      <c r="F256" s="212">
        <v>0</v>
      </c>
      <c r="G256" s="212">
        <v>0</v>
      </c>
      <c r="H256" s="212">
        <v>0</v>
      </c>
      <c r="I256" s="212">
        <v>0</v>
      </c>
      <c r="J256" s="212">
        <v>0</v>
      </c>
      <c r="K256" s="212">
        <v>0</v>
      </c>
      <c r="L256" s="212">
        <v>0</v>
      </c>
      <c r="M256" s="212">
        <v>0</v>
      </c>
      <c r="N256" s="212">
        <v>30</v>
      </c>
    </row>
    <row r="257" spans="2:14" x14ac:dyDescent="0.25">
      <c r="B257" s="573" t="s">
        <v>12</v>
      </c>
      <c r="C257" s="229" t="s">
        <v>3</v>
      </c>
      <c r="D257" s="229">
        <f>SUM(D258:D267)</f>
        <v>5690</v>
      </c>
      <c r="E257" s="229">
        <f t="shared" ref="E257:N257" si="24">SUM(E258:E267)</f>
        <v>6</v>
      </c>
      <c r="F257" s="229">
        <f t="shared" si="24"/>
        <v>2</v>
      </c>
      <c r="G257" s="229">
        <f t="shared" si="24"/>
        <v>400</v>
      </c>
      <c r="H257" s="229">
        <f t="shared" si="24"/>
        <v>3245</v>
      </c>
      <c r="I257" s="229">
        <f t="shared" si="24"/>
        <v>187</v>
      </c>
      <c r="J257" s="229">
        <f t="shared" si="24"/>
        <v>1002</v>
      </c>
      <c r="K257" s="229">
        <f t="shared" si="24"/>
        <v>100</v>
      </c>
      <c r="L257" s="229">
        <f t="shared" si="24"/>
        <v>622</v>
      </c>
      <c r="M257" s="229">
        <f t="shared" si="24"/>
        <v>13</v>
      </c>
      <c r="N257" s="229">
        <f t="shared" si="24"/>
        <v>113</v>
      </c>
    </row>
    <row r="258" spans="2:14" x14ac:dyDescent="0.3">
      <c r="B258" s="573"/>
      <c r="C258" s="212" t="s">
        <v>874</v>
      </c>
      <c r="D258" s="212">
        <v>39</v>
      </c>
      <c r="E258" s="212">
        <v>1</v>
      </c>
      <c r="F258" s="212">
        <v>0</v>
      </c>
      <c r="G258" s="212">
        <v>0</v>
      </c>
      <c r="H258" s="212">
        <v>38</v>
      </c>
      <c r="I258" s="212">
        <v>0</v>
      </c>
      <c r="J258" s="212">
        <v>0</v>
      </c>
      <c r="K258" s="212">
        <v>0</v>
      </c>
      <c r="L258" s="212">
        <v>0</v>
      </c>
      <c r="M258" s="212">
        <v>0</v>
      </c>
      <c r="N258" s="212">
        <v>0</v>
      </c>
    </row>
    <row r="259" spans="2:14" x14ac:dyDescent="0.3">
      <c r="B259" s="573"/>
      <c r="C259" s="212" t="s">
        <v>118</v>
      </c>
      <c r="D259" s="212">
        <v>763</v>
      </c>
      <c r="E259" s="212">
        <v>0</v>
      </c>
      <c r="F259" s="212">
        <v>1</v>
      </c>
      <c r="G259" s="212">
        <v>0</v>
      </c>
      <c r="H259" s="212">
        <v>530</v>
      </c>
      <c r="I259" s="212">
        <v>0</v>
      </c>
      <c r="J259" s="212">
        <v>204</v>
      </c>
      <c r="K259" s="212">
        <v>5</v>
      </c>
      <c r="L259" s="212">
        <v>12</v>
      </c>
      <c r="M259" s="212">
        <v>0</v>
      </c>
      <c r="N259" s="212">
        <v>11</v>
      </c>
    </row>
    <row r="260" spans="2:14" x14ac:dyDescent="0.3">
      <c r="B260" s="573"/>
      <c r="C260" s="212" t="s">
        <v>117</v>
      </c>
      <c r="D260" s="212">
        <v>1646</v>
      </c>
      <c r="E260" s="212">
        <v>0</v>
      </c>
      <c r="F260" s="212">
        <v>0</v>
      </c>
      <c r="G260" s="212">
        <v>0</v>
      </c>
      <c r="H260" s="212">
        <v>1107</v>
      </c>
      <c r="I260" s="212">
        <v>0</v>
      </c>
      <c r="J260" s="212">
        <v>355</v>
      </c>
      <c r="K260" s="212">
        <v>41</v>
      </c>
      <c r="L260" s="212">
        <v>129</v>
      </c>
      <c r="M260" s="212">
        <v>1</v>
      </c>
      <c r="N260" s="212">
        <v>13</v>
      </c>
    </row>
    <row r="261" spans="2:14" x14ac:dyDescent="0.3">
      <c r="B261" s="573"/>
      <c r="C261" s="212" t="s">
        <v>116</v>
      </c>
      <c r="D261" s="212">
        <v>1482</v>
      </c>
      <c r="E261" s="212">
        <v>2</v>
      </c>
      <c r="F261" s="212">
        <v>0</v>
      </c>
      <c r="G261" s="212">
        <v>66</v>
      </c>
      <c r="H261" s="212">
        <v>863</v>
      </c>
      <c r="I261" s="212">
        <v>35</v>
      </c>
      <c r="J261" s="212">
        <v>266</v>
      </c>
      <c r="K261" s="212">
        <v>28</v>
      </c>
      <c r="L261" s="212">
        <v>195</v>
      </c>
      <c r="M261" s="212">
        <v>3</v>
      </c>
      <c r="N261" s="212">
        <v>24</v>
      </c>
    </row>
    <row r="262" spans="2:14" x14ac:dyDescent="0.3">
      <c r="B262" s="573"/>
      <c r="C262" s="212" t="s">
        <v>115</v>
      </c>
      <c r="D262" s="212">
        <v>976</v>
      </c>
      <c r="E262" s="212">
        <v>2</v>
      </c>
      <c r="F262" s="212">
        <v>0</v>
      </c>
      <c r="G262" s="212">
        <v>175</v>
      </c>
      <c r="H262" s="212">
        <v>421</v>
      </c>
      <c r="I262" s="212">
        <v>88</v>
      </c>
      <c r="J262" s="212">
        <v>114</v>
      </c>
      <c r="K262" s="212">
        <v>17</v>
      </c>
      <c r="L262" s="212">
        <v>150</v>
      </c>
      <c r="M262" s="212">
        <v>2</v>
      </c>
      <c r="N262" s="212">
        <v>7</v>
      </c>
    </row>
    <row r="263" spans="2:14" x14ac:dyDescent="0.3">
      <c r="B263" s="573"/>
      <c r="C263" s="212" t="s">
        <v>114</v>
      </c>
      <c r="D263" s="212">
        <v>578</v>
      </c>
      <c r="E263" s="212">
        <v>1</v>
      </c>
      <c r="F263" s="212">
        <v>1</v>
      </c>
      <c r="G263" s="212">
        <v>123</v>
      </c>
      <c r="H263" s="212">
        <v>229</v>
      </c>
      <c r="I263" s="212">
        <v>46</v>
      </c>
      <c r="J263" s="212">
        <v>49</v>
      </c>
      <c r="K263" s="212">
        <v>8</v>
      </c>
      <c r="L263" s="212">
        <v>108</v>
      </c>
      <c r="M263" s="212">
        <v>7</v>
      </c>
      <c r="N263" s="212">
        <v>6</v>
      </c>
    </row>
    <row r="264" spans="2:14" x14ac:dyDescent="0.3">
      <c r="B264" s="573"/>
      <c r="C264" s="212" t="s">
        <v>113</v>
      </c>
      <c r="D264" s="212">
        <v>146</v>
      </c>
      <c r="E264" s="212">
        <v>0</v>
      </c>
      <c r="F264" s="212">
        <v>0</v>
      </c>
      <c r="G264" s="212">
        <v>35</v>
      </c>
      <c r="H264" s="212">
        <v>55</v>
      </c>
      <c r="I264" s="212">
        <v>17</v>
      </c>
      <c r="J264" s="212">
        <v>10</v>
      </c>
      <c r="K264" s="212">
        <v>1</v>
      </c>
      <c r="L264" s="212">
        <v>27</v>
      </c>
      <c r="M264" s="212">
        <v>0</v>
      </c>
      <c r="N264" s="212">
        <v>1</v>
      </c>
    </row>
    <row r="265" spans="2:14" s="35" customFormat="1" x14ac:dyDescent="0.3">
      <c r="B265" s="573"/>
      <c r="C265" s="212" t="s">
        <v>112</v>
      </c>
      <c r="D265" s="212">
        <v>8</v>
      </c>
      <c r="E265" s="212">
        <v>0</v>
      </c>
      <c r="F265" s="212">
        <v>0</v>
      </c>
      <c r="G265" s="212">
        <v>1</v>
      </c>
      <c r="H265" s="212">
        <v>2</v>
      </c>
      <c r="I265" s="212">
        <v>1</v>
      </c>
      <c r="J265" s="212">
        <v>4</v>
      </c>
      <c r="K265" s="212">
        <v>0</v>
      </c>
      <c r="L265" s="212">
        <v>0</v>
      </c>
      <c r="M265" s="212">
        <v>0</v>
      </c>
      <c r="N265" s="212">
        <v>0</v>
      </c>
    </row>
    <row r="266" spans="2:14" x14ac:dyDescent="0.3">
      <c r="B266" s="573"/>
      <c r="C266" s="212" t="s">
        <v>111</v>
      </c>
      <c r="D266" s="212">
        <v>1</v>
      </c>
      <c r="E266" s="212">
        <v>0</v>
      </c>
      <c r="F266" s="212">
        <v>0</v>
      </c>
      <c r="G266" s="212">
        <v>0</v>
      </c>
      <c r="H266" s="212">
        <v>0</v>
      </c>
      <c r="I266" s="212">
        <v>0</v>
      </c>
      <c r="J266" s="212">
        <v>0</v>
      </c>
      <c r="K266" s="212">
        <v>0</v>
      </c>
      <c r="L266" s="212">
        <v>1</v>
      </c>
      <c r="M266" s="212">
        <v>0</v>
      </c>
      <c r="N266" s="212">
        <v>0</v>
      </c>
    </row>
    <row r="267" spans="2:14" x14ac:dyDescent="0.3">
      <c r="B267" s="573"/>
      <c r="C267" s="212" t="s">
        <v>9</v>
      </c>
      <c r="D267" s="212">
        <v>51</v>
      </c>
      <c r="E267" s="212">
        <v>0</v>
      </c>
      <c r="F267" s="212">
        <v>0</v>
      </c>
      <c r="G267" s="212">
        <v>0</v>
      </c>
      <c r="H267" s="212">
        <v>0</v>
      </c>
      <c r="I267" s="212">
        <v>0</v>
      </c>
      <c r="J267" s="212">
        <v>0</v>
      </c>
      <c r="K267" s="212">
        <v>0</v>
      </c>
      <c r="L267" s="212">
        <v>0</v>
      </c>
      <c r="M267" s="212">
        <v>0</v>
      </c>
      <c r="N267" s="212">
        <v>51</v>
      </c>
    </row>
    <row r="268" spans="2:14" s="35" customFormat="1" ht="13.5" x14ac:dyDescent="0.25">
      <c r="B268" s="573" t="s">
        <v>10</v>
      </c>
      <c r="C268" s="229" t="s">
        <v>3</v>
      </c>
      <c r="D268" s="229">
        <f>SUM(D269:D275)</f>
        <v>107</v>
      </c>
      <c r="E268" s="229">
        <f t="shared" ref="E268:N268" si="25">SUM(E269:E275)</f>
        <v>20</v>
      </c>
      <c r="F268" s="229">
        <f t="shared" si="25"/>
        <v>0</v>
      </c>
      <c r="G268" s="229">
        <f t="shared" si="25"/>
        <v>10</v>
      </c>
      <c r="H268" s="229">
        <f t="shared" si="25"/>
        <v>42</v>
      </c>
      <c r="I268" s="229">
        <f t="shared" si="25"/>
        <v>3</v>
      </c>
      <c r="J268" s="229">
        <f t="shared" si="25"/>
        <v>20</v>
      </c>
      <c r="K268" s="229">
        <f t="shared" si="25"/>
        <v>2</v>
      </c>
      <c r="L268" s="229">
        <f t="shared" si="25"/>
        <v>9</v>
      </c>
      <c r="M268" s="229">
        <f t="shared" si="25"/>
        <v>0</v>
      </c>
      <c r="N268" s="229">
        <f t="shared" si="25"/>
        <v>1</v>
      </c>
    </row>
    <row r="269" spans="2:14" x14ac:dyDescent="0.3">
      <c r="B269" s="573"/>
      <c r="C269" s="212" t="s">
        <v>874</v>
      </c>
      <c r="D269" s="212">
        <v>1</v>
      </c>
      <c r="E269" s="212">
        <v>0</v>
      </c>
      <c r="F269" s="212">
        <v>0</v>
      </c>
      <c r="G269" s="212">
        <v>0</v>
      </c>
      <c r="H269" s="212">
        <v>1</v>
      </c>
      <c r="I269" s="212">
        <v>0</v>
      </c>
      <c r="J269" s="212">
        <v>0</v>
      </c>
      <c r="K269" s="212">
        <v>0</v>
      </c>
      <c r="L269" s="212">
        <v>0</v>
      </c>
      <c r="M269" s="212">
        <v>0</v>
      </c>
      <c r="N269" s="212">
        <v>0</v>
      </c>
    </row>
    <row r="270" spans="2:14" x14ac:dyDescent="0.3">
      <c r="B270" s="573"/>
      <c r="C270" s="212" t="s">
        <v>118</v>
      </c>
      <c r="D270" s="212">
        <v>16</v>
      </c>
      <c r="E270" s="212">
        <v>0</v>
      </c>
      <c r="F270" s="212">
        <v>0</v>
      </c>
      <c r="G270" s="212">
        <v>0</v>
      </c>
      <c r="H270" s="212">
        <v>11</v>
      </c>
      <c r="I270" s="212">
        <v>0</v>
      </c>
      <c r="J270" s="212">
        <v>5</v>
      </c>
      <c r="K270" s="212">
        <v>0</v>
      </c>
      <c r="L270" s="212">
        <v>0</v>
      </c>
      <c r="M270" s="212">
        <v>0</v>
      </c>
      <c r="N270" s="212">
        <v>0</v>
      </c>
    </row>
    <row r="271" spans="2:14" x14ac:dyDescent="0.3">
      <c r="B271" s="573"/>
      <c r="C271" s="212" t="s">
        <v>117</v>
      </c>
      <c r="D271" s="212">
        <v>27</v>
      </c>
      <c r="E271" s="212">
        <v>2</v>
      </c>
      <c r="F271" s="212">
        <v>0</v>
      </c>
      <c r="G271" s="212">
        <v>0</v>
      </c>
      <c r="H271" s="212">
        <v>13</v>
      </c>
      <c r="I271" s="212">
        <v>0</v>
      </c>
      <c r="J271" s="212">
        <v>10</v>
      </c>
      <c r="K271" s="212">
        <v>1</v>
      </c>
      <c r="L271" s="212">
        <v>1</v>
      </c>
      <c r="M271" s="212">
        <v>0</v>
      </c>
      <c r="N271" s="212">
        <v>0</v>
      </c>
    </row>
    <row r="272" spans="2:14" x14ac:dyDescent="0.3">
      <c r="B272" s="573"/>
      <c r="C272" s="212" t="s">
        <v>116</v>
      </c>
      <c r="D272" s="212">
        <v>19</v>
      </c>
      <c r="E272" s="212">
        <v>7</v>
      </c>
      <c r="F272" s="212">
        <v>0</v>
      </c>
      <c r="G272" s="212">
        <v>2</v>
      </c>
      <c r="H272" s="212">
        <v>3</v>
      </c>
      <c r="I272" s="212">
        <v>1</v>
      </c>
      <c r="J272" s="212">
        <v>3</v>
      </c>
      <c r="K272" s="212">
        <v>1</v>
      </c>
      <c r="L272" s="212">
        <v>1</v>
      </c>
      <c r="M272" s="212">
        <v>0</v>
      </c>
      <c r="N272" s="212">
        <v>1</v>
      </c>
    </row>
    <row r="273" spans="2:14" x14ac:dyDescent="0.3">
      <c r="B273" s="573"/>
      <c r="C273" s="212" t="s">
        <v>115</v>
      </c>
      <c r="D273" s="212">
        <v>23</v>
      </c>
      <c r="E273" s="212">
        <v>7</v>
      </c>
      <c r="F273" s="212">
        <v>0</v>
      </c>
      <c r="G273" s="212">
        <v>4</v>
      </c>
      <c r="H273" s="212">
        <v>4</v>
      </c>
      <c r="I273" s="212">
        <v>2</v>
      </c>
      <c r="J273" s="212">
        <v>1</v>
      </c>
      <c r="K273" s="212">
        <v>0</v>
      </c>
      <c r="L273" s="212">
        <v>5</v>
      </c>
      <c r="M273" s="212">
        <v>0</v>
      </c>
      <c r="N273" s="212">
        <v>0</v>
      </c>
    </row>
    <row r="274" spans="2:14" x14ac:dyDescent="0.3">
      <c r="B274" s="573"/>
      <c r="C274" s="212" t="s">
        <v>114</v>
      </c>
      <c r="D274" s="212">
        <v>16</v>
      </c>
      <c r="E274" s="212">
        <v>2</v>
      </c>
      <c r="F274" s="212">
        <v>0</v>
      </c>
      <c r="G274" s="212">
        <v>2</v>
      </c>
      <c r="H274" s="212">
        <v>9</v>
      </c>
      <c r="I274" s="212">
        <v>0</v>
      </c>
      <c r="J274" s="212">
        <v>1</v>
      </c>
      <c r="K274" s="212">
        <v>0</v>
      </c>
      <c r="L274" s="212">
        <v>2</v>
      </c>
      <c r="M274" s="212">
        <v>0</v>
      </c>
      <c r="N274" s="212">
        <v>0</v>
      </c>
    </row>
    <row r="275" spans="2:14" x14ac:dyDescent="0.3">
      <c r="B275" s="573"/>
      <c r="C275" s="212" t="s">
        <v>113</v>
      </c>
      <c r="D275" s="212">
        <v>5</v>
      </c>
      <c r="E275" s="212">
        <v>2</v>
      </c>
      <c r="F275" s="212">
        <v>0</v>
      </c>
      <c r="G275" s="212">
        <v>2</v>
      </c>
      <c r="H275" s="212">
        <v>1</v>
      </c>
      <c r="I275" s="212">
        <v>0</v>
      </c>
      <c r="J275" s="212">
        <v>0</v>
      </c>
      <c r="K275" s="212">
        <v>0</v>
      </c>
      <c r="L275" s="212">
        <v>0</v>
      </c>
      <c r="M275" s="212">
        <v>0</v>
      </c>
      <c r="N275" s="212">
        <v>0</v>
      </c>
    </row>
    <row r="276" spans="2:14" x14ac:dyDescent="0.3">
      <c r="B276" s="445"/>
      <c r="C276" s="343"/>
      <c r="D276" s="343"/>
      <c r="E276" s="343"/>
      <c r="F276" s="343"/>
      <c r="G276" s="343"/>
      <c r="H276" s="343"/>
      <c r="I276" s="343"/>
      <c r="J276" s="343"/>
      <c r="K276" s="343"/>
      <c r="L276" s="343"/>
      <c r="M276" s="343"/>
      <c r="N276" s="343"/>
    </row>
    <row r="277" spans="2:14" x14ac:dyDescent="0.3">
      <c r="B277" s="57" t="s">
        <v>2117</v>
      </c>
    </row>
    <row r="278" spans="2:14" x14ac:dyDescent="0.25">
      <c r="B278" s="22" t="s">
        <v>740</v>
      </c>
    </row>
    <row r="279" spans="2:14" x14ac:dyDescent="0.25">
      <c r="B279" s="154" t="s">
        <v>2151</v>
      </c>
    </row>
    <row r="280" spans="2:14" x14ac:dyDescent="0.25">
      <c r="B280" s="24" t="s">
        <v>737</v>
      </c>
    </row>
  </sheetData>
  <mergeCells count="32">
    <mergeCell ref="B257:B267"/>
    <mergeCell ref="B268:B275"/>
    <mergeCell ref="B197:B206"/>
    <mergeCell ref="B207:B216"/>
    <mergeCell ref="B217:B224"/>
    <mergeCell ref="B225:B235"/>
    <mergeCell ref="B236:B246"/>
    <mergeCell ref="B247:B256"/>
    <mergeCell ref="B186:B196"/>
    <mergeCell ref="B68:B78"/>
    <mergeCell ref="B79:B89"/>
    <mergeCell ref="B90:B100"/>
    <mergeCell ref="B101:B111"/>
    <mergeCell ref="B112:B122"/>
    <mergeCell ref="B123:B132"/>
    <mergeCell ref="B133:B142"/>
    <mergeCell ref="B143:B153"/>
    <mergeCell ref="B154:B164"/>
    <mergeCell ref="B165:B175"/>
    <mergeCell ref="B176:B185"/>
    <mergeCell ref="B57:B67"/>
    <mergeCell ref="B1:L1"/>
    <mergeCell ref="B2:N2"/>
    <mergeCell ref="B3:B4"/>
    <mergeCell ref="C3:C4"/>
    <mergeCell ref="D3:D4"/>
    <mergeCell ref="E3:N3"/>
    <mergeCell ref="B5:B15"/>
    <mergeCell ref="B16:B26"/>
    <mergeCell ref="B27:B36"/>
    <mergeCell ref="B37:B46"/>
    <mergeCell ref="B47:B56"/>
  </mergeCells>
  <hyperlinks>
    <hyperlink ref="P2" location="INDICE!A63"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ignoredErrors>
    <ignoredError sqref="D16:N16 D37:N37 D47:N47 D57:N57 D68:N68 D79:N79 D90:N90 D101:N101 D112:N112 D123:N123 D133:N133 D143:N143 D154:N154 D165:N165 D176:N176 D186:N186 D197:N197 D207:N207 D217:N217 D225:N225 D236:N236 D247:N247 D257:N257" formulaRange="1"/>
  </ignoredErrors>
  <drawing r:id="rId2"/>
  <legacyDrawingHF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80"/>
  <sheetViews>
    <sheetView showGridLines="0" zoomScaleNormal="100" workbookViewId="0"/>
  </sheetViews>
  <sheetFormatPr baseColWidth="10" defaultColWidth="12.5703125" defaultRowHeight="14.25" x14ac:dyDescent="0.25"/>
  <cols>
    <col min="1" max="1" width="3.7109375" style="19" customWidth="1"/>
    <col min="2" max="2" width="27.28515625" style="59" customWidth="1"/>
    <col min="3" max="3" width="27.28515625" style="19" customWidth="1"/>
    <col min="4" max="4" width="12.5703125" style="19"/>
    <col min="5" max="6" width="14.7109375" style="19" customWidth="1"/>
    <col min="7" max="16384" width="12.5703125" style="19"/>
  </cols>
  <sheetData>
    <row r="1" spans="2:13" ht="126.75" customHeight="1" x14ac:dyDescent="0.25">
      <c r="B1" s="560"/>
      <c r="C1" s="560"/>
      <c r="D1" s="560"/>
      <c r="E1" s="560"/>
      <c r="F1" s="560"/>
    </row>
    <row r="2" spans="2:13" ht="51" customHeight="1" x14ac:dyDescent="0.25">
      <c r="B2" s="572" t="s">
        <v>2184</v>
      </c>
      <c r="C2" s="572"/>
      <c r="D2" s="572"/>
      <c r="E2" s="572"/>
      <c r="F2" s="572"/>
      <c r="H2" s="481" t="s">
        <v>7</v>
      </c>
      <c r="K2" s="53"/>
    </row>
    <row r="3" spans="2:13" ht="15" x14ac:dyDescent="0.25">
      <c r="B3" s="521" t="s">
        <v>412</v>
      </c>
      <c r="C3" s="521" t="s">
        <v>119</v>
      </c>
      <c r="D3" s="521" t="s">
        <v>605</v>
      </c>
      <c r="E3" s="521" t="s">
        <v>408</v>
      </c>
      <c r="F3" s="521"/>
      <c r="H3" s="20"/>
      <c r="K3" s="53"/>
    </row>
    <row r="4" spans="2:13" ht="15" x14ac:dyDescent="0.25">
      <c r="B4" s="521"/>
      <c r="C4" s="521"/>
      <c r="D4" s="521"/>
      <c r="E4" s="215" t="s">
        <v>86</v>
      </c>
      <c r="F4" s="215" t="s">
        <v>85</v>
      </c>
      <c r="H4" s="20"/>
      <c r="K4" s="53"/>
    </row>
    <row r="5" spans="2:13" s="35" customFormat="1" ht="13.5" x14ac:dyDescent="0.25">
      <c r="B5" s="574" t="s">
        <v>413</v>
      </c>
      <c r="C5" s="229" t="s">
        <v>3</v>
      </c>
      <c r="D5" s="229">
        <v>215714</v>
      </c>
      <c r="E5" s="229">
        <v>110382</v>
      </c>
      <c r="F5" s="229">
        <v>105332</v>
      </c>
      <c r="G5" s="349"/>
      <c r="H5" s="349"/>
      <c r="I5" s="349"/>
      <c r="J5" s="349"/>
      <c r="K5" s="350"/>
      <c r="L5" s="350"/>
      <c r="M5" s="350"/>
    </row>
    <row r="6" spans="2:13" x14ac:dyDescent="0.3">
      <c r="B6" s="574"/>
      <c r="C6" s="212" t="s">
        <v>2020</v>
      </c>
      <c r="D6" s="212">
        <v>1621</v>
      </c>
      <c r="E6" s="212">
        <v>816</v>
      </c>
      <c r="F6" s="212">
        <v>805</v>
      </c>
      <c r="G6" s="349"/>
      <c r="H6" s="349"/>
      <c r="I6" s="349"/>
      <c r="K6" s="350"/>
    </row>
    <row r="7" spans="2:13" x14ac:dyDescent="0.3">
      <c r="B7" s="574"/>
      <c r="C7" s="212" t="s">
        <v>118</v>
      </c>
      <c r="D7" s="212">
        <v>30580</v>
      </c>
      <c r="E7" s="212">
        <v>15816</v>
      </c>
      <c r="F7" s="212">
        <v>14764</v>
      </c>
      <c r="G7" s="349"/>
      <c r="H7" s="349"/>
      <c r="I7" s="349"/>
      <c r="K7" s="350"/>
    </row>
    <row r="8" spans="2:13" x14ac:dyDescent="0.3">
      <c r="B8" s="574"/>
      <c r="C8" s="212" t="s">
        <v>117</v>
      </c>
      <c r="D8" s="212">
        <v>55610</v>
      </c>
      <c r="E8" s="212">
        <v>28598</v>
      </c>
      <c r="F8" s="212">
        <v>27012</v>
      </c>
      <c r="G8" s="349"/>
      <c r="H8" s="349"/>
      <c r="I8" s="349"/>
      <c r="K8" s="350"/>
    </row>
    <row r="9" spans="2:13" x14ac:dyDescent="0.3">
      <c r="B9" s="574"/>
      <c r="C9" s="212" t="s">
        <v>116</v>
      </c>
      <c r="D9" s="212">
        <v>54087</v>
      </c>
      <c r="E9" s="212">
        <v>27601</v>
      </c>
      <c r="F9" s="212">
        <v>26486</v>
      </c>
      <c r="G9" s="349"/>
      <c r="H9" s="349"/>
      <c r="I9" s="349"/>
      <c r="K9" s="350"/>
    </row>
    <row r="10" spans="2:13" x14ac:dyDescent="0.3">
      <c r="B10" s="574"/>
      <c r="C10" s="212" t="s">
        <v>115</v>
      </c>
      <c r="D10" s="212">
        <v>42450</v>
      </c>
      <c r="E10" s="212">
        <v>21506</v>
      </c>
      <c r="F10" s="212">
        <v>20944</v>
      </c>
      <c r="G10" s="349"/>
      <c r="H10" s="349"/>
      <c r="I10" s="349"/>
      <c r="K10" s="350"/>
    </row>
    <row r="11" spans="2:13" x14ac:dyDescent="0.3">
      <c r="B11" s="574"/>
      <c r="C11" s="212" t="s">
        <v>114</v>
      </c>
      <c r="D11" s="212">
        <v>23137</v>
      </c>
      <c r="E11" s="212">
        <v>11830</v>
      </c>
      <c r="F11" s="212">
        <v>11307</v>
      </c>
      <c r="G11" s="349"/>
      <c r="H11" s="349"/>
      <c r="I11" s="349"/>
      <c r="K11" s="350"/>
    </row>
    <row r="12" spans="2:13" x14ac:dyDescent="0.3">
      <c r="B12" s="574"/>
      <c r="C12" s="212" t="s">
        <v>113</v>
      </c>
      <c r="D12" s="212">
        <v>6546</v>
      </c>
      <c r="E12" s="212">
        <v>3362</v>
      </c>
      <c r="F12" s="212">
        <v>3184</v>
      </c>
      <c r="G12" s="349"/>
      <c r="H12" s="349"/>
      <c r="I12" s="349"/>
      <c r="K12" s="350"/>
    </row>
    <row r="13" spans="2:13" x14ac:dyDescent="0.3">
      <c r="B13" s="574"/>
      <c r="C13" s="212" t="s">
        <v>112</v>
      </c>
      <c r="D13" s="212">
        <v>396</v>
      </c>
      <c r="E13" s="212">
        <v>206</v>
      </c>
      <c r="F13" s="212">
        <v>190</v>
      </c>
      <c r="G13" s="349"/>
      <c r="H13" s="349"/>
      <c r="I13" s="349"/>
      <c r="K13" s="350"/>
    </row>
    <row r="14" spans="2:13" x14ac:dyDescent="0.3">
      <c r="B14" s="574"/>
      <c r="C14" s="212" t="s">
        <v>111</v>
      </c>
      <c r="D14" s="212">
        <v>32</v>
      </c>
      <c r="E14" s="212">
        <v>14</v>
      </c>
      <c r="F14" s="212">
        <v>18</v>
      </c>
      <c r="G14" s="349"/>
      <c r="H14" s="349"/>
      <c r="I14" s="349"/>
      <c r="K14" s="350"/>
    </row>
    <row r="15" spans="2:13" x14ac:dyDescent="0.3">
      <c r="B15" s="574"/>
      <c r="C15" s="212" t="s">
        <v>9</v>
      </c>
      <c r="D15" s="212">
        <v>1255</v>
      </c>
      <c r="E15" s="212">
        <v>633</v>
      </c>
      <c r="F15" s="212">
        <v>622</v>
      </c>
      <c r="G15" s="349"/>
      <c r="H15" s="349"/>
      <c r="I15" s="349"/>
      <c r="K15" s="350"/>
    </row>
    <row r="16" spans="2:13" s="35" customFormat="1" ht="13.5" x14ac:dyDescent="0.25">
      <c r="B16" s="574" t="s">
        <v>35</v>
      </c>
      <c r="C16" s="229" t="s">
        <v>3</v>
      </c>
      <c r="D16" s="229">
        <v>8641</v>
      </c>
      <c r="E16" s="229">
        <v>4444</v>
      </c>
      <c r="F16" s="229">
        <v>4197</v>
      </c>
      <c r="G16" s="349"/>
      <c r="H16" s="349"/>
      <c r="I16" s="349"/>
      <c r="K16" s="58"/>
    </row>
    <row r="17" spans="2:11" x14ac:dyDescent="0.3">
      <c r="B17" s="574"/>
      <c r="C17" s="212" t="s">
        <v>2020</v>
      </c>
      <c r="D17" s="212">
        <v>45</v>
      </c>
      <c r="E17" s="212">
        <v>32</v>
      </c>
      <c r="F17" s="212">
        <v>13</v>
      </c>
      <c r="G17" s="349"/>
      <c r="H17" s="349"/>
      <c r="I17" s="349"/>
      <c r="K17" s="53"/>
    </row>
    <row r="18" spans="2:11" x14ac:dyDescent="0.3">
      <c r="B18" s="574"/>
      <c r="C18" s="212" t="s">
        <v>118</v>
      </c>
      <c r="D18" s="212">
        <v>1159</v>
      </c>
      <c r="E18" s="212">
        <v>613</v>
      </c>
      <c r="F18" s="212">
        <v>546</v>
      </c>
      <c r="G18" s="349"/>
      <c r="H18" s="349"/>
      <c r="I18" s="349"/>
      <c r="K18" s="53"/>
    </row>
    <row r="19" spans="2:11" x14ac:dyDescent="0.3">
      <c r="B19" s="574"/>
      <c r="C19" s="212" t="s">
        <v>117</v>
      </c>
      <c r="D19" s="212">
        <v>1869</v>
      </c>
      <c r="E19" s="212">
        <v>953</v>
      </c>
      <c r="F19" s="212">
        <v>916</v>
      </c>
      <c r="G19" s="349"/>
      <c r="H19" s="349"/>
      <c r="I19" s="349"/>
      <c r="K19" s="53"/>
    </row>
    <row r="20" spans="2:11" x14ac:dyDescent="0.3">
      <c r="B20" s="574"/>
      <c r="C20" s="212" t="s">
        <v>116</v>
      </c>
      <c r="D20" s="212">
        <v>2104</v>
      </c>
      <c r="E20" s="212">
        <v>1047</v>
      </c>
      <c r="F20" s="212">
        <v>1057</v>
      </c>
      <c r="G20" s="349"/>
      <c r="H20" s="349"/>
      <c r="I20" s="349"/>
      <c r="K20" s="53"/>
    </row>
    <row r="21" spans="2:11" x14ac:dyDescent="0.3">
      <c r="B21" s="574"/>
      <c r="C21" s="212" t="s">
        <v>115</v>
      </c>
      <c r="D21" s="212">
        <v>1916</v>
      </c>
      <c r="E21" s="212">
        <v>980</v>
      </c>
      <c r="F21" s="212">
        <v>936</v>
      </c>
      <c r="G21" s="349"/>
      <c r="H21" s="349"/>
      <c r="I21" s="349"/>
      <c r="K21" s="53"/>
    </row>
    <row r="22" spans="2:11" x14ac:dyDescent="0.3">
      <c r="B22" s="574"/>
      <c r="C22" s="212" t="s">
        <v>114</v>
      </c>
      <c r="D22" s="212">
        <v>1150</v>
      </c>
      <c r="E22" s="212">
        <v>621</v>
      </c>
      <c r="F22" s="212">
        <v>529</v>
      </c>
      <c r="G22" s="349"/>
      <c r="H22" s="349"/>
      <c r="I22" s="349"/>
      <c r="K22" s="53"/>
    </row>
    <row r="23" spans="2:11" x14ac:dyDescent="0.3">
      <c r="B23" s="574"/>
      <c r="C23" s="212" t="s">
        <v>113</v>
      </c>
      <c r="D23" s="212">
        <v>354</v>
      </c>
      <c r="E23" s="212">
        <v>179</v>
      </c>
      <c r="F23" s="212">
        <v>175</v>
      </c>
      <c r="G23" s="349"/>
      <c r="H23" s="349"/>
      <c r="I23" s="349"/>
      <c r="K23" s="53"/>
    </row>
    <row r="24" spans="2:11" x14ac:dyDescent="0.3">
      <c r="B24" s="574"/>
      <c r="C24" s="212" t="s">
        <v>112</v>
      </c>
      <c r="D24" s="212">
        <v>19</v>
      </c>
      <c r="E24" s="212">
        <v>12</v>
      </c>
      <c r="F24" s="212">
        <v>7</v>
      </c>
      <c r="G24" s="349"/>
      <c r="H24" s="349"/>
      <c r="I24" s="349"/>
      <c r="K24" s="53"/>
    </row>
    <row r="25" spans="2:11" x14ac:dyDescent="0.3">
      <c r="B25" s="574"/>
      <c r="C25" s="212" t="s">
        <v>111</v>
      </c>
      <c r="D25" s="212">
        <v>1</v>
      </c>
      <c r="E25" s="212">
        <v>0</v>
      </c>
      <c r="F25" s="212">
        <v>1</v>
      </c>
      <c r="G25" s="349"/>
      <c r="H25" s="349"/>
      <c r="I25" s="349"/>
      <c r="K25" s="53"/>
    </row>
    <row r="26" spans="2:11" x14ac:dyDescent="0.3">
      <c r="B26" s="574"/>
      <c r="C26" s="212" t="s">
        <v>9</v>
      </c>
      <c r="D26" s="212">
        <v>24</v>
      </c>
      <c r="E26" s="212">
        <v>7</v>
      </c>
      <c r="F26" s="212">
        <v>17</v>
      </c>
      <c r="G26" s="349"/>
      <c r="H26" s="349"/>
      <c r="I26" s="349"/>
      <c r="K26" s="53"/>
    </row>
    <row r="27" spans="2:11" s="35" customFormat="1" ht="13.5" x14ac:dyDescent="0.25">
      <c r="B27" s="574" t="s">
        <v>34</v>
      </c>
      <c r="C27" s="229" t="s">
        <v>3</v>
      </c>
      <c r="D27" s="229">
        <v>2340</v>
      </c>
      <c r="E27" s="229">
        <v>1175</v>
      </c>
      <c r="F27" s="229">
        <v>1165</v>
      </c>
      <c r="G27" s="349"/>
      <c r="H27" s="349"/>
      <c r="I27" s="349"/>
      <c r="K27" s="58"/>
    </row>
    <row r="28" spans="2:11" x14ac:dyDescent="0.3">
      <c r="B28" s="574"/>
      <c r="C28" s="212" t="s">
        <v>2020</v>
      </c>
      <c r="D28" s="212">
        <v>14</v>
      </c>
      <c r="E28" s="212">
        <v>3</v>
      </c>
      <c r="F28" s="212">
        <v>11</v>
      </c>
      <c r="G28" s="349"/>
      <c r="H28" s="349"/>
      <c r="I28" s="349"/>
      <c r="K28" s="53"/>
    </row>
    <row r="29" spans="2:11" x14ac:dyDescent="0.3">
      <c r="B29" s="574"/>
      <c r="C29" s="212" t="s">
        <v>118</v>
      </c>
      <c r="D29" s="212">
        <v>369</v>
      </c>
      <c r="E29" s="212">
        <v>196</v>
      </c>
      <c r="F29" s="212">
        <v>173</v>
      </c>
      <c r="G29" s="349"/>
      <c r="H29" s="349"/>
      <c r="I29" s="349"/>
      <c r="K29" s="53"/>
    </row>
    <row r="30" spans="2:11" x14ac:dyDescent="0.3">
      <c r="B30" s="574"/>
      <c r="C30" s="212" t="s">
        <v>117</v>
      </c>
      <c r="D30" s="212">
        <v>560</v>
      </c>
      <c r="E30" s="212">
        <v>282</v>
      </c>
      <c r="F30" s="212">
        <v>278</v>
      </c>
      <c r="G30" s="349"/>
      <c r="H30" s="349"/>
      <c r="I30" s="349"/>
      <c r="K30" s="53"/>
    </row>
    <row r="31" spans="2:11" x14ac:dyDescent="0.3">
      <c r="B31" s="574"/>
      <c r="C31" s="212" t="s">
        <v>116</v>
      </c>
      <c r="D31" s="212">
        <v>568</v>
      </c>
      <c r="E31" s="212">
        <v>278</v>
      </c>
      <c r="F31" s="212">
        <v>290</v>
      </c>
      <c r="G31" s="349"/>
      <c r="H31" s="349"/>
      <c r="I31" s="349"/>
      <c r="K31" s="53"/>
    </row>
    <row r="32" spans="2:11" x14ac:dyDescent="0.3">
      <c r="B32" s="574"/>
      <c r="C32" s="212" t="s">
        <v>115</v>
      </c>
      <c r="D32" s="212">
        <v>460</v>
      </c>
      <c r="E32" s="212">
        <v>236</v>
      </c>
      <c r="F32" s="212">
        <v>224</v>
      </c>
      <c r="G32" s="349"/>
      <c r="H32" s="349"/>
      <c r="I32" s="349"/>
      <c r="K32" s="53"/>
    </row>
    <row r="33" spans="2:11" x14ac:dyDescent="0.3">
      <c r="B33" s="574"/>
      <c r="C33" s="212" t="s">
        <v>114</v>
      </c>
      <c r="D33" s="212">
        <v>268</v>
      </c>
      <c r="E33" s="212">
        <v>127</v>
      </c>
      <c r="F33" s="212">
        <v>141</v>
      </c>
      <c r="G33" s="349"/>
      <c r="H33" s="349"/>
      <c r="I33" s="349"/>
      <c r="K33" s="53"/>
    </row>
    <row r="34" spans="2:11" x14ac:dyDescent="0.3">
      <c r="B34" s="574"/>
      <c r="C34" s="212" t="s">
        <v>113</v>
      </c>
      <c r="D34" s="212">
        <v>98</v>
      </c>
      <c r="E34" s="212">
        <v>51</v>
      </c>
      <c r="F34" s="212">
        <v>47</v>
      </c>
      <c r="G34" s="349"/>
      <c r="H34" s="349"/>
      <c r="I34" s="349"/>
      <c r="K34" s="53"/>
    </row>
    <row r="35" spans="2:11" x14ac:dyDescent="0.3">
      <c r="B35" s="574"/>
      <c r="C35" s="212" t="s">
        <v>112</v>
      </c>
      <c r="D35" s="212">
        <v>2</v>
      </c>
      <c r="E35" s="212">
        <v>1</v>
      </c>
      <c r="F35" s="212">
        <v>1</v>
      </c>
      <c r="G35" s="349"/>
      <c r="H35" s="349"/>
      <c r="I35" s="349"/>
      <c r="K35" s="53"/>
    </row>
    <row r="36" spans="2:11" x14ac:dyDescent="0.3">
      <c r="B36" s="574"/>
      <c r="C36" s="212" t="s">
        <v>9</v>
      </c>
      <c r="D36" s="212">
        <v>1</v>
      </c>
      <c r="E36" s="212">
        <v>1</v>
      </c>
      <c r="F36" s="212">
        <v>0</v>
      </c>
      <c r="G36" s="349"/>
      <c r="H36" s="349"/>
      <c r="I36" s="349"/>
      <c r="K36" s="53"/>
    </row>
    <row r="37" spans="2:11" s="35" customFormat="1" ht="13.5" x14ac:dyDescent="0.25">
      <c r="B37" s="574" t="s">
        <v>33</v>
      </c>
      <c r="C37" s="229" t="s">
        <v>3</v>
      </c>
      <c r="D37" s="229">
        <v>2683</v>
      </c>
      <c r="E37" s="229">
        <v>1388</v>
      </c>
      <c r="F37" s="229">
        <v>1295</v>
      </c>
      <c r="G37" s="349"/>
      <c r="H37" s="349"/>
      <c r="I37" s="349"/>
      <c r="K37" s="58"/>
    </row>
    <row r="38" spans="2:11" s="35" customFormat="1" x14ac:dyDescent="0.3">
      <c r="B38" s="574"/>
      <c r="C38" s="212" t="s">
        <v>2020</v>
      </c>
      <c r="D38" s="212">
        <v>21</v>
      </c>
      <c r="E38" s="212">
        <v>9</v>
      </c>
      <c r="F38" s="212">
        <v>12</v>
      </c>
      <c r="G38" s="349"/>
      <c r="H38" s="349"/>
      <c r="I38" s="349"/>
      <c r="K38" s="58"/>
    </row>
    <row r="39" spans="2:11" x14ac:dyDescent="0.3">
      <c r="B39" s="574"/>
      <c r="C39" s="212" t="s">
        <v>118</v>
      </c>
      <c r="D39" s="212">
        <v>464</v>
      </c>
      <c r="E39" s="212">
        <v>220</v>
      </c>
      <c r="F39" s="212">
        <v>244</v>
      </c>
      <c r="G39" s="349"/>
      <c r="H39" s="349"/>
      <c r="I39" s="349"/>
      <c r="K39" s="53"/>
    </row>
    <row r="40" spans="2:11" x14ac:dyDescent="0.3">
      <c r="B40" s="574"/>
      <c r="C40" s="212" t="s">
        <v>117</v>
      </c>
      <c r="D40" s="212">
        <v>611</v>
      </c>
      <c r="E40" s="212">
        <v>324</v>
      </c>
      <c r="F40" s="212">
        <v>287</v>
      </c>
      <c r="G40" s="349"/>
      <c r="H40" s="349"/>
      <c r="I40" s="349"/>
      <c r="K40" s="53"/>
    </row>
    <row r="41" spans="2:11" x14ac:dyDescent="0.3">
      <c r="B41" s="574"/>
      <c r="C41" s="212" t="s">
        <v>116</v>
      </c>
      <c r="D41" s="212">
        <v>632</v>
      </c>
      <c r="E41" s="212">
        <v>337</v>
      </c>
      <c r="F41" s="212">
        <v>295</v>
      </c>
      <c r="G41" s="349"/>
      <c r="H41" s="349"/>
      <c r="I41" s="349"/>
      <c r="K41" s="53"/>
    </row>
    <row r="42" spans="2:11" x14ac:dyDescent="0.3">
      <c r="B42" s="574"/>
      <c r="C42" s="212" t="s">
        <v>115</v>
      </c>
      <c r="D42" s="212">
        <v>539</v>
      </c>
      <c r="E42" s="212">
        <v>280</v>
      </c>
      <c r="F42" s="212">
        <v>259</v>
      </c>
      <c r="G42" s="349"/>
      <c r="H42" s="349"/>
      <c r="I42" s="349"/>
      <c r="K42" s="53"/>
    </row>
    <row r="43" spans="2:11" x14ac:dyDescent="0.3">
      <c r="B43" s="574"/>
      <c r="C43" s="212" t="s">
        <v>114</v>
      </c>
      <c r="D43" s="212">
        <v>276</v>
      </c>
      <c r="E43" s="212">
        <v>144</v>
      </c>
      <c r="F43" s="212">
        <v>132</v>
      </c>
      <c r="G43" s="349"/>
      <c r="H43" s="349"/>
      <c r="I43" s="349"/>
      <c r="K43" s="53"/>
    </row>
    <row r="44" spans="2:11" x14ac:dyDescent="0.3">
      <c r="B44" s="574"/>
      <c r="C44" s="212" t="s">
        <v>113</v>
      </c>
      <c r="D44" s="212">
        <v>117</v>
      </c>
      <c r="E44" s="212">
        <v>61</v>
      </c>
      <c r="F44" s="212">
        <v>56</v>
      </c>
      <c r="G44" s="349"/>
      <c r="H44" s="349"/>
      <c r="I44" s="349"/>
      <c r="K44" s="53"/>
    </row>
    <row r="45" spans="2:11" x14ac:dyDescent="0.3">
      <c r="B45" s="574"/>
      <c r="C45" s="212" t="s">
        <v>112</v>
      </c>
      <c r="D45" s="212">
        <v>10</v>
      </c>
      <c r="E45" s="212">
        <v>6</v>
      </c>
      <c r="F45" s="212">
        <v>4</v>
      </c>
      <c r="G45" s="349"/>
      <c r="H45" s="349"/>
      <c r="I45" s="349"/>
      <c r="K45" s="53"/>
    </row>
    <row r="46" spans="2:11" x14ac:dyDescent="0.3">
      <c r="B46" s="574"/>
      <c r="C46" s="212" t="s">
        <v>9</v>
      </c>
      <c r="D46" s="212">
        <v>13</v>
      </c>
      <c r="E46" s="212">
        <v>7</v>
      </c>
      <c r="F46" s="212">
        <v>6</v>
      </c>
      <c r="G46" s="349"/>
      <c r="H46" s="349"/>
      <c r="I46" s="349"/>
      <c r="K46" s="53"/>
    </row>
    <row r="47" spans="2:11" s="35" customFormat="1" ht="13.5" x14ac:dyDescent="0.25">
      <c r="B47" s="574" t="s">
        <v>32</v>
      </c>
      <c r="C47" s="229" t="s">
        <v>3</v>
      </c>
      <c r="D47" s="229">
        <v>1924</v>
      </c>
      <c r="E47" s="229">
        <v>973</v>
      </c>
      <c r="F47" s="229">
        <v>951</v>
      </c>
      <c r="G47" s="349"/>
      <c r="H47" s="349"/>
      <c r="I47" s="349"/>
      <c r="K47" s="58"/>
    </row>
    <row r="48" spans="2:11" s="35" customFormat="1" x14ac:dyDescent="0.3">
      <c r="B48" s="574"/>
      <c r="C48" s="212" t="s">
        <v>2020</v>
      </c>
      <c r="D48" s="212">
        <v>10</v>
      </c>
      <c r="E48" s="212">
        <v>4</v>
      </c>
      <c r="F48" s="212">
        <v>6</v>
      </c>
      <c r="G48" s="349"/>
      <c r="H48" s="349"/>
      <c r="I48" s="349"/>
      <c r="K48" s="58"/>
    </row>
    <row r="49" spans="2:11" x14ac:dyDescent="0.3">
      <c r="B49" s="574"/>
      <c r="C49" s="212" t="s">
        <v>118</v>
      </c>
      <c r="D49" s="212">
        <v>222</v>
      </c>
      <c r="E49" s="212">
        <v>113</v>
      </c>
      <c r="F49" s="212">
        <v>109</v>
      </c>
      <c r="G49" s="349"/>
      <c r="H49" s="349"/>
      <c r="I49" s="349"/>
      <c r="K49" s="53"/>
    </row>
    <row r="50" spans="2:11" x14ac:dyDescent="0.3">
      <c r="B50" s="574"/>
      <c r="C50" s="212" t="s">
        <v>117</v>
      </c>
      <c r="D50" s="212">
        <v>469</v>
      </c>
      <c r="E50" s="212">
        <v>223</v>
      </c>
      <c r="F50" s="212">
        <v>246</v>
      </c>
      <c r="G50" s="349"/>
      <c r="H50" s="349"/>
      <c r="I50" s="349"/>
      <c r="K50" s="53"/>
    </row>
    <row r="51" spans="2:11" x14ac:dyDescent="0.3">
      <c r="B51" s="574"/>
      <c r="C51" s="212" t="s">
        <v>116</v>
      </c>
      <c r="D51" s="212">
        <v>522</v>
      </c>
      <c r="E51" s="212">
        <v>266</v>
      </c>
      <c r="F51" s="212">
        <v>256</v>
      </c>
      <c r="G51" s="349"/>
      <c r="H51" s="349"/>
      <c r="I51" s="349"/>
      <c r="K51" s="53"/>
    </row>
    <row r="52" spans="2:11" x14ac:dyDescent="0.3">
      <c r="B52" s="574"/>
      <c r="C52" s="212" t="s">
        <v>115</v>
      </c>
      <c r="D52" s="212">
        <v>406</v>
      </c>
      <c r="E52" s="212">
        <v>210</v>
      </c>
      <c r="F52" s="212">
        <v>196</v>
      </c>
      <c r="G52" s="349"/>
      <c r="H52" s="349"/>
      <c r="I52" s="349"/>
      <c r="K52" s="53"/>
    </row>
    <row r="53" spans="2:11" x14ac:dyDescent="0.3">
      <c r="B53" s="574"/>
      <c r="C53" s="212" t="s">
        <v>114</v>
      </c>
      <c r="D53" s="212">
        <v>230</v>
      </c>
      <c r="E53" s="212">
        <v>124</v>
      </c>
      <c r="F53" s="212">
        <v>106</v>
      </c>
      <c r="G53" s="349"/>
      <c r="H53" s="349"/>
      <c r="I53" s="349"/>
      <c r="K53" s="53"/>
    </row>
    <row r="54" spans="2:11" x14ac:dyDescent="0.3">
      <c r="B54" s="574"/>
      <c r="C54" s="212" t="s">
        <v>113</v>
      </c>
      <c r="D54" s="212">
        <v>56</v>
      </c>
      <c r="E54" s="212">
        <v>28</v>
      </c>
      <c r="F54" s="212">
        <v>28</v>
      </c>
      <c r="G54" s="349"/>
      <c r="H54" s="349"/>
      <c r="I54" s="349"/>
      <c r="K54" s="53"/>
    </row>
    <row r="55" spans="2:11" x14ac:dyDescent="0.3">
      <c r="B55" s="574"/>
      <c r="C55" s="212" t="s">
        <v>112</v>
      </c>
      <c r="D55" s="212">
        <v>3</v>
      </c>
      <c r="E55" s="212">
        <v>2</v>
      </c>
      <c r="F55" s="212">
        <v>1</v>
      </c>
      <c r="G55" s="349"/>
      <c r="H55" s="349"/>
      <c r="I55" s="349"/>
      <c r="K55" s="53"/>
    </row>
    <row r="56" spans="2:11" x14ac:dyDescent="0.3">
      <c r="B56" s="574"/>
      <c r="C56" s="212" t="s">
        <v>9</v>
      </c>
      <c r="D56" s="212">
        <v>6</v>
      </c>
      <c r="E56" s="212">
        <v>3</v>
      </c>
      <c r="F56" s="212">
        <v>3</v>
      </c>
      <c r="G56" s="349"/>
      <c r="H56" s="349"/>
      <c r="I56" s="349"/>
      <c r="K56" s="53"/>
    </row>
    <row r="57" spans="2:11" s="35" customFormat="1" ht="13.5" x14ac:dyDescent="0.25">
      <c r="B57" s="574" t="s">
        <v>31</v>
      </c>
      <c r="C57" s="229" t="s">
        <v>3</v>
      </c>
      <c r="D57" s="229">
        <v>5947</v>
      </c>
      <c r="E57" s="229">
        <v>3031</v>
      </c>
      <c r="F57" s="229">
        <v>2916</v>
      </c>
      <c r="G57" s="349"/>
      <c r="H57" s="349"/>
      <c r="I57" s="349"/>
      <c r="K57" s="58"/>
    </row>
    <row r="58" spans="2:11" s="35" customFormat="1" x14ac:dyDescent="0.3">
      <c r="B58" s="574"/>
      <c r="C58" s="212" t="s">
        <v>2020</v>
      </c>
      <c r="D58" s="212">
        <v>36</v>
      </c>
      <c r="E58" s="212">
        <v>19</v>
      </c>
      <c r="F58" s="212">
        <v>17</v>
      </c>
      <c r="G58" s="349"/>
      <c r="H58" s="349"/>
      <c r="I58" s="349"/>
      <c r="K58" s="58"/>
    </row>
    <row r="59" spans="2:11" x14ac:dyDescent="0.3">
      <c r="B59" s="574"/>
      <c r="C59" s="212" t="s">
        <v>118</v>
      </c>
      <c r="D59" s="212">
        <v>839</v>
      </c>
      <c r="E59" s="212">
        <v>435</v>
      </c>
      <c r="F59" s="212">
        <v>404</v>
      </c>
      <c r="G59" s="349"/>
      <c r="H59" s="349"/>
      <c r="I59" s="349"/>
      <c r="K59" s="53"/>
    </row>
    <row r="60" spans="2:11" x14ac:dyDescent="0.3">
      <c r="B60" s="574"/>
      <c r="C60" s="212" t="s">
        <v>117</v>
      </c>
      <c r="D60" s="212">
        <v>1425</v>
      </c>
      <c r="E60" s="212">
        <v>727</v>
      </c>
      <c r="F60" s="212">
        <v>698</v>
      </c>
      <c r="G60" s="349"/>
      <c r="H60" s="349"/>
      <c r="I60" s="349"/>
      <c r="K60" s="53"/>
    </row>
    <row r="61" spans="2:11" x14ac:dyDescent="0.3">
      <c r="B61" s="574"/>
      <c r="C61" s="212" t="s">
        <v>116</v>
      </c>
      <c r="D61" s="212">
        <v>1428</v>
      </c>
      <c r="E61" s="212">
        <v>722</v>
      </c>
      <c r="F61" s="212">
        <v>706</v>
      </c>
      <c r="G61" s="349"/>
      <c r="H61" s="349"/>
      <c r="I61" s="349"/>
      <c r="K61" s="53"/>
    </row>
    <row r="62" spans="2:11" x14ac:dyDescent="0.3">
      <c r="B62" s="574"/>
      <c r="C62" s="212" t="s">
        <v>115</v>
      </c>
      <c r="D62" s="212">
        <v>1245</v>
      </c>
      <c r="E62" s="212">
        <v>641</v>
      </c>
      <c r="F62" s="212">
        <v>604</v>
      </c>
      <c r="G62" s="349"/>
      <c r="H62" s="349"/>
      <c r="I62" s="349"/>
      <c r="K62" s="53"/>
    </row>
    <row r="63" spans="2:11" x14ac:dyDescent="0.3">
      <c r="B63" s="574"/>
      <c r="C63" s="212" t="s">
        <v>114</v>
      </c>
      <c r="D63" s="212">
        <v>712</v>
      </c>
      <c r="E63" s="212">
        <v>345</v>
      </c>
      <c r="F63" s="212">
        <v>367</v>
      </c>
      <c r="G63" s="349"/>
      <c r="H63" s="349"/>
      <c r="I63" s="349"/>
      <c r="K63" s="53"/>
    </row>
    <row r="64" spans="2:11" x14ac:dyDescent="0.3">
      <c r="B64" s="574"/>
      <c r="C64" s="212" t="s">
        <v>113</v>
      </c>
      <c r="D64" s="212">
        <v>244</v>
      </c>
      <c r="E64" s="212">
        <v>131</v>
      </c>
      <c r="F64" s="212">
        <v>113</v>
      </c>
      <c r="G64" s="349"/>
      <c r="H64" s="349"/>
      <c r="I64" s="349"/>
      <c r="K64" s="53"/>
    </row>
    <row r="65" spans="2:11" x14ac:dyDescent="0.3">
      <c r="B65" s="574"/>
      <c r="C65" s="212" t="s">
        <v>112</v>
      </c>
      <c r="D65" s="212">
        <v>12</v>
      </c>
      <c r="E65" s="212">
        <v>5</v>
      </c>
      <c r="F65" s="212">
        <v>7</v>
      </c>
      <c r="G65" s="349"/>
      <c r="H65" s="349"/>
      <c r="I65" s="349"/>
      <c r="K65" s="53"/>
    </row>
    <row r="66" spans="2:11" x14ac:dyDescent="0.3">
      <c r="B66" s="574"/>
      <c r="C66" s="212" t="s">
        <v>111</v>
      </c>
      <c r="D66" s="212">
        <v>3</v>
      </c>
      <c r="E66" s="212">
        <v>3</v>
      </c>
      <c r="F66" s="212">
        <v>0</v>
      </c>
      <c r="G66" s="349"/>
      <c r="H66" s="349"/>
      <c r="I66" s="349"/>
      <c r="K66" s="53"/>
    </row>
    <row r="67" spans="2:11" x14ac:dyDescent="0.3">
      <c r="B67" s="574"/>
      <c r="C67" s="212" t="s">
        <v>9</v>
      </c>
      <c r="D67" s="212">
        <v>3</v>
      </c>
      <c r="E67" s="212">
        <v>3</v>
      </c>
      <c r="F67" s="212">
        <v>0</v>
      </c>
      <c r="G67" s="349"/>
      <c r="H67" s="349"/>
      <c r="I67" s="349"/>
      <c r="K67" s="53"/>
    </row>
    <row r="68" spans="2:11" s="35" customFormat="1" ht="13.5" x14ac:dyDescent="0.25">
      <c r="B68" s="574" t="s">
        <v>30</v>
      </c>
      <c r="C68" s="229" t="s">
        <v>3</v>
      </c>
      <c r="D68" s="229">
        <v>5397</v>
      </c>
      <c r="E68" s="229">
        <v>2732</v>
      </c>
      <c r="F68" s="229">
        <v>2665</v>
      </c>
      <c r="G68" s="349"/>
      <c r="H68" s="349"/>
      <c r="I68" s="349"/>
      <c r="K68" s="58"/>
    </row>
    <row r="69" spans="2:11" x14ac:dyDescent="0.3">
      <c r="B69" s="574"/>
      <c r="C69" s="212" t="s">
        <v>2020</v>
      </c>
      <c r="D69" s="212">
        <v>34</v>
      </c>
      <c r="E69" s="212">
        <v>19</v>
      </c>
      <c r="F69" s="212">
        <v>15</v>
      </c>
      <c r="G69" s="349"/>
      <c r="H69" s="349"/>
      <c r="I69" s="349"/>
      <c r="K69" s="53"/>
    </row>
    <row r="70" spans="2:11" x14ac:dyDescent="0.3">
      <c r="B70" s="574"/>
      <c r="C70" s="212" t="s">
        <v>118</v>
      </c>
      <c r="D70" s="212">
        <v>779</v>
      </c>
      <c r="E70" s="212">
        <v>407</v>
      </c>
      <c r="F70" s="212">
        <v>372</v>
      </c>
      <c r="G70" s="349"/>
      <c r="H70" s="349"/>
      <c r="I70" s="349"/>
      <c r="K70" s="53"/>
    </row>
    <row r="71" spans="2:11" x14ac:dyDescent="0.3">
      <c r="B71" s="574"/>
      <c r="C71" s="212" t="s">
        <v>117</v>
      </c>
      <c r="D71" s="212">
        <v>1141</v>
      </c>
      <c r="E71" s="212">
        <v>579</v>
      </c>
      <c r="F71" s="212">
        <v>562</v>
      </c>
      <c r="G71" s="349"/>
      <c r="H71" s="349"/>
      <c r="I71" s="349"/>
      <c r="K71" s="53"/>
    </row>
    <row r="72" spans="2:11" x14ac:dyDescent="0.3">
      <c r="B72" s="574"/>
      <c r="C72" s="212" t="s">
        <v>116</v>
      </c>
      <c r="D72" s="212">
        <v>1304</v>
      </c>
      <c r="E72" s="212">
        <v>646</v>
      </c>
      <c r="F72" s="212">
        <v>658</v>
      </c>
      <c r="G72" s="349"/>
      <c r="H72" s="349"/>
      <c r="I72" s="349"/>
      <c r="K72" s="53"/>
    </row>
    <row r="73" spans="2:11" x14ac:dyDescent="0.3">
      <c r="B73" s="574"/>
      <c r="C73" s="212" t="s">
        <v>115</v>
      </c>
      <c r="D73" s="212">
        <v>1156</v>
      </c>
      <c r="E73" s="212">
        <v>599</v>
      </c>
      <c r="F73" s="212">
        <v>557</v>
      </c>
      <c r="G73" s="349"/>
      <c r="H73" s="349"/>
      <c r="I73" s="349"/>
      <c r="K73" s="53"/>
    </row>
    <row r="74" spans="2:11" x14ac:dyDescent="0.3">
      <c r="B74" s="574"/>
      <c r="C74" s="212" t="s">
        <v>114</v>
      </c>
      <c r="D74" s="212">
        <v>675</v>
      </c>
      <c r="E74" s="212">
        <v>335</v>
      </c>
      <c r="F74" s="212">
        <v>340</v>
      </c>
      <c r="G74" s="349"/>
      <c r="H74" s="349"/>
      <c r="I74" s="349"/>
      <c r="K74" s="53"/>
    </row>
    <row r="75" spans="2:11" x14ac:dyDescent="0.3">
      <c r="B75" s="574"/>
      <c r="C75" s="212" t="s">
        <v>113</v>
      </c>
      <c r="D75" s="212">
        <v>247</v>
      </c>
      <c r="E75" s="212">
        <v>117</v>
      </c>
      <c r="F75" s="212">
        <v>130</v>
      </c>
      <c r="G75" s="349"/>
      <c r="H75" s="349"/>
      <c r="I75" s="349"/>
      <c r="K75" s="53"/>
    </row>
    <row r="76" spans="2:11" x14ac:dyDescent="0.3">
      <c r="B76" s="574"/>
      <c r="C76" s="212" t="s">
        <v>112</v>
      </c>
      <c r="D76" s="212">
        <v>22</v>
      </c>
      <c r="E76" s="212">
        <v>13</v>
      </c>
      <c r="F76" s="212">
        <v>9</v>
      </c>
      <c r="G76" s="349"/>
      <c r="H76" s="349"/>
      <c r="I76" s="349"/>
      <c r="K76" s="53"/>
    </row>
    <row r="77" spans="2:11" x14ac:dyDescent="0.3">
      <c r="B77" s="574"/>
      <c r="C77" s="212" t="s">
        <v>111</v>
      </c>
      <c r="D77" s="212">
        <v>2</v>
      </c>
      <c r="E77" s="212">
        <v>0</v>
      </c>
      <c r="F77" s="212">
        <v>2</v>
      </c>
      <c r="G77" s="349"/>
      <c r="H77" s="349"/>
      <c r="I77" s="349"/>
      <c r="K77" s="53"/>
    </row>
    <row r="78" spans="2:11" x14ac:dyDescent="0.3">
      <c r="B78" s="574"/>
      <c r="C78" s="212" t="s">
        <v>9</v>
      </c>
      <c r="D78" s="212">
        <v>37</v>
      </c>
      <c r="E78" s="212">
        <v>17</v>
      </c>
      <c r="F78" s="212">
        <v>20</v>
      </c>
      <c r="G78" s="349"/>
      <c r="H78" s="349"/>
      <c r="I78" s="349"/>
      <c r="K78" s="53"/>
    </row>
    <row r="79" spans="2:11" s="35" customFormat="1" ht="13.5" x14ac:dyDescent="0.25">
      <c r="B79" s="574" t="s">
        <v>29</v>
      </c>
      <c r="C79" s="229" t="s">
        <v>3</v>
      </c>
      <c r="D79" s="229">
        <v>8684</v>
      </c>
      <c r="E79" s="229">
        <v>4440</v>
      </c>
      <c r="F79" s="229">
        <v>4244</v>
      </c>
      <c r="G79" s="349"/>
      <c r="H79" s="349"/>
      <c r="I79" s="349"/>
      <c r="K79" s="58"/>
    </row>
    <row r="80" spans="2:11" x14ac:dyDescent="0.3">
      <c r="B80" s="574"/>
      <c r="C80" s="212" t="s">
        <v>2020</v>
      </c>
      <c r="D80" s="212">
        <v>62</v>
      </c>
      <c r="E80" s="212">
        <v>31</v>
      </c>
      <c r="F80" s="212">
        <v>31</v>
      </c>
      <c r="G80" s="349"/>
      <c r="H80" s="349"/>
      <c r="I80" s="349"/>
      <c r="K80" s="53"/>
    </row>
    <row r="81" spans="2:11" x14ac:dyDescent="0.3">
      <c r="B81" s="574"/>
      <c r="C81" s="212" t="s">
        <v>118</v>
      </c>
      <c r="D81" s="212">
        <v>1182</v>
      </c>
      <c r="E81" s="212">
        <v>591</v>
      </c>
      <c r="F81" s="212">
        <v>591</v>
      </c>
      <c r="G81" s="349"/>
      <c r="H81" s="349"/>
      <c r="I81" s="349"/>
      <c r="K81" s="53"/>
    </row>
    <row r="82" spans="2:11" x14ac:dyDescent="0.3">
      <c r="B82" s="574"/>
      <c r="C82" s="212" t="s">
        <v>117</v>
      </c>
      <c r="D82" s="212">
        <v>2451</v>
      </c>
      <c r="E82" s="212">
        <v>1257</v>
      </c>
      <c r="F82" s="212">
        <v>1194</v>
      </c>
      <c r="G82" s="349"/>
      <c r="H82" s="349"/>
      <c r="I82" s="349"/>
      <c r="K82" s="53"/>
    </row>
    <row r="83" spans="2:11" x14ac:dyDescent="0.3">
      <c r="B83" s="574"/>
      <c r="C83" s="212" t="s">
        <v>116</v>
      </c>
      <c r="D83" s="212">
        <v>2268</v>
      </c>
      <c r="E83" s="212">
        <v>1193</v>
      </c>
      <c r="F83" s="212">
        <v>1075</v>
      </c>
      <c r="G83" s="349"/>
      <c r="H83" s="349"/>
      <c r="I83" s="349"/>
      <c r="K83" s="53"/>
    </row>
    <row r="84" spans="2:11" x14ac:dyDescent="0.3">
      <c r="B84" s="574"/>
      <c r="C84" s="212" t="s">
        <v>115</v>
      </c>
      <c r="D84" s="212">
        <v>1636</v>
      </c>
      <c r="E84" s="212">
        <v>806</v>
      </c>
      <c r="F84" s="212">
        <v>830</v>
      </c>
      <c r="G84" s="349"/>
      <c r="H84" s="349"/>
      <c r="I84" s="349"/>
      <c r="K84" s="53"/>
    </row>
    <row r="85" spans="2:11" x14ac:dyDescent="0.3">
      <c r="B85" s="574"/>
      <c r="C85" s="212" t="s">
        <v>114</v>
      </c>
      <c r="D85" s="212">
        <v>812</v>
      </c>
      <c r="E85" s="212">
        <v>413</v>
      </c>
      <c r="F85" s="212">
        <v>399</v>
      </c>
      <c r="G85" s="349"/>
      <c r="H85" s="349"/>
      <c r="I85" s="349"/>
      <c r="K85" s="53"/>
    </row>
    <row r="86" spans="2:11" x14ac:dyDescent="0.3">
      <c r="B86" s="574"/>
      <c r="C86" s="212" t="s">
        <v>113</v>
      </c>
      <c r="D86" s="212">
        <v>241</v>
      </c>
      <c r="E86" s="212">
        <v>129</v>
      </c>
      <c r="F86" s="212">
        <v>112</v>
      </c>
      <c r="G86" s="349"/>
      <c r="H86" s="349"/>
      <c r="I86" s="349"/>
      <c r="K86" s="53"/>
    </row>
    <row r="87" spans="2:11" x14ac:dyDescent="0.3">
      <c r="B87" s="574"/>
      <c r="C87" s="212" t="s">
        <v>112</v>
      </c>
      <c r="D87" s="212">
        <v>7</v>
      </c>
      <c r="E87" s="212">
        <v>3</v>
      </c>
      <c r="F87" s="212">
        <v>4</v>
      </c>
      <c r="G87" s="349"/>
      <c r="H87" s="349"/>
      <c r="I87" s="349"/>
      <c r="K87" s="53"/>
    </row>
    <row r="88" spans="2:11" x14ac:dyDescent="0.3">
      <c r="B88" s="574"/>
      <c r="C88" s="212" t="s">
        <v>111</v>
      </c>
      <c r="D88" s="212">
        <v>1</v>
      </c>
      <c r="E88" s="212">
        <v>1</v>
      </c>
      <c r="F88" s="212">
        <v>0</v>
      </c>
      <c r="G88" s="349"/>
      <c r="H88" s="349"/>
      <c r="I88" s="349"/>
      <c r="K88" s="53"/>
    </row>
    <row r="89" spans="2:11" x14ac:dyDescent="0.3">
      <c r="B89" s="574"/>
      <c r="C89" s="212" t="s">
        <v>9</v>
      </c>
      <c r="D89" s="212">
        <v>24</v>
      </c>
      <c r="E89" s="212">
        <v>16</v>
      </c>
      <c r="F89" s="212">
        <v>8</v>
      </c>
      <c r="G89" s="349"/>
      <c r="H89" s="349"/>
      <c r="I89" s="349"/>
      <c r="K89" s="53"/>
    </row>
    <row r="90" spans="2:11" s="35" customFormat="1" ht="13.5" x14ac:dyDescent="0.25">
      <c r="B90" s="574" t="s">
        <v>28</v>
      </c>
      <c r="C90" s="229" t="s">
        <v>3</v>
      </c>
      <c r="D90" s="229">
        <v>9383</v>
      </c>
      <c r="E90" s="229">
        <v>4786</v>
      </c>
      <c r="F90" s="229">
        <v>4597</v>
      </c>
      <c r="G90" s="349"/>
      <c r="H90" s="349"/>
      <c r="I90" s="349"/>
      <c r="K90" s="58"/>
    </row>
    <row r="91" spans="2:11" x14ac:dyDescent="0.3">
      <c r="B91" s="574"/>
      <c r="C91" s="212" t="s">
        <v>2020</v>
      </c>
      <c r="D91" s="212">
        <v>115</v>
      </c>
      <c r="E91" s="212">
        <v>52</v>
      </c>
      <c r="F91" s="212">
        <v>63</v>
      </c>
      <c r="G91" s="349"/>
      <c r="H91" s="349"/>
      <c r="I91" s="349"/>
      <c r="K91" s="53"/>
    </row>
    <row r="92" spans="2:11" x14ac:dyDescent="0.3">
      <c r="B92" s="574"/>
      <c r="C92" s="212" t="s">
        <v>118</v>
      </c>
      <c r="D92" s="212">
        <v>1715</v>
      </c>
      <c r="E92" s="212">
        <v>883</v>
      </c>
      <c r="F92" s="212">
        <v>832</v>
      </c>
      <c r="G92" s="349"/>
      <c r="H92" s="349"/>
      <c r="I92" s="349"/>
      <c r="K92" s="53"/>
    </row>
    <row r="93" spans="2:11" x14ac:dyDescent="0.3">
      <c r="B93" s="574"/>
      <c r="C93" s="212" t="s">
        <v>117</v>
      </c>
      <c r="D93" s="212">
        <v>2681</v>
      </c>
      <c r="E93" s="212">
        <v>1399</v>
      </c>
      <c r="F93" s="212">
        <v>1282</v>
      </c>
      <c r="G93" s="349"/>
      <c r="H93" s="349"/>
      <c r="I93" s="349"/>
      <c r="K93" s="53"/>
    </row>
    <row r="94" spans="2:11" x14ac:dyDescent="0.3">
      <c r="B94" s="574"/>
      <c r="C94" s="212" t="s">
        <v>116</v>
      </c>
      <c r="D94" s="212">
        <v>2148</v>
      </c>
      <c r="E94" s="212">
        <v>1061</v>
      </c>
      <c r="F94" s="212">
        <v>1087</v>
      </c>
      <c r="G94" s="349"/>
      <c r="H94" s="349"/>
      <c r="I94" s="349"/>
      <c r="K94" s="53"/>
    </row>
    <row r="95" spans="2:11" x14ac:dyDescent="0.3">
      <c r="B95" s="574"/>
      <c r="C95" s="212" t="s">
        <v>115</v>
      </c>
      <c r="D95" s="212">
        <v>1599</v>
      </c>
      <c r="E95" s="212">
        <v>801</v>
      </c>
      <c r="F95" s="212">
        <v>798</v>
      </c>
      <c r="G95" s="349"/>
      <c r="H95" s="349"/>
      <c r="I95" s="349"/>
      <c r="K95" s="53"/>
    </row>
    <row r="96" spans="2:11" x14ac:dyDescent="0.3">
      <c r="B96" s="574"/>
      <c r="C96" s="212" t="s">
        <v>114</v>
      </c>
      <c r="D96" s="212">
        <v>833</v>
      </c>
      <c r="E96" s="212">
        <v>441</v>
      </c>
      <c r="F96" s="212">
        <v>392</v>
      </c>
      <c r="G96" s="349"/>
      <c r="H96" s="349"/>
      <c r="I96" s="349"/>
      <c r="K96" s="53"/>
    </row>
    <row r="97" spans="2:11" x14ac:dyDescent="0.3">
      <c r="B97" s="574"/>
      <c r="C97" s="212" t="s">
        <v>113</v>
      </c>
      <c r="D97" s="212">
        <v>241</v>
      </c>
      <c r="E97" s="212">
        <v>119</v>
      </c>
      <c r="F97" s="212">
        <v>122</v>
      </c>
      <c r="G97" s="349"/>
      <c r="H97" s="349"/>
      <c r="I97" s="349"/>
      <c r="K97" s="53"/>
    </row>
    <row r="98" spans="2:11" x14ac:dyDescent="0.3">
      <c r="B98" s="574"/>
      <c r="C98" s="212" t="s">
        <v>112</v>
      </c>
      <c r="D98" s="212">
        <v>13</v>
      </c>
      <c r="E98" s="212">
        <v>6</v>
      </c>
      <c r="F98" s="212">
        <v>7</v>
      </c>
      <c r="G98" s="349"/>
      <c r="H98" s="349"/>
      <c r="I98" s="349"/>
      <c r="K98" s="53"/>
    </row>
    <row r="99" spans="2:11" x14ac:dyDescent="0.3">
      <c r="B99" s="574"/>
      <c r="C99" s="212" t="s">
        <v>111</v>
      </c>
      <c r="D99" s="212">
        <v>1</v>
      </c>
      <c r="E99" s="212">
        <v>1</v>
      </c>
      <c r="F99" s="212">
        <v>0</v>
      </c>
      <c r="G99" s="349"/>
      <c r="H99" s="349"/>
      <c r="I99" s="349"/>
      <c r="K99" s="53"/>
    </row>
    <row r="100" spans="2:11" x14ac:dyDescent="0.3">
      <c r="B100" s="574"/>
      <c r="C100" s="212" t="s">
        <v>9</v>
      </c>
      <c r="D100" s="212">
        <v>37</v>
      </c>
      <c r="E100" s="212">
        <v>23</v>
      </c>
      <c r="F100" s="212">
        <v>14</v>
      </c>
      <c r="G100" s="349"/>
      <c r="H100" s="349"/>
      <c r="I100" s="349"/>
      <c r="K100" s="53"/>
    </row>
    <row r="101" spans="2:11" s="35" customFormat="1" ht="13.5" x14ac:dyDescent="0.25">
      <c r="B101" s="574" t="s">
        <v>27</v>
      </c>
      <c r="C101" s="229" t="s">
        <v>3</v>
      </c>
      <c r="D101" s="229">
        <v>56128</v>
      </c>
      <c r="E101" s="229">
        <v>28715</v>
      </c>
      <c r="F101" s="229">
        <v>27413</v>
      </c>
      <c r="G101" s="349"/>
      <c r="H101" s="349"/>
      <c r="I101" s="349"/>
      <c r="K101" s="58"/>
    </row>
    <row r="102" spans="2:11" x14ac:dyDescent="0.3">
      <c r="B102" s="574"/>
      <c r="C102" s="212" t="s">
        <v>2020</v>
      </c>
      <c r="D102" s="212">
        <v>362</v>
      </c>
      <c r="E102" s="212">
        <v>181</v>
      </c>
      <c r="F102" s="212">
        <v>181</v>
      </c>
      <c r="G102" s="349"/>
      <c r="H102" s="349"/>
      <c r="I102" s="349"/>
      <c r="K102" s="53"/>
    </row>
    <row r="103" spans="2:11" x14ac:dyDescent="0.3">
      <c r="B103" s="574"/>
      <c r="C103" s="212" t="s">
        <v>118</v>
      </c>
      <c r="D103" s="212">
        <v>7500</v>
      </c>
      <c r="E103" s="212">
        <v>3886</v>
      </c>
      <c r="F103" s="212">
        <v>3614</v>
      </c>
      <c r="G103" s="349"/>
      <c r="H103" s="349"/>
      <c r="I103" s="349"/>
      <c r="K103" s="53"/>
    </row>
    <row r="104" spans="2:11" x14ac:dyDescent="0.3">
      <c r="B104" s="574"/>
      <c r="C104" s="212" t="s">
        <v>117</v>
      </c>
      <c r="D104" s="212">
        <v>15580</v>
      </c>
      <c r="E104" s="212">
        <v>8057</v>
      </c>
      <c r="F104" s="212">
        <v>7523</v>
      </c>
      <c r="G104" s="349"/>
      <c r="H104" s="349"/>
      <c r="I104" s="349"/>
      <c r="K104" s="53"/>
    </row>
    <row r="105" spans="2:11" x14ac:dyDescent="0.3">
      <c r="B105" s="574"/>
      <c r="C105" s="212" t="s">
        <v>116</v>
      </c>
      <c r="D105" s="212">
        <v>14756</v>
      </c>
      <c r="E105" s="212">
        <v>7503</v>
      </c>
      <c r="F105" s="212">
        <v>7253</v>
      </c>
      <c r="G105" s="349"/>
      <c r="H105" s="349"/>
      <c r="I105" s="349"/>
      <c r="K105" s="53"/>
    </row>
    <row r="106" spans="2:11" x14ac:dyDescent="0.3">
      <c r="B106" s="574"/>
      <c r="C106" s="212" t="s">
        <v>115</v>
      </c>
      <c r="D106" s="212">
        <v>10707</v>
      </c>
      <c r="E106" s="212">
        <v>5389</v>
      </c>
      <c r="F106" s="212">
        <v>5318</v>
      </c>
      <c r="G106" s="349"/>
      <c r="H106" s="349"/>
      <c r="I106" s="349"/>
      <c r="K106" s="53"/>
    </row>
    <row r="107" spans="2:11" x14ac:dyDescent="0.3">
      <c r="B107" s="574"/>
      <c r="C107" s="212" t="s">
        <v>114</v>
      </c>
      <c r="D107" s="212">
        <v>5473</v>
      </c>
      <c r="E107" s="212">
        <v>2805</v>
      </c>
      <c r="F107" s="212">
        <v>2668</v>
      </c>
      <c r="G107" s="349"/>
      <c r="H107" s="349"/>
      <c r="I107" s="349"/>
      <c r="K107" s="53"/>
    </row>
    <row r="108" spans="2:11" x14ac:dyDescent="0.3">
      <c r="B108" s="574"/>
      <c r="C108" s="212" t="s">
        <v>113</v>
      </c>
      <c r="D108" s="212">
        <v>1407</v>
      </c>
      <c r="E108" s="212">
        <v>722</v>
      </c>
      <c r="F108" s="212">
        <v>685</v>
      </c>
      <c r="G108" s="349"/>
      <c r="H108" s="349"/>
      <c r="I108" s="349"/>
      <c r="K108" s="53"/>
    </row>
    <row r="109" spans="2:11" x14ac:dyDescent="0.3">
      <c r="B109" s="574"/>
      <c r="C109" s="212" t="s">
        <v>112</v>
      </c>
      <c r="D109" s="212">
        <v>88</v>
      </c>
      <c r="E109" s="212">
        <v>41</v>
      </c>
      <c r="F109" s="212">
        <v>47</v>
      </c>
      <c r="G109" s="349"/>
      <c r="H109" s="349"/>
      <c r="I109" s="349"/>
      <c r="K109" s="53"/>
    </row>
    <row r="110" spans="2:11" x14ac:dyDescent="0.3">
      <c r="B110" s="574"/>
      <c r="C110" s="212" t="s">
        <v>111</v>
      </c>
      <c r="D110" s="212">
        <v>5</v>
      </c>
      <c r="E110" s="212">
        <v>1</v>
      </c>
      <c r="F110" s="212">
        <v>4</v>
      </c>
      <c r="G110" s="349"/>
      <c r="H110" s="349"/>
      <c r="I110" s="349"/>
      <c r="K110" s="53"/>
    </row>
    <row r="111" spans="2:11" x14ac:dyDescent="0.3">
      <c r="B111" s="574"/>
      <c r="C111" s="212" t="s">
        <v>9</v>
      </c>
      <c r="D111" s="212">
        <v>250</v>
      </c>
      <c r="E111" s="212">
        <v>130</v>
      </c>
      <c r="F111" s="212">
        <v>120</v>
      </c>
      <c r="G111" s="349"/>
      <c r="H111" s="349"/>
      <c r="I111" s="349"/>
      <c r="K111" s="53"/>
    </row>
    <row r="112" spans="2:11" s="35" customFormat="1" ht="13.5" x14ac:dyDescent="0.25">
      <c r="B112" s="574" t="s">
        <v>26</v>
      </c>
      <c r="C112" s="229" t="s">
        <v>3</v>
      </c>
      <c r="D112" s="229">
        <v>5696</v>
      </c>
      <c r="E112" s="229">
        <v>2953</v>
      </c>
      <c r="F112" s="229">
        <v>2743</v>
      </c>
      <c r="G112" s="349"/>
      <c r="H112" s="349"/>
      <c r="I112" s="349"/>
      <c r="K112" s="58"/>
    </row>
    <row r="113" spans="2:11" x14ac:dyDescent="0.3">
      <c r="B113" s="574"/>
      <c r="C113" s="212" t="s">
        <v>2020</v>
      </c>
      <c r="D113" s="212">
        <v>26</v>
      </c>
      <c r="E113" s="212">
        <v>12</v>
      </c>
      <c r="F113" s="212">
        <v>14</v>
      </c>
      <c r="G113" s="349"/>
      <c r="H113" s="349"/>
      <c r="I113" s="349"/>
      <c r="K113" s="53"/>
    </row>
    <row r="114" spans="2:11" x14ac:dyDescent="0.3">
      <c r="B114" s="574"/>
      <c r="C114" s="212" t="s">
        <v>118</v>
      </c>
      <c r="D114" s="212">
        <v>642</v>
      </c>
      <c r="E114" s="212">
        <v>332</v>
      </c>
      <c r="F114" s="212">
        <v>310</v>
      </c>
      <c r="G114" s="349"/>
      <c r="H114" s="349"/>
      <c r="I114" s="349"/>
      <c r="K114" s="53"/>
    </row>
    <row r="115" spans="2:11" x14ac:dyDescent="0.3">
      <c r="B115" s="574"/>
      <c r="C115" s="212" t="s">
        <v>117</v>
      </c>
      <c r="D115" s="212">
        <v>1335</v>
      </c>
      <c r="E115" s="212">
        <v>708</v>
      </c>
      <c r="F115" s="212">
        <v>627</v>
      </c>
      <c r="G115" s="349"/>
      <c r="H115" s="349"/>
      <c r="I115" s="349"/>
      <c r="K115" s="53"/>
    </row>
    <row r="116" spans="2:11" x14ac:dyDescent="0.3">
      <c r="B116" s="574"/>
      <c r="C116" s="212" t="s">
        <v>116</v>
      </c>
      <c r="D116" s="212">
        <v>1493</v>
      </c>
      <c r="E116" s="212">
        <v>773</v>
      </c>
      <c r="F116" s="212">
        <v>720</v>
      </c>
      <c r="G116" s="349"/>
      <c r="H116" s="349"/>
      <c r="I116" s="349"/>
      <c r="K116" s="53"/>
    </row>
    <row r="117" spans="2:11" x14ac:dyDescent="0.3">
      <c r="B117" s="574"/>
      <c r="C117" s="212" t="s">
        <v>115</v>
      </c>
      <c r="D117" s="212">
        <v>1248</v>
      </c>
      <c r="E117" s="212">
        <v>636</v>
      </c>
      <c r="F117" s="212">
        <v>612</v>
      </c>
      <c r="G117" s="349"/>
      <c r="H117" s="349"/>
      <c r="I117" s="349"/>
      <c r="K117" s="53"/>
    </row>
    <row r="118" spans="2:11" x14ac:dyDescent="0.3">
      <c r="B118" s="574"/>
      <c r="C118" s="212" t="s">
        <v>114</v>
      </c>
      <c r="D118" s="212">
        <v>715</v>
      </c>
      <c r="E118" s="212">
        <v>364</v>
      </c>
      <c r="F118" s="212">
        <v>351</v>
      </c>
      <c r="G118" s="349"/>
      <c r="H118" s="349"/>
      <c r="I118" s="349"/>
      <c r="K118" s="53"/>
    </row>
    <row r="119" spans="2:11" x14ac:dyDescent="0.3">
      <c r="B119" s="574"/>
      <c r="C119" s="212" t="s">
        <v>113</v>
      </c>
      <c r="D119" s="212">
        <v>212</v>
      </c>
      <c r="E119" s="212">
        <v>116</v>
      </c>
      <c r="F119" s="212">
        <v>96</v>
      </c>
      <c r="G119" s="349"/>
      <c r="H119" s="349"/>
      <c r="I119" s="349"/>
      <c r="K119" s="53"/>
    </row>
    <row r="120" spans="2:11" x14ac:dyDescent="0.3">
      <c r="B120" s="574"/>
      <c r="C120" s="212" t="s">
        <v>112</v>
      </c>
      <c r="D120" s="212">
        <v>10</v>
      </c>
      <c r="E120" s="212">
        <v>4</v>
      </c>
      <c r="F120" s="212">
        <v>6</v>
      </c>
      <c r="G120" s="349"/>
      <c r="H120" s="349"/>
      <c r="I120" s="349"/>
      <c r="K120" s="53"/>
    </row>
    <row r="121" spans="2:11" x14ac:dyDescent="0.3">
      <c r="B121" s="574"/>
      <c r="C121" s="212" t="s">
        <v>111</v>
      </c>
      <c r="D121" s="212">
        <v>2</v>
      </c>
      <c r="E121" s="212">
        <v>1</v>
      </c>
      <c r="F121" s="212">
        <v>1</v>
      </c>
      <c r="G121" s="349"/>
      <c r="H121" s="349"/>
      <c r="I121" s="349"/>
      <c r="K121" s="53"/>
    </row>
    <row r="122" spans="2:11" s="35" customFormat="1" x14ac:dyDescent="0.3">
      <c r="B122" s="574"/>
      <c r="C122" s="212" t="s">
        <v>9</v>
      </c>
      <c r="D122" s="212">
        <v>13</v>
      </c>
      <c r="E122" s="212">
        <v>7</v>
      </c>
      <c r="F122" s="212">
        <v>6</v>
      </c>
      <c r="G122" s="349"/>
      <c r="H122" s="349"/>
      <c r="I122" s="349"/>
      <c r="K122" s="58"/>
    </row>
    <row r="123" spans="2:11" s="35" customFormat="1" ht="13.5" x14ac:dyDescent="0.25">
      <c r="B123" s="574" t="s">
        <v>25</v>
      </c>
      <c r="C123" s="229" t="s">
        <v>3</v>
      </c>
      <c r="D123" s="229">
        <v>5455</v>
      </c>
      <c r="E123" s="229">
        <v>2730</v>
      </c>
      <c r="F123" s="229">
        <v>2725</v>
      </c>
      <c r="G123" s="349"/>
      <c r="H123" s="349"/>
      <c r="I123" s="349"/>
      <c r="K123" s="58"/>
    </row>
    <row r="124" spans="2:11" x14ac:dyDescent="0.3">
      <c r="B124" s="574"/>
      <c r="C124" s="212" t="s">
        <v>2020</v>
      </c>
      <c r="D124" s="212">
        <v>37</v>
      </c>
      <c r="E124" s="212">
        <v>22</v>
      </c>
      <c r="F124" s="212">
        <v>15</v>
      </c>
      <c r="G124" s="349"/>
      <c r="H124" s="349"/>
      <c r="I124" s="349"/>
      <c r="K124" s="53"/>
    </row>
    <row r="125" spans="2:11" x14ac:dyDescent="0.3">
      <c r="B125" s="574"/>
      <c r="C125" s="212" t="s">
        <v>118</v>
      </c>
      <c r="D125" s="212">
        <v>737</v>
      </c>
      <c r="E125" s="212">
        <v>385</v>
      </c>
      <c r="F125" s="212">
        <v>352</v>
      </c>
      <c r="G125" s="349"/>
      <c r="H125" s="349"/>
      <c r="I125" s="349"/>
      <c r="K125" s="53"/>
    </row>
    <row r="126" spans="2:11" x14ac:dyDescent="0.3">
      <c r="B126" s="574"/>
      <c r="C126" s="212" t="s">
        <v>117</v>
      </c>
      <c r="D126" s="212">
        <v>1225</v>
      </c>
      <c r="E126" s="212">
        <v>619</v>
      </c>
      <c r="F126" s="212">
        <v>606</v>
      </c>
      <c r="G126" s="349"/>
      <c r="H126" s="349"/>
      <c r="I126" s="349"/>
      <c r="K126" s="53"/>
    </row>
    <row r="127" spans="2:11" x14ac:dyDescent="0.3">
      <c r="B127" s="574"/>
      <c r="C127" s="212" t="s">
        <v>116</v>
      </c>
      <c r="D127" s="212">
        <v>1339</v>
      </c>
      <c r="E127" s="212">
        <v>650</v>
      </c>
      <c r="F127" s="212">
        <v>689</v>
      </c>
      <c r="G127" s="349"/>
      <c r="H127" s="349"/>
      <c r="I127" s="349"/>
      <c r="K127" s="53"/>
    </row>
    <row r="128" spans="2:11" x14ac:dyDescent="0.3">
      <c r="B128" s="574"/>
      <c r="C128" s="212" t="s">
        <v>115</v>
      </c>
      <c r="D128" s="212">
        <v>1201</v>
      </c>
      <c r="E128" s="212">
        <v>601</v>
      </c>
      <c r="F128" s="212">
        <v>600</v>
      </c>
      <c r="G128" s="349"/>
      <c r="H128" s="349"/>
      <c r="I128" s="349"/>
      <c r="K128" s="53"/>
    </row>
    <row r="129" spans="2:11" x14ac:dyDescent="0.3">
      <c r="B129" s="574"/>
      <c r="C129" s="212" t="s">
        <v>114</v>
      </c>
      <c r="D129" s="212">
        <v>688</v>
      </c>
      <c r="E129" s="212">
        <v>350</v>
      </c>
      <c r="F129" s="212">
        <v>338</v>
      </c>
      <c r="G129" s="349"/>
      <c r="H129" s="349"/>
      <c r="I129" s="349"/>
      <c r="K129" s="53"/>
    </row>
    <row r="130" spans="2:11" x14ac:dyDescent="0.3">
      <c r="B130" s="574"/>
      <c r="C130" s="212" t="s">
        <v>113</v>
      </c>
      <c r="D130" s="212">
        <v>202</v>
      </c>
      <c r="E130" s="212">
        <v>90</v>
      </c>
      <c r="F130" s="212">
        <v>112</v>
      </c>
      <c r="G130" s="349"/>
      <c r="H130" s="349"/>
      <c r="I130" s="349"/>
      <c r="K130" s="53"/>
    </row>
    <row r="131" spans="2:11" x14ac:dyDescent="0.3">
      <c r="B131" s="574"/>
      <c r="C131" s="212" t="s">
        <v>112</v>
      </c>
      <c r="D131" s="212">
        <v>16</v>
      </c>
      <c r="E131" s="212">
        <v>9</v>
      </c>
      <c r="F131" s="212">
        <v>7</v>
      </c>
      <c r="G131" s="349"/>
      <c r="H131" s="349"/>
      <c r="I131" s="349"/>
      <c r="K131" s="53"/>
    </row>
    <row r="132" spans="2:11" x14ac:dyDescent="0.3">
      <c r="B132" s="574"/>
      <c r="C132" s="212" t="s">
        <v>9</v>
      </c>
      <c r="D132" s="212">
        <v>10</v>
      </c>
      <c r="E132" s="212">
        <v>4</v>
      </c>
      <c r="F132" s="212">
        <v>6</v>
      </c>
      <c r="G132" s="349"/>
      <c r="H132" s="349"/>
      <c r="I132" s="349"/>
      <c r="K132" s="53"/>
    </row>
    <row r="133" spans="2:11" s="35" customFormat="1" ht="13.5" x14ac:dyDescent="0.25">
      <c r="B133" s="574" t="s">
        <v>24</v>
      </c>
      <c r="C133" s="229" t="s">
        <v>3</v>
      </c>
      <c r="D133" s="229">
        <v>13270</v>
      </c>
      <c r="E133" s="229">
        <v>6926</v>
      </c>
      <c r="F133" s="229">
        <v>6344</v>
      </c>
      <c r="G133" s="349"/>
      <c r="H133" s="349"/>
      <c r="I133" s="349"/>
      <c r="K133" s="58"/>
    </row>
    <row r="134" spans="2:11" x14ac:dyDescent="0.3">
      <c r="B134" s="574"/>
      <c r="C134" s="212" t="s">
        <v>2020</v>
      </c>
      <c r="D134" s="212">
        <v>150</v>
      </c>
      <c r="E134" s="212">
        <v>67</v>
      </c>
      <c r="F134" s="212">
        <v>83</v>
      </c>
      <c r="G134" s="349"/>
      <c r="H134" s="349"/>
      <c r="I134" s="349"/>
      <c r="K134" s="53"/>
    </row>
    <row r="135" spans="2:11" x14ac:dyDescent="0.3">
      <c r="B135" s="574"/>
      <c r="C135" s="212" t="s">
        <v>118</v>
      </c>
      <c r="D135" s="212">
        <v>2343</v>
      </c>
      <c r="E135" s="212">
        <v>1227</v>
      </c>
      <c r="F135" s="212">
        <v>1116</v>
      </c>
      <c r="G135" s="349"/>
      <c r="H135" s="349"/>
      <c r="I135" s="349"/>
      <c r="K135" s="53"/>
    </row>
    <row r="136" spans="2:11" x14ac:dyDescent="0.3">
      <c r="B136" s="574"/>
      <c r="C136" s="212" t="s">
        <v>117</v>
      </c>
      <c r="D136" s="212">
        <v>3987</v>
      </c>
      <c r="E136" s="212">
        <v>2116</v>
      </c>
      <c r="F136" s="212">
        <v>1871</v>
      </c>
      <c r="G136" s="349"/>
      <c r="H136" s="349"/>
      <c r="I136" s="349"/>
      <c r="K136" s="53"/>
    </row>
    <row r="137" spans="2:11" x14ac:dyDescent="0.3">
      <c r="B137" s="574"/>
      <c r="C137" s="212" t="s">
        <v>116</v>
      </c>
      <c r="D137" s="212">
        <v>3235</v>
      </c>
      <c r="E137" s="212">
        <v>1688</v>
      </c>
      <c r="F137" s="212">
        <v>1547</v>
      </c>
      <c r="G137" s="349"/>
      <c r="H137" s="349"/>
      <c r="I137" s="349"/>
      <c r="K137" s="53"/>
    </row>
    <row r="138" spans="2:11" x14ac:dyDescent="0.3">
      <c r="B138" s="574"/>
      <c r="C138" s="212" t="s">
        <v>115</v>
      </c>
      <c r="D138" s="212">
        <v>2160</v>
      </c>
      <c r="E138" s="212">
        <v>1116</v>
      </c>
      <c r="F138" s="212">
        <v>1044</v>
      </c>
      <c r="G138" s="349"/>
      <c r="H138" s="349"/>
      <c r="I138" s="349"/>
      <c r="K138" s="53"/>
    </row>
    <row r="139" spans="2:11" x14ac:dyDescent="0.3">
      <c r="B139" s="574"/>
      <c r="C139" s="212" t="s">
        <v>114</v>
      </c>
      <c r="D139" s="212">
        <v>1073</v>
      </c>
      <c r="E139" s="212">
        <v>547</v>
      </c>
      <c r="F139" s="212">
        <v>526</v>
      </c>
      <c r="G139" s="349"/>
      <c r="H139" s="349"/>
      <c r="I139" s="349"/>
      <c r="K139" s="53"/>
    </row>
    <row r="140" spans="2:11" x14ac:dyDescent="0.3">
      <c r="B140" s="574"/>
      <c r="C140" s="212" t="s">
        <v>113</v>
      </c>
      <c r="D140" s="212">
        <v>281</v>
      </c>
      <c r="E140" s="212">
        <v>148</v>
      </c>
      <c r="F140" s="212">
        <v>133</v>
      </c>
      <c r="G140" s="349"/>
      <c r="H140" s="349"/>
      <c r="I140" s="349"/>
      <c r="K140" s="53"/>
    </row>
    <row r="141" spans="2:11" x14ac:dyDescent="0.3">
      <c r="B141" s="574"/>
      <c r="C141" s="212" t="s">
        <v>112</v>
      </c>
      <c r="D141" s="212">
        <v>22</v>
      </c>
      <c r="E141" s="212">
        <v>7</v>
      </c>
      <c r="F141" s="212">
        <v>15</v>
      </c>
      <c r="G141" s="349"/>
      <c r="H141" s="349"/>
      <c r="I141" s="349"/>
      <c r="K141" s="53"/>
    </row>
    <row r="142" spans="2:11" x14ac:dyDescent="0.3">
      <c r="B142" s="574"/>
      <c r="C142" s="212" t="s">
        <v>9</v>
      </c>
      <c r="D142" s="212">
        <v>19</v>
      </c>
      <c r="E142" s="212">
        <v>10</v>
      </c>
      <c r="F142" s="212">
        <v>9</v>
      </c>
      <c r="G142" s="349"/>
      <c r="H142" s="349"/>
      <c r="I142" s="349"/>
      <c r="K142" s="53"/>
    </row>
    <row r="143" spans="2:11" s="35" customFormat="1" ht="13.5" x14ac:dyDescent="0.25">
      <c r="B143" s="574" t="s">
        <v>23</v>
      </c>
      <c r="C143" s="229" t="s">
        <v>3</v>
      </c>
      <c r="D143" s="229">
        <v>21760</v>
      </c>
      <c r="E143" s="229">
        <v>10957</v>
      </c>
      <c r="F143" s="229">
        <v>10803</v>
      </c>
      <c r="G143" s="349"/>
      <c r="H143" s="349"/>
      <c r="I143" s="349"/>
      <c r="K143" s="58"/>
    </row>
    <row r="144" spans="2:11" x14ac:dyDescent="0.3">
      <c r="B144" s="574"/>
      <c r="C144" s="212" t="s">
        <v>2020</v>
      </c>
      <c r="D144" s="212">
        <v>193</v>
      </c>
      <c r="E144" s="212">
        <v>105</v>
      </c>
      <c r="F144" s="212">
        <v>88</v>
      </c>
      <c r="G144" s="349"/>
      <c r="H144" s="349"/>
      <c r="I144" s="349"/>
      <c r="K144" s="53"/>
    </row>
    <row r="145" spans="2:11" x14ac:dyDescent="0.3">
      <c r="B145" s="574"/>
      <c r="C145" s="212" t="s">
        <v>118</v>
      </c>
      <c r="D145" s="212">
        <v>3493</v>
      </c>
      <c r="E145" s="212">
        <v>1789</v>
      </c>
      <c r="F145" s="212">
        <v>1704</v>
      </c>
      <c r="G145" s="349"/>
      <c r="H145" s="349"/>
      <c r="I145" s="349"/>
      <c r="K145" s="53"/>
    </row>
    <row r="146" spans="2:11" x14ac:dyDescent="0.3">
      <c r="B146" s="574"/>
      <c r="C146" s="212" t="s">
        <v>117</v>
      </c>
      <c r="D146" s="212">
        <v>6407</v>
      </c>
      <c r="E146" s="212">
        <v>3269</v>
      </c>
      <c r="F146" s="212">
        <v>3138</v>
      </c>
      <c r="G146" s="349"/>
      <c r="H146" s="349"/>
      <c r="I146" s="349"/>
      <c r="K146" s="53"/>
    </row>
    <row r="147" spans="2:11" x14ac:dyDescent="0.3">
      <c r="B147" s="574"/>
      <c r="C147" s="212" t="s">
        <v>116</v>
      </c>
      <c r="D147" s="212">
        <v>5649</v>
      </c>
      <c r="E147" s="212">
        <v>2841</v>
      </c>
      <c r="F147" s="212">
        <v>2808</v>
      </c>
      <c r="G147" s="349"/>
      <c r="H147" s="349"/>
      <c r="I147" s="349"/>
      <c r="K147" s="53"/>
    </row>
    <row r="148" spans="2:11" x14ac:dyDescent="0.3">
      <c r="B148" s="574"/>
      <c r="C148" s="212" t="s">
        <v>115</v>
      </c>
      <c r="D148" s="212">
        <v>3870</v>
      </c>
      <c r="E148" s="212">
        <v>1884</v>
      </c>
      <c r="F148" s="212">
        <v>1986</v>
      </c>
      <c r="G148" s="349"/>
      <c r="H148" s="349"/>
      <c r="I148" s="349"/>
      <c r="K148" s="53"/>
    </row>
    <row r="149" spans="2:11" x14ac:dyDescent="0.3">
      <c r="B149" s="574"/>
      <c r="C149" s="212" t="s">
        <v>114</v>
      </c>
      <c r="D149" s="212">
        <v>1682</v>
      </c>
      <c r="E149" s="212">
        <v>827</v>
      </c>
      <c r="F149" s="212">
        <v>855</v>
      </c>
      <c r="G149" s="349"/>
      <c r="H149" s="349"/>
      <c r="I149" s="349"/>
      <c r="K149" s="53"/>
    </row>
    <row r="150" spans="2:11" x14ac:dyDescent="0.3">
      <c r="B150" s="574"/>
      <c r="C150" s="212" t="s">
        <v>113</v>
      </c>
      <c r="D150" s="212">
        <v>415</v>
      </c>
      <c r="E150" s="212">
        <v>214</v>
      </c>
      <c r="F150" s="212">
        <v>201</v>
      </c>
      <c r="G150" s="349"/>
      <c r="H150" s="349"/>
      <c r="I150" s="349"/>
      <c r="K150" s="53"/>
    </row>
    <row r="151" spans="2:11" x14ac:dyDescent="0.3">
      <c r="B151" s="574"/>
      <c r="C151" s="212" t="s">
        <v>112</v>
      </c>
      <c r="D151" s="212">
        <v>26</v>
      </c>
      <c r="E151" s="212">
        <v>12</v>
      </c>
      <c r="F151" s="212">
        <v>14</v>
      </c>
      <c r="G151" s="349"/>
      <c r="H151" s="349"/>
      <c r="I151" s="349"/>
      <c r="K151" s="53"/>
    </row>
    <row r="152" spans="2:11" x14ac:dyDescent="0.3">
      <c r="B152" s="574"/>
      <c r="C152" s="212" t="s">
        <v>111</v>
      </c>
      <c r="D152" s="212">
        <v>3</v>
      </c>
      <c r="E152" s="212">
        <v>2</v>
      </c>
      <c r="F152" s="212">
        <v>1</v>
      </c>
      <c r="G152" s="349"/>
      <c r="H152" s="349"/>
      <c r="I152" s="349"/>
      <c r="K152" s="53"/>
    </row>
    <row r="153" spans="2:11" s="35" customFormat="1" x14ac:dyDescent="0.3">
      <c r="B153" s="574"/>
      <c r="C153" s="212" t="s">
        <v>9</v>
      </c>
      <c r="D153" s="212">
        <v>22</v>
      </c>
      <c r="E153" s="212">
        <v>14</v>
      </c>
      <c r="F153" s="212">
        <v>8</v>
      </c>
      <c r="G153" s="349"/>
      <c r="H153" s="349"/>
      <c r="I153" s="349"/>
      <c r="K153" s="58"/>
    </row>
    <row r="154" spans="2:11" s="35" customFormat="1" ht="13.5" x14ac:dyDescent="0.25">
      <c r="B154" s="574" t="s">
        <v>22</v>
      </c>
      <c r="C154" s="229" t="s">
        <v>3</v>
      </c>
      <c r="D154" s="229">
        <v>3727</v>
      </c>
      <c r="E154" s="229">
        <v>1917</v>
      </c>
      <c r="F154" s="229">
        <v>1810</v>
      </c>
      <c r="G154" s="349"/>
      <c r="H154" s="349"/>
      <c r="I154" s="349"/>
      <c r="K154" s="58"/>
    </row>
    <row r="155" spans="2:11" x14ac:dyDescent="0.3">
      <c r="B155" s="574"/>
      <c r="C155" s="212" t="s">
        <v>2020</v>
      </c>
      <c r="D155" s="212">
        <v>68</v>
      </c>
      <c r="E155" s="212">
        <v>33</v>
      </c>
      <c r="F155" s="212">
        <v>35</v>
      </c>
      <c r="G155" s="349"/>
      <c r="H155" s="349"/>
      <c r="I155" s="349"/>
      <c r="K155" s="53"/>
    </row>
    <row r="156" spans="2:11" x14ac:dyDescent="0.3">
      <c r="B156" s="574"/>
      <c r="C156" s="212" t="s">
        <v>118</v>
      </c>
      <c r="D156" s="212">
        <v>809</v>
      </c>
      <c r="E156" s="212">
        <v>427</v>
      </c>
      <c r="F156" s="212">
        <v>382</v>
      </c>
      <c r="G156" s="349"/>
      <c r="H156" s="349"/>
      <c r="I156" s="349"/>
      <c r="K156" s="53"/>
    </row>
    <row r="157" spans="2:11" x14ac:dyDescent="0.3">
      <c r="B157" s="574"/>
      <c r="C157" s="212" t="s">
        <v>117</v>
      </c>
      <c r="D157" s="212">
        <v>946</v>
      </c>
      <c r="E157" s="212">
        <v>493</v>
      </c>
      <c r="F157" s="212">
        <v>453</v>
      </c>
      <c r="G157" s="349"/>
      <c r="H157" s="349"/>
      <c r="I157" s="349"/>
      <c r="K157" s="53"/>
    </row>
    <row r="158" spans="2:11" x14ac:dyDescent="0.3">
      <c r="B158" s="574"/>
      <c r="C158" s="212" t="s">
        <v>116</v>
      </c>
      <c r="D158" s="212">
        <v>752</v>
      </c>
      <c r="E158" s="212">
        <v>378</v>
      </c>
      <c r="F158" s="212">
        <v>374</v>
      </c>
      <c r="G158" s="349"/>
      <c r="H158" s="349"/>
      <c r="I158" s="349"/>
      <c r="K158" s="53"/>
    </row>
    <row r="159" spans="2:11" x14ac:dyDescent="0.3">
      <c r="B159" s="574"/>
      <c r="C159" s="212" t="s">
        <v>115</v>
      </c>
      <c r="D159" s="212">
        <v>583</v>
      </c>
      <c r="E159" s="212">
        <v>293</v>
      </c>
      <c r="F159" s="212">
        <v>290</v>
      </c>
      <c r="G159" s="349"/>
      <c r="H159" s="349"/>
      <c r="I159" s="349"/>
      <c r="K159" s="53"/>
    </row>
    <row r="160" spans="2:11" x14ac:dyDescent="0.3">
      <c r="B160" s="574"/>
      <c r="C160" s="212" t="s">
        <v>114</v>
      </c>
      <c r="D160" s="212">
        <v>386</v>
      </c>
      <c r="E160" s="212">
        <v>200</v>
      </c>
      <c r="F160" s="212">
        <v>186</v>
      </c>
      <c r="G160" s="349"/>
      <c r="H160" s="349"/>
      <c r="I160" s="349"/>
      <c r="K160" s="53"/>
    </row>
    <row r="161" spans="2:11" x14ac:dyDescent="0.3">
      <c r="B161" s="574"/>
      <c r="C161" s="212" t="s">
        <v>113</v>
      </c>
      <c r="D161" s="212">
        <v>158</v>
      </c>
      <c r="E161" s="212">
        <v>79</v>
      </c>
      <c r="F161" s="212">
        <v>79</v>
      </c>
      <c r="G161" s="349"/>
      <c r="H161" s="349"/>
      <c r="I161" s="349"/>
      <c r="K161" s="53"/>
    </row>
    <row r="162" spans="2:11" x14ac:dyDescent="0.3">
      <c r="B162" s="574"/>
      <c r="C162" s="212" t="s">
        <v>112</v>
      </c>
      <c r="D162" s="212">
        <v>13</v>
      </c>
      <c r="E162" s="212">
        <v>8</v>
      </c>
      <c r="F162" s="212">
        <v>5</v>
      </c>
      <c r="G162" s="349"/>
      <c r="H162" s="349"/>
      <c r="I162" s="349"/>
      <c r="K162" s="53"/>
    </row>
    <row r="163" spans="2:11" x14ac:dyDescent="0.3">
      <c r="B163" s="574"/>
      <c r="C163" s="212" t="s">
        <v>111</v>
      </c>
      <c r="D163" s="212">
        <v>1</v>
      </c>
      <c r="E163" s="212">
        <v>1</v>
      </c>
      <c r="F163" s="212">
        <v>0</v>
      </c>
      <c r="G163" s="349"/>
      <c r="H163" s="349"/>
      <c r="I163" s="349"/>
      <c r="K163" s="53"/>
    </row>
    <row r="164" spans="2:11" x14ac:dyDescent="0.3">
      <c r="B164" s="574"/>
      <c r="C164" s="212" t="s">
        <v>9</v>
      </c>
      <c r="D164" s="212">
        <v>11</v>
      </c>
      <c r="E164" s="212">
        <v>5</v>
      </c>
      <c r="F164" s="212">
        <v>6</v>
      </c>
      <c r="G164" s="349"/>
      <c r="H164" s="349"/>
      <c r="I164" s="349"/>
      <c r="K164" s="53"/>
    </row>
    <row r="165" spans="2:11" s="35" customFormat="1" ht="13.5" x14ac:dyDescent="0.25">
      <c r="B165" s="574" t="s">
        <v>21</v>
      </c>
      <c r="C165" s="229" t="s">
        <v>3</v>
      </c>
      <c r="D165" s="229">
        <v>2646</v>
      </c>
      <c r="E165" s="229">
        <v>1325</v>
      </c>
      <c r="F165" s="229">
        <v>1321</v>
      </c>
      <c r="G165" s="349"/>
      <c r="H165" s="349"/>
      <c r="I165" s="349"/>
      <c r="K165" s="58"/>
    </row>
    <row r="166" spans="2:11" x14ac:dyDescent="0.3">
      <c r="B166" s="574"/>
      <c r="C166" s="212" t="s">
        <v>2020</v>
      </c>
      <c r="D166" s="212">
        <v>40</v>
      </c>
      <c r="E166" s="212">
        <v>20</v>
      </c>
      <c r="F166" s="212">
        <v>20</v>
      </c>
      <c r="G166" s="349"/>
      <c r="H166" s="349"/>
      <c r="I166" s="349"/>
      <c r="K166" s="53"/>
    </row>
    <row r="167" spans="2:11" x14ac:dyDescent="0.3">
      <c r="B167" s="574"/>
      <c r="C167" s="212" t="s">
        <v>118</v>
      </c>
      <c r="D167" s="212">
        <v>598</v>
      </c>
      <c r="E167" s="212">
        <v>319</v>
      </c>
      <c r="F167" s="212">
        <v>279</v>
      </c>
      <c r="G167" s="349"/>
      <c r="H167" s="349"/>
      <c r="I167" s="349"/>
      <c r="K167" s="53"/>
    </row>
    <row r="168" spans="2:11" x14ac:dyDescent="0.3">
      <c r="B168" s="574"/>
      <c r="C168" s="212" t="s">
        <v>117</v>
      </c>
      <c r="D168" s="212">
        <v>595</v>
      </c>
      <c r="E168" s="212">
        <v>286</v>
      </c>
      <c r="F168" s="212">
        <v>309</v>
      </c>
      <c r="G168" s="349"/>
      <c r="H168" s="349"/>
      <c r="I168" s="349"/>
      <c r="K168" s="53"/>
    </row>
    <row r="169" spans="2:11" x14ac:dyDescent="0.3">
      <c r="B169" s="574"/>
      <c r="C169" s="212" t="s">
        <v>116</v>
      </c>
      <c r="D169" s="212">
        <v>505</v>
      </c>
      <c r="E169" s="212">
        <v>251</v>
      </c>
      <c r="F169" s="212">
        <v>254</v>
      </c>
      <c r="G169" s="349"/>
      <c r="H169" s="349"/>
      <c r="I169" s="349"/>
      <c r="K169" s="53"/>
    </row>
    <row r="170" spans="2:11" x14ac:dyDescent="0.3">
      <c r="B170" s="574"/>
      <c r="C170" s="212" t="s">
        <v>115</v>
      </c>
      <c r="D170" s="212">
        <v>464</v>
      </c>
      <c r="E170" s="212">
        <v>230</v>
      </c>
      <c r="F170" s="212">
        <v>234</v>
      </c>
      <c r="G170" s="349"/>
      <c r="H170" s="349"/>
      <c r="I170" s="349"/>
      <c r="K170" s="53"/>
    </row>
    <row r="171" spans="2:11" x14ac:dyDescent="0.3">
      <c r="B171" s="574"/>
      <c r="C171" s="212" t="s">
        <v>114</v>
      </c>
      <c r="D171" s="212">
        <v>305</v>
      </c>
      <c r="E171" s="212">
        <v>134</v>
      </c>
      <c r="F171" s="212">
        <v>171</v>
      </c>
      <c r="G171" s="349"/>
      <c r="H171" s="349"/>
      <c r="I171" s="349"/>
      <c r="K171" s="53"/>
    </row>
    <row r="172" spans="2:11" x14ac:dyDescent="0.3">
      <c r="B172" s="574"/>
      <c r="C172" s="212" t="s">
        <v>113</v>
      </c>
      <c r="D172" s="212">
        <v>108</v>
      </c>
      <c r="E172" s="212">
        <v>64</v>
      </c>
      <c r="F172" s="212">
        <v>44</v>
      </c>
      <c r="G172" s="349"/>
      <c r="H172" s="349"/>
      <c r="I172" s="349"/>
      <c r="K172" s="53"/>
    </row>
    <row r="173" spans="2:11" x14ac:dyDescent="0.3">
      <c r="B173" s="574"/>
      <c r="C173" s="212" t="s">
        <v>112</v>
      </c>
      <c r="D173" s="212">
        <v>8</v>
      </c>
      <c r="E173" s="212">
        <v>5</v>
      </c>
      <c r="F173" s="212">
        <v>3</v>
      </c>
      <c r="G173" s="349"/>
      <c r="H173" s="349"/>
      <c r="I173" s="349"/>
      <c r="K173" s="53"/>
    </row>
    <row r="174" spans="2:11" x14ac:dyDescent="0.3">
      <c r="B174" s="574"/>
      <c r="C174" s="212" t="s">
        <v>111</v>
      </c>
      <c r="D174" s="212">
        <v>2</v>
      </c>
      <c r="E174" s="212">
        <v>1</v>
      </c>
      <c r="F174" s="212">
        <v>1</v>
      </c>
      <c r="G174" s="349"/>
      <c r="H174" s="349"/>
      <c r="I174" s="349"/>
      <c r="K174" s="53"/>
    </row>
    <row r="175" spans="2:11" s="35" customFormat="1" x14ac:dyDescent="0.3">
      <c r="B175" s="574"/>
      <c r="C175" s="212" t="s">
        <v>9</v>
      </c>
      <c r="D175" s="212">
        <v>21</v>
      </c>
      <c r="E175" s="212">
        <v>15</v>
      </c>
      <c r="F175" s="212">
        <v>6</v>
      </c>
      <c r="G175" s="349"/>
      <c r="H175" s="349"/>
      <c r="I175" s="349"/>
      <c r="K175" s="58"/>
    </row>
    <row r="176" spans="2:11" s="35" customFormat="1" ht="13.5" x14ac:dyDescent="0.25">
      <c r="B176" s="574" t="s">
        <v>20</v>
      </c>
      <c r="C176" s="229" t="s">
        <v>3</v>
      </c>
      <c r="D176" s="229">
        <v>2007</v>
      </c>
      <c r="E176" s="229">
        <v>1057</v>
      </c>
      <c r="F176" s="229">
        <v>950</v>
      </c>
      <c r="G176" s="349"/>
      <c r="H176" s="349"/>
      <c r="I176" s="349"/>
      <c r="K176" s="58"/>
    </row>
    <row r="177" spans="2:11" x14ac:dyDescent="0.3">
      <c r="B177" s="574"/>
      <c r="C177" s="212" t="s">
        <v>2020</v>
      </c>
      <c r="D177" s="212">
        <v>21</v>
      </c>
      <c r="E177" s="212">
        <v>6</v>
      </c>
      <c r="F177" s="212">
        <v>15</v>
      </c>
      <c r="G177" s="349"/>
      <c r="H177" s="349"/>
      <c r="I177" s="349"/>
      <c r="K177" s="53"/>
    </row>
    <row r="178" spans="2:11" x14ac:dyDescent="0.3">
      <c r="B178" s="574"/>
      <c r="C178" s="212" t="s">
        <v>118</v>
      </c>
      <c r="D178" s="212">
        <v>382</v>
      </c>
      <c r="E178" s="212">
        <v>183</v>
      </c>
      <c r="F178" s="212">
        <v>199</v>
      </c>
      <c r="G178" s="349"/>
      <c r="H178" s="349"/>
      <c r="I178" s="349"/>
      <c r="K178" s="53"/>
    </row>
    <row r="179" spans="2:11" x14ac:dyDescent="0.3">
      <c r="B179" s="574"/>
      <c r="C179" s="212" t="s">
        <v>117</v>
      </c>
      <c r="D179" s="212">
        <v>493</v>
      </c>
      <c r="E179" s="212">
        <v>278</v>
      </c>
      <c r="F179" s="212">
        <v>215</v>
      </c>
      <c r="G179" s="349"/>
      <c r="H179" s="349"/>
      <c r="I179" s="349"/>
      <c r="K179" s="53"/>
    </row>
    <row r="180" spans="2:11" x14ac:dyDescent="0.3">
      <c r="B180" s="574"/>
      <c r="C180" s="212" t="s">
        <v>116</v>
      </c>
      <c r="D180" s="212">
        <v>447</v>
      </c>
      <c r="E180" s="212">
        <v>230</v>
      </c>
      <c r="F180" s="212">
        <v>217</v>
      </c>
      <c r="G180" s="349"/>
      <c r="H180" s="349"/>
      <c r="I180" s="349"/>
      <c r="K180" s="53"/>
    </row>
    <row r="181" spans="2:11" x14ac:dyDescent="0.3">
      <c r="B181" s="574"/>
      <c r="C181" s="212" t="s">
        <v>115</v>
      </c>
      <c r="D181" s="212">
        <v>359</v>
      </c>
      <c r="E181" s="212">
        <v>191</v>
      </c>
      <c r="F181" s="212">
        <v>168</v>
      </c>
      <c r="G181" s="349"/>
      <c r="H181" s="349"/>
      <c r="I181" s="349"/>
      <c r="K181" s="53"/>
    </row>
    <row r="182" spans="2:11" x14ac:dyDescent="0.3">
      <c r="B182" s="574"/>
      <c r="C182" s="212" t="s">
        <v>114</v>
      </c>
      <c r="D182" s="212">
        <v>204</v>
      </c>
      <c r="E182" s="212">
        <v>112</v>
      </c>
      <c r="F182" s="212">
        <v>92</v>
      </c>
      <c r="G182" s="349"/>
      <c r="H182" s="349"/>
      <c r="I182" s="349"/>
      <c r="K182" s="53"/>
    </row>
    <row r="183" spans="2:11" x14ac:dyDescent="0.3">
      <c r="B183" s="574"/>
      <c r="C183" s="212" t="s">
        <v>113</v>
      </c>
      <c r="D183" s="212">
        <v>78</v>
      </c>
      <c r="E183" s="212">
        <v>42</v>
      </c>
      <c r="F183" s="212">
        <v>36</v>
      </c>
      <c r="G183" s="349"/>
      <c r="H183" s="349"/>
      <c r="I183" s="349"/>
      <c r="K183" s="53"/>
    </row>
    <row r="184" spans="2:11" x14ac:dyDescent="0.3">
      <c r="B184" s="574"/>
      <c r="C184" s="212" t="s">
        <v>112</v>
      </c>
      <c r="D184" s="212">
        <v>7</v>
      </c>
      <c r="E184" s="212">
        <v>7</v>
      </c>
      <c r="F184" s="212">
        <v>0</v>
      </c>
      <c r="G184" s="349"/>
      <c r="H184" s="349"/>
      <c r="I184" s="349"/>
      <c r="K184" s="53"/>
    </row>
    <row r="185" spans="2:11" s="35" customFormat="1" x14ac:dyDescent="0.3">
      <c r="B185" s="574"/>
      <c r="C185" s="212" t="s">
        <v>9</v>
      </c>
      <c r="D185" s="212">
        <v>16</v>
      </c>
      <c r="E185" s="212">
        <v>8</v>
      </c>
      <c r="F185" s="212">
        <v>8</v>
      </c>
      <c r="G185" s="349"/>
      <c r="H185" s="349"/>
      <c r="I185" s="349"/>
      <c r="K185" s="58"/>
    </row>
    <row r="186" spans="2:11" s="35" customFormat="1" ht="13.5" x14ac:dyDescent="0.25">
      <c r="B186" s="574" t="s">
        <v>19</v>
      </c>
      <c r="C186" s="229" t="s">
        <v>3</v>
      </c>
      <c r="D186" s="229">
        <v>31502</v>
      </c>
      <c r="E186" s="229">
        <v>16201</v>
      </c>
      <c r="F186" s="229">
        <v>15301</v>
      </c>
      <c r="G186" s="349"/>
      <c r="H186" s="349"/>
      <c r="I186" s="349"/>
      <c r="K186" s="58"/>
    </row>
    <row r="187" spans="2:11" x14ac:dyDescent="0.3">
      <c r="B187" s="574"/>
      <c r="C187" s="212" t="s">
        <v>2020</v>
      </c>
      <c r="D187" s="212">
        <v>145</v>
      </c>
      <c r="E187" s="212">
        <v>78</v>
      </c>
      <c r="F187" s="212">
        <v>67</v>
      </c>
      <c r="G187" s="349"/>
      <c r="H187" s="349"/>
      <c r="I187" s="349"/>
      <c r="K187" s="53"/>
    </row>
    <row r="188" spans="2:11" x14ac:dyDescent="0.3">
      <c r="B188" s="574"/>
      <c r="C188" s="212" t="s">
        <v>118</v>
      </c>
      <c r="D188" s="212">
        <v>3211</v>
      </c>
      <c r="E188" s="212">
        <v>1673</v>
      </c>
      <c r="F188" s="212">
        <v>1538</v>
      </c>
      <c r="G188" s="349"/>
      <c r="H188" s="349"/>
      <c r="I188" s="349"/>
      <c r="K188" s="53"/>
    </row>
    <row r="189" spans="2:11" x14ac:dyDescent="0.3">
      <c r="B189" s="574"/>
      <c r="C189" s="212" t="s">
        <v>117</v>
      </c>
      <c r="D189" s="212">
        <v>6610</v>
      </c>
      <c r="E189" s="212">
        <v>3371</v>
      </c>
      <c r="F189" s="212">
        <v>3239</v>
      </c>
      <c r="G189" s="349"/>
      <c r="H189" s="349"/>
      <c r="I189" s="349"/>
      <c r="K189" s="53"/>
    </row>
    <row r="190" spans="2:11" x14ac:dyDescent="0.3">
      <c r="B190" s="574"/>
      <c r="C190" s="212" t="s">
        <v>116</v>
      </c>
      <c r="D190" s="212">
        <v>8079</v>
      </c>
      <c r="E190" s="212">
        <v>4160</v>
      </c>
      <c r="F190" s="212">
        <v>3919</v>
      </c>
      <c r="G190" s="349"/>
      <c r="H190" s="349"/>
      <c r="I190" s="349"/>
      <c r="K190" s="53"/>
    </row>
    <row r="191" spans="2:11" x14ac:dyDescent="0.3">
      <c r="B191" s="574"/>
      <c r="C191" s="212" t="s">
        <v>115</v>
      </c>
      <c r="D191" s="212">
        <v>7458</v>
      </c>
      <c r="E191" s="212">
        <v>3829</v>
      </c>
      <c r="F191" s="212">
        <v>3629</v>
      </c>
      <c r="G191" s="349"/>
      <c r="H191" s="349"/>
      <c r="I191" s="349"/>
      <c r="K191" s="53"/>
    </row>
    <row r="192" spans="2:11" x14ac:dyDescent="0.3">
      <c r="B192" s="574"/>
      <c r="C192" s="212" t="s">
        <v>114</v>
      </c>
      <c r="D192" s="212">
        <v>4675</v>
      </c>
      <c r="E192" s="212">
        <v>2416</v>
      </c>
      <c r="F192" s="212">
        <v>2259</v>
      </c>
      <c r="G192" s="349"/>
      <c r="H192" s="349"/>
      <c r="I192" s="349"/>
      <c r="K192" s="53"/>
    </row>
    <row r="193" spans="2:11" x14ac:dyDescent="0.3">
      <c r="B193" s="574"/>
      <c r="C193" s="212" t="s">
        <v>113</v>
      </c>
      <c r="D193" s="212">
        <v>1190</v>
      </c>
      <c r="E193" s="212">
        <v>608</v>
      </c>
      <c r="F193" s="212">
        <v>582</v>
      </c>
      <c r="G193" s="349"/>
      <c r="H193" s="349"/>
      <c r="I193" s="349"/>
      <c r="K193" s="53"/>
    </row>
    <row r="194" spans="2:11" x14ac:dyDescent="0.3">
      <c r="B194" s="574"/>
      <c r="C194" s="212" t="s">
        <v>112</v>
      </c>
      <c r="D194" s="212">
        <v>64</v>
      </c>
      <c r="E194" s="212">
        <v>33</v>
      </c>
      <c r="F194" s="212">
        <v>31</v>
      </c>
      <c r="G194" s="349"/>
      <c r="H194" s="349"/>
      <c r="I194" s="349"/>
      <c r="K194" s="53"/>
    </row>
    <row r="195" spans="2:11" s="35" customFormat="1" x14ac:dyDescent="0.3">
      <c r="B195" s="574"/>
      <c r="C195" s="212" t="s">
        <v>111</v>
      </c>
      <c r="D195" s="212">
        <v>8</v>
      </c>
      <c r="E195" s="212">
        <v>1</v>
      </c>
      <c r="F195" s="212">
        <v>7</v>
      </c>
      <c r="G195" s="349"/>
      <c r="H195" s="349"/>
      <c r="I195" s="349"/>
      <c r="K195" s="58"/>
    </row>
    <row r="196" spans="2:11" x14ac:dyDescent="0.3">
      <c r="B196" s="574"/>
      <c r="C196" s="212" t="s">
        <v>9</v>
      </c>
      <c r="D196" s="212">
        <v>62</v>
      </c>
      <c r="E196" s="212">
        <v>32</v>
      </c>
      <c r="F196" s="212">
        <v>30</v>
      </c>
      <c r="G196" s="349"/>
      <c r="H196" s="349"/>
      <c r="I196" s="349"/>
      <c r="K196" s="53"/>
    </row>
    <row r="197" spans="2:11" s="35" customFormat="1" ht="13.5" x14ac:dyDescent="0.25">
      <c r="B197" s="574" t="s">
        <v>18</v>
      </c>
      <c r="C197" s="229" t="s">
        <v>3</v>
      </c>
      <c r="D197" s="229">
        <v>6340</v>
      </c>
      <c r="E197" s="229">
        <v>3291</v>
      </c>
      <c r="F197" s="229">
        <v>3049</v>
      </c>
      <c r="G197" s="349"/>
      <c r="H197" s="349"/>
      <c r="I197" s="349"/>
      <c r="K197" s="58"/>
    </row>
    <row r="198" spans="2:11" x14ac:dyDescent="0.3">
      <c r="B198" s="574"/>
      <c r="C198" s="212" t="s">
        <v>2020</v>
      </c>
      <c r="D198" s="212">
        <v>22</v>
      </c>
      <c r="E198" s="212">
        <v>9</v>
      </c>
      <c r="F198" s="212">
        <v>13</v>
      </c>
      <c r="G198" s="349"/>
      <c r="H198" s="349"/>
      <c r="I198" s="349"/>
      <c r="K198" s="53"/>
    </row>
    <row r="199" spans="2:11" x14ac:dyDescent="0.3">
      <c r="B199" s="574"/>
      <c r="C199" s="212" t="s">
        <v>118</v>
      </c>
      <c r="D199" s="212">
        <v>775</v>
      </c>
      <c r="E199" s="212">
        <v>415</v>
      </c>
      <c r="F199" s="212">
        <v>360</v>
      </c>
      <c r="G199" s="349"/>
      <c r="H199" s="349"/>
      <c r="I199" s="349"/>
      <c r="K199" s="53"/>
    </row>
    <row r="200" spans="2:11" x14ac:dyDescent="0.3">
      <c r="B200" s="574"/>
      <c r="C200" s="212" t="s">
        <v>117</v>
      </c>
      <c r="D200" s="212">
        <v>1374</v>
      </c>
      <c r="E200" s="212">
        <v>715</v>
      </c>
      <c r="F200" s="212">
        <v>659</v>
      </c>
      <c r="G200" s="349"/>
      <c r="H200" s="349"/>
      <c r="I200" s="349"/>
      <c r="K200" s="53"/>
    </row>
    <row r="201" spans="2:11" x14ac:dyDescent="0.3">
      <c r="B201" s="574"/>
      <c r="C201" s="212" t="s">
        <v>116</v>
      </c>
      <c r="D201" s="212">
        <v>1554</v>
      </c>
      <c r="E201" s="212">
        <v>794</v>
      </c>
      <c r="F201" s="212">
        <v>760</v>
      </c>
      <c r="G201" s="349"/>
      <c r="H201" s="349"/>
      <c r="I201" s="349"/>
      <c r="K201" s="53"/>
    </row>
    <row r="202" spans="2:11" x14ac:dyDescent="0.3">
      <c r="B202" s="574"/>
      <c r="C202" s="212" t="s">
        <v>115</v>
      </c>
      <c r="D202" s="212">
        <v>1515</v>
      </c>
      <c r="E202" s="212">
        <v>788</v>
      </c>
      <c r="F202" s="212">
        <v>727</v>
      </c>
      <c r="G202" s="349"/>
      <c r="H202" s="349"/>
      <c r="I202" s="349"/>
      <c r="K202" s="53"/>
    </row>
    <row r="203" spans="2:11" x14ac:dyDescent="0.3">
      <c r="B203" s="574"/>
      <c r="C203" s="212" t="s">
        <v>114</v>
      </c>
      <c r="D203" s="212">
        <v>797</v>
      </c>
      <c r="E203" s="212">
        <v>415</v>
      </c>
      <c r="F203" s="212">
        <v>382</v>
      </c>
      <c r="G203" s="349"/>
      <c r="H203" s="349"/>
      <c r="I203" s="349"/>
      <c r="K203" s="53"/>
    </row>
    <row r="204" spans="2:11" x14ac:dyDescent="0.3">
      <c r="B204" s="574"/>
      <c r="C204" s="212" t="s">
        <v>113</v>
      </c>
      <c r="D204" s="212">
        <v>278</v>
      </c>
      <c r="E204" s="212">
        <v>141</v>
      </c>
      <c r="F204" s="212">
        <v>137</v>
      </c>
      <c r="G204" s="349"/>
      <c r="H204" s="349"/>
      <c r="I204" s="349"/>
      <c r="K204" s="53"/>
    </row>
    <row r="205" spans="2:11" x14ac:dyDescent="0.3">
      <c r="B205" s="574"/>
      <c r="C205" s="212" t="s">
        <v>112</v>
      </c>
      <c r="D205" s="212">
        <v>19</v>
      </c>
      <c r="E205" s="212">
        <v>11</v>
      </c>
      <c r="F205" s="212">
        <v>8</v>
      </c>
      <c r="G205" s="349"/>
      <c r="H205" s="349"/>
      <c r="I205" s="349"/>
      <c r="K205" s="53"/>
    </row>
    <row r="206" spans="2:11" x14ac:dyDescent="0.3">
      <c r="B206" s="574"/>
      <c r="C206" s="212" t="s">
        <v>9</v>
      </c>
      <c r="D206" s="212">
        <v>6</v>
      </c>
      <c r="E206" s="212">
        <v>3</v>
      </c>
      <c r="F206" s="212">
        <v>3</v>
      </c>
      <c r="G206" s="349"/>
      <c r="H206" s="349"/>
      <c r="I206" s="349"/>
      <c r="K206" s="53"/>
    </row>
    <row r="207" spans="2:11" s="35" customFormat="1" ht="13.5" x14ac:dyDescent="0.25">
      <c r="B207" s="574" t="s">
        <v>17</v>
      </c>
      <c r="C207" s="229" t="s">
        <v>3</v>
      </c>
      <c r="D207" s="229">
        <v>1722</v>
      </c>
      <c r="E207" s="229">
        <v>900</v>
      </c>
      <c r="F207" s="229">
        <v>822</v>
      </c>
      <c r="G207" s="349"/>
      <c r="H207" s="349"/>
      <c r="I207" s="349"/>
      <c r="K207" s="58"/>
    </row>
    <row r="208" spans="2:11" x14ac:dyDescent="0.3">
      <c r="B208" s="574"/>
      <c r="C208" s="212" t="s">
        <v>2020</v>
      </c>
      <c r="D208" s="212">
        <v>27</v>
      </c>
      <c r="E208" s="212">
        <v>13</v>
      </c>
      <c r="F208" s="212">
        <v>14</v>
      </c>
      <c r="G208" s="349"/>
      <c r="H208" s="349"/>
      <c r="I208" s="349"/>
      <c r="K208" s="53"/>
    </row>
    <row r="209" spans="2:11" x14ac:dyDescent="0.3">
      <c r="B209" s="574"/>
      <c r="C209" s="212" t="s">
        <v>118</v>
      </c>
      <c r="D209" s="212">
        <v>299</v>
      </c>
      <c r="E209" s="212">
        <v>156</v>
      </c>
      <c r="F209" s="212">
        <v>143</v>
      </c>
      <c r="G209" s="349"/>
      <c r="H209" s="349"/>
      <c r="I209" s="349"/>
      <c r="K209" s="53"/>
    </row>
    <row r="210" spans="2:11" x14ac:dyDescent="0.3">
      <c r="B210" s="574"/>
      <c r="C210" s="212" t="s">
        <v>117</v>
      </c>
      <c r="D210" s="212">
        <v>426</v>
      </c>
      <c r="E210" s="212">
        <v>226</v>
      </c>
      <c r="F210" s="212">
        <v>200</v>
      </c>
      <c r="G210" s="349"/>
      <c r="H210" s="349"/>
      <c r="I210" s="349"/>
      <c r="K210" s="53"/>
    </row>
    <row r="211" spans="2:11" x14ac:dyDescent="0.3">
      <c r="B211" s="574"/>
      <c r="C211" s="212" t="s">
        <v>116</v>
      </c>
      <c r="D211" s="212">
        <v>370</v>
      </c>
      <c r="E211" s="212">
        <v>199</v>
      </c>
      <c r="F211" s="212">
        <v>171</v>
      </c>
      <c r="G211" s="349"/>
      <c r="H211" s="349"/>
      <c r="I211" s="349"/>
      <c r="K211" s="53"/>
    </row>
    <row r="212" spans="2:11" x14ac:dyDescent="0.3">
      <c r="B212" s="574"/>
      <c r="C212" s="212" t="s">
        <v>115</v>
      </c>
      <c r="D212" s="212">
        <v>317</v>
      </c>
      <c r="E212" s="212">
        <v>162</v>
      </c>
      <c r="F212" s="212">
        <v>155</v>
      </c>
      <c r="G212" s="349"/>
      <c r="H212" s="349"/>
      <c r="I212" s="349"/>
      <c r="K212" s="53"/>
    </row>
    <row r="213" spans="2:11" x14ac:dyDescent="0.3">
      <c r="B213" s="574"/>
      <c r="C213" s="212" t="s">
        <v>114</v>
      </c>
      <c r="D213" s="212">
        <v>204</v>
      </c>
      <c r="E213" s="212">
        <v>100</v>
      </c>
      <c r="F213" s="212">
        <v>104</v>
      </c>
      <c r="G213" s="349"/>
      <c r="H213" s="349"/>
      <c r="I213" s="349"/>
      <c r="K213" s="53"/>
    </row>
    <row r="214" spans="2:11" x14ac:dyDescent="0.3">
      <c r="B214" s="574"/>
      <c r="C214" s="212" t="s">
        <v>113</v>
      </c>
      <c r="D214" s="212">
        <v>72</v>
      </c>
      <c r="E214" s="212">
        <v>41</v>
      </c>
      <c r="F214" s="212">
        <v>31</v>
      </c>
      <c r="G214" s="349"/>
      <c r="H214" s="349"/>
      <c r="I214" s="349"/>
      <c r="K214" s="53"/>
    </row>
    <row r="215" spans="2:11" x14ac:dyDescent="0.3">
      <c r="B215" s="574"/>
      <c r="C215" s="212" t="s">
        <v>112</v>
      </c>
      <c r="D215" s="212">
        <v>6</v>
      </c>
      <c r="E215" s="212">
        <v>3</v>
      </c>
      <c r="F215" s="212">
        <v>3</v>
      </c>
      <c r="G215" s="349"/>
      <c r="H215" s="349"/>
      <c r="I215" s="349"/>
      <c r="K215" s="53"/>
    </row>
    <row r="216" spans="2:11" x14ac:dyDescent="0.3">
      <c r="B216" s="574"/>
      <c r="C216" s="212" t="s">
        <v>9</v>
      </c>
      <c r="D216" s="212">
        <v>1</v>
      </c>
      <c r="E216" s="212">
        <v>0</v>
      </c>
      <c r="F216" s="212">
        <v>1</v>
      </c>
      <c r="G216" s="349"/>
      <c r="H216" s="349"/>
      <c r="I216" s="349"/>
      <c r="K216" s="53"/>
    </row>
    <row r="217" spans="2:11" s="35" customFormat="1" ht="13.5" x14ac:dyDescent="0.25">
      <c r="B217" s="574" t="s">
        <v>16</v>
      </c>
      <c r="C217" s="229" t="s">
        <v>3</v>
      </c>
      <c r="D217" s="229">
        <v>349</v>
      </c>
      <c r="E217" s="229">
        <v>177</v>
      </c>
      <c r="F217" s="229">
        <v>172</v>
      </c>
      <c r="G217" s="349"/>
      <c r="H217" s="349"/>
      <c r="I217" s="349"/>
      <c r="K217" s="58"/>
    </row>
    <row r="218" spans="2:11" x14ac:dyDescent="0.3">
      <c r="B218" s="574"/>
      <c r="C218" s="212" t="s">
        <v>118</v>
      </c>
      <c r="D218" s="212">
        <v>29</v>
      </c>
      <c r="E218" s="212">
        <v>13</v>
      </c>
      <c r="F218" s="212">
        <v>16</v>
      </c>
      <c r="G218" s="349"/>
      <c r="H218" s="349"/>
      <c r="I218" s="349"/>
      <c r="K218" s="53"/>
    </row>
    <row r="219" spans="2:11" x14ac:dyDescent="0.3">
      <c r="B219" s="574"/>
      <c r="C219" s="212" t="s">
        <v>117</v>
      </c>
      <c r="D219" s="212">
        <v>71</v>
      </c>
      <c r="E219" s="212">
        <v>34</v>
      </c>
      <c r="F219" s="212">
        <v>37</v>
      </c>
      <c r="G219" s="349"/>
      <c r="H219" s="349"/>
      <c r="I219" s="349"/>
      <c r="K219" s="53"/>
    </row>
    <row r="220" spans="2:11" x14ac:dyDescent="0.3">
      <c r="B220" s="574"/>
      <c r="C220" s="212" t="s">
        <v>116</v>
      </c>
      <c r="D220" s="212">
        <v>102</v>
      </c>
      <c r="E220" s="212">
        <v>57</v>
      </c>
      <c r="F220" s="212">
        <v>45</v>
      </c>
      <c r="G220" s="349"/>
      <c r="H220" s="349"/>
      <c r="I220" s="349"/>
      <c r="K220" s="53"/>
    </row>
    <row r="221" spans="2:11" x14ac:dyDescent="0.3">
      <c r="B221" s="574"/>
      <c r="C221" s="212" t="s">
        <v>115</v>
      </c>
      <c r="D221" s="212">
        <v>84</v>
      </c>
      <c r="E221" s="212">
        <v>43</v>
      </c>
      <c r="F221" s="212">
        <v>41</v>
      </c>
      <c r="G221" s="349"/>
      <c r="H221" s="349"/>
      <c r="I221" s="349"/>
      <c r="K221" s="53"/>
    </row>
    <row r="222" spans="2:11" x14ac:dyDescent="0.3">
      <c r="B222" s="574"/>
      <c r="C222" s="212" t="s">
        <v>114</v>
      </c>
      <c r="D222" s="212">
        <v>45</v>
      </c>
      <c r="E222" s="212">
        <v>22</v>
      </c>
      <c r="F222" s="212">
        <v>23</v>
      </c>
      <c r="G222" s="349"/>
      <c r="H222" s="349"/>
      <c r="I222" s="349"/>
      <c r="K222" s="53"/>
    </row>
    <row r="223" spans="2:11" x14ac:dyDescent="0.3">
      <c r="B223" s="574"/>
      <c r="C223" s="212" t="s">
        <v>113</v>
      </c>
      <c r="D223" s="212">
        <v>17</v>
      </c>
      <c r="E223" s="212">
        <v>8</v>
      </c>
      <c r="F223" s="212">
        <v>9</v>
      </c>
      <c r="G223" s="349"/>
      <c r="H223" s="349"/>
      <c r="I223" s="349"/>
      <c r="K223" s="53"/>
    </row>
    <row r="224" spans="2:11" x14ac:dyDescent="0.3">
      <c r="B224" s="574"/>
      <c r="C224" s="212" t="s">
        <v>112</v>
      </c>
      <c r="D224" s="212">
        <v>1</v>
      </c>
      <c r="E224" s="212">
        <v>0</v>
      </c>
      <c r="F224" s="212">
        <v>1</v>
      </c>
      <c r="G224" s="349"/>
      <c r="H224" s="349"/>
      <c r="I224" s="349"/>
      <c r="K224" s="53"/>
    </row>
    <row r="225" spans="2:11" s="35" customFormat="1" ht="13.5" x14ac:dyDescent="0.25">
      <c r="B225" s="574" t="s">
        <v>15</v>
      </c>
      <c r="C225" s="229" t="s">
        <v>3</v>
      </c>
      <c r="D225" s="229">
        <v>3492</v>
      </c>
      <c r="E225" s="229">
        <v>1773</v>
      </c>
      <c r="F225" s="229">
        <v>1719</v>
      </c>
      <c r="G225" s="349"/>
      <c r="H225" s="349"/>
      <c r="I225" s="349"/>
      <c r="K225" s="58"/>
    </row>
    <row r="226" spans="2:11" x14ac:dyDescent="0.3">
      <c r="B226" s="574"/>
      <c r="C226" s="212" t="s">
        <v>2020</v>
      </c>
      <c r="D226" s="212">
        <v>44</v>
      </c>
      <c r="E226" s="212">
        <v>24</v>
      </c>
      <c r="F226" s="212">
        <v>20</v>
      </c>
      <c r="G226" s="349"/>
      <c r="H226" s="349"/>
      <c r="I226" s="349"/>
      <c r="K226" s="53"/>
    </row>
    <row r="227" spans="2:11" x14ac:dyDescent="0.3">
      <c r="B227" s="574"/>
      <c r="C227" s="212" t="s">
        <v>118</v>
      </c>
      <c r="D227" s="212">
        <v>600</v>
      </c>
      <c r="E227" s="212">
        <v>314</v>
      </c>
      <c r="F227" s="212">
        <v>286</v>
      </c>
      <c r="G227" s="349"/>
      <c r="H227" s="349"/>
      <c r="I227" s="349"/>
      <c r="K227" s="53"/>
    </row>
    <row r="228" spans="2:11" x14ac:dyDescent="0.3">
      <c r="B228" s="574"/>
      <c r="C228" s="212" t="s">
        <v>117</v>
      </c>
      <c r="D228" s="212">
        <v>844</v>
      </c>
      <c r="E228" s="212">
        <v>411</v>
      </c>
      <c r="F228" s="212">
        <v>433</v>
      </c>
      <c r="G228" s="349"/>
      <c r="H228" s="349"/>
      <c r="I228" s="349"/>
      <c r="K228" s="53"/>
    </row>
    <row r="229" spans="2:11" x14ac:dyDescent="0.3">
      <c r="B229" s="574"/>
      <c r="C229" s="212" t="s">
        <v>116</v>
      </c>
      <c r="D229" s="212">
        <v>807</v>
      </c>
      <c r="E229" s="212">
        <v>418</v>
      </c>
      <c r="F229" s="212">
        <v>389</v>
      </c>
      <c r="G229" s="349"/>
      <c r="H229" s="349"/>
      <c r="I229" s="349"/>
      <c r="K229" s="53"/>
    </row>
    <row r="230" spans="2:11" x14ac:dyDescent="0.3">
      <c r="B230" s="574"/>
      <c r="C230" s="212" t="s">
        <v>115</v>
      </c>
      <c r="D230" s="212">
        <v>659</v>
      </c>
      <c r="E230" s="212">
        <v>341</v>
      </c>
      <c r="F230" s="212">
        <v>318</v>
      </c>
      <c r="G230" s="349"/>
      <c r="H230" s="349"/>
      <c r="I230" s="349"/>
      <c r="K230" s="53"/>
    </row>
    <row r="231" spans="2:11" x14ac:dyDescent="0.3">
      <c r="B231" s="574"/>
      <c r="C231" s="212" t="s">
        <v>114</v>
      </c>
      <c r="D231" s="212">
        <v>356</v>
      </c>
      <c r="E231" s="212">
        <v>181</v>
      </c>
      <c r="F231" s="212">
        <v>175</v>
      </c>
      <c r="G231" s="349"/>
      <c r="H231" s="349"/>
      <c r="I231" s="349"/>
      <c r="K231" s="53"/>
    </row>
    <row r="232" spans="2:11" x14ac:dyDescent="0.3">
      <c r="B232" s="574"/>
      <c r="C232" s="212" t="s">
        <v>113</v>
      </c>
      <c r="D232" s="212">
        <v>86</v>
      </c>
      <c r="E232" s="212">
        <v>38</v>
      </c>
      <c r="F232" s="212">
        <v>48</v>
      </c>
      <c r="G232" s="349"/>
      <c r="H232" s="349"/>
      <c r="I232" s="349"/>
      <c r="K232" s="53"/>
    </row>
    <row r="233" spans="2:11" x14ac:dyDescent="0.3">
      <c r="B233" s="574"/>
      <c r="C233" s="212" t="s">
        <v>112</v>
      </c>
      <c r="D233" s="212">
        <v>6</v>
      </c>
      <c r="E233" s="212">
        <v>3</v>
      </c>
      <c r="F233" s="212">
        <v>3</v>
      </c>
      <c r="G233" s="349"/>
      <c r="H233" s="349"/>
      <c r="I233" s="349"/>
      <c r="K233" s="53"/>
    </row>
    <row r="234" spans="2:11" s="35" customFormat="1" x14ac:dyDescent="0.3">
      <c r="B234" s="574"/>
      <c r="C234" s="212" t="s">
        <v>111</v>
      </c>
      <c r="D234" s="212">
        <v>1</v>
      </c>
      <c r="E234" s="212">
        <v>1</v>
      </c>
      <c r="F234" s="212">
        <v>0</v>
      </c>
      <c r="G234" s="349"/>
      <c r="H234" s="349"/>
      <c r="I234" s="349"/>
      <c r="K234" s="58"/>
    </row>
    <row r="235" spans="2:11" x14ac:dyDescent="0.3">
      <c r="B235" s="574"/>
      <c r="C235" s="212" t="s">
        <v>9</v>
      </c>
      <c r="D235" s="212">
        <v>89</v>
      </c>
      <c r="E235" s="212">
        <v>42</v>
      </c>
      <c r="F235" s="212">
        <v>47</v>
      </c>
      <c r="G235" s="349"/>
      <c r="H235" s="349"/>
      <c r="I235" s="349"/>
      <c r="K235" s="53"/>
    </row>
    <row r="236" spans="2:11" s="35" customFormat="1" ht="13.5" x14ac:dyDescent="0.25">
      <c r="B236" s="574" t="s">
        <v>14</v>
      </c>
      <c r="C236" s="229" t="s">
        <v>3</v>
      </c>
      <c r="D236" s="229">
        <v>3483</v>
      </c>
      <c r="E236" s="229">
        <v>1759</v>
      </c>
      <c r="F236" s="229">
        <v>1724</v>
      </c>
      <c r="G236" s="349"/>
      <c r="H236" s="349"/>
      <c r="I236" s="349"/>
      <c r="K236" s="58"/>
    </row>
    <row r="237" spans="2:11" x14ac:dyDescent="0.3">
      <c r="B237" s="574"/>
      <c r="C237" s="212" t="s">
        <v>2020</v>
      </c>
      <c r="D237" s="212">
        <v>48</v>
      </c>
      <c r="E237" s="212">
        <v>25</v>
      </c>
      <c r="F237" s="212">
        <v>23</v>
      </c>
      <c r="G237" s="349"/>
      <c r="H237" s="349"/>
      <c r="I237" s="349"/>
      <c r="K237" s="53"/>
    </row>
    <row r="238" spans="2:11" x14ac:dyDescent="0.3">
      <c r="B238" s="574"/>
      <c r="C238" s="212" t="s">
        <v>118</v>
      </c>
      <c r="D238" s="212">
        <v>571</v>
      </c>
      <c r="E238" s="212">
        <v>298</v>
      </c>
      <c r="F238" s="212">
        <v>273</v>
      </c>
      <c r="G238" s="349"/>
      <c r="H238" s="349"/>
      <c r="I238" s="349"/>
    </row>
    <row r="239" spans="2:11" x14ac:dyDescent="0.3">
      <c r="B239" s="574"/>
      <c r="C239" s="212" t="s">
        <v>117</v>
      </c>
      <c r="D239" s="212">
        <v>731</v>
      </c>
      <c r="E239" s="212">
        <v>349</v>
      </c>
      <c r="F239" s="212">
        <v>382</v>
      </c>
      <c r="G239" s="349"/>
      <c r="H239" s="349"/>
      <c r="I239" s="349"/>
    </row>
    <row r="240" spans="2:11" x14ac:dyDescent="0.3">
      <c r="B240" s="574"/>
      <c r="C240" s="212" t="s">
        <v>116</v>
      </c>
      <c r="D240" s="212">
        <v>672</v>
      </c>
      <c r="E240" s="212">
        <v>357</v>
      </c>
      <c r="F240" s="212">
        <v>315</v>
      </c>
      <c r="G240" s="349"/>
      <c r="H240" s="349"/>
      <c r="I240" s="349"/>
    </row>
    <row r="241" spans="2:9" s="23" customFormat="1" ht="16.5" x14ac:dyDescent="0.3">
      <c r="B241" s="574"/>
      <c r="C241" s="212" t="s">
        <v>115</v>
      </c>
      <c r="D241" s="212">
        <v>544</v>
      </c>
      <c r="E241" s="212">
        <v>282</v>
      </c>
      <c r="F241" s="212">
        <v>262</v>
      </c>
      <c r="G241" s="349"/>
      <c r="H241" s="349"/>
      <c r="I241" s="349"/>
    </row>
    <row r="242" spans="2:9" x14ac:dyDescent="0.3">
      <c r="B242" s="574"/>
      <c r="C242" s="212" t="s">
        <v>114</v>
      </c>
      <c r="D242" s="212">
        <v>300</v>
      </c>
      <c r="E242" s="212">
        <v>145</v>
      </c>
      <c r="F242" s="212">
        <v>155</v>
      </c>
      <c r="G242" s="349"/>
      <c r="H242" s="349"/>
      <c r="I242" s="349"/>
    </row>
    <row r="243" spans="2:9" x14ac:dyDescent="0.3">
      <c r="B243" s="574"/>
      <c r="C243" s="212" t="s">
        <v>113</v>
      </c>
      <c r="D243" s="212">
        <v>101</v>
      </c>
      <c r="E243" s="212">
        <v>51</v>
      </c>
      <c r="F243" s="212">
        <v>50</v>
      </c>
      <c r="G243" s="349"/>
      <c r="H243" s="349"/>
      <c r="I243" s="349"/>
    </row>
    <row r="244" spans="2:9" s="35" customFormat="1" x14ac:dyDescent="0.3">
      <c r="B244" s="574"/>
      <c r="C244" s="212" t="s">
        <v>112</v>
      </c>
      <c r="D244" s="212">
        <v>6</v>
      </c>
      <c r="E244" s="212">
        <v>4</v>
      </c>
      <c r="F244" s="212">
        <v>2</v>
      </c>
      <c r="G244" s="349"/>
      <c r="H244" s="349"/>
      <c r="I244" s="349"/>
    </row>
    <row r="245" spans="2:9" x14ac:dyDescent="0.3">
      <c r="B245" s="574"/>
      <c r="C245" s="212" t="s">
        <v>111</v>
      </c>
      <c r="D245" s="212">
        <v>1</v>
      </c>
      <c r="E245" s="212">
        <v>0</v>
      </c>
      <c r="F245" s="212">
        <v>1</v>
      </c>
      <c r="G245" s="349"/>
      <c r="H245" s="349"/>
      <c r="I245" s="349"/>
    </row>
    <row r="246" spans="2:9" x14ac:dyDescent="0.3">
      <c r="B246" s="574"/>
      <c r="C246" s="212" t="s">
        <v>9</v>
      </c>
      <c r="D246" s="212">
        <v>509</v>
      </c>
      <c r="E246" s="212">
        <v>248</v>
      </c>
      <c r="F246" s="212">
        <v>261</v>
      </c>
      <c r="G246" s="349"/>
      <c r="H246" s="349"/>
      <c r="I246" s="349"/>
    </row>
    <row r="247" spans="2:9" s="35" customFormat="1" ht="13.5" x14ac:dyDescent="0.25">
      <c r="B247" s="574" t="s">
        <v>13</v>
      </c>
      <c r="C247" s="229" t="s">
        <v>3</v>
      </c>
      <c r="D247" s="229">
        <v>7341</v>
      </c>
      <c r="E247" s="229">
        <v>3796</v>
      </c>
      <c r="F247" s="229">
        <v>3545</v>
      </c>
      <c r="G247" s="349"/>
      <c r="H247" s="349"/>
      <c r="I247" s="349"/>
    </row>
    <row r="248" spans="2:9" x14ac:dyDescent="0.3">
      <c r="B248" s="574"/>
      <c r="C248" s="212" t="s">
        <v>2020</v>
      </c>
      <c r="D248" s="212">
        <v>61</v>
      </c>
      <c r="E248" s="212">
        <v>27</v>
      </c>
      <c r="F248" s="212">
        <v>34</v>
      </c>
      <c r="G248" s="349"/>
      <c r="H248" s="349"/>
      <c r="I248" s="349"/>
    </row>
    <row r="249" spans="2:9" x14ac:dyDescent="0.3">
      <c r="B249" s="574"/>
      <c r="C249" s="212" t="s">
        <v>118</v>
      </c>
      <c r="D249" s="212">
        <v>1083</v>
      </c>
      <c r="E249" s="212">
        <v>556</v>
      </c>
      <c r="F249" s="212">
        <v>527</v>
      </c>
      <c r="G249" s="349"/>
      <c r="H249" s="349"/>
      <c r="I249" s="349"/>
    </row>
    <row r="250" spans="2:9" x14ac:dyDescent="0.3">
      <c r="B250" s="574"/>
      <c r="C250" s="212" t="s">
        <v>117</v>
      </c>
      <c r="D250" s="212">
        <v>2106</v>
      </c>
      <c r="E250" s="212">
        <v>1080</v>
      </c>
      <c r="F250" s="212">
        <v>1026</v>
      </c>
      <c r="G250" s="349"/>
      <c r="H250" s="349"/>
      <c r="I250" s="349"/>
    </row>
    <row r="251" spans="2:9" x14ac:dyDescent="0.3">
      <c r="B251" s="574"/>
      <c r="C251" s="212" t="s">
        <v>116</v>
      </c>
      <c r="D251" s="212">
        <v>1852</v>
      </c>
      <c r="E251" s="212">
        <v>971</v>
      </c>
      <c r="F251" s="212">
        <v>881</v>
      </c>
      <c r="G251" s="349"/>
      <c r="H251" s="349"/>
      <c r="I251" s="349"/>
    </row>
    <row r="252" spans="2:9" x14ac:dyDescent="0.3">
      <c r="B252" s="574"/>
      <c r="C252" s="212" t="s">
        <v>115</v>
      </c>
      <c r="D252" s="212">
        <v>1325</v>
      </c>
      <c r="E252" s="212">
        <v>682</v>
      </c>
      <c r="F252" s="212">
        <v>643</v>
      </c>
      <c r="G252" s="349"/>
      <c r="H252" s="349"/>
      <c r="I252" s="349"/>
    </row>
    <row r="253" spans="2:9" x14ac:dyDescent="0.3">
      <c r="B253" s="574"/>
      <c r="C253" s="212" t="s">
        <v>114</v>
      </c>
      <c r="D253" s="212">
        <v>684</v>
      </c>
      <c r="E253" s="212">
        <v>351</v>
      </c>
      <c r="F253" s="212">
        <v>333</v>
      </c>
      <c r="G253" s="349"/>
      <c r="H253" s="349"/>
      <c r="I253" s="349"/>
    </row>
    <row r="254" spans="2:9" s="35" customFormat="1" x14ac:dyDescent="0.3">
      <c r="B254" s="574"/>
      <c r="C254" s="212" t="s">
        <v>113</v>
      </c>
      <c r="D254" s="212">
        <v>192</v>
      </c>
      <c r="E254" s="212">
        <v>104</v>
      </c>
      <c r="F254" s="212">
        <v>88</v>
      </c>
      <c r="G254" s="349"/>
      <c r="H254" s="349"/>
      <c r="I254" s="349"/>
    </row>
    <row r="255" spans="2:9" s="35" customFormat="1" x14ac:dyDescent="0.3">
      <c r="B255" s="574"/>
      <c r="C255" s="212" t="s">
        <v>112</v>
      </c>
      <c r="D255" s="212">
        <v>8</v>
      </c>
      <c r="E255" s="212">
        <v>7</v>
      </c>
      <c r="F255" s="212">
        <v>1</v>
      </c>
      <c r="G255" s="349"/>
      <c r="H255" s="349"/>
      <c r="I255" s="349"/>
    </row>
    <row r="256" spans="2:9" x14ac:dyDescent="0.3">
      <c r="B256" s="574"/>
      <c r="C256" s="212" t="s">
        <v>9</v>
      </c>
      <c r="D256" s="212">
        <v>30</v>
      </c>
      <c r="E256" s="212">
        <v>18</v>
      </c>
      <c r="F256" s="212">
        <v>12</v>
      </c>
      <c r="G256" s="349"/>
      <c r="H256" s="349"/>
      <c r="I256" s="349"/>
    </row>
    <row r="257" spans="2:9" s="35" customFormat="1" ht="13.5" x14ac:dyDescent="0.25">
      <c r="B257" s="574" t="s">
        <v>12</v>
      </c>
      <c r="C257" s="229" t="s">
        <v>3</v>
      </c>
      <c r="D257" s="229">
        <v>5690</v>
      </c>
      <c r="E257" s="229">
        <v>2881</v>
      </c>
      <c r="F257" s="229">
        <v>2809</v>
      </c>
      <c r="G257" s="349"/>
      <c r="H257" s="349"/>
      <c r="I257" s="349"/>
    </row>
    <row r="258" spans="2:9" x14ac:dyDescent="0.3">
      <c r="B258" s="574"/>
      <c r="C258" s="212" t="s">
        <v>2020</v>
      </c>
      <c r="D258" s="212">
        <v>39</v>
      </c>
      <c r="E258" s="212">
        <v>24</v>
      </c>
      <c r="F258" s="212">
        <v>15</v>
      </c>
      <c r="G258" s="349"/>
      <c r="H258" s="349"/>
      <c r="I258" s="349"/>
    </row>
    <row r="259" spans="2:9" x14ac:dyDescent="0.3">
      <c r="B259" s="574"/>
      <c r="C259" s="212" t="s">
        <v>118</v>
      </c>
      <c r="D259" s="212">
        <v>763</v>
      </c>
      <c r="E259" s="212">
        <v>377</v>
      </c>
      <c r="F259" s="212">
        <v>386</v>
      </c>
      <c r="G259" s="349"/>
      <c r="H259" s="349"/>
      <c r="I259" s="349"/>
    </row>
    <row r="260" spans="2:9" x14ac:dyDescent="0.3">
      <c r="B260" s="574"/>
      <c r="C260" s="212" t="s">
        <v>117</v>
      </c>
      <c r="D260" s="212">
        <v>1646</v>
      </c>
      <c r="E260" s="212">
        <v>826</v>
      </c>
      <c r="F260" s="212">
        <v>820</v>
      </c>
      <c r="G260" s="349"/>
      <c r="H260" s="349"/>
      <c r="I260" s="349"/>
    </row>
    <row r="261" spans="2:9" x14ac:dyDescent="0.3">
      <c r="B261" s="574"/>
      <c r="C261" s="212" t="s">
        <v>116</v>
      </c>
      <c r="D261" s="212">
        <v>1482</v>
      </c>
      <c r="E261" s="212">
        <v>773</v>
      </c>
      <c r="F261" s="212">
        <v>709</v>
      </c>
      <c r="G261" s="349"/>
      <c r="H261" s="349"/>
      <c r="I261" s="349"/>
    </row>
    <row r="262" spans="2:9" x14ac:dyDescent="0.3">
      <c r="B262" s="574"/>
      <c r="C262" s="212" t="s">
        <v>115</v>
      </c>
      <c r="D262" s="212">
        <v>976</v>
      </c>
      <c r="E262" s="212">
        <v>474</v>
      </c>
      <c r="F262" s="212">
        <v>502</v>
      </c>
      <c r="G262" s="349"/>
      <c r="H262" s="349"/>
      <c r="I262" s="349"/>
    </row>
    <row r="263" spans="2:9" x14ac:dyDescent="0.3">
      <c r="B263" s="574"/>
      <c r="C263" s="212" t="s">
        <v>114</v>
      </c>
      <c r="D263" s="212">
        <v>578</v>
      </c>
      <c r="E263" s="212">
        <v>304</v>
      </c>
      <c r="F263" s="212">
        <v>274</v>
      </c>
      <c r="G263" s="349"/>
      <c r="H263" s="349"/>
      <c r="I263" s="349"/>
    </row>
    <row r="264" spans="2:9" x14ac:dyDescent="0.3">
      <c r="B264" s="574"/>
      <c r="C264" s="212" t="s">
        <v>113</v>
      </c>
      <c r="D264" s="212">
        <v>146</v>
      </c>
      <c r="E264" s="212">
        <v>78</v>
      </c>
      <c r="F264" s="212">
        <v>68</v>
      </c>
      <c r="G264" s="349"/>
      <c r="H264" s="349"/>
      <c r="I264" s="349"/>
    </row>
    <row r="265" spans="2:9" s="35" customFormat="1" x14ac:dyDescent="0.3">
      <c r="B265" s="574"/>
      <c r="C265" s="212" t="s">
        <v>112</v>
      </c>
      <c r="D265" s="212">
        <v>8</v>
      </c>
      <c r="E265" s="212">
        <v>4</v>
      </c>
      <c r="F265" s="212">
        <v>4</v>
      </c>
      <c r="G265" s="349"/>
      <c r="H265" s="349"/>
      <c r="I265" s="349"/>
    </row>
    <row r="266" spans="2:9" x14ac:dyDescent="0.3">
      <c r="B266" s="574"/>
      <c r="C266" s="212" t="s">
        <v>111</v>
      </c>
      <c r="D266" s="212">
        <v>1</v>
      </c>
      <c r="E266" s="212">
        <v>1</v>
      </c>
      <c r="F266" s="212">
        <v>0</v>
      </c>
      <c r="G266" s="349"/>
      <c r="H266" s="349"/>
      <c r="I266" s="349"/>
    </row>
    <row r="267" spans="2:9" x14ac:dyDescent="0.3">
      <c r="B267" s="574"/>
      <c r="C267" s="212" t="s">
        <v>9</v>
      </c>
      <c r="D267" s="212">
        <v>51</v>
      </c>
      <c r="E267" s="212">
        <v>20</v>
      </c>
      <c r="F267" s="212">
        <v>31</v>
      </c>
      <c r="G267" s="349"/>
      <c r="H267" s="349"/>
      <c r="I267" s="349"/>
    </row>
    <row r="268" spans="2:9" s="35" customFormat="1" ht="13.5" x14ac:dyDescent="0.25">
      <c r="B268" s="574" t="s">
        <v>10</v>
      </c>
      <c r="C268" s="229" t="s">
        <v>3</v>
      </c>
      <c r="D268" s="229">
        <v>107</v>
      </c>
      <c r="E268" s="229">
        <v>55</v>
      </c>
      <c r="F268" s="229">
        <v>52</v>
      </c>
      <c r="G268" s="349"/>
      <c r="H268" s="349"/>
      <c r="I268" s="349"/>
    </row>
    <row r="269" spans="2:9" x14ac:dyDescent="0.3">
      <c r="B269" s="574"/>
      <c r="C269" s="212" t="s">
        <v>2020</v>
      </c>
      <c r="D269" s="212">
        <v>1</v>
      </c>
      <c r="E269" s="212">
        <v>1</v>
      </c>
      <c r="F269" s="212">
        <v>0</v>
      </c>
      <c r="G269" s="349"/>
      <c r="H269" s="349"/>
      <c r="I269" s="349"/>
    </row>
    <row r="270" spans="2:9" x14ac:dyDescent="0.3">
      <c r="B270" s="574"/>
      <c r="C270" s="212" t="s">
        <v>118</v>
      </c>
      <c r="D270" s="212">
        <v>16</v>
      </c>
      <c r="E270" s="212">
        <v>8</v>
      </c>
      <c r="F270" s="212">
        <v>8</v>
      </c>
      <c r="G270" s="349"/>
      <c r="H270" s="349"/>
      <c r="I270" s="349"/>
    </row>
    <row r="271" spans="2:9" x14ac:dyDescent="0.3">
      <c r="B271" s="574"/>
      <c r="C271" s="212" t="s">
        <v>117</v>
      </c>
      <c r="D271" s="212">
        <v>27</v>
      </c>
      <c r="E271" s="212">
        <v>16</v>
      </c>
      <c r="F271" s="212">
        <v>11</v>
      </c>
      <c r="G271" s="349"/>
      <c r="H271" s="349"/>
      <c r="I271" s="349"/>
    </row>
    <row r="272" spans="2:9" x14ac:dyDescent="0.3">
      <c r="B272" s="574"/>
      <c r="C272" s="212" t="s">
        <v>116</v>
      </c>
      <c r="D272" s="212">
        <v>19</v>
      </c>
      <c r="E272" s="212">
        <v>8</v>
      </c>
      <c r="F272" s="212">
        <v>11</v>
      </c>
      <c r="G272" s="349"/>
      <c r="H272" s="349"/>
      <c r="I272" s="349"/>
    </row>
    <row r="273" spans="2:9" x14ac:dyDescent="0.3">
      <c r="B273" s="574"/>
      <c r="C273" s="212" t="s">
        <v>115</v>
      </c>
      <c r="D273" s="212">
        <v>23</v>
      </c>
      <c r="E273" s="212">
        <v>12</v>
      </c>
      <c r="F273" s="212">
        <v>11</v>
      </c>
      <c r="G273" s="349"/>
      <c r="H273" s="349"/>
      <c r="I273" s="349"/>
    </row>
    <row r="274" spans="2:9" x14ac:dyDescent="0.3">
      <c r="B274" s="574"/>
      <c r="C274" s="212" t="s">
        <v>114</v>
      </c>
      <c r="D274" s="212">
        <v>16</v>
      </c>
      <c r="E274" s="212">
        <v>7</v>
      </c>
      <c r="F274" s="212">
        <v>9</v>
      </c>
      <c r="G274" s="349"/>
      <c r="H274" s="349"/>
      <c r="I274" s="349"/>
    </row>
    <row r="275" spans="2:9" x14ac:dyDescent="0.3">
      <c r="B275" s="574"/>
      <c r="C275" s="212" t="s">
        <v>113</v>
      </c>
      <c r="D275" s="212">
        <v>5</v>
      </c>
      <c r="E275" s="212">
        <v>3</v>
      </c>
      <c r="F275" s="212">
        <v>2</v>
      </c>
      <c r="G275" s="349"/>
      <c r="H275" s="349"/>
      <c r="I275" s="349"/>
    </row>
    <row r="276" spans="2:9" x14ac:dyDescent="0.3">
      <c r="B276" s="444"/>
      <c r="C276" s="343"/>
      <c r="D276" s="343"/>
      <c r="E276" s="343"/>
      <c r="F276" s="343"/>
      <c r="G276" s="349"/>
      <c r="H276" s="349"/>
      <c r="I276" s="349"/>
    </row>
    <row r="277" spans="2:9" x14ac:dyDescent="0.25">
      <c r="B277" s="22" t="s">
        <v>2101</v>
      </c>
    </row>
    <row r="278" spans="2:9" x14ac:dyDescent="0.25">
      <c r="B278" s="30" t="s">
        <v>740</v>
      </c>
    </row>
    <row r="279" spans="2:9" x14ac:dyDescent="0.25">
      <c r="B279" s="154" t="s">
        <v>2151</v>
      </c>
    </row>
    <row r="280" spans="2:9" x14ac:dyDescent="0.25">
      <c r="B280" s="24" t="s">
        <v>737</v>
      </c>
    </row>
  </sheetData>
  <mergeCells count="32">
    <mergeCell ref="B1:F1"/>
    <mergeCell ref="B2:F2"/>
    <mergeCell ref="B3:B4"/>
    <mergeCell ref="C3:C4"/>
    <mergeCell ref="D3:D4"/>
    <mergeCell ref="E3:F3"/>
    <mergeCell ref="B57:B67"/>
    <mergeCell ref="B123:B132"/>
    <mergeCell ref="B133:B142"/>
    <mergeCell ref="B143:B153"/>
    <mergeCell ref="B176:B185"/>
    <mergeCell ref="B165:B175"/>
    <mergeCell ref="B154:B164"/>
    <mergeCell ref="B68:B78"/>
    <mergeCell ref="B79:B89"/>
    <mergeCell ref="B90:B100"/>
    <mergeCell ref="B101:B111"/>
    <mergeCell ref="B112:B122"/>
    <mergeCell ref="B5:B15"/>
    <mergeCell ref="B16:B26"/>
    <mergeCell ref="B27:B36"/>
    <mergeCell ref="B37:B46"/>
    <mergeCell ref="B47:B56"/>
    <mergeCell ref="B268:B275"/>
    <mergeCell ref="B186:B196"/>
    <mergeCell ref="B197:B206"/>
    <mergeCell ref="B207:B216"/>
    <mergeCell ref="B217:B224"/>
    <mergeCell ref="B225:B235"/>
    <mergeCell ref="B236:B246"/>
    <mergeCell ref="B247:B256"/>
    <mergeCell ref="B257:B267"/>
  </mergeCells>
  <hyperlinks>
    <hyperlink ref="H2" location="INDICE!A64"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185"/>
  <sheetViews>
    <sheetView showGridLines="0" zoomScaleNormal="100" workbookViewId="0"/>
  </sheetViews>
  <sheetFormatPr baseColWidth="10" defaultColWidth="12.5703125" defaultRowHeight="14.25" x14ac:dyDescent="0.25"/>
  <cols>
    <col min="1" max="1" width="3.7109375" style="19" customWidth="1"/>
    <col min="2" max="2" width="27.28515625" style="59" customWidth="1"/>
    <col min="3" max="3" width="45.5703125" style="19" customWidth="1"/>
    <col min="4" max="4" width="12.5703125" style="351"/>
    <col min="5" max="5" width="12.28515625" style="351" customWidth="1"/>
    <col min="6" max="6" width="16" style="351" customWidth="1"/>
    <col min="7" max="7" width="12.7109375" style="351" customWidth="1"/>
    <col min="8" max="9" width="11.5703125" style="351" customWidth="1"/>
    <col min="10" max="10" width="12.42578125" style="351" customWidth="1"/>
    <col min="11" max="11" width="12.5703125" style="351"/>
    <col min="12" max="16384" width="12.5703125" style="19"/>
  </cols>
  <sheetData>
    <row r="1" spans="2:27" ht="113.25" customHeight="1" x14ac:dyDescent="0.25">
      <c r="B1" s="560">
        <v>0</v>
      </c>
      <c r="C1" s="560"/>
      <c r="D1" s="560"/>
      <c r="E1" s="560"/>
      <c r="F1" s="560"/>
      <c r="G1" s="560"/>
      <c r="H1" s="560"/>
      <c r="I1" s="560"/>
      <c r="J1" s="355">
        <v>0</v>
      </c>
      <c r="K1" s="351">
        <v>0</v>
      </c>
      <c r="L1" s="19">
        <v>0</v>
      </c>
      <c r="M1" s="19">
        <v>0</v>
      </c>
      <c r="N1" s="19">
        <v>0</v>
      </c>
      <c r="O1" s="19">
        <v>0</v>
      </c>
      <c r="P1" s="19">
        <v>0</v>
      </c>
      <c r="Q1" s="19">
        <v>0</v>
      </c>
      <c r="R1" s="19">
        <v>0</v>
      </c>
      <c r="S1" s="19">
        <v>0</v>
      </c>
      <c r="T1"/>
      <c r="U1"/>
      <c r="V1"/>
      <c r="W1"/>
      <c r="X1"/>
      <c r="Y1"/>
      <c r="Z1"/>
      <c r="AA1"/>
    </row>
    <row r="2" spans="2:27" ht="64.5" customHeight="1" x14ac:dyDescent="0.25">
      <c r="B2" s="572" t="s">
        <v>2185</v>
      </c>
      <c r="C2" s="572"/>
      <c r="D2" s="572"/>
      <c r="E2" s="572"/>
      <c r="F2" s="572"/>
      <c r="G2" s="572"/>
      <c r="H2" s="572"/>
      <c r="I2" s="572"/>
      <c r="J2" s="572"/>
      <c r="K2" s="572"/>
      <c r="L2" s="20"/>
      <c r="N2" s="481" t="s">
        <v>7</v>
      </c>
      <c r="T2"/>
      <c r="U2"/>
      <c r="V2"/>
      <c r="W2"/>
      <c r="X2"/>
      <c r="Y2"/>
      <c r="Z2"/>
      <c r="AA2"/>
    </row>
    <row r="3" spans="2:27" ht="11.65" customHeight="1" x14ac:dyDescent="0.25">
      <c r="B3" s="521" t="s">
        <v>409</v>
      </c>
      <c r="C3" s="521" t="s">
        <v>70</v>
      </c>
      <c r="D3" s="532" t="s">
        <v>605</v>
      </c>
      <c r="E3" s="532" t="s">
        <v>417</v>
      </c>
      <c r="F3" s="532"/>
      <c r="G3" s="532"/>
      <c r="H3" s="532"/>
      <c r="I3" s="532"/>
      <c r="J3" s="532"/>
      <c r="K3" s="532"/>
      <c r="L3" s="532"/>
      <c r="T3"/>
      <c r="U3"/>
      <c r="V3"/>
      <c r="W3"/>
      <c r="X3"/>
      <c r="Y3"/>
      <c r="Z3"/>
      <c r="AA3"/>
    </row>
    <row r="4" spans="2:27" ht="27" x14ac:dyDescent="0.25">
      <c r="B4" s="513"/>
      <c r="C4" s="513"/>
      <c r="D4" s="576"/>
      <c r="E4" s="230" t="s">
        <v>345</v>
      </c>
      <c r="F4" s="230" t="s">
        <v>416</v>
      </c>
      <c r="G4" s="230" t="s">
        <v>680</v>
      </c>
      <c r="H4" s="230" t="s">
        <v>343</v>
      </c>
      <c r="I4" s="230" t="s">
        <v>415</v>
      </c>
      <c r="J4" s="230" t="s">
        <v>414</v>
      </c>
      <c r="K4" s="230" t="s">
        <v>94</v>
      </c>
      <c r="L4" s="230" t="s">
        <v>9</v>
      </c>
      <c r="T4"/>
      <c r="U4"/>
      <c r="V4"/>
      <c r="W4"/>
      <c r="X4"/>
      <c r="Y4"/>
      <c r="Z4"/>
      <c r="AA4"/>
    </row>
    <row r="5" spans="2:27" s="35" customFormat="1" ht="12.4" customHeight="1" x14ac:dyDescent="0.25">
      <c r="B5" s="575" t="s">
        <v>413</v>
      </c>
      <c r="C5" s="263" t="s">
        <v>3</v>
      </c>
      <c r="D5" s="268">
        <v>215714</v>
      </c>
      <c r="E5" s="268">
        <v>194109</v>
      </c>
      <c r="F5" s="268">
        <v>15496</v>
      </c>
      <c r="G5" s="268">
        <v>4</v>
      </c>
      <c r="H5" s="268">
        <v>2</v>
      </c>
      <c r="I5" s="268">
        <v>61</v>
      </c>
      <c r="J5" s="268">
        <v>450</v>
      </c>
      <c r="K5" s="268">
        <v>524</v>
      </c>
      <c r="L5" s="268">
        <v>5068</v>
      </c>
    </row>
    <row r="6" spans="2:27" ht="12.4" customHeight="1" x14ac:dyDescent="0.25">
      <c r="B6" s="575"/>
      <c r="C6" s="262" t="s">
        <v>99</v>
      </c>
      <c r="D6" s="269">
        <v>135225</v>
      </c>
      <c r="E6" s="269">
        <v>120417</v>
      </c>
      <c r="F6" s="269">
        <v>14808</v>
      </c>
      <c r="G6" s="419">
        <v>0</v>
      </c>
      <c r="H6" s="419">
        <v>0</v>
      </c>
      <c r="I6" s="419">
        <v>0</v>
      </c>
      <c r="J6" s="419">
        <v>0</v>
      </c>
      <c r="K6" s="419">
        <v>0</v>
      </c>
      <c r="L6" s="419">
        <v>0</v>
      </c>
      <c r="M6" s="35"/>
      <c r="N6" s="35"/>
      <c r="O6" s="35"/>
      <c r="P6" s="35"/>
      <c r="Q6" s="35"/>
      <c r="R6" s="35"/>
      <c r="S6" s="35"/>
      <c r="T6" s="35"/>
      <c r="U6" s="35"/>
      <c r="V6" s="35"/>
      <c r="W6" s="35"/>
      <c r="X6" s="35"/>
      <c r="Y6" s="35"/>
      <c r="Z6" s="35"/>
      <c r="AA6" s="35"/>
    </row>
    <row r="7" spans="2:27" ht="12.4" customHeight="1" x14ac:dyDescent="0.25">
      <c r="B7" s="575"/>
      <c r="C7" s="262" t="s">
        <v>98</v>
      </c>
      <c r="D7" s="269">
        <v>18229</v>
      </c>
      <c r="E7" s="269">
        <v>18195</v>
      </c>
      <c r="F7" s="269">
        <v>34</v>
      </c>
      <c r="G7" s="419">
        <v>0</v>
      </c>
      <c r="H7" s="419">
        <v>0</v>
      </c>
      <c r="I7" s="419">
        <v>0</v>
      </c>
      <c r="J7" s="419">
        <v>0</v>
      </c>
      <c r="K7" s="419">
        <v>0</v>
      </c>
      <c r="L7" s="419">
        <v>0</v>
      </c>
      <c r="M7" s="35"/>
      <c r="N7" s="35"/>
      <c r="O7" s="35"/>
      <c r="P7" s="35"/>
      <c r="Q7" s="35"/>
      <c r="R7" s="35"/>
      <c r="S7" s="35"/>
      <c r="T7" s="35"/>
      <c r="U7" s="35"/>
      <c r="V7" s="35"/>
      <c r="W7" s="35"/>
      <c r="X7" s="35"/>
      <c r="Y7" s="35"/>
      <c r="Z7" s="35"/>
      <c r="AA7" s="35"/>
    </row>
    <row r="8" spans="2:27" ht="12.4" customHeight="1" x14ac:dyDescent="0.25">
      <c r="B8" s="575"/>
      <c r="C8" s="262" t="s">
        <v>97</v>
      </c>
      <c r="D8" s="269">
        <v>1022</v>
      </c>
      <c r="E8" s="269">
        <v>1021</v>
      </c>
      <c r="F8" s="269">
        <v>1</v>
      </c>
      <c r="G8" s="419">
        <v>0</v>
      </c>
      <c r="H8" s="419">
        <v>0</v>
      </c>
      <c r="I8" s="419">
        <v>0</v>
      </c>
      <c r="J8" s="419">
        <v>0</v>
      </c>
      <c r="K8" s="419">
        <v>0</v>
      </c>
      <c r="L8" s="419">
        <v>0</v>
      </c>
      <c r="M8" s="35"/>
      <c r="N8" s="35"/>
      <c r="O8" s="35"/>
      <c r="P8" s="35"/>
      <c r="Q8" s="35"/>
      <c r="R8" s="35"/>
      <c r="S8" s="35"/>
      <c r="T8" s="35"/>
      <c r="U8" s="35"/>
      <c r="V8" s="35"/>
      <c r="W8" s="35"/>
      <c r="X8" s="35"/>
      <c r="Y8" s="35"/>
      <c r="Z8" s="35"/>
      <c r="AA8" s="35"/>
    </row>
    <row r="9" spans="2:27" ht="12.4" customHeight="1" x14ac:dyDescent="0.25">
      <c r="B9" s="575"/>
      <c r="C9" s="262" t="s">
        <v>96</v>
      </c>
      <c r="D9" s="269">
        <v>1225</v>
      </c>
      <c r="E9" s="269">
        <v>1220</v>
      </c>
      <c r="F9" s="269">
        <v>5</v>
      </c>
      <c r="G9" s="419">
        <v>0</v>
      </c>
      <c r="H9" s="419">
        <v>0</v>
      </c>
      <c r="I9" s="419">
        <v>0</v>
      </c>
      <c r="J9" s="419">
        <v>0</v>
      </c>
      <c r="K9" s="419">
        <v>0</v>
      </c>
      <c r="L9" s="419">
        <v>0</v>
      </c>
      <c r="M9" s="35"/>
      <c r="N9" s="35"/>
      <c r="O9" s="35"/>
      <c r="P9" s="35"/>
      <c r="Q9" s="35"/>
      <c r="R9" s="35"/>
      <c r="S9" s="35"/>
      <c r="T9" s="35"/>
      <c r="U9" s="35"/>
      <c r="V9" s="35"/>
      <c r="W9" s="35"/>
      <c r="X9" s="35"/>
      <c r="Y9" s="35"/>
      <c r="Z9" s="35"/>
      <c r="AA9" s="35"/>
    </row>
    <row r="10" spans="2:27" ht="12.4" customHeight="1" x14ac:dyDescent="0.25">
      <c r="B10" s="575"/>
      <c r="C10" s="262" t="s">
        <v>95</v>
      </c>
      <c r="D10" s="269">
        <v>53441</v>
      </c>
      <c r="E10" s="269">
        <v>52992</v>
      </c>
      <c r="F10" s="269">
        <v>449</v>
      </c>
      <c r="G10" s="419">
        <v>0</v>
      </c>
      <c r="H10" s="419">
        <v>0</v>
      </c>
      <c r="I10" s="419">
        <v>0</v>
      </c>
      <c r="J10" s="419">
        <v>0</v>
      </c>
      <c r="K10" s="419">
        <v>0</v>
      </c>
      <c r="L10" s="419">
        <v>0</v>
      </c>
      <c r="M10" s="35"/>
      <c r="N10" s="35"/>
      <c r="O10" s="35"/>
      <c r="P10" s="35"/>
      <c r="Q10" s="35"/>
      <c r="R10" s="35"/>
      <c r="S10" s="35"/>
      <c r="T10" s="35"/>
      <c r="U10" s="35"/>
      <c r="V10" s="35"/>
      <c r="W10" s="35"/>
      <c r="X10" s="35"/>
      <c r="Y10" s="35"/>
      <c r="Z10" s="35"/>
      <c r="AA10" s="35"/>
    </row>
    <row r="11" spans="2:27" ht="12.4" customHeight="1" x14ac:dyDescent="0.25">
      <c r="B11" s="575"/>
      <c r="C11" s="262" t="s">
        <v>64</v>
      </c>
      <c r="D11" s="269">
        <v>1298</v>
      </c>
      <c r="E11" s="269">
        <v>155</v>
      </c>
      <c r="F11" s="269">
        <v>118</v>
      </c>
      <c r="G11" s="269">
        <v>4</v>
      </c>
      <c r="H11" s="269">
        <v>2</v>
      </c>
      <c r="I11" s="269">
        <v>60</v>
      </c>
      <c r="J11" s="269">
        <v>448</v>
      </c>
      <c r="K11" s="269">
        <v>511</v>
      </c>
      <c r="L11" s="419">
        <v>0</v>
      </c>
      <c r="M11" s="35"/>
      <c r="N11" s="35"/>
      <c r="O11" s="35"/>
      <c r="P11" s="35"/>
      <c r="Q11" s="35"/>
      <c r="R11" s="35"/>
      <c r="S11" s="35"/>
      <c r="T11" s="35"/>
      <c r="U11" s="35"/>
      <c r="V11" s="35"/>
      <c r="W11" s="35"/>
      <c r="X11" s="35"/>
      <c r="Y11" s="35"/>
      <c r="Z11" s="35"/>
      <c r="AA11" s="35"/>
    </row>
    <row r="12" spans="2:27" ht="12.4" customHeight="1" x14ac:dyDescent="0.25">
      <c r="B12" s="575"/>
      <c r="C12" s="262" t="s">
        <v>94</v>
      </c>
      <c r="D12" s="269">
        <v>206</v>
      </c>
      <c r="E12" s="269">
        <v>109</v>
      </c>
      <c r="F12" s="269">
        <v>81</v>
      </c>
      <c r="G12" s="419">
        <v>0</v>
      </c>
      <c r="H12" s="419">
        <v>0</v>
      </c>
      <c r="I12" s="269">
        <v>1</v>
      </c>
      <c r="J12" s="269">
        <v>2</v>
      </c>
      <c r="K12" s="269">
        <v>13</v>
      </c>
      <c r="L12" s="419">
        <v>0</v>
      </c>
      <c r="M12" s="35"/>
      <c r="N12" s="35"/>
      <c r="O12" s="35"/>
      <c r="P12" s="35"/>
      <c r="Q12" s="35"/>
      <c r="R12" s="35"/>
      <c r="S12" s="35"/>
      <c r="T12" s="35"/>
      <c r="U12" s="35"/>
      <c r="V12" s="35"/>
      <c r="W12" s="35"/>
      <c r="X12" s="35"/>
      <c r="Y12" s="35"/>
      <c r="Z12" s="35"/>
      <c r="AA12" s="35"/>
    </row>
    <row r="13" spans="2:27" ht="12.4" customHeight="1" x14ac:dyDescent="0.25">
      <c r="B13" s="575"/>
      <c r="C13" s="262" t="s">
        <v>2107</v>
      </c>
      <c r="D13" s="269">
        <v>5068</v>
      </c>
      <c r="E13" s="419">
        <v>0</v>
      </c>
      <c r="F13" s="419">
        <v>0</v>
      </c>
      <c r="G13" s="419">
        <v>0</v>
      </c>
      <c r="H13" s="419">
        <v>0</v>
      </c>
      <c r="I13" s="419">
        <v>0</v>
      </c>
      <c r="J13" s="419">
        <v>0</v>
      </c>
      <c r="K13" s="419">
        <v>0</v>
      </c>
      <c r="L13" s="269">
        <v>5068</v>
      </c>
      <c r="M13" s="35"/>
      <c r="N13" s="35"/>
      <c r="O13" s="35"/>
      <c r="P13" s="35"/>
      <c r="Q13" s="35"/>
      <c r="R13" s="35"/>
      <c r="S13" s="35"/>
      <c r="T13" s="35"/>
      <c r="U13" s="35"/>
      <c r="V13" s="35"/>
      <c r="W13" s="35"/>
      <c r="X13" s="35"/>
      <c r="Y13" s="35"/>
      <c r="Z13" s="35"/>
      <c r="AA13" s="35"/>
    </row>
    <row r="14" spans="2:27" s="35" customFormat="1" ht="12.4" customHeight="1" x14ac:dyDescent="0.25">
      <c r="B14" s="575" t="s">
        <v>35</v>
      </c>
      <c r="C14" s="263" t="s">
        <v>3</v>
      </c>
      <c r="D14" s="268">
        <v>8692</v>
      </c>
      <c r="E14" s="268">
        <v>8552</v>
      </c>
      <c r="F14" s="268">
        <v>16</v>
      </c>
      <c r="G14" s="420">
        <v>0</v>
      </c>
      <c r="H14" s="420">
        <v>0</v>
      </c>
      <c r="I14" s="420">
        <v>0</v>
      </c>
      <c r="J14" s="268">
        <v>8</v>
      </c>
      <c r="K14" s="268">
        <v>3</v>
      </c>
      <c r="L14" s="268">
        <v>113</v>
      </c>
      <c r="M14" s="39"/>
      <c r="N14" s="39"/>
      <c r="O14" s="39"/>
      <c r="P14" s="39"/>
      <c r="Q14" s="39"/>
      <c r="R14" s="39"/>
      <c r="S14" s="39"/>
    </row>
    <row r="15" spans="2:27" ht="12.4" customHeight="1" x14ac:dyDescent="0.25">
      <c r="B15" s="575"/>
      <c r="C15" s="262" t="s">
        <v>99</v>
      </c>
      <c r="D15" s="269">
        <v>4916</v>
      </c>
      <c r="E15" s="269">
        <v>4913</v>
      </c>
      <c r="F15" s="269">
        <v>3</v>
      </c>
      <c r="G15" s="419">
        <v>0</v>
      </c>
      <c r="H15" s="419">
        <v>0</v>
      </c>
      <c r="I15" s="419">
        <v>0</v>
      </c>
      <c r="J15" s="419">
        <v>0</v>
      </c>
      <c r="K15" s="419">
        <v>0</v>
      </c>
      <c r="L15" s="419">
        <v>0</v>
      </c>
      <c r="M15" s="35"/>
      <c r="N15" s="35"/>
      <c r="O15" s="35"/>
      <c r="P15" s="35"/>
      <c r="Q15" s="35"/>
      <c r="R15" s="35"/>
      <c r="S15" s="35"/>
    </row>
    <row r="16" spans="2:27" ht="12.4" customHeight="1" x14ac:dyDescent="0.25">
      <c r="B16" s="575"/>
      <c r="C16" s="262" t="s">
        <v>98</v>
      </c>
      <c r="D16" s="269">
        <v>1156</v>
      </c>
      <c r="E16" s="269">
        <v>1155</v>
      </c>
      <c r="F16" s="269">
        <v>1</v>
      </c>
      <c r="G16" s="419">
        <v>0</v>
      </c>
      <c r="H16" s="419">
        <v>0</v>
      </c>
      <c r="I16" s="419">
        <v>0</v>
      </c>
      <c r="J16" s="419">
        <v>0</v>
      </c>
      <c r="K16" s="419">
        <v>0</v>
      </c>
      <c r="L16" s="419">
        <v>0</v>
      </c>
      <c r="M16" s="35"/>
      <c r="N16" s="35"/>
      <c r="O16" s="35"/>
      <c r="P16" s="35"/>
      <c r="Q16" s="35"/>
      <c r="R16" s="35"/>
      <c r="S16" s="35"/>
    </row>
    <row r="17" spans="2:19" ht="12.4" customHeight="1" x14ac:dyDescent="0.25">
      <c r="B17" s="575"/>
      <c r="C17" s="262" t="s">
        <v>96</v>
      </c>
      <c r="D17" s="269">
        <v>118</v>
      </c>
      <c r="E17" s="269">
        <v>118</v>
      </c>
      <c r="F17" s="419">
        <v>0</v>
      </c>
      <c r="G17" s="419">
        <v>0</v>
      </c>
      <c r="H17" s="419">
        <v>0</v>
      </c>
      <c r="I17" s="419">
        <v>0</v>
      </c>
      <c r="J17" s="419">
        <v>0</v>
      </c>
      <c r="K17" s="419">
        <v>0</v>
      </c>
      <c r="L17" s="419">
        <v>0</v>
      </c>
      <c r="M17" s="35"/>
      <c r="N17" s="35"/>
      <c r="O17" s="35"/>
      <c r="P17" s="35"/>
      <c r="Q17" s="35"/>
      <c r="R17" s="35"/>
      <c r="S17" s="35"/>
    </row>
    <row r="18" spans="2:19" ht="12.4" customHeight="1" x14ac:dyDescent="0.25">
      <c r="B18" s="575"/>
      <c r="C18" s="262" t="s">
        <v>95</v>
      </c>
      <c r="D18" s="269">
        <v>2350</v>
      </c>
      <c r="E18" s="269">
        <v>2340</v>
      </c>
      <c r="F18" s="269">
        <v>10</v>
      </c>
      <c r="G18" s="419">
        <v>0</v>
      </c>
      <c r="H18" s="419">
        <v>0</v>
      </c>
      <c r="I18" s="419">
        <v>0</v>
      </c>
      <c r="J18" s="419">
        <v>0</v>
      </c>
      <c r="K18" s="419">
        <v>0</v>
      </c>
      <c r="L18" s="419">
        <v>0</v>
      </c>
      <c r="M18" s="35"/>
      <c r="N18" s="35"/>
      <c r="O18" s="35"/>
      <c r="P18" s="35"/>
      <c r="Q18" s="35"/>
      <c r="R18" s="35"/>
      <c r="S18" s="35"/>
    </row>
    <row r="19" spans="2:19" ht="12.4" customHeight="1" x14ac:dyDescent="0.25">
      <c r="B19" s="575"/>
      <c r="C19" s="262" t="s">
        <v>64</v>
      </c>
      <c r="D19" s="269">
        <v>39</v>
      </c>
      <c r="E19" s="269">
        <v>26</v>
      </c>
      <c r="F19" s="269">
        <v>2</v>
      </c>
      <c r="G19" s="419">
        <v>0</v>
      </c>
      <c r="H19" s="419">
        <v>0</v>
      </c>
      <c r="I19" s="419">
        <v>0</v>
      </c>
      <c r="J19" s="269">
        <v>8</v>
      </c>
      <c r="K19" s="269">
        <v>3</v>
      </c>
      <c r="L19" s="419">
        <v>0</v>
      </c>
      <c r="M19" s="35"/>
      <c r="N19" s="35"/>
      <c r="O19" s="35"/>
      <c r="P19" s="35"/>
      <c r="Q19" s="35"/>
      <c r="R19" s="35"/>
      <c r="S19" s="35"/>
    </row>
    <row r="20" spans="2:19" s="35" customFormat="1" ht="12.4" customHeight="1" x14ac:dyDescent="0.25">
      <c r="B20" s="575"/>
      <c r="C20" s="262" t="s">
        <v>2107</v>
      </c>
      <c r="D20" s="269">
        <v>113</v>
      </c>
      <c r="E20" s="419">
        <v>0</v>
      </c>
      <c r="F20" s="419">
        <v>0</v>
      </c>
      <c r="G20" s="419">
        <v>0</v>
      </c>
      <c r="H20" s="419">
        <v>0</v>
      </c>
      <c r="I20" s="419">
        <v>0</v>
      </c>
      <c r="J20" s="419">
        <v>0</v>
      </c>
      <c r="K20" s="419">
        <v>0</v>
      </c>
      <c r="L20" s="269">
        <v>113</v>
      </c>
    </row>
    <row r="21" spans="2:19" s="35" customFormat="1" ht="12.4" customHeight="1" x14ac:dyDescent="0.25">
      <c r="B21" s="575" t="s">
        <v>34</v>
      </c>
      <c r="C21" s="263" t="s">
        <v>3</v>
      </c>
      <c r="D21" s="268">
        <v>1981</v>
      </c>
      <c r="E21" s="268">
        <v>1760</v>
      </c>
      <c r="F21" s="268">
        <v>11</v>
      </c>
      <c r="G21" s="420">
        <v>0</v>
      </c>
      <c r="H21" s="420">
        <v>0</v>
      </c>
      <c r="I21" s="268">
        <v>2</v>
      </c>
      <c r="J21" s="268">
        <v>2</v>
      </c>
      <c r="K21" s="268">
        <v>4</v>
      </c>
      <c r="L21" s="268">
        <v>202</v>
      </c>
      <c r="M21" s="39"/>
      <c r="N21" s="39"/>
      <c r="O21" s="39"/>
      <c r="P21" s="39"/>
      <c r="Q21" s="39"/>
      <c r="R21" s="39"/>
      <c r="S21" s="39"/>
    </row>
    <row r="22" spans="2:19" ht="12.4" customHeight="1" x14ac:dyDescent="0.25">
      <c r="B22" s="575"/>
      <c r="C22" s="262" t="s">
        <v>99</v>
      </c>
      <c r="D22" s="269">
        <v>1682</v>
      </c>
      <c r="E22" s="269">
        <v>1678</v>
      </c>
      <c r="F22" s="269">
        <v>4</v>
      </c>
      <c r="G22" s="419">
        <v>0</v>
      </c>
      <c r="H22" s="419">
        <v>0</v>
      </c>
      <c r="I22" s="419">
        <v>0</v>
      </c>
      <c r="J22" s="419">
        <v>0</v>
      </c>
      <c r="K22" s="419">
        <v>0</v>
      </c>
      <c r="L22" s="419">
        <v>0</v>
      </c>
      <c r="M22" s="35"/>
      <c r="N22" s="35"/>
      <c r="O22" s="35"/>
      <c r="P22" s="35"/>
      <c r="Q22" s="35"/>
      <c r="R22" s="35"/>
      <c r="S22" s="35"/>
    </row>
    <row r="23" spans="2:19" ht="12.4" customHeight="1" x14ac:dyDescent="0.25">
      <c r="B23" s="575"/>
      <c r="C23" s="262" t="s">
        <v>98</v>
      </c>
      <c r="D23" s="269">
        <v>17</v>
      </c>
      <c r="E23" s="269">
        <v>17</v>
      </c>
      <c r="F23" s="419">
        <v>0</v>
      </c>
      <c r="G23" s="419">
        <v>0</v>
      </c>
      <c r="H23" s="419">
        <v>0</v>
      </c>
      <c r="I23" s="419">
        <v>0</v>
      </c>
      <c r="J23" s="419">
        <v>0</v>
      </c>
      <c r="K23" s="419">
        <v>0</v>
      </c>
      <c r="L23" s="419">
        <v>0</v>
      </c>
      <c r="M23" s="35"/>
      <c r="N23" s="35"/>
      <c r="O23" s="35"/>
      <c r="P23" s="35"/>
      <c r="Q23" s="35"/>
      <c r="R23" s="35"/>
      <c r="S23" s="35"/>
    </row>
    <row r="24" spans="2:19" ht="12.4" customHeight="1" x14ac:dyDescent="0.25">
      <c r="B24" s="575"/>
      <c r="C24" s="262" t="s">
        <v>95</v>
      </c>
      <c r="D24" s="269">
        <v>65</v>
      </c>
      <c r="E24" s="269">
        <v>64</v>
      </c>
      <c r="F24" s="269">
        <v>1</v>
      </c>
      <c r="G24" s="419">
        <v>0</v>
      </c>
      <c r="H24" s="419">
        <v>0</v>
      </c>
      <c r="I24" s="419">
        <v>0</v>
      </c>
      <c r="J24" s="419">
        <v>0</v>
      </c>
      <c r="K24" s="419">
        <v>0</v>
      </c>
      <c r="L24" s="419">
        <v>0</v>
      </c>
      <c r="M24" s="35"/>
      <c r="N24" s="35"/>
      <c r="O24" s="35"/>
      <c r="P24" s="35"/>
      <c r="Q24" s="35"/>
      <c r="R24" s="35"/>
      <c r="S24" s="35"/>
    </row>
    <row r="25" spans="2:19" s="35" customFormat="1" ht="12.4" customHeight="1" x14ac:dyDescent="0.25">
      <c r="B25" s="575"/>
      <c r="C25" s="262" t="s">
        <v>64</v>
      </c>
      <c r="D25" s="269">
        <v>7</v>
      </c>
      <c r="E25" s="419">
        <v>0</v>
      </c>
      <c r="F25" s="269">
        <v>1</v>
      </c>
      <c r="G25" s="419">
        <v>0</v>
      </c>
      <c r="H25" s="419">
        <v>0</v>
      </c>
      <c r="I25" s="269">
        <v>2</v>
      </c>
      <c r="J25" s="269">
        <v>2</v>
      </c>
      <c r="K25" s="269">
        <v>2</v>
      </c>
      <c r="L25" s="419">
        <v>0</v>
      </c>
    </row>
    <row r="26" spans="2:19" ht="12.4" customHeight="1" x14ac:dyDescent="0.25">
      <c r="B26" s="575"/>
      <c r="C26" s="262" t="s">
        <v>94</v>
      </c>
      <c r="D26" s="269">
        <v>8</v>
      </c>
      <c r="E26" s="269">
        <v>1</v>
      </c>
      <c r="F26" s="269">
        <v>5</v>
      </c>
      <c r="G26" s="419">
        <v>0</v>
      </c>
      <c r="H26" s="419">
        <v>0</v>
      </c>
      <c r="I26" s="419">
        <v>0</v>
      </c>
      <c r="J26" s="419">
        <v>0</v>
      </c>
      <c r="K26" s="269">
        <v>2</v>
      </c>
      <c r="L26" s="419">
        <v>0</v>
      </c>
      <c r="M26" s="35"/>
      <c r="N26" s="35"/>
      <c r="O26" s="35"/>
      <c r="P26" s="35"/>
      <c r="Q26" s="35"/>
      <c r="R26" s="35"/>
      <c r="S26" s="35"/>
    </row>
    <row r="27" spans="2:19" ht="12.4" customHeight="1" x14ac:dyDescent="0.25">
      <c r="B27" s="575"/>
      <c r="C27" s="262" t="s">
        <v>2107</v>
      </c>
      <c r="D27" s="269">
        <v>202</v>
      </c>
      <c r="E27" s="419">
        <v>0</v>
      </c>
      <c r="F27" s="419">
        <v>0</v>
      </c>
      <c r="G27" s="419">
        <v>0</v>
      </c>
      <c r="H27" s="419">
        <v>0</v>
      </c>
      <c r="I27" s="419">
        <v>0</v>
      </c>
      <c r="J27" s="419">
        <v>0</v>
      </c>
      <c r="K27" s="419">
        <v>0</v>
      </c>
      <c r="L27" s="269">
        <v>202</v>
      </c>
      <c r="M27" s="35"/>
      <c r="N27" s="35"/>
      <c r="O27" s="35"/>
      <c r="P27" s="35"/>
      <c r="Q27" s="35"/>
      <c r="R27" s="35"/>
      <c r="S27" s="35"/>
    </row>
    <row r="28" spans="2:19" s="35" customFormat="1" ht="12.4" customHeight="1" x14ac:dyDescent="0.25">
      <c r="B28" s="575" t="s">
        <v>33</v>
      </c>
      <c r="C28" s="263" t="s">
        <v>3</v>
      </c>
      <c r="D28" s="268">
        <v>2552</v>
      </c>
      <c r="E28" s="268">
        <v>2479</v>
      </c>
      <c r="F28" s="268">
        <v>4</v>
      </c>
      <c r="G28" s="420">
        <v>0</v>
      </c>
      <c r="H28" s="420">
        <v>0</v>
      </c>
      <c r="I28" s="268">
        <v>3</v>
      </c>
      <c r="J28" s="268">
        <v>27</v>
      </c>
      <c r="K28" s="268">
        <v>9</v>
      </c>
      <c r="L28" s="268">
        <v>30</v>
      </c>
      <c r="M28" s="39"/>
      <c r="N28" s="39"/>
      <c r="O28" s="39"/>
      <c r="P28" s="39"/>
      <c r="Q28" s="39"/>
      <c r="R28" s="39"/>
      <c r="S28" s="39"/>
    </row>
    <row r="29" spans="2:19" ht="12.4" customHeight="1" x14ac:dyDescent="0.25">
      <c r="B29" s="575"/>
      <c r="C29" s="262" t="s">
        <v>99</v>
      </c>
      <c r="D29" s="269">
        <v>2291</v>
      </c>
      <c r="E29" s="269">
        <v>2287</v>
      </c>
      <c r="F29" s="269">
        <v>4</v>
      </c>
      <c r="G29" s="419">
        <v>0</v>
      </c>
      <c r="H29" s="419">
        <v>0</v>
      </c>
      <c r="I29" s="419">
        <v>0</v>
      </c>
      <c r="J29" s="419">
        <v>0</v>
      </c>
      <c r="K29" s="419">
        <v>0</v>
      </c>
      <c r="L29" s="419">
        <v>0</v>
      </c>
      <c r="M29" s="35"/>
      <c r="N29" s="35"/>
      <c r="O29" s="35"/>
      <c r="P29" s="35"/>
      <c r="Q29" s="35"/>
      <c r="R29" s="35"/>
      <c r="S29" s="35"/>
    </row>
    <row r="30" spans="2:19" ht="12.4" customHeight="1" x14ac:dyDescent="0.25">
      <c r="B30" s="575"/>
      <c r="C30" s="262" t="s">
        <v>95</v>
      </c>
      <c r="D30" s="269">
        <v>187</v>
      </c>
      <c r="E30" s="269">
        <v>187</v>
      </c>
      <c r="F30" s="419">
        <v>0</v>
      </c>
      <c r="G30" s="419">
        <v>0</v>
      </c>
      <c r="H30" s="419">
        <v>0</v>
      </c>
      <c r="I30" s="419">
        <v>0</v>
      </c>
      <c r="J30" s="419">
        <v>0</v>
      </c>
      <c r="K30" s="419">
        <v>0</v>
      </c>
      <c r="L30" s="419">
        <v>0</v>
      </c>
      <c r="M30" s="35"/>
      <c r="N30" s="35"/>
      <c r="O30" s="35"/>
      <c r="P30" s="35"/>
      <c r="Q30" s="35"/>
      <c r="R30" s="35"/>
      <c r="S30" s="35"/>
    </row>
    <row r="31" spans="2:19" ht="12.4" customHeight="1" x14ac:dyDescent="0.25">
      <c r="B31" s="575"/>
      <c r="C31" s="262" t="s">
        <v>64</v>
      </c>
      <c r="D31" s="269">
        <v>44</v>
      </c>
      <c r="E31" s="269">
        <v>5</v>
      </c>
      <c r="F31" s="419">
        <v>0</v>
      </c>
      <c r="G31" s="419">
        <v>0</v>
      </c>
      <c r="H31" s="419">
        <v>0</v>
      </c>
      <c r="I31" s="269">
        <v>3</v>
      </c>
      <c r="J31" s="269">
        <v>27</v>
      </c>
      <c r="K31" s="269">
        <v>9</v>
      </c>
      <c r="L31" s="419">
        <v>0</v>
      </c>
      <c r="M31" s="35"/>
      <c r="N31" s="35"/>
      <c r="O31" s="35"/>
      <c r="P31" s="35"/>
      <c r="Q31" s="35"/>
      <c r="R31" s="35"/>
      <c r="S31" s="35"/>
    </row>
    <row r="32" spans="2:19" ht="12.4" customHeight="1" x14ac:dyDescent="0.25">
      <c r="B32" s="575"/>
      <c r="C32" s="262" t="s">
        <v>2107</v>
      </c>
      <c r="D32" s="269">
        <v>30</v>
      </c>
      <c r="E32" s="419">
        <v>0</v>
      </c>
      <c r="F32" s="419">
        <v>0</v>
      </c>
      <c r="G32" s="419">
        <v>0</v>
      </c>
      <c r="H32" s="419">
        <v>0</v>
      </c>
      <c r="I32" s="419">
        <v>0</v>
      </c>
      <c r="J32" s="419">
        <v>0</v>
      </c>
      <c r="K32" s="419">
        <v>0</v>
      </c>
      <c r="L32" s="269">
        <v>30</v>
      </c>
      <c r="M32" s="35"/>
      <c r="N32" s="35"/>
      <c r="O32" s="35"/>
      <c r="P32" s="35"/>
      <c r="Q32" s="35"/>
      <c r="R32" s="35"/>
      <c r="S32" s="35"/>
    </row>
    <row r="33" spans="2:19" s="35" customFormat="1" ht="12.4" customHeight="1" x14ac:dyDescent="0.25">
      <c r="B33" s="575" t="s">
        <v>32</v>
      </c>
      <c r="C33" s="263" t="s">
        <v>3</v>
      </c>
      <c r="D33" s="268">
        <v>1783</v>
      </c>
      <c r="E33" s="268">
        <v>1268</v>
      </c>
      <c r="F33" s="268">
        <v>434</v>
      </c>
      <c r="G33" s="420">
        <v>0</v>
      </c>
      <c r="H33" s="420">
        <v>0</v>
      </c>
      <c r="I33" s="268">
        <v>1</v>
      </c>
      <c r="J33" s="268">
        <v>5</v>
      </c>
      <c r="K33" s="420">
        <v>0</v>
      </c>
      <c r="L33" s="268">
        <v>75</v>
      </c>
      <c r="M33" s="39"/>
      <c r="N33" s="39"/>
      <c r="O33" s="39"/>
      <c r="P33" s="39"/>
      <c r="Q33" s="39"/>
      <c r="R33" s="39"/>
      <c r="S33" s="39"/>
    </row>
    <row r="34" spans="2:19" ht="12.4" customHeight="1" x14ac:dyDescent="0.25">
      <c r="B34" s="575"/>
      <c r="C34" s="262" t="s">
        <v>99</v>
      </c>
      <c r="D34" s="269">
        <v>1660</v>
      </c>
      <c r="E34" s="269">
        <v>1227</v>
      </c>
      <c r="F34" s="269">
        <v>433</v>
      </c>
      <c r="G34" s="419">
        <v>0</v>
      </c>
      <c r="H34" s="419">
        <v>0</v>
      </c>
      <c r="I34" s="419">
        <v>0</v>
      </c>
      <c r="J34" s="419">
        <v>0</v>
      </c>
      <c r="K34" s="419">
        <v>0</v>
      </c>
      <c r="L34" s="419">
        <v>0</v>
      </c>
      <c r="M34" s="35"/>
      <c r="N34" s="35"/>
      <c r="O34" s="35"/>
      <c r="P34" s="35"/>
      <c r="Q34" s="35"/>
      <c r="R34" s="35"/>
      <c r="S34" s="35"/>
    </row>
    <row r="35" spans="2:19" ht="12.4" customHeight="1" x14ac:dyDescent="0.25">
      <c r="B35" s="575"/>
      <c r="C35" s="262" t="s">
        <v>95</v>
      </c>
      <c r="D35" s="269">
        <v>41</v>
      </c>
      <c r="E35" s="269">
        <v>40</v>
      </c>
      <c r="F35" s="269">
        <v>1</v>
      </c>
      <c r="G35" s="419">
        <v>0</v>
      </c>
      <c r="H35" s="419">
        <v>0</v>
      </c>
      <c r="I35" s="419">
        <v>0</v>
      </c>
      <c r="J35" s="419">
        <v>0</v>
      </c>
      <c r="K35" s="419">
        <v>0</v>
      </c>
      <c r="L35" s="419">
        <v>0</v>
      </c>
      <c r="M35" s="35"/>
      <c r="N35" s="35"/>
      <c r="O35" s="35"/>
      <c r="P35" s="35"/>
      <c r="Q35" s="35"/>
      <c r="R35" s="35"/>
      <c r="S35" s="35"/>
    </row>
    <row r="36" spans="2:19" ht="12.4" customHeight="1" x14ac:dyDescent="0.25">
      <c r="B36" s="575"/>
      <c r="C36" s="262" t="s">
        <v>64</v>
      </c>
      <c r="D36" s="269">
        <v>7</v>
      </c>
      <c r="E36" s="269">
        <v>1</v>
      </c>
      <c r="F36" s="419">
        <v>0</v>
      </c>
      <c r="G36" s="419">
        <v>0</v>
      </c>
      <c r="H36" s="419">
        <v>0</v>
      </c>
      <c r="I36" s="269">
        <v>1</v>
      </c>
      <c r="J36" s="269">
        <v>5</v>
      </c>
      <c r="K36" s="419">
        <v>0</v>
      </c>
      <c r="L36" s="419">
        <v>0</v>
      </c>
      <c r="M36" s="35"/>
      <c r="N36" s="35"/>
      <c r="O36" s="35"/>
      <c r="P36" s="35"/>
      <c r="Q36" s="35"/>
      <c r="R36" s="35"/>
      <c r="S36" s="35"/>
    </row>
    <row r="37" spans="2:19" ht="12.4" customHeight="1" x14ac:dyDescent="0.25">
      <c r="B37" s="575"/>
      <c r="C37" s="262" t="s">
        <v>2107</v>
      </c>
      <c r="D37" s="269">
        <v>75</v>
      </c>
      <c r="E37" s="419">
        <v>0</v>
      </c>
      <c r="F37" s="419">
        <v>0</v>
      </c>
      <c r="G37" s="419">
        <v>0</v>
      </c>
      <c r="H37" s="419">
        <v>0</v>
      </c>
      <c r="I37" s="419">
        <v>0</v>
      </c>
      <c r="J37" s="419">
        <v>0</v>
      </c>
      <c r="K37" s="419">
        <v>0</v>
      </c>
      <c r="L37" s="269">
        <v>75</v>
      </c>
      <c r="M37" s="35"/>
      <c r="N37" s="35"/>
      <c r="O37" s="35"/>
      <c r="P37" s="35"/>
      <c r="Q37" s="35"/>
      <c r="R37" s="35"/>
      <c r="S37" s="35"/>
    </row>
    <row r="38" spans="2:19" s="35" customFormat="1" ht="12.4" customHeight="1" x14ac:dyDescent="0.25">
      <c r="B38" s="575" t="s">
        <v>31</v>
      </c>
      <c r="C38" s="263" t="s">
        <v>3</v>
      </c>
      <c r="D38" s="268">
        <v>5505</v>
      </c>
      <c r="E38" s="268">
        <v>4568</v>
      </c>
      <c r="F38" s="268">
        <v>656</v>
      </c>
      <c r="G38" s="420">
        <v>0</v>
      </c>
      <c r="H38" s="420">
        <v>0</v>
      </c>
      <c r="I38" s="420">
        <v>0</v>
      </c>
      <c r="J38" s="420">
        <v>0</v>
      </c>
      <c r="K38" s="268">
        <v>5</v>
      </c>
      <c r="L38" s="268">
        <v>276</v>
      </c>
      <c r="M38" s="39"/>
      <c r="N38" s="39"/>
      <c r="O38" s="39"/>
      <c r="P38" s="39"/>
      <c r="Q38" s="39"/>
      <c r="R38" s="39"/>
      <c r="S38" s="39"/>
    </row>
    <row r="39" spans="2:19" ht="12.4" customHeight="1" x14ac:dyDescent="0.25">
      <c r="B39" s="575"/>
      <c r="C39" s="262" t="s">
        <v>99</v>
      </c>
      <c r="D39" s="269">
        <v>3917</v>
      </c>
      <c r="E39" s="269">
        <v>3368</v>
      </c>
      <c r="F39" s="269">
        <v>549</v>
      </c>
      <c r="G39" s="419">
        <v>0</v>
      </c>
      <c r="H39" s="419">
        <v>0</v>
      </c>
      <c r="I39" s="419">
        <v>0</v>
      </c>
      <c r="J39" s="419">
        <v>0</v>
      </c>
      <c r="K39" s="419">
        <v>0</v>
      </c>
      <c r="L39" s="419">
        <v>0</v>
      </c>
    </row>
    <row r="40" spans="2:19" ht="12.4" customHeight="1" x14ac:dyDescent="0.25">
      <c r="B40" s="575"/>
      <c r="C40" s="262" t="s">
        <v>98</v>
      </c>
      <c r="D40" s="269">
        <v>434</v>
      </c>
      <c r="E40" s="269">
        <v>434</v>
      </c>
      <c r="F40" s="419">
        <v>0</v>
      </c>
      <c r="G40" s="419">
        <v>0</v>
      </c>
      <c r="H40" s="419">
        <v>0</v>
      </c>
      <c r="I40" s="419">
        <v>0</v>
      </c>
      <c r="J40" s="419">
        <v>0</v>
      </c>
      <c r="K40" s="419">
        <v>0</v>
      </c>
      <c r="L40" s="419">
        <v>0</v>
      </c>
    </row>
    <row r="41" spans="2:19" ht="12.4" customHeight="1" x14ac:dyDescent="0.25">
      <c r="B41" s="575"/>
      <c r="C41" s="262" t="s">
        <v>96</v>
      </c>
      <c r="D41" s="269">
        <v>20</v>
      </c>
      <c r="E41" s="269">
        <v>20</v>
      </c>
      <c r="F41" s="419">
        <v>0</v>
      </c>
      <c r="G41" s="419">
        <v>0</v>
      </c>
      <c r="H41" s="419">
        <v>0</v>
      </c>
      <c r="I41" s="419">
        <v>0</v>
      </c>
      <c r="J41" s="419">
        <v>0</v>
      </c>
      <c r="K41" s="419">
        <v>0</v>
      </c>
      <c r="L41" s="419">
        <v>0</v>
      </c>
    </row>
    <row r="42" spans="2:19" ht="12.4" customHeight="1" x14ac:dyDescent="0.25">
      <c r="B42" s="575"/>
      <c r="C42" s="262" t="s">
        <v>95</v>
      </c>
      <c r="D42" s="269">
        <v>850</v>
      </c>
      <c r="E42" s="269">
        <v>743</v>
      </c>
      <c r="F42" s="269">
        <v>107</v>
      </c>
      <c r="G42" s="419">
        <v>0</v>
      </c>
      <c r="H42" s="419">
        <v>0</v>
      </c>
      <c r="I42" s="419">
        <v>0</v>
      </c>
      <c r="J42" s="419">
        <v>0</v>
      </c>
      <c r="K42" s="419">
        <v>0</v>
      </c>
      <c r="L42" s="419">
        <v>0</v>
      </c>
    </row>
    <row r="43" spans="2:19" s="35" customFormat="1" ht="12.4" customHeight="1" x14ac:dyDescent="0.25">
      <c r="B43" s="575"/>
      <c r="C43" s="262" t="s">
        <v>64</v>
      </c>
      <c r="D43" s="269">
        <v>5</v>
      </c>
      <c r="E43" s="419">
        <v>0</v>
      </c>
      <c r="F43" s="419">
        <v>0</v>
      </c>
      <c r="G43" s="419">
        <v>0</v>
      </c>
      <c r="H43" s="419">
        <v>0</v>
      </c>
      <c r="I43" s="419">
        <v>0</v>
      </c>
      <c r="J43" s="419">
        <v>0</v>
      </c>
      <c r="K43" s="269">
        <v>5</v>
      </c>
      <c r="L43" s="419">
        <v>0</v>
      </c>
    </row>
    <row r="44" spans="2:19" ht="12.4" customHeight="1" x14ac:dyDescent="0.25">
      <c r="B44" s="575"/>
      <c r="C44" s="262" t="s">
        <v>94</v>
      </c>
      <c r="D44" s="269">
        <v>3</v>
      </c>
      <c r="E44" s="269">
        <v>3</v>
      </c>
      <c r="F44" s="419">
        <v>0</v>
      </c>
      <c r="G44" s="419">
        <v>0</v>
      </c>
      <c r="H44" s="419">
        <v>0</v>
      </c>
      <c r="I44" s="419">
        <v>0</v>
      </c>
      <c r="J44" s="419">
        <v>0</v>
      </c>
      <c r="K44" s="419">
        <v>0</v>
      </c>
      <c r="L44" s="419">
        <v>0</v>
      </c>
    </row>
    <row r="45" spans="2:19" ht="12.4" customHeight="1" x14ac:dyDescent="0.25">
      <c r="B45" s="575"/>
      <c r="C45" s="262" t="s">
        <v>2107</v>
      </c>
      <c r="D45" s="269">
        <v>276</v>
      </c>
      <c r="E45" s="419">
        <v>0</v>
      </c>
      <c r="F45" s="419">
        <v>0</v>
      </c>
      <c r="G45" s="419">
        <v>0</v>
      </c>
      <c r="H45" s="419">
        <v>0</v>
      </c>
      <c r="I45" s="419">
        <v>0</v>
      </c>
      <c r="J45" s="419">
        <v>0</v>
      </c>
      <c r="K45" s="419">
        <v>0</v>
      </c>
      <c r="L45" s="269">
        <v>276</v>
      </c>
    </row>
    <row r="46" spans="2:19" s="35" customFormat="1" ht="12.4" customHeight="1" x14ac:dyDescent="0.25">
      <c r="B46" s="575" t="s">
        <v>30</v>
      </c>
      <c r="C46" s="263" t="s">
        <v>3</v>
      </c>
      <c r="D46" s="268">
        <v>5193</v>
      </c>
      <c r="E46" s="268">
        <v>4108</v>
      </c>
      <c r="F46" s="268">
        <v>606</v>
      </c>
      <c r="G46" s="268">
        <v>1</v>
      </c>
      <c r="H46" s="420">
        <v>0</v>
      </c>
      <c r="I46" s="420">
        <v>0</v>
      </c>
      <c r="J46" s="268">
        <v>143</v>
      </c>
      <c r="K46" s="268">
        <v>162</v>
      </c>
      <c r="L46" s="268">
        <v>173</v>
      </c>
      <c r="M46" s="39"/>
      <c r="N46" s="39"/>
      <c r="O46" s="39"/>
      <c r="P46" s="39"/>
      <c r="Q46" s="39"/>
      <c r="R46" s="39"/>
      <c r="S46" s="39"/>
    </row>
    <row r="47" spans="2:19" ht="12.4" customHeight="1" x14ac:dyDescent="0.25">
      <c r="B47" s="575"/>
      <c r="C47" s="262" t="s">
        <v>99</v>
      </c>
      <c r="D47" s="269">
        <v>3643</v>
      </c>
      <c r="E47" s="269">
        <v>3041</v>
      </c>
      <c r="F47" s="269">
        <v>602</v>
      </c>
      <c r="G47" s="419">
        <v>0</v>
      </c>
      <c r="H47" s="419">
        <v>0</v>
      </c>
      <c r="I47" s="419">
        <v>0</v>
      </c>
      <c r="J47" s="419">
        <v>0</v>
      </c>
      <c r="K47" s="419">
        <v>0</v>
      </c>
      <c r="L47" s="419">
        <v>0</v>
      </c>
    </row>
    <row r="48" spans="2:19" ht="12.4" customHeight="1" x14ac:dyDescent="0.25">
      <c r="B48" s="575"/>
      <c r="C48" s="262" t="s">
        <v>98</v>
      </c>
      <c r="D48" s="269">
        <v>401</v>
      </c>
      <c r="E48" s="269">
        <v>401</v>
      </c>
      <c r="F48" s="419">
        <v>0</v>
      </c>
      <c r="G48" s="419">
        <v>0</v>
      </c>
      <c r="H48" s="419">
        <v>0</v>
      </c>
      <c r="I48" s="419">
        <v>0</v>
      </c>
      <c r="J48" s="419">
        <v>0</v>
      </c>
      <c r="K48" s="419">
        <v>0</v>
      </c>
      <c r="L48" s="419">
        <v>0</v>
      </c>
    </row>
    <row r="49" spans="2:19" s="35" customFormat="1" ht="12.4" customHeight="1" x14ac:dyDescent="0.25">
      <c r="B49" s="575"/>
      <c r="C49" s="262" t="s">
        <v>96</v>
      </c>
      <c r="D49" s="269">
        <v>3</v>
      </c>
      <c r="E49" s="269">
        <v>3</v>
      </c>
      <c r="F49" s="419">
        <v>0</v>
      </c>
      <c r="G49" s="419">
        <v>0</v>
      </c>
      <c r="H49" s="419">
        <v>0</v>
      </c>
      <c r="I49" s="419">
        <v>0</v>
      </c>
      <c r="J49" s="419">
        <v>0</v>
      </c>
      <c r="K49" s="419">
        <v>0</v>
      </c>
      <c r="L49" s="419">
        <v>0</v>
      </c>
    </row>
    <row r="50" spans="2:19" ht="12.4" customHeight="1" x14ac:dyDescent="0.25">
      <c r="B50" s="575"/>
      <c r="C50" s="262" t="s">
        <v>95</v>
      </c>
      <c r="D50" s="269">
        <v>659</v>
      </c>
      <c r="E50" s="269">
        <v>657</v>
      </c>
      <c r="F50" s="269">
        <v>2</v>
      </c>
      <c r="G50" s="419">
        <v>0</v>
      </c>
      <c r="H50" s="419">
        <v>0</v>
      </c>
      <c r="I50" s="419">
        <v>0</v>
      </c>
      <c r="J50" s="419">
        <v>0</v>
      </c>
      <c r="K50" s="419">
        <v>0</v>
      </c>
      <c r="L50" s="419">
        <v>0</v>
      </c>
    </row>
    <row r="51" spans="2:19" ht="12.4" customHeight="1" x14ac:dyDescent="0.25">
      <c r="B51" s="575"/>
      <c r="C51" s="262" t="s">
        <v>64</v>
      </c>
      <c r="D51" s="269">
        <v>310</v>
      </c>
      <c r="E51" s="269">
        <v>3</v>
      </c>
      <c r="F51" s="269">
        <v>1</v>
      </c>
      <c r="G51" s="269">
        <v>1</v>
      </c>
      <c r="H51" s="419">
        <v>0</v>
      </c>
      <c r="I51" s="419">
        <v>0</v>
      </c>
      <c r="J51" s="269">
        <v>143</v>
      </c>
      <c r="K51" s="269">
        <v>162</v>
      </c>
      <c r="L51" s="419">
        <v>0</v>
      </c>
    </row>
    <row r="52" spans="2:19" ht="12.4" customHeight="1" x14ac:dyDescent="0.25">
      <c r="B52" s="575"/>
      <c r="C52" s="262" t="s">
        <v>94</v>
      </c>
      <c r="D52" s="269">
        <v>4</v>
      </c>
      <c r="E52" s="269">
        <v>3</v>
      </c>
      <c r="F52" s="269">
        <v>1</v>
      </c>
      <c r="G52" s="419">
        <v>0</v>
      </c>
      <c r="H52" s="419">
        <v>0</v>
      </c>
      <c r="I52" s="419">
        <v>0</v>
      </c>
      <c r="J52" s="419">
        <v>0</v>
      </c>
      <c r="K52" s="419">
        <v>0</v>
      </c>
      <c r="L52" s="419">
        <v>0</v>
      </c>
    </row>
    <row r="53" spans="2:19" ht="12.4" customHeight="1" x14ac:dyDescent="0.25">
      <c r="B53" s="575"/>
      <c r="C53" s="262" t="s">
        <v>2107</v>
      </c>
      <c r="D53" s="269">
        <v>173</v>
      </c>
      <c r="E53" s="419">
        <v>0</v>
      </c>
      <c r="F53" s="419">
        <v>0</v>
      </c>
      <c r="G53" s="419">
        <v>0</v>
      </c>
      <c r="H53" s="419">
        <v>0</v>
      </c>
      <c r="I53" s="419">
        <v>0</v>
      </c>
      <c r="J53" s="419">
        <v>0</v>
      </c>
      <c r="K53" s="419">
        <v>0</v>
      </c>
      <c r="L53" s="269">
        <v>173</v>
      </c>
    </row>
    <row r="54" spans="2:19" s="35" customFormat="1" ht="12.4" customHeight="1" x14ac:dyDescent="0.25">
      <c r="B54" s="575" t="s">
        <v>29</v>
      </c>
      <c r="C54" s="263" t="s">
        <v>3</v>
      </c>
      <c r="D54" s="268">
        <v>9587</v>
      </c>
      <c r="E54" s="268">
        <v>9163</v>
      </c>
      <c r="F54" s="268">
        <v>365</v>
      </c>
      <c r="G54" s="420">
        <v>0</v>
      </c>
      <c r="H54" s="268">
        <v>1</v>
      </c>
      <c r="I54" s="268">
        <v>2</v>
      </c>
      <c r="J54" s="268">
        <v>2</v>
      </c>
      <c r="K54" s="268">
        <v>1</v>
      </c>
      <c r="L54" s="268">
        <v>53</v>
      </c>
      <c r="M54" s="39"/>
      <c r="N54" s="39"/>
      <c r="O54" s="39"/>
      <c r="P54" s="39"/>
      <c r="Q54" s="39"/>
      <c r="R54" s="39"/>
      <c r="S54" s="39"/>
    </row>
    <row r="55" spans="2:19" ht="12.4" customHeight="1" x14ac:dyDescent="0.25">
      <c r="B55" s="575"/>
      <c r="C55" s="262" t="s">
        <v>99</v>
      </c>
      <c r="D55" s="269">
        <v>6290</v>
      </c>
      <c r="E55" s="269">
        <v>5962</v>
      </c>
      <c r="F55" s="269">
        <v>328</v>
      </c>
      <c r="G55" s="419">
        <v>0</v>
      </c>
      <c r="H55" s="419">
        <v>0</v>
      </c>
      <c r="I55" s="419">
        <v>0</v>
      </c>
      <c r="J55" s="419">
        <v>0</v>
      </c>
      <c r="K55" s="419">
        <v>0</v>
      </c>
      <c r="L55" s="419">
        <v>0</v>
      </c>
    </row>
    <row r="56" spans="2:19" s="35" customFormat="1" ht="12.4" customHeight="1" x14ac:dyDescent="0.25">
      <c r="B56" s="575"/>
      <c r="C56" s="262" t="s">
        <v>98</v>
      </c>
      <c r="D56" s="269">
        <v>594</v>
      </c>
      <c r="E56" s="269">
        <v>567</v>
      </c>
      <c r="F56" s="269">
        <v>27</v>
      </c>
      <c r="G56" s="419">
        <v>0</v>
      </c>
      <c r="H56" s="419">
        <v>0</v>
      </c>
      <c r="I56" s="419">
        <v>0</v>
      </c>
      <c r="J56" s="419">
        <v>0</v>
      </c>
      <c r="K56" s="419">
        <v>0</v>
      </c>
      <c r="L56" s="419">
        <v>0</v>
      </c>
    </row>
    <row r="57" spans="2:19" ht="12.4" customHeight="1" x14ac:dyDescent="0.25">
      <c r="B57" s="575"/>
      <c r="C57" s="262" t="s">
        <v>96</v>
      </c>
      <c r="D57" s="269">
        <v>2</v>
      </c>
      <c r="E57" s="419">
        <v>0</v>
      </c>
      <c r="F57" s="269">
        <v>2</v>
      </c>
      <c r="G57" s="419">
        <v>0</v>
      </c>
      <c r="H57" s="419">
        <v>0</v>
      </c>
      <c r="I57" s="419">
        <v>0</v>
      </c>
      <c r="J57" s="419">
        <v>0</v>
      </c>
      <c r="K57" s="419">
        <v>0</v>
      </c>
      <c r="L57" s="419">
        <v>0</v>
      </c>
    </row>
    <row r="58" spans="2:19" ht="12.4" customHeight="1" x14ac:dyDescent="0.25">
      <c r="B58" s="575"/>
      <c r="C58" s="262" t="s">
        <v>95</v>
      </c>
      <c r="D58" s="269">
        <v>2641</v>
      </c>
      <c r="E58" s="269">
        <v>2634</v>
      </c>
      <c r="F58" s="269">
        <v>7</v>
      </c>
      <c r="G58" s="419">
        <v>0</v>
      </c>
      <c r="H58" s="419">
        <v>0</v>
      </c>
      <c r="I58" s="419">
        <v>0</v>
      </c>
      <c r="J58" s="419">
        <v>0</v>
      </c>
      <c r="K58" s="419">
        <v>0</v>
      </c>
      <c r="L58" s="419">
        <v>0</v>
      </c>
    </row>
    <row r="59" spans="2:19" ht="12.4" customHeight="1" x14ac:dyDescent="0.25">
      <c r="B59" s="575"/>
      <c r="C59" s="262" t="s">
        <v>64</v>
      </c>
      <c r="D59" s="269">
        <v>7</v>
      </c>
      <c r="E59" s="419">
        <v>0</v>
      </c>
      <c r="F59" s="269">
        <v>1</v>
      </c>
      <c r="G59" s="419">
        <v>0</v>
      </c>
      <c r="H59" s="269">
        <v>1</v>
      </c>
      <c r="I59" s="269">
        <v>2</v>
      </c>
      <c r="J59" s="269">
        <v>2</v>
      </c>
      <c r="K59" s="269">
        <v>1</v>
      </c>
      <c r="L59" s="419">
        <v>0</v>
      </c>
    </row>
    <row r="60" spans="2:19" ht="12.4" customHeight="1" x14ac:dyDescent="0.25">
      <c r="B60" s="575"/>
      <c r="C60" s="262" t="s">
        <v>2107</v>
      </c>
      <c r="D60" s="269">
        <v>53</v>
      </c>
      <c r="E60" s="419">
        <v>0</v>
      </c>
      <c r="F60" s="419">
        <v>0</v>
      </c>
      <c r="G60" s="419">
        <v>0</v>
      </c>
      <c r="H60" s="419">
        <v>0</v>
      </c>
      <c r="I60" s="419">
        <v>0</v>
      </c>
      <c r="J60" s="419">
        <v>0</v>
      </c>
      <c r="K60" s="419">
        <v>0</v>
      </c>
      <c r="L60" s="269">
        <v>53</v>
      </c>
    </row>
    <row r="61" spans="2:19" s="35" customFormat="1" ht="12.4" customHeight="1" x14ac:dyDescent="0.25">
      <c r="B61" s="575" t="s">
        <v>28</v>
      </c>
      <c r="C61" s="263" t="s">
        <v>3</v>
      </c>
      <c r="D61" s="268">
        <v>8701</v>
      </c>
      <c r="E61" s="268">
        <v>6133</v>
      </c>
      <c r="F61" s="268">
        <v>2289</v>
      </c>
      <c r="G61" s="420">
        <v>0</v>
      </c>
      <c r="H61" s="420">
        <v>0</v>
      </c>
      <c r="I61" s="268">
        <v>2</v>
      </c>
      <c r="J61" s="268">
        <v>4</v>
      </c>
      <c r="K61" s="268">
        <v>2</v>
      </c>
      <c r="L61" s="268">
        <v>271</v>
      </c>
      <c r="M61" s="39"/>
      <c r="N61" s="39"/>
      <c r="O61" s="39"/>
      <c r="P61" s="39"/>
      <c r="Q61" s="39"/>
      <c r="R61" s="39"/>
      <c r="S61" s="39"/>
    </row>
    <row r="62" spans="2:19" ht="11.65" customHeight="1" x14ac:dyDescent="0.25">
      <c r="B62" s="575"/>
      <c r="C62" s="262" t="s">
        <v>99</v>
      </c>
      <c r="D62" s="269">
        <v>7679</v>
      </c>
      <c r="E62" s="269">
        <v>5394</v>
      </c>
      <c r="F62" s="269">
        <v>2285</v>
      </c>
      <c r="G62" s="419">
        <v>0</v>
      </c>
      <c r="H62" s="419">
        <v>0</v>
      </c>
      <c r="I62" s="419">
        <v>0</v>
      </c>
      <c r="J62" s="419">
        <v>0</v>
      </c>
      <c r="K62" s="419">
        <v>0</v>
      </c>
      <c r="L62" s="419">
        <v>0</v>
      </c>
    </row>
    <row r="63" spans="2:19" s="35" customFormat="1" ht="12.4" customHeight="1" x14ac:dyDescent="0.25">
      <c r="B63" s="575"/>
      <c r="C63" s="262" t="s">
        <v>98</v>
      </c>
      <c r="D63" s="269">
        <v>154</v>
      </c>
      <c r="E63" s="269">
        <v>154</v>
      </c>
      <c r="F63" s="419">
        <v>0</v>
      </c>
      <c r="G63" s="419">
        <v>0</v>
      </c>
      <c r="H63" s="419">
        <v>0</v>
      </c>
      <c r="I63" s="419">
        <v>0</v>
      </c>
      <c r="J63" s="419">
        <v>0</v>
      </c>
      <c r="K63" s="419">
        <v>0</v>
      </c>
      <c r="L63" s="419">
        <v>0</v>
      </c>
    </row>
    <row r="64" spans="2:19" ht="12.4" customHeight="1" x14ac:dyDescent="0.25">
      <c r="B64" s="575"/>
      <c r="C64" s="262" t="s">
        <v>96</v>
      </c>
      <c r="D64" s="269">
        <v>11</v>
      </c>
      <c r="E64" s="269">
        <v>10</v>
      </c>
      <c r="F64" s="269">
        <v>1</v>
      </c>
      <c r="G64" s="419">
        <v>0</v>
      </c>
      <c r="H64" s="419">
        <v>0</v>
      </c>
      <c r="I64" s="419">
        <v>0</v>
      </c>
      <c r="J64" s="419">
        <v>0</v>
      </c>
      <c r="K64" s="419">
        <v>0</v>
      </c>
      <c r="L64" s="419">
        <v>0</v>
      </c>
    </row>
    <row r="65" spans="2:19" ht="12.4" customHeight="1" x14ac:dyDescent="0.25">
      <c r="B65" s="575"/>
      <c r="C65" s="262" t="s">
        <v>95</v>
      </c>
      <c r="D65" s="269">
        <v>562</v>
      </c>
      <c r="E65" s="269">
        <v>559</v>
      </c>
      <c r="F65" s="269">
        <v>3</v>
      </c>
      <c r="G65" s="419">
        <v>0</v>
      </c>
      <c r="H65" s="419">
        <v>0</v>
      </c>
      <c r="I65" s="419">
        <v>0</v>
      </c>
      <c r="J65" s="419">
        <v>0</v>
      </c>
      <c r="K65" s="419">
        <v>0</v>
      </c>
      <c r="L65" s="419">
        <v>0</v>
      </c>
    </row>
    <row r="66" spans="2:19" ht="12.4" customHeight="1" x14ac:dyDescent="0.25">
      <c r="B66" s="575"/>
      <c r="C66" s="262" t="s">
        <v>64</v>
      </c>
      <c r="D66" s="269">
        <v>16</v>
      </c>
      <c r="E66" s="269">
        <v>8</v>
      </c>
      <c r="F66" s="419">
        <v>0</v>
      </c>
      <c r="G66" s="419">
        <v>0</v>
      </c>
      <c r="H66" s="419">
        <v>0</v>
      </c>
      <c r="I66" s="269">
        <v>2</v>
      </c>
      <c r="J66" s="269">
        <v>4</v>
      </c>
      <c r="K66" s="269">
        <v>2</v>
      </c>
      <c r="L66" s="419">
        <v>0</v>
      </c>
    </row>
    <row r="67" spans="2:19" ht="12.4" customHeight="1" x14ac:dyDescent="0.25">
      <c r="B67" s="575"/>
      <c r="C67" s="262" t="s">
        <v>94</v>
      </c>
      <c r="D67" s="269">
        <v>8</v>
      </c>
      <c r="E67" s="269">
        <v>8</v>
      </c>
      <c r="F67" s="419">
        <v>0</v>
      </c>
      <c r="G67" s="419">
        <v>0</v>
      </c>
      <c r="H67" s="419">
        <v>0</v>
      </c>
      <c r="I67" s="419">
        <v>0</v>
      </c>
      <c r="J67" s="419">
        <v>0</v>
      </c>
      <c r="K67" s="419">
        <v>0</v>
      </c>
      <c r="L67" s="419">
        <v>0</v>
      </c>
    </row>
    <row r="68" spans="2:19" ht="12.4" customHeight="1" x14ac:dyDescent="0.25">
      <c r="B68" s="575"/>
      <c r="C68" s="262" t="s">
        <v>2107</v>
      </c>
      <c r="D68" s="269">
        <v>271</v>
      </c>
      <c r="E68" s="419">
        <v>0</v>
      </c>
      <c r="F68" s="419">
        <v>0</v>
      </c>
      <c r="G68" s="419">
        <v>0</v>
      </c>
      <c r="H68" s="419">
        <v>0</v>
      </c>
      <c r="I68" s="419">
        <v>0</v>
      </c>
      <c r="J68" s="419">
        <v>0</v>
      </c>
      <c r="K68" s="419">
        <v>0</v>
      </c>
      <c r="L68" s="269">
        <v>271</v>
      </c>
    </row>
    <row r="69" spans="2:19" s="35" customFormat="1" ht="12.4" customHeight="1" x14ac:dyDescent="0.25">
      <c r="B69" s="575" t="s">
        <v>27</v>
      </c>
      <c r="C69" s="263" t="s">
        <v>3</v>
      </c>
      <c r="D69" s="268">
        <v>56032</v>
      </c>
      <c r="E69" s="268">
        <v>53023</v>
      </c>
      <c r="F69" s="268">
        <v>2452</v>
      </c>
      <c r="G69" s="420">
        <v>0</v>
      </c>
      <c r="H69" s="420">
        <v>0</v>
      </c>
      <c r="I69" s="268">
        <v>7</v>
      </c>
      <c r="J69" s="268">
        <v>16</v>
      </c>
      <c r="K69" s="268">
        <v>69</v>
      </c>
      <c r="L69" s="268">
        <v>465</v>
      </c>
      <c r="M69" s="39"/>
      <c r="N69" s="39"/>
      <c r="O69" s="39"/>
      <c r="P69" s="39"/>
      <c r="Q69" s="39"/>
      <c r="R69" s="39"/>
      <c r="S69" s="39"/>
    </row>
    <row r="70" spans="2:19" s="35" customFormat="1" ht="12.4" customHeight="1" x14ac:dyDescent="0.25">
      <c r="B70" s="575"/>
      <c r="C70" s="262" t="s">
        <v>99</v>
      </c>
      <c r="D70" s="269">
        <v>29451</v>
      </c>
      <c r="E70" s="269">
        <v>27092</v>
      </c>
      <c r="F70" s="269">
        <v>2359</v>
      </c>
      <c r="G70" s="419">
        <v>0</v>
      </c>
      <c r="H70" s="419">
        <v>0</v>
      </c>
      <c r="I70" s="419">
        <v>0</v>
      </c>
      <c r="J70" s="419">
        <v>0</v>
      </c>
      <c r="K70" s="419">
        <v>0</v>
      </c>
      <c r="L70" s="419">
        <v>0</v>
      </c>
    </row>
    <row r="71" spans="2:19" ht="12.4" customHeight="1" x14ac:dyDescent="0.25">
      <c r="B71" s="575"/>
      <c r="C71" s="262" t="s">
        <v>98</v>
      </c>
      <c r="D71" s="269">
        <v>4704</v>
      </c>
      <c r="E71" s="269">
        <v>4698</v>
      </c>
      <c r="F71" s="269">
        <v>6</v>
      </c>
      <c r="G71" s="419">
        <v>0</v>
      </c>
      <c r="H71" s="419">
        <v>0</v>
      </c>
      <c r="I71" s="419">
        <v>0</v>
      </c>
      <c r="J71" s="419">
        <v>0</v>
      </c>
      <c r="K71" s="419">
        <v>0</v>
      </c>
      <c r="L71" s="419">
        <v>0</v>
      </c>
    </row>
    <row r="72" spans="2:19" ht="12.4" customHeight="1" x14ac:dyDescent="0.25">
      <c r="B72" s="575"/>
      <c r="C72" s="262" t="s">
        <v>97</v>
      </c>
      <c r="D72" s="269">
        <v>1022</v>
      </c>
      <c r="E72" s="269">
        <v>1021</v>
      </c>
      <c r="F72" s="269">
        <v>1</v>
      </c>
      <c r="G72" s="419">
        <v>0</v>
      </c>
      <c r="H72" s="419">
        <v>0</v>
      </c>
      <c r="I72" s="419">
        <v>0</v>
      </c>
      <c r="J72" s="419">
        <v>0</v>
      </c>
      <c r="K72" s="419">
        <v>0</v>
      </c>
      <c r="L72" s="419">
        <v>0</v>
      </c>
    </row>
    <row r="73" spans="2:19" ht="12.4" customHeight="1" x14ac:dyDescent="0.25">
      <c r="B73" s="575"/>
      <c r="C73" s="262" t="s">
        <v>96</v>
      </c>
      <c r="D73" s="269">
        <v>241</v>
      </c>
      <c r="E73" s="269">
        <v>240</v>
      </c>
      <c r="F73" s="269">
        <v>1</v>
      </c>
      <c r="G73" s="419">
        <v>0</v>
      </c>
      <c r="H73" s="419">
        <v>0</v>
      </c>
      <c r="I73" s="419">
        <v>0</v>
      </c>
      <c r="J73" s="419">
        <v>0</v>
      </c>
      <c r="K73" s="419">
        <v>0</v>
      </c>
      <c r="L73" s="419">
        <v>0</v>
      </c>
    </row>
    <row r="74" spans="2:19" ht="12.4" customHeight="1" x14ac:dyDescent="0.25">
      <c r="B74" s="575"/>
      <c r="C74" s="262" t="s">
        <v>95</v>
      </c>
      <c r="D74" s="269">
        <v>19893</v>
      </c>
      <c r="E74" s="269">
        <v>19852</v>
      </c>
      <c r="F74" s="269">
        <v>41</v>
      </c>
      <c r="G74" s="419">
        <v>0</v>
      </c>
      <c r="H74" s="419">
        <v>0</v>
      </c>
      <c r="I74" s="419">
        <v>0</v>
      </c>
      <c r="J74" s="419">
        <v>0</v>
      </c>
      <c r="K74" s="419">
        <v>0</v>
      </c>
      <c r="L74" s="419">
        <v>0</v>
      </c>
    </row>
    <row r="75" spans="2:19" ht="12.4" customHeight="1" x14ac:dyDescent="0.25">
      <c r="B75" s="575"/>
      <c r="C75" s="262" t="s">
        <v>64</v>
      </c>
      <c r="D75" s="269">
        <v>168</v>
      </c>
      <c r="E75" s="269">
        <v>49</v>
      </c>
      <c r="F75" s="269">
        <v>31</v>
      </c>
      <c r="G75" s="419">
        <v>0</v>
      </c>
      <c r="H75" s="419">
        <v>0</v>
      </c>
      <c r="I75" s="269">
        <v>7</v>
      </c>
      <c r="J75" s="269">
        <v>16</v>
      </c>
      <c r="K75" s="269">
        <v>65</v>
      </c>
      <c r="L75" s="419">
        <v>0</v>
      </c>
    </row>
    <row r="76" spans="2:19" ht="11.65" customHeight="1" x14ac:dyDescent="0.25">
      <c r="B76" s="575"/>
      <c r="C76" s="262" t="s">
        <v>94</v>
      </c>
      <c r="D76" s="269">
        <v>88</v>
      </c>
      <c r="E76" s="269">
        <v>71</v>
      </c>
      <c r="F76" s="269">
        <v>13</v>
      </c>
      <c r="G76" s="419">
        <v>0</v>
      </c>
      <c r="H76" s="419">
        <v>0</v>
      </c>
      <c r="I76" s="419">
        <v>0</v>
      </c>
      <c r="J76" s="419">
        <v>0</v>
      </c>
      <c r="K76" s="269">
        <v>4</v>
      </c>
      <c r="L76" s="419">
        <v>0</v>
      </c>
    </row>
    <row r="77" spans="2:19" ht="12.4" customHeight="1" x14ac:dyDescent="0.25">
      <c r="B77" s="575"/>
      <c r="C77" s="262" t="s">
        <v>2107</v>
      </c>
      <c r="D77" s="269">
        <v>465</v>
      </c>
      <c r="E77" s="419">
        <v>0</v>
      </c>
      <c r="F77" s="419">
        <v>0</v>
      </c>
      <c r="G77" s="419">
        <v>0</v>
      </c>
      <c r="H77" s="419">
        <v>0</v>
      </c>
      <c r="I77" s="419">
        <v>0</v>
      </c>
      <c r="J77" s="419">
        <v>0</v>
      </c>
      <c r="K77" s="419">
        <v>0</v>
      </c>
      <c r="L77" s="269">
        <v>465</v>
      </c>
    </row>
    <row r="78" spans="2:19" s="35" customFormat="1" ht="12.4" customHeight="1" x14ac:dyDescent="0.25">
      <c r="B78" s="575" t="s">
        <v>26</v>
      </c>
      <c r="C78" s="263" t="s">
        <v>3</v>
      </c>
      <c r="D78" s="268">
        <v>6170</v>
      </c>
      <c r="E78" s="268">
        <v>5524</v>
      </c>
      <c r="F78" s="268">
        <v>461</v>
      </c>
      <c r="G78" s="420">
        <v>0</v>
      </c>
      <c r="H78" s="420">
        <v>0</v>
      </c>
      <c r="I78" s="420">
        <v>0</v>
      </c>
      <c r="J78" s="268">
        <v>1</v>
      </c>
      <c r="K78" s="268">
        <v>1</v>
      </c>
      <c r="L78" s="268">
        <v>183</v>
      </c>
      <c r="M78" s="39"/>
      <c r="N78" s="39"/>
      <c r="O78" s="39"/>
      <c r="P78" s="39"/>
      <c r="Q78" s="39"/>
      <c r="R78" s="39"/>
      <c r="S78" s="39"/>
    </row>
    <row r="79" spans="2:19" ht="12.4" customHeight="1" x14ac:dyDescent="0.25">
      <c r="B79" s="575"/>
      <c r="C79" s="262" t="s">
        <v>99</v>
      </c>
      <c r="D79" s="269">
        <v>4656</v>
      </c>
      <c r="E79" s="269">
        <v>4203</v>
      </c>
      <c r="F79" s="269">
        <v>453</v>
      </c>
      <c r="G79" s="419">
        <v>0</v>
      </c>
      <c r="H79" s="419">
        <v>0</v>
      </c>
      <c r="I79" s="419">
        <v>0</v>
      </c>
      <c r="J79" s="419">
        <v>0</v>
      </c>
      <c r="K79" s="419">
        <v>0</v>
      </c>
      <c r="L79" s="419">
        <v>0</v>
      </c>
    </row>
    <row r="80" spans="2:19" ht="12.4" customHeight="1" x14ac:dyDescent="0.25">
      <c r="B80" s="575"/>
      <c r="C80" s="262" t="s">
        <v>98</v>
      </c>
      <c r="D80" s="269">
        <v>835</v>
      </c>
      <c r="E80" s="269">
        <v>835</v>
      </c>
      <c r="F80" s="419">
        <v>0</v>
      </c>
      <c r="G80" s="419">
        <v>0</v>
      </c>
      <c r="H80" s="419">
        <v>0</v>
      </c>
      <c r="I80" s="419">
        <v>0</v>
      </c>
      <c r="J80" s="419">
        <v>0</v>
      </c>
      <c r="K80" s="419">
        <v>0</v>
      </c>
      <c r="L80" s="419">
        <v>0</v>
      </c>
    </row>
    <row r="81" spans="2:19" ht="12.4" customHeight="1" x14ac:dyDescent="0.25">
      <c r="B81" s="575"/>
      <c r="C81" s="262" t="s">
        <v>95</v>
      </c>
      <c r="D81" s="269">
        <v>488</v>
      </c>
      <c r="E81" s="269">
        <v>481</v>
      </c>
      <c r="F81" s="269">
        <v>7</v>
      </c>
      <c r="G81" s="419">
        <v>0</v>
      </c>
      <c r="H81" s="419">
        <v>0</v>
      </c>
      <c r="I81" s="419">
        <v>0</v>
      </c>
      <c r="J81" s="419">
        <v>0</v>
      </c>
      <c r="K81" s="419">
        <v>0</v>
      </c>
      <c r="L81" s="419">
        <v>0</v>
      </c>
    </row>
    <row r="82" spans="2:19" ht="12.4" customHeight="1" x14ac:dyDescent="0.25">
      <c r="B82" s="575"/>
      <c r="C82" s="262" t="s">
        <v>64</v>
      </c>
      <c r="D82" s="269">
        <v>7</v>
      </c>
      <c r="E82" s="269">
        <v>5</v>
      </c>
      <c r="F82" s="419">
        <v>0</v>
      </c>
      <c r="G82" s="419">
        <v>0</v>
      </c>
      <c r="H82" s="419">
        <v>0</v>
      </c>
      <c r="I82" s="419">
        <v>0</v>
      </c>
      <c r="J82" s="269">
        <v>1</v>
      </c>
      <c r="K82" s="269">
        <v>1</v>
      </c>
      <c r="L82" s="419">
        <v>0</v>
      </c>
    </row>
    <row r="83" spans="2:19" ht="12.4" customHeight="1" x14ac:dyDescent="0.25">
      <c r="B83" s="575"/>
      <c r="C83" s="262" t="s">
        <v>94</v>
      </c>
      <c r="D83" s="269">
        <v>1</v>
      </c>
      <c r="E83" s="419">
        <v>0</v>
      </c>
      <c r="F83" s="269">
        <v>1</v>
      </c>
      <c r="G83" s="419">
        <v>0</v>
      </c>
      <c r="H83" s="419">
        <v>0</v>
      </c>
      <c r="I83" s="419">
        <v>0</v>
      </c>
      <c r="J83" s="419">
        <v>0</v>
      </c>
      <c r="K83" s="419">
        <v>0</v>
      </c>
      <c r="L83" s="419">
        <v>0</v>
      </c>
    </row>
    <row r="84" spans="2:19" ht="12.4" customHeight="1" x14ac:dyDescent="0.25">
      <c r="B84" s="575"/>
      <c r="C84" s="262" t="s">
        <v>2107</v>
      </c>
      <c r="D84" s="269">
        <v>183</v>
      </c>
      <c r="E84" s="419">
        <v>0</v>
      </c>
      <c r="F84" s="419">
        <v>0</v>
      </c>
      <c r="G84" s="419">
        <v>0</v>
      </c>
      <c r="H84" s="419">
        <v>0</v>
      </c>
      <c r="I84" s="419">
        <v>0</v>
      </c>
      <c r="J84" s="419">
        <v>0</v>
      </c>
      <c r="K84" s="419">
        <v>0</v>
      </c>
      <c r="L84" s="269">
        <v>183</v>
      </c>
    </row>
    <row r="85" spans="2:19" s="35" customFormat="1" ht="12.4" customHeight="1" x14ac:dyDescent="0.25">
      <c r="B85" s="575" t="s">
        <v>25</v>
      </c>
      <c r="C85" s="263" t="s">
        <v>3</v>
      </c>
      <c r="D85" s="268">
        <v>5628</v>
      </c>
      <c r="E85" s="268">
        <v>5444</v>
      </c>
      <c r="F85" s="268">
        <v>24</v>
      </c>
      <c r="G85" s="420">
        <v>0</v>
      </c>
      <c r="H85" s="420">
        <v>0</v>
      </c>
      <c r="I85" s="268">
        <v>22</v>
      </c>
      <c r="J85" s="268">
        <v>32</v>
      </c>
      <c r="K85" s="268">
        <v>24</v>
      </c>
      <c r="L85" s="268">
        <v>82</v>
      </c>
      <c r="M85" s="39"/>
      <c r="N85" s="39"/>
      <c r="O85" s="39"/>
      <c r="P85" s="39"/>
      <c r="Q85" s="39"/>
      <c r="R85" s="39"/>
      <c r="S85" s="39"/>
    </row>
    <row r="86" spans="2:19" ht="12.4" customHeight="1" x14ac:dyDescent="0.25">
      <c r="B86" s="575"/>
      <c r="C86" s="262" t="s">
        <v>99</v>
      </c>
      <c r="D86" s="269">
        <v>3542</v>
      </c>
      <c r="E86" s="269">
        <v>3523</v>
      </c>
      <c r="F86" s="269">
        <v>19</v>
      </c>
      <c r="G86" s="419">
        <v>0</v>
      </c>
      <c r="H86" s="419">
        <v>0</v>
      </c>
      <c r="I86" s="419">
        <v>0</v>
      </c>
      <c r="J86" s="419">
        <v>0</v>
      </c>
      <c r="K86" s="419">
        <v>0</v>
      </c>
      <c r="L86" s="419">
        <v>0</v>
      </c>
    </row>
    <row r="87" spans="2:19" ht="12.4" customHeight="1" x14ac:dyDescent="0.25">
      <c r="B87" s="575"/>
      <c r="C87" s="262" t="s">
        <v>98</v>
      </c>
      <c r="D87" s="269">
        <v>475</v>
      </c>
      <c r="E87" s="269">
        <v>475</v>
      </c>
      <c r="F87" s="419">
        <v>0</v>
      </c>
      <c r="G87" s="419">
        <v>0</v>
      </c>
      <c r="H87" s="419">
        <v>0</v>
      </c>
      <c r="I87" s="419">
        <v>0</v>
      </c>
      <c r="J87" s="419">
        <v>0</v>
      </c>
      <c r="K87" s="419">
        <v>0</v>
      </c>
      <c r="L87" s="419">
        <v>0</v>
      </c>
    </row>
    <row r="88" spans="2:19" ht="12.4" customHeight="1" x14ac:dyDescent="0.25">
      <c r="B88" s="575"/>
      <c r="C88" s="262" t="s">
        <v>96</v>
      </c>
      <c r="D88" s="269">
        <v>129</v>
      </c>
      <c r="E88" s="269">
        <v>129</v>
      </c>
      <c r="F88" s="419">
        <v>0</v>
      </c>
      <c r="G88" s="419">
        <v>0</v>
      </c>
      <c r="H88" s="419">
        <v>0</v>
      </c>
      <c r="I88" s="419">
        <v>0</v>
      </c>
      <c r="J88" s="419">
        <v>0</v>
      </c>
      <c r="K88" s="419">
        <v>0</v>
      </c>
      <c r="L88" s="419">
        <v>0</v>
      </c>
    </row>
    <row r="89" spans="2:19" ht="11.65" customHeight="1" x14ac:dyDescent="0.25">
      <c r="B89" s="575"/>
      <c r="C89" s="262" t="s">
        <v>95</v>
      </c>
      <c r="D89" s="269">
        <v>1318</v>
      </c>
      <c r="E89" s="269">
        <v>1313</v>
      </c>
      <c r="F89" s="269">
        <v>5</v>
      </c>
      <c r="G89" s="419">
        <v>0</v>
      </c>
      <c r="H89" s="419">
        <v>0</v>
      </c>
      <c r="I89" s="419">
        <v>0</v>
      </c>
      <c r="J89" s="419">
        <v>0</v>
      </c>
      <c r="K89" s="419">
        <v>0</v>
      </c>
      <c r="L89" s="419">
        <v>0</v>
      </c>
    </row>
    <row r="90" spans="2:19" ht="12.4" customHeight="1" x14ac:dyDescent="0.25">
      <c r="B90" s="575"/>
      <c r="C90" s="262" t="s">
        <v>64</v>
      </c>
      <c r="D90" s="269">
        <v>82</v>
      </c>
      <c r="E90" s="269">
        <v>4</v>
      </c>
      <c r="F90" s="419">
        <v>0</v>
      </c>
      <c r="G90" s="419">
        <v>0</v>
      </c>
      <c r="H90" s="419">
        <v>0</v>
      </c>
      <c r="I90" s="269">
        <v>22</v>
      </c>
      <c r="J90" s="269">
        <v>32</v>
      </c>
      <c r="K90" s="269">
        <v>24</v>
      </c>
      <c r="L90" s="419">
        <v>0</v>
      </c>
    </row>
    <row r="91" spans="2:19" s="35" customFormat="1" ht="12.4" customHeight="1" x14ac:dyDescent="0.25">
      <c r="B91" s="575"/>
      <c r="C91" s="262" t="s">
        <v>2107</v>
      </c>
      <c r="D91" s="269">
        <v>82</v>
      </c>
      <c r="E91" s="419">
        <v>0</v>
      </c>
      <c r="F91" s="419">
        <v>0</v>
      </c>
      <c r="G91" s="419">
        <v>0</v>
      </c>
      <c r="H91" s="419">
        <v>0</v>
      </c>
      <c r="I91" s="419">
        <v>0</v>
      </c>
      <c r="J91" s="419">
        <v>0</v>
      </c>
      <c r="K91" s="419">
        <v>0</v>
      </c>
      <c r="L91" s="269">
        <v>82</v>
      </c>
    </row>
    <row r="92" spans="2:19" s="35" customFormat="1" ht="12.4" customHeight="1" x14ac:dyDescent="0.25">
      <c r="B92" s="575" t="s">
        <v>24</v>
      </c>
      <c r="C92" s="263" t="s">
        <v>3</v>
      </c>
      <c r="D92" s="268">
        <v>14091</v>
      </c>
      <c r="E92" s="268">
        <v>12969</v>
      </c>
      <c r="F92" s="268">
        <v>1043</v>
      </c>
      <c r="G92" s="420">
        <v>0</v>
      </c>
      <c r="H92" s="420">
        <v>0</v>
      </c>
      <c r="I92" s="420">
        <v>0</v>
      </c>
      <c r="J92" s="268">
        <v>16</v>
      </c>
      <c r="K92" s="268">
        <v>11</v>
      </c>
      <c r="L92" s="268">
        <v>52</v>
      </c>
      <c r="M92" s="39"/>
      <c r="N92" s="39"/>
      <c r="O92" s="39"/>
      <c r="P92" s="39"/>
      <c r="Q92" s="39"/>
      <c r="R92" s="39"/>
      <c r="S92" s="39"/>
    </row>
    <row r="93" spans="2:19" ht="12.4" customHeight="1" x14ac:dyDescent="0.25">
      <c r="B93" s="575"/>
      <c r="C93" s="262" t="s">
        <v>99</v>
      </c>
      <c r="D93" s="269">
        <v>5858</v>
      </c>
      <c r="E93" s="269">
        <v>4842</v>
      </c>
      <c r="F93" s="269">
        <v>1016</v>
      </c>
      <c r="G93" s="419">
        <v>0</v>
      </c>
      <c r="H93" s="419">
        <v>0</v>
      </c>
      <c r="I93" s="419">
        <v>0</v>
      </c>
      <c r="J93" s="419">
        <v>0</v>
      </c>
      <c r="K93" s="419">
        <v>0</v>
      </c>
      <c r="L93" s="419">
        <v>0</v>
      </c>
    </row>
    <row r="94" spans="2:19" ht="11.65" customHeight="1" x14ac:dyDescent="0.25">
      <c r="B94" s="575"/>
      <c r="C94" s="262" t="s">
        <v>98</v>
      </c>
      <c r="D94" s="269">
        <v>1187</v>
      </c>
      <c r="E94" s="269">
        <v>1187</v>
      </c>
      <c r="F94" s="419">
        <v>0</v>
      </c>
      <c r="G94" s="419">
        <v>0</v>
      </c>
      <c r="H94" s="419">
        <v>0</v>
      </c>
      <c r="I94" s="419">
        <v>0</v>
      </c>
      <c r="J94" s="419">
        <v>0</v>
      </c>
      <c r="K94" s="419">
        <v>0</v>
      </c>
      <c r="L94" s="419">
        <v>0</v>
      </c>
    </row>
    <row r="95" spans="2:19" ht="12.4" customHeight="1" x14ac:dyDescent="0.25">
      <c r="B95" s="575"/>
      <c r="C95" s="262" t="s">
        <v>95</v>
      </c>
      <c r="D95" s="269">
        <v>6954</v>
      </c>
      <c r="E95" s="269">
        <v>6929</v>
      </c>
      <c r="F95" s="269">
        <v>25</v>
      </c>
      <c r="G95" s="419">
        <v>0</v>
      </c>
      <c r="H95" s="419">
        <v>0</v>
      </c>
      <c r="I95" s="419">
        <v>0</v>
      </c>
      <c r="J95" s="419">
        <v>0</v>
      </c>
      <c r="K95" s="419">
        <v>0</v>
      </c>
      <c r="L95" s="419">
        <v>0</v>
      </c>
    </row>
    <row r="96" spans="2:19" s="35" customFormat="1" ht="12.4" customHeight="1" x14ac:dyDescent="0.25">
      <c r="B96" s="575"/>
      <c r="C96" s="262" t="s">
        <v>64</v>
      </c>
      <c r="D96" s="269">
        <v>26</v>
      </c>
      <c r="E96" s="269">
        <v>2</v>
      </c>
      <c r="F96" s="419">
        <v>0</v>
      </c>
      <c r="G96" s="419">
        <v>0</v>
      </c>
      <c r="H96" s="419">
        <v>0</v>
      </c>
      <c r="I96" s="419">
        <v>0</v>
      </c>
      <c r="J96" s="269">
        <v>16</v>
      </c>
      <c r="K96" s="269">
        <v>8</v>
      </c>
      <c r="L96" s="419">
        <v>0</v>
      </c>
    </row>
    <row r="97" spans="2:19" ht="12.4" customHeight="1" x14ac:dyDescent="0.25">
      <c r="B97" s="575"/>
      <c r="C97" s="262" t="s">
        <v>94</v>
      </c>
      <c r="D97" s="269">
        <v>14</v>
      </c>
      <c r="E97" s="269">
        <v>9</v>
      </c>
      <c r="F97" s="269">
        <v>2</v>
      </c>
      <c r="G97" s="419">
        <v>0</v>
      </c>
      <c r="H97" s="419">
        <v>0</v>
      </c>
      <c r="I97" s="419">
        <v>0</v>
      </c>
      <c r="J97" s="419">
        <v>0</v>
      </c>
      <c r="K97" s="269">
        <v>3</v>
      </c>
      <c r="L97" s="419">
        <v>0</v>
      </c>
    </row>
    <row r="98" spans="2:19" ht="12.4" customHeight="1" x14ac:dyDescent="0.25">
      <c r="B98" s="575"/>
      <c r="C98" s="262" t="s">
        <v>2107</v>
      </c>
      <c r="D98" s="269">
        <v>52</v>
      </c>
      <c r="E98" s="419">
        <v>0</v>
      </c>
      <c r="F98" s="419">
        <v>0</v>
      </c>
      <c r="G98" s="419">
        <v>0</v>
      </c>
      <c r="H98" s="419">
        <v>0</v>
      </c>
      <c r="I98" s="419">
        <v>0</v>
      </c>
      <c r="J98" s="419">
        <v>0</v>
      </c>
      <c r="K98" s="419">
        <v>0</v>
      </c>
      <c r="L98" s="269">
        <v>52</v>
      </c>
    </row>
    <row r="99" spans="2:19" s="35" customFormat="1" ht="12.4" customHeight="1" x14ac:dyDescent="0.25">
      <c r="B99" s="575" t="s">
        <v>23</v>
      </c>
      <c r="C99" s="263" t="s">
        <v>3</v>
      </c>
      <c r="D99" s="268">
        <v>20473</v>
      </c>
      <c r="E99" s="268">
        <v>19167</v>
      </c>
      <c r="F99" s="268">
        <v>1137</v>
      </c>
      <c r="G99" s="420">
        <v>0</v>
      </c>
      <c r="H99" s="420">
        <v>0</v>
      </c>
      <c r="I99" s="268">
        <v>8</v>
      </c>
      <c r="J99" s="268">
        <v>34</v>
      </c>
      <c r="K99" s="268">
        <v>44</v>
      </c>
      <c r="L99" s="268">
        <v>83</v>
      </c>
      <c r="M99" s="39"/>
      <c r="N99" s="39"/>
      <c r="O99" s="39"/>
      <c r="P99" s="39"/>
      <c r="Q99" s="39"/>
      <c r="R99" s="39"/>
      <c r="S99" s="39"/>
    </row>
    <row r="100" spans="2:19" s="35" customFormat="1" ht="12.4" customHeight="1" x14ac:dyDescent="0.25">
      <c r="B100" s="575"/>
      <c r="C100" s="262" t="s">
        <v>99</v>
      </c>
      <c r="D100" s="269">
        <v>12603</v>
      </c>
      <c r="E100" s="269">
        <v>11499</v>
      </c>
      <c r="F100" s="269">
        <v>1104</v>
      </c>
      <c r="G100" s="419">
        <v>0</v>
      </c>
      <c r="H100" s="419">
        <v>0</v>
      </c>
      <c r="I100" s="419">
        <v>0</v>
      </c>
      <c r="J100" s="419">
        <v>0</v>
      </c>
      <c r="K100" s="419">
        <v>0</v>
      </c>
      <c r="L100" s="419">
        <v>0</v>
      </c>
    </row>
    <row r="101" spans="2:19" ht="12.4" customHeight="1" x14ac:dyDescent="0.25">
      <c r="B101" s="575"/>
      <c r="C101" s="262" t="s">
        <v>98</v>
      </c>
      <c r="D101" s="269">
        <v>1661</v>
      </c>
      <c r="E101" s="269">
        <v>1661</v>
      </c>
      <c r="F101" s="419">
        <v>0</v>
      </c>
      <c r="G101" s="419">
        <v>0</v>
      </c>
      <c r="H101" s="419">
        <v>0</v>
      </c>
      <c r="I101" s="419">
        <v>0</v>
      </c>
      <c r="J101" s="419">
        <v>0</v>
      </c>
      <c r="K101" s="419">
        <v>0</v>
      </c>
      <c r="L101" s="419">
        <v>0</v>
      </c>
    </row>
    <row r="102" spans="2:19" ht="12.4" customHeight="1" x14ac:dyDescent="0.25">
      <c r="B102" s="575"/>
      <c r="C102" s="262" t="s">
        <v>96</v>
      </c>
      <c r="D102" s="269">
        <v>2</v>
      </c>
      <c r="E102" s="269">
        <v>2</v>
      </c>
      <c r="F102" s="419">
        <v>0</v>
      </c>
      <c r="G102" s="419">
        <v>0</v>
      </c>
      <c r="H102" s="419">
        <v>0</v>
      </c>
      <c r="I102" s="419">
        <v>0</v>
      </c>
      <c r="J102" s="419">
        <v>0</v>
      </c>
      <c r="K102" s="419">
        <v>0</v>
      </c>
      <c r="L102" s="419">
        <v>0</v>
      </c>
    </row>
    <row r="103" spans="2:19" ht="12.4" customHeight="1" x14ac:dyDescent="0.25">
      <c r="B103" s="575"/>
      <c r="C103" s="262" t="s">
        <v>95</v>
      </c>
      <c r="D103" s="269">
        <v>5988</v>
      </c>
      <c r="E103" s="269">
        <v>5965</v>
      </c>
      <c r="F103" s="269">
        <v>23</v>
      </c>
      <c r="G103" s="419">
        <v>0</v>
      </c>
      <c r="H103" s="419">
        <v>0</v>
      </c>
      <c r="I103" s="419">
        <v>0</v>
      </c>
      <c r="J103" s="419">
        <v>0</v>
      </c>
      <c r="K103" s="419">
        <v>0</v>
      </c>
      <c r="L103" s="419">
        <v>0</v>
      </c>
    </row>
    <row r="104" spans="2:19" ht="12.4" customHeight="1" x14ac:dyDescent="0.25">
      <c r="B104" s="575"/>
      <c r="C104" s="262" t="s">
        <v>64</v>
      </c>
      <c r="D104" s="269">
        <v>129</v>
      </c>
      <c r="E104" s="269">
        <v>36</v>
      </c>
      <c r="F104" s="269">
        <v>10</v>
      </c>
      <c r="G104" s="419">
        <v>0</v>
      </c>
      <c r="H104" s="419">
        <v>0</v>
      </c>
      <c r="I104" s="269">
        <v>7</v>
      </c>
      <c r="J104" s="269">
        <v>33</v>
      </c>
      <c r="K104" s="269">
        <v>43</v>
      </c>
      <c r="L104" s="419">
        <v>0</v>
      </c>
    </row>
    <row r="105" spans="2:19" ht="12.4" customHeight="1" x14ac:dyDescent="0.25">
      <c r="B105" s="575"/>
      <c r="C105" s="262" t="s">
        <v>94</v>
      </c>
      <c r="D105" s="269">
        <v>7</v>
      </c>
      <c r="E105" s="269">
        <v>4</v>
      </c>
      <c r="F105" s="419">
        <v>0</v>
      </c>
      <c r="G105" s="419">
        <v>0</v>
      </c>
      <c r="H105" s="419">
        <v>0</v>
      </c>
      <c r="I105" s="269">
        <v>1</v>
      </c>
      <c r="J105" s="269">
        <v>1</v>
      </c>
      <c r="K105" s="269">
        <v>1</v>
      </c>
      <c r="L105" s="419">
        <v>0</v>
      </c>
    </row>
    <row r="106" spans="2:19" ht="12.4" customHeight="1" x14ac:dyDescent="0.25">
      <c r="B106" s="575"/>
      <c r="C106" s="262" t="s">
        <v>2107</v>
      </c>
      <c r="D106" s="269">
        <v>83</v>
      </c>
      <c r="E106" s="419">
        <v>0</v>
      </c>
      <c r="F106" s="419">
        <v>0</v>
      </c>
      <c r="G106" s="419">
        <v>0</v>
      </c>
      <c r="H106" s="419">
        <v>0</v>
      </c>
      <c r="I106" s="419">
        <v>0</v>
      </c>
      <c r="J106" s="419">
        <v>0</v>
      </c>
      <c r="K106" s="419">
        <v>0</v>
      </c>
      <c r="L106" s="269">
        <v>83</v>
      </c>
    </row>
    <row r="107" spans="2:19" s="35" customFormat="1" ht="12.4" customHeight="1" x14ac:dyDescent="0.25">
      <c r="B107" s="575" t="s">
        <v>22</v>
      </c>
      <c r="C107" s="263" t="s">
        <v>3</v>
      </c>
      <c r="D107" s="268">
        <v>3606</v>
      </c>
      <c r="E107" s="268">
        <v>2685</v>
      </c>
      <c r="F107" s="268">
        <v>25</v>
      </c>
      <c r="G107" s="420">
        <v>0</v>
      </c>
      <c r="H107" s="420">
        <v>0</v>
      </c>
      <c r="I107" s="420">
        <v>0</v>
      </c>
      <c r="J107" s="268">
        <v>11</v>
      </c>
      <c r="K107" s="268">
        <v>36</v>
      </c>
      <c r="L107" s="268">
        <v>849</v>
      </c>
      <c r="M107" s="39"/>
      <c r="N107" s="39"/>
      <c r="O107" s="39"/>
      <c r="P107" s="39"/>
      <c r="Q107" s="39"/>
      <c r="R107" s="39"/>
      <c r="S107" s="39"/>
    </row>
    <row r="108" spans="2:19" ht="12.4" customHeight="1" x14ac:dyDescent="0.25">
      <c r="B108" s="575"/>
      <c r="C108" s="262" t="s">
        <v>99</v>
      </c>
      <c r="D108" s="269">
        <v>2632</v>
      </c>
      <c r="E108" s="269">
        <v>2607</v>
      </c>
      <c r="F108" s="269">
        <v>25</v>
      </c>
      <c r="G108" s="419">
        <v>0</v>
      </c>
      <c r="H108" s="419">
        <v>0</v>
      </c>
      <c r="I108" s="419">
        <v>0</v>
      </c>
      <c r="J108" s="419">
        <v>0</v>
      </c>
      <c r="K108" s="419">
        <v>0</v>
      </c>
      <c r="L108" s="419">
        <v>0</v>
      </c>
    </row>
    <row r="109" spans="2:19" ht="12.4" customHeight="1" x14ac:dyDescent="0.25">
      <c r="B109" s="575"/>
      <c r="C109" s="262" t="s">
        <v>98</v>
      </c>
      <c r="D109" s="269">
        <v>6</v>
      </c>
      <c r="E109" s="269">
        <v>6</v>
      </c>
      <c r="F109" s="419">
        <v>0</v>
      </c>
      <c r="G109" s="419">
        <v>0</v>
      </c>
      <c r="H109" s="419">
        <v>0</v>
      </c>
      <c r="I109" s="419">
        <v>0</v>
      </c>
      <c r="J109" s="419">
        <v>0</v>
      </c>
      <c r="K109" s="419">
        <v>0</v>
      </c>
      <c r="L109" s="419">
        <v>0</v>
      </c>
    </row>
    <row r="110" spans="2:19" ht="12.4" customHeight="1" x14ac:dyDescent="0.25">
      <c r="B110" s="575"/>
      <c r="C110" s="262" t="s">
        <v>96</v>
      </c>
      <c r="D110" s="269">
        <v>2</v>
      </c>
      <c r="E110" s="269">
        <v>2</v>
      </c>
      <c r="F110" s="419">
        <v>0</v>
      </c>
      <c r="G110" s="419">
        <v>0</v>
      </c>
      <c r="H110" s="419">
        <v>0</v>
      </c>
      <c r="I110" s="419">
        <v>0</v>
      </c>
      <c r="J110" s="419">
        <v>0</v>
      </c>
      <c r="K110" s="419">
        <v>0</v>
      </c>
      <c r="L110" s="419">
        <v>0</v>
      </c>
    </row>
    <row r="111" spans="2:19" ht="12.4" customHeight="1" x14ac:dyDescent="0.25">
      <c r="B111" s="575"/>
      <c r="C111" s="262" t="s">
        <v>95</v>
      </c>
      <c r="D111" s="269">
        <v>70</v>
      </c>
      <c r="E111" s="269">
        <v>70</v>
      </c>
      <c r="F111" s="419">
        <v>0</v>
      </c>
      <c r="G111" s="419">
        <v>0</v>
      </c>
      <c r="H111" s="419">
        <v>0</v>
      </c>
      <c r="I111" s="419">
        <v>0</v>
      </c>
      <c r="J111" s="419">
        <v>0</v>
      </c>
      <c r="K111" s="419">
        <v>0</v>
      </c>
      <c r="L111" s="419">
        <v>0</v>
      </c>
    </row>
    <row r="112" spans="2:19" ht="12.4" customHeight="1" x14ac:dyDescent="0.25">
      <c r="B112" s="575"/>
      <c r="C112" s="262" t="s">
        <v>64</v>
      </c>
      <c r="D112" s="269">
        <v>47</v>
      </c>
      <c r="E112" s="419">
        <v>0</v>
      </c>
      <c r="F112" s="419">
        <v>0</v>
      </c>
      <c r="G112" s="419">
        <v>0</v>
      </c>
      <c r="H112" s="419">
        <v>0</v>
      </c>
      <c r="I112" s="419">
        <v>0</v>
      </c>
      <c r="J112" s="269">
        <v>11</v>
      </c>
      <c r="K112" s="269">
        <v>36</v>
      </c>
      <c r="L112" s="419">
        <v>0</v>
      </c>
    </row>
    <row r="113" spans="2:19" ht="12.4" customHeight="1" x14ac:dyDescent="0.25">
      <c r="B113" s="575"/>
      <c r="C113" s="262" t="s">
        <v>2107</v>
      </c>
      <c r="D113" s="269">
        <v>849</v>
      </c>
      <c r="E113" s="419">
        <v>0</v>
      </c>
      <c r="F113" s="419">
        <v>0</v>
      </c>
      <c r="G113" s="419">
        <v>0</v>
      </c>
      <c r="H113" s="419">
        <v>0</v>
      </c>
      <c r="I113" s="419">
        <v>0</v>
      </c>
      <c r="J113" s="419">
        <v>0</v>
      </c>
      <c r="K113" s="419">
        <v>0</v>
      </c>
      <c r="L113" s="269">
        <v>849</v>
      </c>
    </row>
    <row r="114" spans="2:19" s="35" customFormat="1" ht="12.4" customHeight="1" x14ac:dyDescent="0.25">
      <c r="B114" s="575" t="s">
        <v>21</v>
      </c>
      <c r="C114" s="263" t="s">
        <v>3</v>
      </c>
      <c r="D114" s="268">
        <v>2502</v>
      </c>
      <c r="E114" s="268">
        <v>1141</v>
      </c>
      <c r="F114" s="268">
        <v>1048</v>
      </c>
      <c r="G114" s="420">
        <v>0</v>
      </c>
      <c r="H114" s="420">
        <v>0</v>
      </c>
      <c r="I114" s="420">
        <v>0</v>
      </c>
      <c r="J114" s="268">
        <v>10</v>
      </c>
      <c r="K114" s="268">
        <v>62</v>
      </c>
      <c r="L114" s="268">
        <v>241</v>
      </c>
      <c r="M114" s="39"/>
      <c r="N114" s="39"/>
      <c r="O114" s="39"/>
      <c r="P114" s="39"/>
      <c r="Q114" s="39"/>
      <c r="R114" s="39"/>
      <c r="S114" s="39"/>
    </row>
    <row r="115" spans="2:19" ht="12.4" customHeight="1" x14ac:dyDescent="0.25">
      <c r="B115" s="575"/>
      <c r="C115" s="262" t="s">
        <v>99</v>
      </c>
      <c r="D115" s="269">
        <v>2172</v>
      </c>
      <c r="E115" s="269">
        <v>1125</v>
      </c>
      <c r="F115" s="269">
        <v>1047</v>
      </c>
      <c r="G115" s="419">
        <v>0</v>
      </c>
      <c r="H115" s="419">
        <v>0</v>
      </c>
      <c r="I115" s="419">
        <v>0</v>
      </c>
      <c r="J115" s="419">
        <v>0</v>
      </c>
      <c r="K115" s="419">
        <v>0</v>
      </c>
      <c r="L115" s="419">
        <v>0</v>
      </c>
    </row>
    <row r="116" spans="2:19" ht="12.4" customHeight="1" x14ac:dyDescent="0.25">
      <c r="B116" s="575"/>
      <c r="C116" s="262" t="s">
        <v>95</v>
      </c>
      <c r="D116" s="269">
        <v>17</v>
      </c>
      <c r="E116" s="269">
        <v>16</v>
      </c>
      <c r="F116" s="269">
        <v>1</v>
      </c>
      <c r="G116" s="419">
        <v>0</v>
      </c>
      <c r="H116" s="419">
        <v>0</v>
      </c>
      <c r="I116" s="419">
        <v>0</v>
      </c>
      <c r="J116" s="419">
        <v>0</v>
      </c>
      <c r="K116" s="419">
        <v>0</v>
      </c>
      <c r="L116" s="419">
        <v>0</v>
      </c>
    </row>
    <row r="117" spans="2:19" ht="12.4" customHeight="1" x14ac:dyDescent="0.25">
      <c r="B117" s="575"/>
      <c r="C117" s="262" t="s">
        <v>64</v>
      </c>
      <c r="D117" s="269">
        <v>71</v>
      </c>
      <c r="E117" s="419">
        <v>0</v>
      </c>
      <c r="F117" s="419">
        <v>0</v>
      </c>
      <c r="G117" s="419">
        <v>0</v>
      </c>
      <c r="H117" s="419">
        <v>0</v>
      </c>
      <c r="I117" s="419">
        <v>0</v>
      </c>
      <c r="J117" s="269">
        <v>10</v>
      </c>
      <c r="K117" s="269">
        <v>61</v>
      </c>
      <c r="L117" s="419">
        <v>0</v>
      </c>
    </row>
    <row r="118" spans="2:19" ht="12.4" customHeight="1" x14ac:dyDescent="0.25">
      <c r="B118" s="575"/>
      <c r="C118" s="262" t="s">
        <v>94</v>
      </c>
      <c r="D118" s="269">
        <v>1</v>
      </c>
      <c r="E118" s="419">
        <v>0</v>
      </c>
      <c r="F118" s="419">
        <v>0</v>
      </c>
      <c r="G118" s="419">
        <v>0</v>
      </c>
      <c r="H118" s="419">
        <v>0</v>
      </c>
      <c r="I118" s="419">
        <v>0</v>
      </c>
      <c r="J118" s="419">
        <v>0</v>
      </c>
      <c r="K118" s="269">
        <v>1</v>
      </c>
      <c r="L118" s="419">
        <v>0</v>
      </c>
    </row>
    <row r="119" spans="2:19" ht="11.65" customHeight="1" x14ac:dyDescent="0.25">
      <c r="B119" s="575"/>
      <c r="C119" s="262" t="s">
        <v>2107</v>
      </c>
      <c r="D119" s="269">
        <v>241</v>
      </c>
      <c r="E119" s="419">
        <v>0</v>
      </c>
      <c r="F119" s="419">
        <v>0</v>
      </c>
      <c r="G119" s="419">
        <v>0</v>
      </c>
      <c r="H119" s="419">
        <v>0</v>
      </c>
      <c r="I119" s="419">
        <v>0</v>
      </c>
      <c r="J119" s="419">
        <v>0</v>
      </c>
      <c r="K119" s="419">
        <v>0</v>
      </c>
      <c r="L119" s="269">
        <v>241</v>
      </c>
    </row>
    <row r="120" spans="2:19" s="35" customFormat="1" ht="12.4" customHeight="1" x14ac:dyDescent="0.25">
      <c r="B120" s="575" t="s">
        <v>20</v>
      </c>
      <c r="C120" s="263" t="s">
        <v>3</v>
      </c>
      <c r="D120" s="268">
        <v>2070</v>
      </c>
      <c r="E120" s="268">
        <v>1499</v>
      </c>
      <c r="F120" s="268">
        <v>75</v>
      </c>
      <c r="G120" s="268">
        <v>2</v>
      </c>
      <c r="H120" s="420">
        <v>0</v>
      </c>
      <c r="I120" s="420">
        <v>0</v>
      </c>
      <c r="J120" s="268">
        <v>24</v>
      </c>
      <c r="K120" s="268">
        <v>6</v>
      </c>
      <c r="L120" s="268">
        <v>464</v>
      </c>
      <c r="M120" s="39"/>
      <c r="N120" s="39"/>
      <c r="O120" s="39"/>
      <c r="P120" s="39"/>
      <c r="Q120" s="39"/>
      <c r="R120" s="39"/>
      <c r="S120" s="39"/>
    </row>
    <row r="121" spans="2:19" ht="12.4" customHeight="1" x14ac:dyDescent="0.25">
      <c r="B121" s="575"/>
      <c r="C121" s="262" t="s">
        <v>99</v>
      </c>
      <c r="D121" s="269">
        <v>1327</v>
      </c>
      <c r="E121" s="269">
        <v>1255</v>
      </c>
      <c r="F121" s="269">
        <v>72</v>
      </c>
      <c r="G121" s="419">
        <v>0</v>
      </c>
      <c r="H121" s="419">
        <v>0</v>
      </c>
      <c r="I121" s="419">
        <v>0</v>
      </c>
      <c r="J121" s="419">
        <v>0</v>
      </c>
      <c r="K121" s="419">
        <v>0</v>
      </c>
      <c r="L121" s="419">
        <v>0</v>
      </c>
    </row>
    <row r="122" spans="2:19" ht="12.4" customHeight="1" x14ac:dyDescent="0.25">
      <c r="B122" s="575"/>
      <c r="C122" s="262" t="s">
        <v>98</v>
      </c>
      <c r="D122" s="269">
        <v>188</v>
      </c>
      <c r="E122" s="269">
        <v>188</v>
      </c>
      <c r="F122" s="419">
        <v>0</v>
      </c>
      <c r="G122" s="419">
        <v>0</v>
      </c>
      <c r="H122" s="419">
        <v>0</v>
      </c>
      <c r="I122" s="419">
        <v>0</v>
      </c>
      <c r="J122" s="419">
        <v>0</v>
      </c>
      <c r="K122" s="419">
        <v>0</v>
      </c>
      <c r="L122" s="419">
        <v>0</v>
      </c>
    </row>
    <row r="123" spans="2:19" ht="12.4" customHeight="1" x14ac:dyDescent="0.25">
      <c r="B123" s="575"/>
      <c r="C123" s="262" t="s">
        <v>96</v>
      </c>
      <c r="D123" s="269">
        <v>20</v>
      </c>
      <c r="E123" s="269">
        <v>20</v>
      </c>
      <c r="F123" s="419">
        <v>0</v>
      </c>
      <c r="G123" s="419">
        <v>0</v>
      </c>
      <c r="H123" s="419">
        <v>0</v>
      </c>
      <c r="I123" s="419">
        <v>0</v>
      </c>
      <c r="J123" s="419">
        <v>0</v>
      </c>
      <c r="K123" s="419">
        <v>0</v>
      </c>
      <c r="L123" s="419">
        <v>0</v>
      </c>
    </row>
    <row r="124" spans="2:19" s="35" customFormat="1" ht="12.4" customHeight="1" x14ac:dyDescent="0.25">
      <c r="B124" s="575"/>
      <c r="C124" s="262" t="s">
        <v>95</v>
      </c>
      <c r="D124" s="269">
        <v>38</v>
      </c>
      <c r="E124" s="269">
        <v>35</v>
      </c>
      <c r="F124" s="269">
        <v>3</v>
      </c>
      <c r="G124" s="419">
        <v>0</v>
      </c>
      <c r="H124" s="419">
        <v>0</v>
      </c>
      <c r="I124" s="419">
        <v>0</v>
      </c>
      <c r="J124" s="419">
        <v>0</v>
      </c>
      <c r="K124" s="419">
        <v>0</v>
      </c>
      <c r="L124" s="419">
        <v>0</v>
      </c>
    </row>
    <row r="125" spans="2:19" ht="12.4" customHeight="1" x14ac:dyDescent="0.25">
      <c r="B125" s="575"/>
      <c r="C125" s="262" t="s">
        <v>64</v>
      </c>
      <c r="D125" s="269">
        <v>32</v>
      </c>
      <c r="E125" s="419">
        <v>0</v>
      </c>
      <c r="F125" s="419">
        <v>0</v>
      </c>
      <c r="G125" s="269">
        <v>2</v>
      </c>
      <c r="H125" s="419">
        <v>0</v>
      </c>
      <c r="I125" s="419">
        <v>0</v>
      </c>
      <c r="J125" s="269">
        <v>24</v>
      </c>
      <c r="K125" s="269">
        <v>6</v>
      </c>
      <c r="L125" s="419">
        <v>0</v>
      </c>
    </row>
    <row r="126" spans="2:19" ht="12.4" customHeight="1" x14ac:dyDescent="0.25">
      <c r="B126" s="575"/>
      <c r="C126" s="262" t="s">
        <v>94</v>
      </c>
      <c r="D126" s="269">
        <v>1</v>
      </c>
      <c r="E126" s="269">
        <v>1</v>
      </c>
      <c r="F126" s="419">
        <v>0</v>
      </c>
      <c r="G126" s="419">
        <v>0</v>
      </c>
      <c r="H126" s="419">
        <v>0</v>
      </c>
      <c r="I126" s="419">
        <v>0</v>
      </c>
      <c r="J126" s="419">
        <v>0</v>
      </c>
      <c r="K126" s="419">
        <v>0</v>
      </c>
      <c r="L126" s="419">
        <v>0</v>
      </c>
    </row>
    <row r="127" spans="2:19" ht="12.4" customHeight="1" x14ac:dyDescent="0.25">
      <c r="B127" s="575"/>
      <c r="C127" s="262" t="s">
        <v>2107</v>
      </c>
      <c r="D127" s="269">
        <v>464</v>
      </c>
      <c r="E127" s="419">
        <v>0</v>
      </c>
      <c r="F127" s="419">
        <v>0</v>
      </c>
      <c r="G127" s="419">
        <v>0</v>
      </c>
      <c r="H127" s="419">
        <v>0</v>
      </c>
      <c r="I127" s="419">
        <v>0</v>
      </c>
      <c r="J127" s="419">
        <v>0</v>
      </c>
      <c r="K127" s="419">
        <v>0</v>
      </c>
      <c r="L127" s="269">
        <v>464</v>
      </c>
    </row>
    <row r="128" spans="2:19" s="35" customFormat="1" ht="12.4" customHeight="1" x14ac:dyDescent="0.25">
      <c r="B128" s="575" t="s">
        <v>19</v>
      </c>
      <c r="C128" s="263" t="s">
        <v>3</v>
      </c>
      <c r="D128" s="268">
        <v>31634</v>
      </c>
      <c r="E128" s="268">
        <v>29777</v>
      </c>
      <c r="F128" s="268">
        <v>1555</v>
      </c>
      <c r="G128" s="420">
        <v>0</v>
      </c>
      <c r="H128" s="420">
        <v>0</v>
      </c>
      <c r="I128" s="268">
        <v>2</v>
      </c>
      <c r="J128" s="268">
        <v>5</v>
      </c>
      <c r="K128" s="268">
        <v>42</v>
      </c>
      <c r="L128" s="268">
        <v>253</v>
      </c>
      <c r="M128" s="39"/>
      <c r="N128" s="39"/>
      <c r="O128" s="39"/>
      <c r="P128" s="39"/>
      <c r="Q128" s="39"/>
      <c r="R128" s="39"/>
      <c r="S128" s="39"/>
    </row>
    <row r="129" spans="2:19" ht="12.4" customHeight="1" x14ac:dyDescent="0.25">
      <c r="B129" s="575"/>
      <c r="C129" s="262" t="s">
        <v>99</v>
      </c>
      <c r="D129" s="269">
        <v>21029</v>
      </c>
      <c r="E129" s="269">
        <v>19509</v>
      </c>
      <c r="F129" s="269">
        <v>1520</v>
      </c>
      <c r="G129" s="419">
        <v>0</v>
      </c>
      <c r="H129" s="419">
        <v>0</v>
      </c>
      <c r="I129" s="419">
        <v>0</v>
      </c>
      <c r="J129" s="419">
        <v>0</v>
      </c>
      <c r="K129" s="419">
        <v>0</v>
      </c>
      <c r="L129" s="419">
        <v>0</v>
      </c>
    </row>
    <row r="130" spans="2:19" ht="12.4" customHeight="1" x14ac:dyDescent="0.25">
      <c r="B130" s="575"/>
      <c r="C130" s="262" t="s">
        <v>98</v>
      </c>
      <c r="D130" s="269">
        <v>4808</v>
      </c>
      <c r="E130" s="269">
        <v>4808</v>
      </c>
      <c r="F130" s="419">
        <v>0</v>
      </c>
      <c r="G130" s="419">
        <v>0</v>
      </c>
      <c r="H130" s="419">
        <v>0</v>
      </c>
      <c r="I130" s="419">
        <v>0</v>
      </c>
      <c r="J130" s="419">
        <v>0</v>
      </c>
      <c r="K130" s="419">
        <v>0</v>
      </c>
      <c r="L130" s="419">
        <v>0</v>
      </c>
    </row>
    <row r="131" spans="2:19" ht="12.4" customHeight="1" x14ac:dyDescent="0.25">
      <c r="B131" s="575"/>
      <c r="C131" s="262" t="s">
        <v>96</v>
      </c>
      <c r="D131" s="269">
        <v>598</v>
      </c>
      <c r="E131" s="269">
        <v>597</v>
      </c>
      <c r="F131" s="269">
        <v>1</v>
      </c>
      <c r="G131" s="419">
        <v>0</v>
      </c>
      <c r="H131" s="419">
        <v>0</v>
      </c>
      <c r="I131" s="419">
        <v>0</v>
      </c>
      <c r="J131" s="419">
        <v>0</v>
      </c>
      <c r="K131" s="419">
        <v>0</v>
      </c>
      <c r="L131" s="419">
        <v>0</v>
      </c>
    </row>
    <row r="132" spans="2:19" ht="12.4" customHeight="1" x14ac:dyDescent="0.25">
      <c r="B132" s="575"/>
      <c r="C132" s="262" t="s">
        <v>95</v>
      </c>
      <c r="D132" s="269">
        <v>4891</v>
      </c>
      <c r="E132" s="269">
        <v>4859</v>
      </c>
      <c r="F132" s="269">
        <v>32</v>
      </c>
      <c r="G132" s="419">
        <v>0</v>
      </c>
      <c r="H132" s="419">
        <v>0</v>
      </c>
      <c r="I132" s="419">
        <v>0</v>
      </c>
      <c r="J132" s="419">
        <v>0</v>
      </c>
      <c r="K132" s="419">
        <v>0</v>
      </c>
      <c r="L132" s="419">
        <v>0</v>
      </c>
    </row>
    <row r="133" spans="2:19" s="35" customFormat="1" ht="12.4" customHeight="1" x14ac:dyDescent="0.25">
      <c r="B133" s="575"/>
      <c r="C133" s="262" t="s">
        <v>64</v>
      </c>
      <c r="D133" s="269">
        <v>53</v>
      </c>
      <c r="E133" s="269">
        <v>4</v>
      </c>
      <c r="F133" s="269">
        <v>2</v>
      </c>
      <c r="G133" s="419">
        <v>0</v>
      </c>
      <c r="H133" s="419">
        <v>0</v>
      </c>
      <c r="I133" s="269">
        <v>2</v>
      </c>
      <c r="J133" s="269">
        <v>5</v>
      </c>
      <c r="K133" s="269">
        <v>40</v>
      </c>
      <c r="L133" s="419">
        <v>0</v>
      </c>
    </row>
    <row r="134" spans="2:19" ht="12.4" customHeight="1" x14ac:dyDescent="0.25">
      <c r="B134" s="575"/>
      <c r="C134" s="262" t="s">
        <v>94</v>
      </c>
      <c r="D134" s="269">
        <v>2</v>
      </c>
      <c r="E134" s="419">
        <v>0</v>
      </c>
      <c r="F134" s="419">
        <v>0</v>
      </c>
      <c r="G134" s="419">
        <v>0</v>
      </c>
      <c r="H134" s="419">
        <v>0</v>
      </c>
      <c r="I134" s="419">
        <v>0</v>
      </c>
      <c r="J134" s="419">
        <v>0</v>
      </c>
      <c r="K134" s="269">
        <v>2</v>
      </c>
      <c r="L134" s="419">
        <v>0</v>
      </c>
    </row>
    <row r="135" spans="2:19" ht="12.4" customHeight="1" x14ac:dyDescent="0.25">
      <c r="B135" s="575"/>
      <c r="C135" s="262" t="s">
        <v>2107</v>
      </c>
      <c r="D135" s="269">
        <v>253</v>
      </c>
      <c r="E135" s="419">
        <v>0</v>
      </c>
      <c r="F135" s="419">
        <v>0</v>
      </c>
      <c r="G135" s="419">
        <v>0</v>
      </c>
      <c r="H135" s="419">
        <v>0</v>
      </c>
      <c r="I135" s="419">
        <v>0</v>
      </c>
      <c r="J135" s="419">
        <v>0</v>
      </c>
      <c r="K135" s="419">
        <v>0</v>
      </c>
      <c r="L135" s="269">
        <v>253</v>
      </c>
    </row>
    <row r="136" spans="2:19" s="35" customFormat="1" ht="12.4" customHeight="1" x14ac:dyDescent="0.25">
      <c r="B136" s="575" t="s">
        <v>18</v>
      </c>
      <c r="C136" s="263" t="s">
        <v>3</v>
      </c>
      <c r="D136" s="268">
        <v>6455</v>
      </c>
      <c r="E136" s="268">
        <v>6176</v>
      </c>
      <c r="F136" s="268">
        <v>151</v>
      </c>
      <c r="G136" s="420">
        <v>0</v>
      </c>
      <c r="H136" s="420">
        <v>0</v>
      </c>
      <c r="I136" s="268">
        <v>1</v>
      </c>
      <c r="J136" s="268">
        <v>1</v>
      </c>
      <c r="K136" s="268">
        <v>1</v>
      </c>
      <c r="L136" s="268">
        <v>125</v>
      </c>
      <c r="M136" s="39"/>
      <c r="N136" s="39"/>
      <c r="O136" s="39"/>
      <c r="P136" s="39"/>
      <c r="Q136" s="39"/>
      <c r="R136" s="39"/>
      <c r="S136" s="39"/>
    </row>
    <row r="137" spans="2:19" ht="12.4" customHeight="1" x14ac:dyDescent="0.25">
      <c r="B137" s="575"/>
      <c r="C137" s="262" t="s">
        <v>99</v>
      </c>
      <c r="D137" s="269">
        <v>4162</v>
      </c>
      <c r="E137" s="269">
        <v>4057</v>
      </c>
      <c r="F137" s="269">
        <v>105</v>
      </c>
      <c r="G137" s="419">
        <v>0</v>
      </c>
      <c r="H137" s="419">
        <v>0</v>
      </c>
      <c r="I137" s="419">
        <v>0</v>
      </c>
      <c r="J137" s="419">
        <v>0</v>
      </c>
      <c r="K137" s="419">
        <v>0</v>
      </c>
      <c r="L137" s="419">
        <v>0</v>
      </c>
    </row>
    <row r="138" spans="2:19" s="35" customFormat="1" ht="12.4" customHeight="1" x14ac:dyDescent="0.25">
      <c r="B138" s="575"/>
      <c r="C138" s="262" t="s">
        <v>98</v>
      </c>
      <c r="D138" s="269">
        <v>750</v>
      </c>
      <c r="E138" s="269">
        <v>750</v>
      </c>
      <c r="F138" s="419">
        <v>0</v>
      </c>
      <c r="G138" s="419">
        <v>0</v>
      </c>
      <c r="H138" s="419">
        <v>0</v>
      </c>
      <c r="I138" s="419">
        <v>0</v>
      </c>
      <c r="J138" s="419">
        <v>0</v>
      </c>
      <c r="K138" s="419">
        <v>0</v>
      </c>
      <c r="L138" s="419">
        <v>0</v>
      </c>
    </row>
    <row r="139" spans="2:19" ht="12.4" customHeight="1" x14ac:dyDescent="0.25">
      <c r="B139" s="575"/>
      <c r="C139" s="262" t="s">
        <v>96</v>
      </c>
      <c r="D139" s="269">
        <v>65</v>
      </c>
      <c r="E139" s="269">
        <v>65</v>
      </c>
      <c r="F139" s="419">
        <v>0</v>
      </c>
      <c r="G139" s="419">
        <v>0</v>
      </c>
      <c r="H139" s="419">
        <v>0</v>
      </c>
      <c r="I139" s="419">
        <v>0</v>
      </c>
      <c r="J139" s="419">
        <v>0</v>
      </c>
      <c r="K139" s="419">
        <v>0</v>
      </c>
      <c r="L139" s="419">
        <v>0</v>
      </c>
    </row>
    <row r="140" spans="2:19" ht="12.4" customHeight="1" x14ac:dyDescent="0.25">
      <c r="B140" s="575"/>
      <c r="C140" s="262" t="s">
        <v>95</v>
      </c>
      <c r="D140" s="269">
        <v>1340</v>
      </c>
      <c r="E140" s="269">
        <v>1297</v>
      </c>
      <c r="F140" s="269">
        <v>43</v>
      </c>
      <c r="G140" s="419">
        <v>0</v>
      </c>
      <c r="H140" s="419">
        <v>0</v>
      </c>
      <c r="I140" s="419">
        <v>0</v>
      </c>
      <c r="J140" s="419">
        <v>0</v>
      </c>
      <c r="K140" s="419">
        <v>0</v>
      </c>
      <c r="L140" s="419">
        <v>0</v>
      </c>
    </row>
    <row r="141" spans="2:19" ht="12.4" customHeight="1" x14ac:dyDescent="0.25">
      <c r="B141" s="575"/>
      <c r="C141" s="262" t="s">
        <v>64</v>
      </c>
      <c r="D141" s="269">
        <v>8</v>
      </c>
      <c r="E141" s="269">
        <v>4</v>
      </c>
      <c r="F141" s="269">
        <v>1</v>
      </c>
      <c r="G141" s="419">
        <v>0</v>
      </c>
      <c r="H141" s="419">
        <v>0</v>
      </c>
      <c r="I141" s="269">
        <v>1</v>
      </c>
      <c r="J141" s="269">
        <v>1</v>
      </c>
      <c r="K141" s="269">
        <v>1</v>
      </c>
      <c r="L141" s="419">
        <v>0</v>
      </c>
    </row>
    <row r="142" spans="2:19" ht="12.4" customHeight="1" x14ac:dyDescent="0.25">
      <c r="B142" s="575"/>
      <c r="C142" s="262" t="s">
        <v>94</v>
      </c>
      <c r="D142" s="269">
        <v>5</v>
      </c>
      <c r="E142" s="269">
        <v>3</v>
      </c>
      <c r="F142" s="269">
        <v>2</v>
      </c>
      <c r="G142" s="419">
        <v>0</v>
      </c>
      <c r="H142" s="419">
        <v>0</v>
      </c>
      <c r="I142" s="419">
        <v>0</v>
      </c>
      <c r="J142" s="419">
        <v>0</v>
      </c>
      <c r="K142" s="419">
        <v>0</v>
      </c>
      <c r="L142" s="419">
        <v>0</v>
      </c>
    </row>
    <row r="143" spans="2:19" ht="12.4" customHeight="1" x14ac:dyDescent="0.25">
      <c r="B143" s="575"/>
      <c r="C143" s="262" t="s">
        <v>2107</v>
      </c>
      <c r="D143" s="269">
        <v>125</v>
      </c>
      <c r="E143" s="419">
        <v>0</v>
      </c>
      <c r="F143" s="419">
        <v>0</v>
      </c>
      <c r="G143" s="419">
        <v>0</v>
      </c>
      <c r="H143" s="419">
        <v>0</v>
      </c>
      <c r="I143" s="419">
        <v>0</v>
      </c>
      <c r="J143" s="419">
        <v>0</v>
      </c>
      <c r="K143" s="419">
        <v>0</v>
      </c>
      <c r="L143" s="269">
        <v>125</v>
      </c>
    </row>
    <row r="144" spans="2:19" s="35" customFormat="1" ht="12.6" customHeight="1" x14ac:dyDescent="0.25">
      <c r="B144" s="575" t="s">
        <v>17</v>
      </c>
      <c r="C144" s="263" t="s">
        <v>3</v>
      </c>
      <c r="D144" s="268">
        <v>1363</v>
      </c>
      <c r="E144" s="268">
        <v>1225</v>
      </c>
      <c r="F144" s="268">
        <v>52</v>
      </c>
      <c r="G144" s="268">
        <v>1</v>
      </c>
      <c r="H144" s="420">
        <v>0</v>
      </c>
      <c r="I144" s="268">
        <v>6</v>
      </c>
      <c r="J144" s="268">
        <v>41</v>
      </c>
      <c r="K144" s="268">
        <v>5</v>
      </c>
      <c r="L144" s="268">
        <v>33</v>
      </c>
      <c r="M144" s="39"/>
      <c r="N144" s="39"/>
      <c r="O144" s="39"/>
      <c r="P144" s="39"/>
      <c r="Q144" s="39"/>
      <c r="R144" s="39"/>
      <c r="S144" s="39"/>
    </row>
    <row r="145" spans="2:19" ht="12.4" customHeight="1" x14ac:dyDescent="0.25">
      <c r="B145" s="575"/>
      <c r="C145" s="262" t="s">
        <v>99</v>
      </c>
      <c r="D145" s="269">
        <v>1223</v>
      </c>
      <c r="E145" s="269">
        <v>1217</v>
      </c>
      <c r="F145" s="269">
        <v>6</v>
      </c>
      <c r="G145" s="419">
        <v>0</v>
      </c>
      <c r="H145" s="419">
        <v>0</v>
      </c>
      <c r="I145" s="419">
        <v>0</v>
      </c>
      <c r="J145" s="419">
        <v>0</v>
      </c>
      <c r="K145" s="419">
        <v>0</v>
      </c>
      <c r="L145" s="419">
        <v>0</v>
      </c>
    </row>
    <row r="146" spans="2:19" ht="12.4" customHeight="1" x14ac:dyDescent="0.25">
      <c r="B146" s="575"/>
      <c r="C146" s="262" t="s">
        <v>98</v>
      </c>
      <c r="D146" s="269">
        <v>1</v>
      </c>
      <c r="E146" s="269">
        <v>1</v>
      </c>
      <c r="F146" s="419">
        <v>0</v>
      </c>
      <c r="G146" s="419">
        <v>0</v>
      </c>
      <c r="H146" s="419">
        <v>0</v>
      </c>
      <c r="I146" s="419">
        <v>0</v>
      </c>
      <c r="J146" s="419">
        <v>0</v>
      </c>
      <c r="K146" s="419">
        <v>0</v>
      </c>
      <c r="L146" s="419">
        <v>0</v>
      </c>
    </row>
    <row r="147" spans="2:19" ht="12.4" customHeight="1" x14ac:dyDescent="0.25">
      <c r="B147" s="575"/>
      <c r="C147" s="262" t="s">
        <v>95</v>
      </c>
      <c r="D147" s="269">
        <v>6</v>
      </c>
      <c r="E147" s="269">
        <v>6</v>
      </c>
      <c r="F147" s="419">
        <v>0</v>
      </c>
      <c r="G147" s="419">
        <v>0</v>
      </c>
      <c r="H147" s="419">
        <v>0</v>
      </c>
      <c r="I147" s="419">
        <v>0</v>
      </c>
      <c r="J147" s="419">
        <v>0</v>
      </c>
      <c r="K147" s="419">
        <v>0</v>
      </c>
      <c r="L147" s="419">
        <v>0</v>
      </c>
    </row>
    <row r="148" spans="2:19" ht="12.4" customHeight="1" x14ac:dyDescent="0.25">
      <c r="B148" s="575"/>
      <c r="C148" s="262" t="s">
        <v>64</v>
      </c>
      <c r="D148" s="269">
        <v>100</v>
      </c>
      <c r="E148" s="269">
        <v>1</v>
      </c>
      <c r="F148" s="269">
        <v>46</v>
      </c>
      <c r="G148" s="269">
        <v>1</v>
      </c>
      <c r="H148" s="419">
        <v>0</v>
      </c>
      <c r="I148" s="269">
        <v>6</v>
      </c>
      <c r="J148" s="269">
        <v>41</v>
      </c>
      <c r="K148" s="269">
        <v>5</v>
      </c>
      <c r="L148" s="419">
        <v>0</v>
      </c>
    </row>
    <row r="149" spans="2:19" ht="12.4" customHeight="1" x14ac:dyDescent="0.25">
      <c r="B149" s="575"/>
      <c r="C149" s="262" t="s">
        <v>2107</v>
      </c>
      <c r="D149" s="269">
        <v>33</v>
      </c>
      <c r="E149" s="419">
        <v>0</v>
      </c>
      <c r="F149" s="419">
        <v>0</v>
      </c>
      <c r="G149" s="419">
        <v>0</v>
      </c>
      <c r="H149" s="419">
        <v>0</v>
      </c>
      <c r="I149" s="419">
        <v>0</v>
      </c>
      <c r="J149" s="419">
        <v>0</v>
      </c>
      <c r="K149" s="419">
        <v>0</v>
      </c>
      <c r="L149" s="269">
        <v>33</v>
      </c>
    </row>
    <row r="150" spans="2:19" s="35" customFormat="1" ht="12.4" customHeight="1" x14ac:dyDescent="0.25">
      <c r="B150" s="575" t="s">
        <v>16</v>
      </c>
      <c r="C150" s="263" t="s">
        <v>3</v>
      </c>
      <c r="D150" s="268">
        <v>318</v>
      </c>
      <c r="E150" s="268">
        <v>316</v>
      </c>
      <c r="F150" s="420">
        <v>0</v>
      </c>
      <c r="G150" s="420">
        <v>0</v>
      </c>
      <c r="H150" s="420">
        <v>0</v>
      </c>
      <c r="I150" s="420">
        <v>0</v>
      </c>
      <c r="J150" s="420">
        <v>0</v>
      </c>
      <c r="K150" s="268">
        <v>1</v>
      </c>
      <c r="L150" s="268">
        <v>1</v>
      </c>
      <c r="M150" s="39"/>
      <c r="N150" s="39"/>
      <c r="O150" s="39"/>
      <c r="P150" s="39"/>
      <c r="Q150" s="39"/>
      <c r="R150" s="39"/>
      <c r="S150" s="39"/>
    </row>
    <row r="151" spans="2:19" ht="12.4" customHeight="1" x14ac:dyDescent="0.25">
      <c r="B151" s="575"/>
      <c r="C151" s="262" t="s">
        <v>99</v>
      </c>
      <c r="D151" s="269">
        <v>315</v>
      </c>
      <c r="E151" s="269">
        <v>315</v>
      </c>
      <c r="F151" s="419">
        <v>0</v>
      </c>
      <c r="G151" s="419">
        <v>0</v>
      </c>
      <c r="H151" s="419">
        <v>0</v>
      </c>
      <c r="I151" s="419">
        <v>0</v>
      </c>
      <c r="J151" s="419">
        <v>0</v>
      </c>
      <c r="K151" s="419">
        <v>0</v>
      </c>
      <c r="L151" s="419">
        <v>0</v>
      </c>
    </row>
    <row r="152" spans="2:19" ht="12.4" customHeight="1" x14ac:dyDescent="0.25">
      <c r="B152" s="575"/>
      <c r="C152" s="262" t="s">
        <v>64</v>
      </c>
      <c r="D152" s="269">
        <v>2</v>
      </c>
      <c r="E152" s="269">
        <v>1</v>
      </c>
      <c r="F152" s="419">
        <v>0</v>
      </c>
      <c r="G152" s="419">
        <v>0</v>
      </c>
      <c r="H152" s="419">
        <v>0</v>
      </c>
      <c r="I152" s="419">
        <v>0</v>
      </c>
      <c r="J152" s="419">
        <v>0</v>
      </c>
      <c r="K152" s="269">
        <v>1</v>
      </c>
      <c r="L152" s="419">
        <v>0</v>
      </c>
    </row>
    <row r="153" spans="2:19" ht="12.4" customHeight="1" x14ac:dyDescent="0.25">
      <c r="B153" s="575"/>
      <c r="C153" s="262" t="s">
        <v>2107</v>
      </c>
      <c r="D153" s="269">
        <v>1</v>
      </c>
      <c r="E153" s="419">
        <v>0</v>
      </c>
      <c r="F153" s="419">
        <v>0</v>
      </c>
      <c r="G153" s="419">
        <v>0</v>
      </c>
      <c r="H153" s="419">
        <v>0</v>
      </c>
      <c r="I153" s="419">
        <v>0</v>
      </c>
      <c r="J153" s="419">
        <v>0</v>
      </c>
      <c r="K153" s="419">
        <v>0</v>
      </c>
      <c r="L153" s="269">
        <v>1</v>
      </c>
    </row>
    <row r="154" spans="2:19" s="35" customFormat="1" ht="12.4" customHeight="1" x14ac:dyDescent="0.25">
      <c r="B154" s="575" t="s">
        <v>15</v>
      </c>
      <c r="C154" s="263" t="s">
        <v>3</v>
      </c>
      <c r="D154" s="268">
        <v>3530</v>
      </c>
      <c r="E154" s="268">
        <v>2933</v>
      </c>
      <c r="F154" s="268">
        <v>246</v>
      </c>
      <c r="G154" s="420">
        <v>0</v>
      </c>
      <c r="H154" s="420">
        <v>0</v>
      </c>
      <c r="I154" s="420">
        <v>0</v>
      </c>
      <c r="J154" s="268">
        <v>31</v>
      </c>
      <c r="K154" s="268">
        <v>26</v>
      </c>
      <c r="L154" s="268">
        <v>294</v>
      </c>
      <c r="M154" s="39"/>
      <c r="N154" s="39"/>
      <c r="O154" s="39"/>
      <c r="P154" s="39"/>
      <c r="Q154" s="39"/>
      <c r="R154" s="39"/>
      <c r="S154" s="39"/>
    </row>
    <row r="155" spans="2:19" ht="12.4" customHeight="1" x14ac:dyDescent="0.25">
      <c r="B155" s="575"/>
      <c r="C155" s="262" t="s">
        <v>99</v>
      </c>
      <c r="D155" s="269">
        <v>2782</v>
      </c>
      <c r="E155" s="269">
        <v>2550</v>
      </c>
      <c r="F155" s="269">
        <v>232</v>
      </c>
      <c r="G155" s="419">
        <v>0</v>
      </c>
      <c r="H155" s="419">
        <v>0</v>
      </c>
      <c r="I155" s="419">
        <v>0</v>
      </c>
      <c r="J155" s="419">
        <v>0</v>
      </c>
      <c r="K155" s="419">
        <v>0</v>
      </c>
      <c r="L155" s="419">
        <v>0</v>
      </c>
    </row>
    <row r="156" spans="2:19" ht="12.4" customHeight="1" x14ac:dyDescent="0.25">
      <c r="B156" s="575"/>
      <c r="C156" s="262" t="s">
        <v>96</v>
      </c>
      <c r="D156" s="269">
        <v>13</v>
      </c>
      <c r="E156" s="269">
        <v>13</v>
      </c>
      <c r="F156" s="419">
        <v>0</v>
      </c>
      <c r="G156" s="419">
        <v>0</v>
      </c>
      <c r="H156" s="419">
        <v>0</v>
      </c>
      <c r="I156" s="419">
        <v>0</v>
      </c>
      <c r="J156" s="419">
        <v>0</v>
      </c>
      <c r="K156" s="419">
        <v>0</v>
      </c>
      <c r="L156" s="419">
        <v>0</v>
      </c>
    </row>
    <row r="157" spans="2:19" ht="12.4" customHeight="1" x14ac:dyDescent="0.25">
      <c r="B157" s="575"/>
      <c r="C157" s="262" t="s">
        <v>95</v>
      </c>
      <c r="D157" s="269">
        <v>383</v>
      </c>
      <c r="E157" s="269">
        <v>370</v>
      </c>
      <c r="F157" s="269">
        <v>13</v>
      </c>
      <c r="G157" s="419">
        <v>0</v>
      </c>
      <c r="H157" s="419">
        <v>0</v>
      </c>
      <c r="I157" s="419">
        <v>0</v>
      </c>
      <c r="J157" s="419">
        <v>0</v>
      </c>
      <c r="K157" s="419">
        <v>0</v>
      </c>
      <c r="L157" s="419">
        <v>0</v>
      </c>
    </row>
    <row r="158" spans="2:19" ht="12.4" customHeight="1" x14ac:dyDescent="0.25">
      <c r="B158" s="575"/>
      <c r="C158" s="262" t="s">
        <v>64</v>
      </c>
      <c r="D158" s="269">
        <v>57</v>
      </c>
      <c r="E158" s="419">
        <v>0</v>
      </c>
      <c r="F158" s="419">
        <v>0</v>
      </c>
      <c r="G158" s="419">
        <v>0</v>
      </c>
      <c r="H158" s="419">
        <v>0</v>
      </c>
      <c r="I158" s="419">
        <v>0</v>
      </c>
      <c r="J158" s="269">
        <v>31</v>
      </c>
      <c r="K158" s="269">
        <v>26</v>
      </c>
      <c r="L158" s="419">
        <v>0</v>
      </c>
    </row>
    <row r="159" spans="2:19" ht="12.4" customHeight="1" x14ac:dyDescent="0.25">
      <c r="B159" s="575"/>
      <c r="C159" s="262" t="s">
        <v>94</v>
      </c>
      <c r="D159" s="269">
        <v>1</v>
      </c>
      <c r="E159" s="419">
        <v>0</v>
      </c>
      <c r="F159" s="269">
        <v>1</v>
      </c>
      <c r="G159" s="419">
        <v>0</v>
      </c>
      <c r="H159" s="419">
        <v>0</v>
      </c>
      <c r="I159" s="419">
        <v>0</v>
      </c>
      <c r="J159" s="419">
        <v>0</v>
      </c>
      <c r="K159" s="419">
        <v>0</v>
      </c>
      <c r="L159" s="419">
        <v>0</v>
      </c>
    </row>
    <row r="160" spans="2:19" ht="12.4" customHeight="1" x14ac:dyDescent="0.25">
      <c r="B160" s="575"/>
      <c r="C160" s="262" t="s">
        <v>2107</v>
      </c>
      <c r="D160" s="269">
        <v>294</v>
      </c>
      <c r="E160" s="419">
        <v>0</v>
      </c>
      <c r="F160" s="419">
        <v>0</v>
      </c>
      <c r="G160" s="419">
        <v>0</v>
      </c>
      <c r="H160" s="419">
        <v>0</v>
      </c>
      <c r="I160" s="419">
        <v>0</v>
      </c>
      <c r="J160" s="419">
        <v>0</v>
      </c>
      <c r="K160" s="419">
        <v>0</v>
      </c>
      <c r="L160" s="269">
        <v>294</v>
      </c>
    </row>
    <row r="161" spans="2:19" s="35" customFormat="1" ht="12.4" customHeight="1" x14ac:dyDescent="0.25">
      <c r="B161" s="575" t="s">
        <v>14</v>
      </c>
      <c r="C161" s="263" t="s">
        <v>3</v>
      </c>
      <c r="D161" s="268">
        <v>3411</v>
      </c>
      <c r="E161" s="268">
        <v>2161</v>
      </c>
      <c r="F161" s="268">
        <v>584</v>
      </c>
      <c r="G161" s="420">
        <v>0</v>
      </c>
      <c r="H161" s="420">
        <v>0</v>
      </c>
      <c r="I161" s="420">
        <v>0</v>
      </c>
      <c r="J161" s="268">
        <v>35</v>
      </c>
      <c r="K161" s="268">
        <v>5</v>
      </c>
      <c r="L161" s="268">
        <v>626</v>
      </c>
      <c r="M161" s="39"/>
      <c r="N161" s="39"/>
      <c r="O161" s="39"/>
      <c r="P161" s="39"/>
      <c r="Q161" s="39"/>
      <c r="R161" s="39"/>
      <c r="S161" s="39"/>
    </row>
    <row r="162" spans="2:19" ht="12.4" customHeight="1" x14ac:dyDescent="0.25">
      <c r="B162" s="575"/>
      <c r="C162" s="262" t="s">
        <v>99</v>
      </c>
      <c r="D162" s="269">
        <v>2444</v>
      </c>
      <c r="E162" s="269">
        <v>1869</v>
      </c>
      <c r="F162" s="269">
        <v>575</v>
      </c>
      <c r="G162" s="419">
        <v>0</v>
      </c>
      <c r="H162" s="419">
        <v>0</v>
      </c>
      <c r="I162" s="419">
        <v>0</v>
      </c>
      <c r="J162" s="419">
        <v>0</v>
      </c>
      <c r="K162" s="419">
        <v>0</v>
      </c>
      <c r="L162" s="419">
        <v>0</v>
      </c>
    </row>
    <row r="163" spans="2:19" ht="12.4" customHeight="1" x14ac:dyDescent="0.25">
      <c r="B163" s="575"/>
      <c r="C163" s="262" t="s">
        <v>96</v>
      </c>
      <c r="D163" s="269">
        <v>1</v>
      </c>
      <c r="E163" s="269">
        <v>1</v>
      </c>
      <c r="F163" s="419">
        <v>0</v>
      </c>
      <c r="G163" s="419">
        <v>0</v>
      </c>
      <c r="H163" s="419">
        <v>0</v>
      </c>
      <c r="I163" s="419">
        <v>0</v>
      </c>
      <c r="J163" s="419">
        <v>0</v>
      </c>
      <c r="K163" s="419">
        <v>0</v>
      </c>
      <c r="L163" s="419">
        <v>0</v>
      </c>
    </row>
    <row r="164" spans="2:19" ht="12.4" customHeight="1" x14ac:dyDescent="0.25">
      <c r="B164" s="575"/>
      <c r="C164" s="262" t="s">
        <v>95</v>
      </c>
      <c r="D164" s="269">
        <v>300</v>
      </c>
      <c r="E164" s="269">
        <v>291</v>
      </c>
      <c r="F164" s="269">
        <v>9</v>
      </c>
      <c r="G164" s="419">
        <v>0</v>
      </c>
      <c r="H164" s="419">
        <v>0</v>
      </c>
      <c r="I164" s="419">
        <v>0</v>
      </c>
      <c r="J164" s="419">
        <v>0</v>
      </c>
      <c r="K164" s="419">
        <v>0</v>
      </c>
      <c r="L164" s="419">
        <v>0</v>
      </c>
    </row>
    <row r="165" spans="2:19" ht="12.4" customHeight="1" x14ac:dyDescent="0.25">
      <c r="B165" s="575"/>
      <c r="C165" s="262" t="s">
        <v>64</v>
      </c>
      <c r="D165" s="269">
        <v>40</v>
      </c>
      <c r="E165" s="419">
        <v>0</v>
      </c>
      <c r="F165" s="419">
        <v>0</v>
      </c>
      <c r="G165" s="419">
        <v>0</v>
      </c>
      <c r="H165" s="419">
        <v>0</v>
      </c>
      <c r="I165" s="419">
        <v>0</v>
      </c>
      <c r="J165" s="269">
        <v>35</v>
      </c>
      <c r="K165" s="269">
        <v>5</v>
      </c>
      <c r="L165" s="419">
        <v>0</v>
      </c>
    </row>
    <row r="166" spans="2:19" ht="12.4" customHeight="1" x14ac:dyDescent="0.25">
      <c r="B166" s="575"/>
      <c r="C166" s="262" t="s">
        <v>2107</v>
      </c>
      <c r="D166" s="269">
        <v>626</v>
      </c>
      <c r="E166" s="419">
        <v>0</v>
      </c>
      <c r="F166" s="419">
        <v>0</v>
      </c>
      <c r="G166" s="419">
        <v>0</v>
      </c>
      <c r="H166" s="419">
        <v>0</v>
      </c>
      <c r="I166" s="419">
        <v>0</v>
      </c>
      <c r="J166" s="419">
        <v>0</v>
      </c>
      <c r="K166" s="419">
        <v>0</v>
      </c>
      <c r="L166" s="269">
        <v>626</v>
      </c>
    </row>
    <row r="167" spans="2:19" s="35" customFormat="1" ht="12.4" customHeight="1" x14ac:dyDescent="0.25">
      <c r="B167" s="575" t="s">
        <v>13</v>
      </c>
      <c r="C167" s="263" t="s">
        <v>3</v>
      </c>
      <c r="D167" s="268">
        <v>8909</v>
      </c>
      <c r="E167" s="268">
        <v>7625</v>
      </c>
      <c r="F167" s="268">
        <v>1226</v>
      </c>
      <c r="G167" s="420">
        <v>0</v>
      </c>
      <c r="H167" s="420">
        <v>0</v>
      </c>
      <c r="I167" s="420">
        <v>0</v>
      </c>
      <c r="J167" s="268">
        <v>1</v>
      </c>
      <c r="K167" s="268">
        <v>4</v>
      </c>
      <c r="L167" s="268">
        <v>53</v>
      </c>
      <c r="M167" s="39"/>
      <c r="N167" s="39"/>
      <c r="O167" s="39"/>
      <c r="P167" s="39"/>
      <c r="Q167" s="39"/>
      <c r="R167" s="39"/>
      <c r="S167" s="39"/>
    </row>
    <row r="168" spans="2:19" ht="12.4" customHeight="1" x14ac:dyDescent="0.25">
      <c r="B168" s="575"/>
      <c r="C168" s="262" t="s">
        <v>99</v>
      </c>
      <c r="D168" s="269">
        <v>5391</v>
      </c>
      <c r="E168" s="269">
        <v>4206</v>
      </c>
      <c r="F168" s="269">
        <v>1185</v>
      </c>
      <c r="G168" s="419">
        <v>0</v>
      </c>
      <c r="H168" s="419">
        <v>0</v>
      </c>
      <c r="I168" s="419">
        <v>0</v>
      </c>
      <c r="J168" s="419">
        <v>0</v>
      </c>
      <c r="K168" s="419">
        <v>0</v>
      </c>
      <c r="L168" s="419">
        <v>0</v>
      </c>
    </row>
    <row r="169" spans="2:19" ht="12.4" customHeight="1" x14ac:dyDescent="0.25">
      <c r="B169" s="575"/>
      <c r="C169" s="262" t="s">
        <v>98</v>
      </c>
      <c r="D169" s="269">
        <v>733</v>
      </c>
      <c r="E169" s="269">
        <v>733</v>
      </c>
      <c r="F169" s="419">
        <v>0</v>
      </c>
      <c r="G169" s="419">
        <v>0</v>
      </c>
      <c r="H169" s="419">
        <v>0</v>
      </c>
      <c r="I169" s="419">
        <v>0</v>
      </c>
      <c r="J169" s="419">
        <v>0</v>
      </c>
      <c r="K169" s="419">
        <v>0</v>
      </c>
      <c r="L169" s="419">
        <v>0</v>
      </c>
    </row>
    <row r="170" spans="2:19" ht="12.4" customHeight="1" x14ac:dyDescent="0.25">
      <c r="B170" s="575"/>
      <c r="C170" s="262" t="s">
        <v>95</v>
      </c>
      <c r="D170" s="269">
        <v>2711</v>
      </c>
      <c r="E170" s="269">
        <v>2678</v>
      </c>
      <c r="F170" s="269">
        <v>33</v>
      </c>
      <c r="G170" s="419">
        <v>0</v>
      </c>
      <c r="H170" s="419">
        <v>0</v>
      </c>
      <c r="I170" s="419">
        <v>0</v>
      </c>
      <c r="J170" s="419">
        <v>0</v>
      </c>
      <c r="K170" s="419">
        <v>0</v>
      </c>
      <c r="L170" s="419">
        <v>0</v>
      </c>
    </row>
    <row r="171" spans="2:19" ht="12.4" customHeight="1" x14ac:dyDescent="0.25">
      <c r="B171" s="575"/>
      <c r="C171" s="262" t="s">
        <v>64</v>
      </c>
      <c r="D171" s="269">
        <v>9</v>
      </c>
      <c r="E171" s="269">
        <v>4</v>
      </c>
      <c r="F171" s="419">
        <v>0</v>
      </c>
      <c r="G171" s="419">
        <v>0</v>
      </c>
      <c r="H171" s="419">
        <v>0</v>
      </c>
      <c r="I171" s="419">
        <v>0</v>
      </c>
      <c r="J171" s="269">
        <v>1</v>
      </c>
      <c r="K171" s="269">
        <v>4</v>
      </c>
      <c r="L171" s="419">
        <v>0</v>
      </c>
    </row>
    <row r="172" spans="2:19" ht="12.4" customHeight="1" x14ac:dyDescent="0.25">
      <c r="B172" s="575"/>
      <c r="C172" s="262" t="s">
        <v>94</v>
      </c>
      <c r="D172" s="269">
        <v>12</v>
      </c>
      <c r="E172" s="269">
        <v>4</v>
      </c>
      <c r="F172" s="269">
        <v>8</v>
      </c>
      <c r="G172" s="419">
        <v>0</v>
      </c>
      <c r="H172" s="419">
        <v>0</v>
      </c>
      <c r="I172" s="419">
        <v>0</v>
      </c>
      <c r="J172" s="419">
        <v>0</v>
      </c>
      <c r="K172" s="419">
        <v>0</v>
      </c>
      <c r="L172" s="419">
        <v>0</v>
      </c>
    </row>
    <row r="173" spans="2:19" ht="12.4" customHeight="1" x14ac:dyDescent="0.25">
      <c r="B173" s="575"/>
      <c r="C173" s="262" t="s">
        <v>2107</v>
      </c>
      <c r="D173" s="269">
        <v>53</v>
      </c>
      <c r="E173" s="419">
        <v>0</v>
      </c>
      <c r="F173" s="419">
        <v>0</v>
      </c>
      <c r="G173" s="419">
        <v>0</v>
      </c>
      <c r="H173" s="419">
        <v>0</v>
      </c>
      <c r="I173" s="419">
        <v>0</v>
      </c>
      <c r="J173" s="419">
        <v>0</v>
      </c>
      <c r="K173" s="419">
        <v>0</v>
      </c>
      <c r="L173" s="269">
        <v>53</v>
      </c>
    </row>
    <row r="174" spans="2:19" s="35" customFormat="1" ht="12.4" customHeight="1" x14ac:dyDescent="0.25">
      <c r="B174" s="575" t="s">
        <v>12</v>
      </c>
      <c r="C174" s="263" t="s">
        <v>3</v>
      </c>
      <c r="D174" s="268">
        <v>5528</v>
      </c>
      <c r="E174" s="268">
        <v>4413</v>
      </c>
      <c r="F174" s="268">
        <v>1036</v>
      </c>
      <c r="G174" s="420">
        <v>0</v>
      </c>
      <c r="H174" s="268">
        <v>1</v>
      </c>
      <c r="I174" s="268">
        <v>5</v>
      </c>
      <c r="J174" s="268">
        <v>1</v>
      </c>
      <c r="K174" s="268">
        <v>1</v>
      </c>
      <c r="L174" s="268">
        <v>71</v>
      </c>
      <c r="M174" s="39"/>
      <c r="N174" s="39"/>
      <c r="O174" s="39"/>
      <c r="P174" s="39"/>
      <c r="Q174" s="39"/>
      <c r="R174" s="39"/>
      <c r="S174" s="39"/>
    </row>
    <row r="175" spans="2:19" ht="12.4" customHeight="1" x14ac:dyDescent="0.25">
      <c r="B175" s="575"/>
      <c r="C175" s="262" t="s">
        <v>99</v>
      </c>
      <c r="D175" s="269">
        <v>3560</v>
      </c>
      <c r="E175" s="269">
        <v>2678</v>
      </c>
      <c r="F175" s="269">
        <v>882</v>
      </c>
      <c r="G175" s="419">
        <v>0</v>
      </c>
      <c r="H175" s="419">
        <v>0</v>
      </c>
      <c r="I175" s="419">
        <v>0</v>
      </c>
      <c r="J175" s="419">
        <v>0</v>
      </c>
      <c r="K175" s="419">
        <v>0</v>
      </c>
      <c r="L175" s="419">
        <v>0</v>
      </c>
    </row>
    <row r="176" spans="2:19" ht="12.4" customHeight="1" x14ac:dyDescent="0.25">
      <c r="B176" s="575"/>
      <c r="C176" s="262" t="s">
        <v>98</v>
      </c>
      <c r="D176" s="269">
        <v>125</v>
      </c>
      <c r="E176" s="269">
        <v>125</v>
      </c>
      <c r="F176" s="419">
        <v>0</v>
      </c>
      <c r="G176" s="419">
        <v>0</v>
      </c>
      <c r="H176" s="419">
        <v>0</v>
      </c>
      <c r="I176" s="419">
        <v>0</v>
      </c>
      <c r="J176" s="419">
        <v>0</v>
      </c>
      <c r="K176" s="419">
        <v>0</v>
      </c>
      <c r="L176" s="419">
        <v>0</v>
      </c>
    </row>
    <row r="177" spans="2:12" ht="12.4" customHeight="1" x14ac:dyDescent="0.25">
      <c r="B177" s="575"/>
      <c r="C177" s="262" t="s">
        <v>95</v>
      </c>
      <c r="D177" s="269">
        <v>1689</v>
      </c>
      <c r="E177" s="269">
        <v>1606</v>
      </c>
      <c r="F177" s="269">
        <v>83</v>
      </c>
      <c r="G177" s="419">
        <v>0</v>
      </c>
      <c r="H177" s="419">
        <v>0</v>
      </c>
      <c r="I177" s="419">
        <v>0</v>
      </c>
      <c r="J177" s="419">
        <v>0</v>
      </c>
      <c r="K177" s="419">
        <v>0</v>
      </c>
      <c r="L177" s="419">
        <v>0</v>
      </c>
    </row>
    <row r="178" spans="2:12" ht="12.4" customHeight="1" x14ac:dyDescent="0.25">
      <c r="B178" s="575"/>
      <c r="C178" s="262" t="s">
        <v>64</v>
      </c>
      <c r="D178" s="269">
        <v>32</v>
      </c>
      <c r="E178" s="269">
        <v>2</v>
      </c>
      <c r="F178" s="269">
        <v>23</v>
      </c>
      <c r="G178" s="419">
        <v>0</v>
      </c>
      <c r="H178" s="269">
        <v>1</v>
      </c>
      <c r="I178" s="269">
        <v>5</v>
      </c>
      <c r="J178" s="419">
        <v>0</v>
      </c>
      <c r="K178" s="269">
        <v>1</v>
      </c>
      <c r="L178" s="419">
        <v>0</v>
      </c>
    </row>
    <row r="179" spans="2:12" ht="12.4" customHeight="1" x14ac:dyDescent="0.25">
      <c r="B179" s="575"/>
      <c r="C179" s="262" t="s">
        <v>94</v>
      </c>
      <c r="D179" s="269">
        <v>51</v>
      </c>
      <c r="E179" s="269">
        <v>2</v>
      </c>
      <c r="F179" s="269">
        <v>48</v>
      </c>
      <c r="G179" s="419">
        <v>0</v>
      </c>
      <c r="H179" s="419">
        <v>0</v>
      </c>
      <c r="I179" s="419">
        <v>0</v>
      </c>
      <c r="J179" s="269">
        <v>1</v>
      </c>
      <c r="K179" s="419">
        <v>0</v>
      </c>
      <c r="L179" s="419">
        <v>0</v>
      </c>
    </row>
    <row r="180" spans="2:12" ht="12.4" customHeight="1" x14ac:dyDescent="0.25">
      <c r="B180" s="575"/>
      <c r="C180" s="262" t="s">
        <v>2107</v>
      </c>
      <c r="D180" s="269">
        <v>71</v>
      </c>
      <c r="E180" s="419">
        <v>0</v>
      </c>
      <c r="F180" s="419">
        <v>0</v>
      </c>
      <c r="G180" s="419">
        <v>0</v>
      </c>
      <c r="H180" s="419">
        <v>0</v>
      </c>
      <c r="I180" s="419">
        <v>0</v>
      </c>
      <c r="J180" s="419">
        <v>0</v>
      </c>
      <c r="K180" s="419">
        <v>0</v>
      </c>
      <c r="L180" s="269">
        <v>71</v>
      </c>
    </row>
    <row r="181" spans="2:12" customFormat="1" ht="12.4" customHeight="1" x14ac:dyDescent="0.25"/>
    <row r="182" spans="2:12" x14ac:dyDescent="0.3">
      <c r="B182" s="36" t="s">
        <v>2101</v>
      </c>
    </row>
    <row r="183" spans="2:12" x14ac:dyDescent="0.25">
      <c r="B183" s="24" t="s">
        <v>2118</v>
      </c>
      <c r="C183" s="24"/>
      <c r="D183" s="352"/>
      <c r="E183" s="352"/>
      <c r="F183" s="352"/>
      <c r="G183" s="352"/>
      <c r="H183" s="352"/>
      <c r="I183" s="352"/>
      <c r="J183" s="352"/>
    </row>
    <row r="184" spans="2:12" x14ac:dyDescent="0.25">
      <c r="B184" s="154" t="s">
        <v>2151</v>
      </c>
    </row>
    <row r="185" spans="2:12" x14ac:dyDescent="0.25">
      <c r="B185" s="542" t="s">
        <v>737</v>
      </c>
      <c r="C185" s="542"/>
      <c r="D185" s="542"/>
      <c r="E185" s="542"/>
      <c r="F185" s="542"/>
      <c r="G185" s="542"/>
      <c r="H185" s="542"/>
      <c r="I185" s="542"/>
      <c r="J185" s="542"/>
    </row>
  </sheetData>
  <mergeCells count="32">
    <mergeCell ref="B1:I1"/>
    <mergeCell ref="B3:B4"/>
    <mergeCell ref="C3:C4"/>
    <mergeCell ref="D3:D4"/>
    <mergeCell ref="B2:K2"/>
    <mergeCell ref="E3:L3"/>
    <mergeCell ref="B107:B113"/>
    <mergeCell ref="B5:B13"/>
    <mergeCell ref="B14:B20"/>
    <mergeCell ref="B21:B27"/>
    <mergeCell ref="B28:B32"/>
    <mergeCell ref="B69:B77"/>
    <mergeCell ref="B78:B84"/>
    <mergeCell ref="B85:B91"/>
    <mergeCell ref="B92:B98"/>
    <mergeCell ref="B99:B106"/>
    <mergeCell ref="B185:J185"/>
    <mergeCell ref="B33:B37"/>
    <mergeCell ref="B38:B45"/>
    <mergeCell ref="B46:B53"/>
    <mergeCell ref="B54:B60"/>
    <mergeCell ref="B61:B68"/>
    <mergeCell ref="B114:B119"/>
    <mergeCell ref="B120:B127"/>
    <mergeCell ref="B128:B135"/>
    <mergeCell ref="B136:B143"/>
    <mergeCell ref="B174:B180"/>
    <mergeCell ref="B150:B153"/>
    <mergeCell ref="B144:B149"/>
    <mergeCell ref="B154:B160"/>
    <mergeCell ref="B161:B166"/>
    <mergeCell ref="B167:B173"/>
  </mergeCells>
  <hyperlinks>
    <hyperlink ref="N2" location="INDICE!A65"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45"/>
  <sheetViews>
    <sheetView showGridLines="0" zoomScaleNormal="100" workbookViewId="0"/>
  </sheetViews>
  <sheetFormatPr baseColWidth="10" defaultColWidth="12.5703125" defaultRowHeight="14.25" x14ac:dyDescent="0.25"/>
  <cols>
    <col min="1" max="1" width="3.7109375" style="19" customWidth="1"/>
    <col min="2" max="2" width="25.7109375" style="339" bestFit="1" customWidth="1"/>
    <col min="3" max="3" width="27.28515625" style="19" customWidth="1"/>
    <col min="4" max="4" width="12.5703125" style="19"/>
    <col min="5" max="7" width="18.28515625" style="19" customWidth="1"/>
    <col min="8" max="13" width="19.28515625" style="19" customWidth="1"/>
    <col min="14" max="14" width="16.7109375" style="19" customWidth="1"/>
    <col min="15" max="16384" width="12.5703125" style="19"/>
  </cols>
  <sheetData>
    <row r="1" spans="2:27" ht="127.5" customHeight="1" x14ac:dyDescent="0.25">
      <c r="B1" s="560"/>
      <c r="C1" s="560"/>
      <c r="D1" s="560"/>
      <c r="E1" s="560"/>
      <c r="F1" s="560"/>
      <c r="G1" s="560"/>
      <c r="H1" s="560"/>
      <c r="I1" s="560"/>
      <c r="J1" s="560"/>
      <c r="K1" s="560"/>
      <c r="L1" s="560"/>
    </row>
    <row r="2" spans="2:27" ht="40.5" customHeight="1" x14ac:dyDescent="0.25">
      <c r="B2" s="572" t="s">
        <v>2186</v>
      </c>
      <c r="C2" s="572"/>
      <c r="D2" s="572"/>
      <c r="E2" s="572"/>
      <c r="F2" s="572"/>
      <c r="G2" s="572"/>
      <c r="H2" s="572"/>
      <c r="I2" s="572"/>
      <c r="J2" s="572"/>
      <c r="K2" s="572"/>
      <c r="L2" s="572"/>
      <c r="M2" s="572"/>
      <c r="N2" s="572"/>
      <c r="O2" s="572"/>
      <c r="P2" s="481" t="s">
        <v>7</v>
      </c>
    </row>
    <row r="4" spans="2:27" x14ac:dyDescent="0.25">
      <c r="B4" s="521" t="s">
        <v>412</v>
      </c>
      <c r="C4" s="521" t="s">
        <v>93</v>
      </c>
      <c r="D4" s="521" t="s">
        <v>606</v>
      </c>
      <c r="E4" s="521" t="s">
        <v>427</v>
      </c>
      <c r="F4" s="521"/>
      <c r="G4" s="521"/>
      <c r="H4" s="521"/>
      <c r="I4" s="521"/>
      <c r="J4" s="521"/>
      <c r="K4" s="521"/>
      <c r="L4" s="521"/>
      <c r="M4" s="521"/>
      <c r="N4" s="521"/>
      <c r="O4" s="521"/>
    </row>
    <row r="5" spans="2:27" ht="27" x14ac:dyDescent="0.25">
      <c r="B5" s="521"/>
      <c r="C5" s="521"/>
      <c r="D5" s="521"/>
      <c r="E5" s="215" t="s">
        <v>426</v>
      </c>
      <c r="F5" s="215" t="s">
        <v>425</v>
      </c>
      <c r="G5" s="215" t="s">
        <v>424</v>
      </c>
      <c r="H5" s="215" t="s">
        <v>423</v>
      </c>
      <c r="I5" s="215" t="s">
        <v>422</v>
      </c>
      <c r="J5" s="215" t="s">
        <v>604</v>
      </c>
      <c r="K5" s="215" t="s">
        <v>421</v>
      </c>
      <c r="L5" s="215" t="s">
        <v>420</v>
      </c>
      <c r="M5" s="215" t="s">
        <v>419</v>
      </c>
      <c r="N5" s="215" t="s">
        <v>418</v>
      </c>
      <c r="O5" s="215" t="s">
        <v>9</v>
      </c>
    </row>
    <row r="6" spans="2:27" s="35" customFormat="1" ht="15.6" customHeight="1" x14ac:dyDescent="0.25">
      <c r="B6" s="577" t="s">
        <v>80</v>
      </c>
      <c r="C6" s="578"/>
      <c r="D6" s="310">
        <v>215714</v>
      </c>
      <c r="E6" s="310">
        <v>689</v>
      </c>
      <c r="F6" s="310">
        <v>1551</v>
      </c>
      <c r="G6" s="310">
        <v>3520</v>
      </c>
      <c r="H6" s="310">
        <v>14605</v>
      </c>
      <c r="I6" s="310">
        <v>63158</v>
      </c>
      <c r="J6" s="310">
        <v>87647</v>
      </c>
      <c r="K6" s="310">
        <v>33303</v>
      </c>
      <c r="L6" s="310">
        <v>4723</v>
      </c>
      <c r="M6" s="310">
        <v>469</v>
      </c>
      <c r="N6" s="310">
        <v>46</v>
      </c>
      <c r="O6" s="310">
        <v>6003</v>
      </c>
    </row>
    <row r="7" spans="2:27" s="35" customFormat="1" ht="13.5" x14ac:dyDescent="0.25">
      <c r="B7" s="579" t="s">
        <v>35</v>
      </c>
      <c r="C7" s="309" t="s">
        <v>3</v>
      </c>
      <c r="D7" s="310">
        <v>8641</v>
      </c>
      <c r="E7" s="310">
        <v>30</v>
      </c>
      <c r="F7" s="310">
        <v>103</v>
      </c>
      <c r="G7" s="356">
        <v>187</v>
      </c>
      <c r="H7" s="356">
        <v>771</v>
      </c>
      <c r="I7" s="356">
        <v>2968</v>
      </c>
      <c r="J7" s="310">
        <v>3482</v>
      </c>
      <c r="K7" s="310">
        <v>888</v>
      </c>
      <c r="L7" s="310">
        <v>97</v>
      </c>
      <c r="M7" s="356">
        <v>5</v>
      </c>
      <c r="N7" s="356">
        <v>0</v>
      </c>
      <c r="O7" s="356">
        <v>110</v>
      </c>
      <c r="P7" s="39"/>
      <c r="Q7" s="39"/>
      <c r="R7" s="39"/>
      <c r="S7" s="39"/>
      <c r="T7" s="39"/>
      <c r="U7" s="39"/>
      <c r="V7" s="39"/>
      <c r="W7" s="39"/>
      <c r="X7" s="39"/>
      <c r="Y7" s="39"/>
      <c r="Z7" s="39"/>
      <c r="AA7" s="39"/>
    </row>
    <row r="8" spans="2:27" x14ac:dyDescent="0.25">
      <c r="B8" s="580"/>
      <c r="C8" s="311" t="s">
        <v>883</v>
      </c>
      <c r="D8" s="312">
        <v>12</v>
      </c>
      <c r="E8" s="312">
        <v>12</v>
      </c>
      <c r="F8" s="312">
        <v>0</v>
      </c>
      <c r="G8" s="312">
        <v>0</v>
      </c>
      <c r="H8" s="312">
        <v>0</v>
      </c>
      <c r="I8" s="312">
        <v>0</v>
      </c>
      <c r="J8" s="313">
        <v>0</v>
      </c>
      <c r="K8" s="313">
        <v>0</v>
      </c>
      <c r="L8" s="313">
        <v>0</v>
      </c>
      <c r="M8" s="312">
        <v>0</v>
      </c>
      <c r="N8" s="313">
        <v>0</v>
      </c>
      <c r="O8" s="313">
        <v>0</v>
      </c>
    </row>
    <row r="9" spans="2:27" x14ac:dyDescent="0.25">
      <c r="B9" s="580"/>
      <c r="C9" s="311" t="s">
        <v>880</v>
      </c>
      <c r="D9" s="312">
        <v>36</v>
      </c>
      <c r="E9" s="312">
        <v>14</v>
      </c>
      <c r="F9" s="312">
        <v>19</v>
      </c>
      <c r="G9" s="312">
        <v>2</v>
      </c>
      <c r="H9" s="312">
        <v>0</v>
      </c>
      <c r="I9" s="312">
        <v>1</v>
      </c>
      <c r="J9" s="312">
        <v>0</v>
      </c>
      <c r="K9" s="312">
        <v>0</v>
      </c>
      <c r="L9" s="312">
        <v>0</v>
      </c>
      <c r="M9" s="313">
        <v>0</v>
      </c>
      <c r="N9" s="313">
        <v>0</v>
      </c>
      <c r="O9" s="313">
        <v>0</v>
      </c>
    </row>
    <row r="10" spans="2:27" x14ac:dyDescent="0.25">
      <c r="B10" s="580"/>
      <c r="C10" s="311" t="s">
        <v>882</v>
      </c>
      <c r="D10" s="312">
        <v>82</v>
      </c>
      <c r="E10" s="312">
        <v>3</v>
      </c>
      <c r="F10" s="312">
        <v>46</v>
      </c>
      <c r="G10" s="312">
        <v>27</v>
      </c>
      <c r="H10" s="312">
        <v>4</v>
      </c>
      <c r="I10" s="312">
        <v>1</v>
      </c>
      <c r="J10" s="312">
        <v>1</v>
      </c>
      <c r="K10" s="312">
        <v>0</v>
      </c>
      <c r="L10" s="312">
        <v>0</v>
      </c>
      <c r="M10" s="313">
        <v>0</v>
      </c>
      <c r="N10" s="313">
        <v>0</v>
      </c>
      <c r="O10" s="313">
        <v>0</v>
      </c>
    </row>
    <row r="11" spans="2:27" x14ac:dyDescent="0.25">
      <c r="B11" s="580"/>
      <c r="C11" s="311" t="s">
        <v>881</v>
      </c>
      <c r="D11" s="312">
        <v>251</v>
      </c>
      <c r="E11" s="312">
        <v>1</v>
      </c>
      <c r="F11" s="312">
        <v>29</v>
      </c>
      <c r="G11" s="312">
        <v>74</v>
      </c>
      <c r="H11" s="312">
        <v>98</v>
      </c>
      <c r="I11" s="312">
        <v>39</v>
      </c>
      <c r="J11" s="312">
        <v>6</v>
      </c>
      <c r="K11" s="312">
        <v>3</v>
      </c>
      <c r="L11" s="312">
        <v>1</v>
      </c>
      <c r="M11" s="312">
        <v>0</v>
      </c>
      <c r="N11" s="313">
        <v>0</v>
      </c>
      <c r="O11" s="312">
        <v>0</v>
      </c>
    </row>
    <row r="12" spans="2:27" x14ac:dyDescent="0.25">
      <c r="B12" s="580"/>
      <c r="C12" s="311" t="s">
        <v>879</v>
      </c>
      <c r="D12" s="312">
        <v>3827</v>
      </c>
      <c r="E12" s="312">
        <v>0</v>
      </c>
      <c r="F12" s="312">
        <v>8</v>
      </c>
      <c r="G12" s="312">
        <v>76</v>
      </c>
      <c r="H12" s="312">
        <v>542</v>
      </c>
      <c r="I12" s="312">
        <v>1660</v>
      </c>
      <c r="J12" s="312">
        <v>1311</v>
      </c>
      <c r="K12" s="312">
        <v>212</v>
      </c>
      <c r="L12" s="312">
        <v>16</v>
      </c>
      <c r="M12" s="312">
        <v>2</v>
      </c>
      <c r="N12" s="312">
        <v>0</v>
      </c>
      <c r="O12" s="312">
        <v>0</v>
      </c>
    </row>
    <row r="13" spans="2:27" x14ac:dyDescent="0.25">
      <c r="B13" s="580"/>
      <c r="C13" s="311" t="s">
        <v>878</v>
      </c>
      <c r="D13" s="312">
        <v>4285</v>
      </c>
      <c r="E13" s="312">
        <v>0</v>
      </c>
      <c r="F13" s="312">
        <v>1</v>
      </c>
      <c r="G13" s="312">
        <v>8</v>
      </c>
      <c r="H13" s="312">
        <v>124</v>
      </c>
      <c r="I13" s="312">
        <v>1259</v>
      </c>
      <c r="J13" s="312">
        <v>2151</v>
      </c>
      <c r="K13" s="312">
        <v>662</v>
      </c>
      <c r="L13" s="312">
        <v>77</v>
      </c>
      <c r="M13" s="312">
        <v>3</v>
      </c>
      <c r="N13" s="312">
        <v>0</v>
      </c>
      <c r="O13" s="312">
        <v>0</v>
      </c>
    </row>
    <row r="14" spans="2:27" x14ac:dyDescent="0.25">
      <c r="B14" s="580"/>
      <c r="C14" s="311" t="s">
        <v>877</v>
      </c>
      <c r="D14" s="312">
        <v>37</v>
      </c>
      <c r="E14" s="313">
        <v>0</v>
      </c>
      <c r="F14" s="313">
        <v>0</v>
      </c>
      <c r="G14" s="312">
        <v>0</v>
      </c>
      <c r="H14" s="312">
        <v>3</v>
      </c>
      <c r="I14" s="312">
        <v>7</v>
      </c>
      <c r="J14" s="312">
        <v>13</v>
      </c>
      <c r="K14" s="312">
        <v>11</v>
      </c>
      <c r="L14" s="312">
        <v>3</v>
      </c>
      <c r="M14" s="312">
        <v>0</v>
      </c>
      <c r="N14" s="312">
        <v>0</v>
      </c>
      <c r="O14" s="312">
        <v>0</v>
      </c>
    </row>
    <row r="15" spans="2:27" x14ac:dyDescent="0.25">
      <c r="B15" s="581"/>
      <c r="C15" s="311" t="s">
        <v>9</v>
      </c>
      <c r="D15" s="312">
        <v>111</v>
      </c>
      <c r="E15" s="312">
        <v>0</v>
      </c>
      <c r="F15" s="312">
        <v>0</v>
      </c>
      <c r="G15" s="312">
        <v>0</v>
      </c>
      <c r="H15" s="312">
        <v>0</v>
      </c>
      <c r="I15" s="312">
        <v>1</v>
      </c>
      <c r="J15" s="312">
        <v>0</v>
      </c>
      <c r="K15" s="312">
        <v>0</v>
      </c>
      <c r="L15" s="312">
        <v>0</v>
      </c>
      <c r="M15" s="312">
        <v>0</v>
      </c>
      <c r="N15" s="312">
        <v>0</v>
      </c>
      <c r="O15" s="312">
        <v>110</v>
      </c>
    </row>
    <row r="16" spans="2:27" s="35" customFormat="1" ht="13.5" x14ac:dyDescent="0.25">
      <c r="B16" s="579" t="s">
        <v>34</v>
      </c>
      <c r="C16" s="309" t="s">
        <v>3</v>
      </c>
      <c r="D16" s="310">
        <v>2340</v>
      </c>
      <c r="E16" s="310">
        <v>4</v>
      </c>
      <c r="F16" s="310">
        <v>11</v>
      </c>
      <c r="G16" s="310">
        <v>21</v>
      </c>
      <c r="H16" s="310">
        <v>118</v>
      </c>
      <c r="I16" s="310">
        <v>618</v>
      </c>
      <c r="J16" s="310">
        <v>958</v>
      </c>
      <c r="K16" s="310">
        <v>323</v>
      </c>
      <c r="L16" s="310">
        <v>40</v>
      </c>
      <c r="M16" s="310">
        <v>6</v>
      </c>
      <c r="N16" s="310">
        <v>0</v>
      </c>
      <c r="O16" s="310">
        <v>241</v>
      </c>
      <c r="P16" s="39"/>
      <c r="Q16" s="39"/>
      <c r="R16" s="39"/>
      <c r="S16" s="39"/>
      <c r="T16" s="39"/>
      <c r="U16" s="39"/>
      <c r="V16" s="39"/>
      <c r="W16" s="39"/>
      <c r="X16" s="39"/>
      <c r="Y16" s="39"/>
      <c r="Z16" s="39"/>
      <c r="AA16" s="39"/>
    </row>
    <row r="17" spans="2:27" x14ac:dyDescent="0.25">
      <c r="B17" s="580"/>
      <c r="C17" s="311" t="s">
        <v>883</v>
      </c>
      <c r="D17" s="312">
        <v>5</v>
      </c>
      <c r="E17" s="312">
        <v>4</v>
      </c>
      <c r="F17" s="313">
        <v>0</v>
      </c>
      <c r="G17" s="313">
        <v>0</v>
      </c>
      <c r="H17" s="313">
        <v>0</v>
      </c>
      <c r="I17" s="313">
        <v>0</v>
      </c>
      <c r="J17" s="313">
        <v>1</v>
      </c>
      <c r="K17" s="313">
        <v>0</v>
      </c>
      <c r="L17" s="313">
        <v>0</v>
      </c>
      <c r="M17" s="313">
        <v>0</v>
      </c>
      <c r="N17" s="313">
        <v>0</v>
      </c>
      <c r="O17" s="313">
        <v>0</v>
      </c>
    </row>
    <row r="18" spans="2:27" x14ac:dyDescent="0.25">
      <c r="B18" s="580"/>
      <c r="C18" s="311" t="s">
        <v>880</v>
      </c>
      <c r="D18" s="312">
        <v>3</v>
      </c>
      <c r="E18" s="312">
        <v>0</v>
      </c>
      <c r="F18" s="312">
        <v>3</v>
      </c>
      <c r="G18" s="313">
        <v>0</v>
      </c>
      <c r="H18" s="313">
        <v>0</v>
      </c>
      <c r="I18" s="313">
        <v>0</v>
      </c>
      <c r="J18" s="313">
        <v>0</v>
      </c>
      <c r="K18" s="313">
        <v>0</v>
      </c>
      <c r="L18" s="313">
        <v>0</v>
      </c>
      <c r="M18" s="313">
        <v>0</v>
      </c>
      <c r="N18" s="313">
        <v>0</v>
      </c>
      <c r="O18" s="313">
        <v>0</v>
      </c>
    </row>
    <row r="19" spans="2:27" x14ac:dyDescent="0.25">
      <c r="B19" s="580"/>
      <c r="C19" s="311" t="s">
        <v>882</v>
      </c>
      <c r="D19" s="312">
        <v>16</v>
      </c>
      <c r="E19" s="312">
        <v>0</v>
      </c>
      <c r="F19" s="312">
        <v>6</v>
      </c>
      <c r="G19" s="312">
        <v>7</v>
      </c>
      <c r="H19" s="313">
        <v>2</v>
      </c>
      <c r="I19" s="313">
        <v>1</v>
      </c>
      <c r="J19" s="313">
        <v>0</v>
      </c>
      <c r="K19" s="313">
        <v>0</v>
      </c>
      <c r="L19" s="313">
        <v>0</v>
      </c>
      <c r="M19" s="313">
        <v>0</v>
      </c>
      <c r="N19" s="313">
        <v>0</v>
      </c>
      <c r="O19" s="313">
        <v>0</v>
      </c>
    </row>
    <row r="20" spans="2:27" x14ac:dyDescent="0.25">
      <c r="B20" s="580"/>
      <c r="C20" s="311" t="s">
        <v>881</v>
      </c>
      <c r="D20" s="312">
        <v>60</v>
      </c>
      <c r="E20" s="312">
        <v>0</v>
      </c>
      <c r="F20" s="312">
        <v>1</v>
      </c>
      <c r="G20" s="312">
        <v>8</v>
      </c>
      <c r="H20" s="312">
        <v>34</v>
      </c>
      <c r="I20" s="312">
        <v>13</v>
      </c>
      <c r="J20" s="312">
        <v>3</v>
      </c>
      <c r="K20" s="313">
        <v>1</v>
      </c>
      <c r="L20" s="312">
        <v>0</v>
      </c>
      <c r="M20" s="313">
        <v>0</v>
      </c>
      <c r="N20" s="313">
        <v>0</v>
      </c>
      <c r="O20" s="313">
        <v>0</v>
      </c>
    </row>
    <row r="21" spans="2:27" x14ac:dyDescent="0.25">
      <c r="B21" s="580"/>
      <c r="C21" s="311" t="s">
        <v>879</v>
      </c>
      <c r="D21" s="312">
        <v>888</v>
      </c>
      <c r="E21" s="312">
        <v>0</v>
      </c>
      <c r="F21" s="312">
        <v>0</v>
      </c>
      <c r="G21" s="312">
        <v>6</v>
      </c>
      <c r="H21" s="312">
        <v>60</v>
      </c>
      <c r="I21" s="312">
        <v>344</v>
      </c>
      <c r="J21" s="312">
        <v>371</v>
      </c>
      <c r="K21" s="313">
        <v>94</v>
      </c>
      <c r="L21" s="313">
        <v>13</v>
      </c>
      <c r="M21" s="313">
        <v>0</v>
      </c>
      <c r="N21" s="313">
        <v>0</v>
      </c>
      <c r="O21" s="313">
        <v>0</v>
      </c>
    </row>
    <row r="22" spans="2:27" x14ac:dyDescent="0.25">
      <c r="B22" s="580"/>
      <c r="C22" s="311" t="s">
        <v>878</v>
      </c>
      <c r="D22" s="312">
        <v>1122</v>
      </c>
      <c r="E22" s="312">
        <v>0</v>
      </c>
      <c r="F22" s="312">
        <v>1</v>
      </c>
      <c r="G22" s="312">
        <v>0</v>
      </c>
      <c r="H22" s="312">
        <v>22</v>
      </c>
      <c r="I22" s="312">
        <v>259</v>
      </c>
      <c r="J22" s="312">
        <v>579</v>
      </c>
      <c r="K22" s="312">
        <v>228</v>
      </c>
      <c r="L22" s="312">
        <v>27</v>
      </c>
      <c r="M22" s="312">
        <v>6</v>
      </c>
      <c r="N22" s="312">
        <v>0</v>
      </c>
      <c r="O22" s="312">
        <v>0</v>
      </c>
    </row>
    <row r="23" spans="2:27" x14ac:dyDescent="0.25">
      <c r="B23" s="580"/>
      <c r="C23" s="311" t="s">
        <v>877</v>
      </c>
      <c r="D23" s="312">
        <v>4</v>
      </c>
      <c r="E23" s="312">
        <v>0</v>
      </c>
      <c r="F23" s="312">
        <v>0</v>
      </c>
      <c r="G23" s="312">
        <v>0</v>
      </c>
      <c r="H23" s="312">
        <v>0</v>
      </c>
      <c r="I23" s="312">
        <v>0</v>
      </c>
      <c r="J23" s="312">
        <v>4</v>
      </c>
      <c r="K23" s="312">
        <v>0</v>
      </c>
      <c r="L23" s="312">
        <v>0</v>
      </c>
      <c r="M23" s="312">
        <v>0</v>
      </c>
      <c r="N23" s="312">
        <v>0</v>
      </c>
      <c r="O23" s="313">
        <v>0</v>
      </c>
    </row>
    <row r="24" spans="2:27" x14ac:dyDescent="0.25">
      <c r="B24" s="581"/>
      <c r="C24" s="311" t="s">
        <v>9</v>
      </c>
      <c r="D24" s="312">
        <v>242</v>
      </c>
      <c r="E24" s="313">
        <v>0</v>
      </c>
      <c r="F24" s="313">
        <v>0</v>
      </c>
      <c r="G24" s="313">
        <v>0</v>
      </c>
      <c r="H24" s="312">
        <v>0</v>
      </c>
      <c r="I24" s="312">
        <v>1</v>
      </c>
      <c r="J24" s="312">
        <v>0</v>
      </c>
      <c r="K24" s="312">
        <v>0</v>
      </c>
      <c r="L24" s="312">
        <v>0</v>
      </c>
      <c r="M24" s="313">
        <v>0</v>
      </c>
      <c r="N24" s="313">
        <v>0</v>
      </c>
      <c r="O24" s="313">
        <v>241</v>
      </c>
    </row>
    <row r="25" spans="2:27" s="35" customFormat="1" ht="13.5" x14ac:dyDescent="0.25">
      <c r="B25" s="579" t="s">
        <v>33</v>
      </c>
      <c r="C25" s="309" t="s">
        <v>3</v>
      </c>
      <c r="D25" s="310">
        <v>2683</v>
      </c>
      <c r="E25" s="356">
        <v>18</v>
      </c>
      <c r="F25" s="356">
        <v>22</v>
      </c>
      <c r="G25" s="356">
        <v>31</v>
      </c>
      <c r="H25" s="356">
        <v>191</v>
      </c>
      <c r="I25" s="356">
        <v>822</v>
      </c>
      <c r="J25" s="356">
        <v>1052</v>
      </c>
      <c r="K25" s="356">
        <v>415</v>
      </c>
      <c r="L25" s="356">
        <v>62</v>
      </c>
      <c r="M25" s="356">
        <v>6</v>
      </c>
      <c r="N25" s="356">
        <v>1</v>
      </c>
      <c r="O25" s="310">
        <v>63</v>
      </c>
      <c r="P25" s="39"/>
      <c r="Q25" s="39"/>
      <c r="R25" s="39"/>
      <c r="S25" s="39"/>
      <c r="T25" s="39"/>
      <c r="U25" s="39"/>
      <c r="V25" s="39"/>
      <c r="W25" s="39"/>
      <c r="X25" s="39"/>
      <c r="Y25" s="39"/>
      <c r="Z25" s="39"/>
      <c r="AA25" s="39"/>
    </row>
    <row r="26" spans="2:27" s="35" customFormat="1" x14ac:dyDescent="0.25">
      <c r="B26" s="580"/>
      <c r="C26" s="311" t="s">
        <v>884</v>
      </c>
      <c r="D26" s="312">
        <v>1</v>
      </c>
      <c r="E26" s="312">
        <v>1</v>
      </c>
      <c r="F26" s="312">
        <v>0</v>
      </c>
      <c r="G26" s="312">
        <v>0</v>
      </c>
      <c r="H26" s="312">
        <v>0</v>
      </c>
      <c r="I26" s="312">
        <v>0</v>
      </c>
      <c r="J26" s="312">
        <v>0</v>
      </c>
      <c r="K26" s="312">
        <v>0</v>
      </c>
      <c r="L26" s="312">
        <v>0</v>
      </c>
      <c r="M26" s="312">
        <v>0</v>
      </c>
      <c r="N26" s="313">
        <v>0</v>
      </c>
      <c r="O26" s="312">
        <v>0</v>
      </c>
      <c r="P26" s="19"/>
      <c r="Q26" s="19"/>
      <c r="R26" s="19"/>
      <c r="S26" s="19"/>
      <c r="T26" s="19"/>
      <c r="U26" s="19"/>
      <c r="V26" s="19"/>
      <c r="W26" s="19"/>
      <c r="X26" s="19"/>
      <c r="Y26" s="19"/>
      <c r="Z26" s="19"/>
      <c r="AA26" s="19"/>
    </row>
    <row r="27" spans="2:27" x14ac:dyDescent="0.25">
      <c r="B27" s="580"/>
      <c r="C27" s="311" t="s">
        <v>883</v>
      </c>
      <c r="D27" s="312">
        <v>9</v>
      </c>
      <c r="E27" s="312">
        <v>8</v>
      </c>
      <c r="F27" s="313">
        <v>1</v>
      </c>
      <c r="G27" s="313">
        <v>0</v>
      </c>
      <c r="H27" s="313">
        <v>0</v>
      </c>
      <c r="I27" s="313">
        <v>0</v>
      </c>
      <c r="J27" s="313">
        <v>0</v>
      </c>
      <c r="K27" s="313">
        <v>0</v>
      </c>
      <c r="L27" s="313">
        <v>0</v>
      </c>
      <c r="M27" s="313">
        <v>0</v>
      </c>
      <c r="N27" s="313">
        <v>0</v>
      </c>
      <c r="O27" s="313">
        <v>0</v>
      </c>
    </row>
    <row r="28" spans="2:27" x14ac:dyDescent="0.25">
      <c r="B28" s="580"/>
      <c r="C28" s="311" t="s">
        <v>880</v>
      </c>
      <c r="D28" s="312">
        <v>20</v>
      </c>
      <c r="E28" s="313">
        <v>5</v>
      </c>
      <c r="F28" s="312">
        <v>12</v>
      </c>
      <c r="G28" s="312">
        <v>2</v>
      </c>
      <c r="H28" s="313">
        <v>0</v>
      </c>
      <c r="I28" s="313">
        <v>0</v>
      </c>
      <c r="J28" s="313">
        <v>0</v>
      </c>
      <c r="K28" s="313">
        <v>1</v>
      </c>
      <c r="L28" s="313">
        <v>0</v>
      </c>
      <c r="M28" s="313">
        <v>0</v>
      </c>
      <c r="N28" s="313">
        <v>0</v>
      </c>
      <c r="O28" s="313">
        <v>0</v>
      </c>
    </row>
    <row r="29" spans="2:27" x14ac:dyDescent="0.25">
      <c r="B29" s="580"/>
      <c r="C29" s="311" t="s">
        <v>882</v>
      </c>
      <c r="D29" s="312">
        <v>22</v>
      </c>
      <c r="E29" s="313">
        <v>4</v>
      </c>
      <c r="F29" s="312">
        <v>5</v>
      </c>
      <c r="G29" s="312">
        <v>8</v>
      </c>
      <c r="H29" s="312">
        <v>4</v>
      </c>
      <c r="I29" s="312">
        <v>1</v>
      </c>
      <c r="J29" s="313">
        <v>0</v>
      </c>
      <c r="K29" s="313">
        <v>0</v>
      </c>
      <c r="L29" s="313">
        <v>0</v>
      </c>
      <c r="M29" s="313">
        <v>0</v>
      </c>
      <c r="N29" s="313">
        <v>0</v>
      </c>
      <c r="O29" s="313">
        <v>0</v>
      </c>
    </row>
    <row r="30" spans="2:27" x14ac:dyDescent="0.25">
      <c r="B30" s="580"/>
      <c r="C30" s="311" t="s">
        <v>881</v>
      </c>
      <c r="D30" s="312">
        <v>80</v>
      </c>
      <c r="E30" s="313">
        <v>0</v>
      </c>
      <c r="F30" s="312">
        <v>3</v>
      </c>
      <c r="G30" s="312">
        <v>12</v>
      </c>
      <c r="H30" s="312">
        <v>46</v>
      </c>
      <c r="I30" s="312">
        <v>16</v>
      </c>
      <c r="J30" s="312">
        <v>3</v>
      </c>
      <c r="K30" s="312">
        <v>0</v>
      </c>
      <c r="L30" s="312">
        <v>0</v>
      </c>
      <c r="M30" s="313">
        <v>0</v>
      </c>
      <c r="N30" s="313">
        <v>0</v>
      </c>
      <c r="O30" s="313">
        <v>0</v>
      </c>
    </row>
    <row r="31" spans="2:27" x14ac:dyDescent="0.25">
      <c r="B31" s="580"/>
      <c r="C31" s="311" t="s">
        <v>879</v>
      </c>
      <c r="D31" s="312">
        <v>1073</v>
      </c>
      <c r="E31" s="313">
        <v>0</v>
      </c>
      <c r="F31" s="313">
        <v>1</v>
      </c>
      <c r="G31" s="312">
        <v>7</v>
      </c>
      <c r="H31" s="312">
        <v>110</v>
      </c>
      <c r="I31" s="312">
        <v>476</v>
      </c>
      <c r="J31" s="312">
        <v>357</v>
      </c>
      <c r="K31" s="312">
        <v>107</v>
      </c>
      <c r="L31" s="312">
        <v>12</v>
      </c>
      <c r="M31" s="313">
        <v>0</v>
      </c>
      <c r="N31" s="313">
        <v>0</v>
      </c>
      <c r="O31" s="312">
        <v>3</v>
      </c>
    </row>
    <row r="32" spans="2:27" x14ac:dyDescent="0.25">
      <c r="B32" s="580"/>
      <c r="C32" s="311" t="s">
        <v>878</v>
      </c>
      <c r="D32" s="312">
        <v>1421</v>
      </c>
      <c r="E32" s="313">
        <v>0</v>
      </c>
      <c r="F32" s="313">
        <v>0</v>
      </c>
      <c r="G32" s="312">
        <v>2</v>
      </c>
      <c r="H32" s="312">
        <v>31</v>
      </c>
      <c r="I32" s="312">
        <v>329</v>
      </c>
      <c r="J32" s="312">
        <v>689</v>
      </c>
      <c r="K32" s="312">
        <v>306</v>
      </c>
      <c r="L32" s="312">
        <v>50</v>
      </c>
      <c r="M32" s="312">
        <v>6</v>
      </c>
      <c r="N32" s="313">
        <v>1</v>
      </c>
      <c r="O32" s="313">
        <v>7</v>
      </c>
    </row>
    <row r="33" spans="2:27" x14ac:dyDescent="0.25">
      <c r="B33" s="580"/>
      <c r="C33" s="311" t="s">
        <v>877</v>
      </c>
      <c r="D33" s="312">
        <v>4</v>
      </c>
      <c r="E33" s="313">
        <v>0</v>
      </c>
      <c r="F33" s="313">
        <v>0</v>
      </c>
      <c r="G33" s="313">
        <v>0</v>
      </c>
      <c r="H33" s="312">
        <v>0</v>
      </c>
      <c r="I33" s="312">
        <v>0</v>
      </c>
      <c r="J33" s="312">
        <v>3</v>
      </c>
      <c r="K33" s="312">
        <v>1</v>
      </c>
      <c r="L33" s="312">
        <v>0</v>
      </c>
      <c r="M33" s="313">
        <v>0</v>
      </c>
      <c r="N33" s="313">
        <v>0</v>
      </c>
      <c r="O33" s="313">
        <v>0</v>
      </c>
    </row>
    <row r="34" spans="2:27" x14ac:dyDescent="0.25">
      <c r="B34" s="581"/>
      <c r="C34" s="311" t="s">
        <v>9</v>
      </c>
      <c r="D34" s="312">
        <v>53</v>
      </c>
      <c r="E34" s="313">
        <v>0</v>
      </c>
      <c r="F34" s="313">
        <v>0</v>
      </c>
      <c r="G34" s="313">
        <v>0</v>
      </c>
      <c r="H34" s="313">
        <v>0</v>
      </c>
      <c r="I34" s="312">
        <v>0</v>
      </c>
      <c r="J34" s="312">
        <v>0</v>
      </c>
      <c r="K34" s="313">
        <v>0</v>
      </c>
      <c r="L34" s="312">
        <v>0</v>
      </c>
      <c r="M34" s="313">
        <v>0</v>
      </c>
      <c r="N34" s="313">
        <v>0</v>
      </c>
      <c r="O34" s="312">
        <v>53</v>
      </c>
    </row>
    <row r="35" spans="2:27" s="35" customFormat="1" ht="13.5" x14ac:dyDescent="0.25">
      <c r="B35" s="579" t="s">
        <v>32</v>
      </c>
      <c r="C35" s="309" t="s">
        <v>3</v>
      </c>
      <c r="D35" s="310">
        <v>1924</v>
      </c>
      <c r="E35" s="310">
        <v>4</v>
      </c>
      <c r="F35" s="310">
        <v>12</v>
      </c>
      <c r="G35" s="310">
        <v>34</v>
      </c>
      <c r="H35" s="310">
        <v>176</v>
      </c>
      <c r="I35" s="310">
        <v>661</v>
      </c>
      <c r="J35" s="310">
        <v>726</v>
      </c>
      <c r="K35" s="310">
        <v>213</v>
      </c>
      <c r="L35" s="310">
        <v>23</v>
      </c>
      <c r="M35" s="310">
        <v>1</v>
      </c>
      <c r="N35" s="356">
        <v>0</v>
      </c>
      <c r="O35" s="310">
        <v>74</v>
      </c>
      <c r="P35" s="39"/>
      <c r="Q35" s="39"/>
      <c r="R35" s="39"/>
      <c r="S35" s="39"/>
      <c r="T35" s="39"/>
      <c r="U35" s="39"/>
      <c r="V35" s="39"/>
      <c r="W35" s="39"/>
      <c r="X35" s="39"/>
      <c r="Y35" s="39"/>
      <c r="Z35" s="39"/>
      <c r="AA35" s="39"/>
    </row>
    <row r="36" spans="2:27" x14ac:dyDescent="0.25">
      <c r="B36" s="580"/>
      <c r="C36" s="311" t="s">
        <v>883</v>
      </c>
      <c r="D36" s="312">
        <v>3</v>
      </c>
      <c r="E36" s="312">
        <v>3</v>
      </c>
      <c r="F36" s="313">
        <v>0</v>
      </c>
      <c r="G36" s="313">
        <v>0</v>
      </c>
      <c r="H36" s="313">
        <v>0</v>
      </c>
      <c r="I36" s="313">
        <v>0</v>
      </c>
      <c r="J36" s="313">
        <v>0</v>
      </c>
      <c r="K36" s="313">
        <v>0</v>
      </c>
      <c r="L36" s="313">
        <v>0</v>
      </c>
      <c r="M36" s="313">
        <v>0</v>
      </c>
      <c r="N36" s="313">
        <v>0</v>
      </c>
      <c r="O36" s="313">
        <v>0</v>
      </c>
    </row>
    <row r="37" spans="2:27" x14ac:dyDescent="0.25">
      <c r="B37" s="580"/>
      <c r="C37" s="311" t="s">
        <v>880</v>
      </c>
      <c r="D37" s="312">
        <v>6</v>
      </c>
      <c r="E37" s="312">
        <v>1</v>
      </c>
      <c r="F37" s="313">
        <v>5</v>
      </c>
      <c r="G37" s="313">
        <v>0</v>
      </c>
      <c r="H37" s="313">
        <v>0</v>
      </c>
      <c r="I37" s="313">
        <v>0</v>
      </c>
      <c r="J37" s="313">
        <v>0</v>
      </c>
      <c r="K37" s="313">
        <v>0</v>
      </c>
      <c r="L37" s="313">
        <v>0</v>
      </c>
      <c r="M37" s="313">
        <v>0</v>
      </c>
      <c r="N37" s="313">
        <v>0</v>
      </c>
      <c r="O37" s="313">
        <v>0</v>
      </c>
    </row>
    <row r="38" spans="2:27" x14ac:dyDescent="0.25">
      <c r="B38" s="580"/>
      <c r="C38" s="311" t="s">
        <v>882</v>
      </c>
      <c r="D38" s="312">
        <v>19</v>
      </c>
      <c r="E38" s="312">
        <v>0</v>
      </c>
      <c r="F38" s="312">
        <v>7</v>
      </c>
      <c r="G38" s="312">
        <v>9</v>
      </c>
      <c r="H38" s="313">
        <v>3</v>
      </c>
      <c r="I38" s="313">
        <v>0</v>
      </c>
      <c r="J38" s="313">
        <v>0</v>
      </c>
      <c r="K38" s="313">
        <v>0</v>
      </c>
      <c r="L38" s="313">
        <v>0</v>
      </c>
      <c r="M38" s="313">
        <v>0</v>
      </c>
      <c r="N38" s="313">
        <v>0</v>
      </c>
      <c r="O38" s="313">
        <v>0</v>
      </c>
    </row>
    <row r="39" spans="2:27" x14ac:dyDescent="0.25">
      <c r="B39" s="580"/>
      <c r="C39" s="311" t="s">
        <v>881</v>
      </c>
      <c r="D39" s="312">
        <v>83</v>
      </c>
      <c r="E39" s="312">
        <v>0</v>
      </c>
      <c r="F39" s="312">
        <v>0</v>
      </c>
      <c r="G39" s="312">
        <v>17</v>
      </c>
      <c r="H39" s="312">
        <v>42</v>
      </c>
      <c r="I39" s="313">
        <v>19</v>
      </c>
      <c r="J39" s="313">
        <v>5</v>
      </c>
      <c r="K39" s="313">
        <v>0</v>
      </c>
      <c r="L39" s="313">
        <v>0</v>
      </c>
      <c r="M39" s="313">
        <v>0</v>
      </c>
      <c r="N39" s="313">
        <v>0</v>
      </c>
      <c r="O39" s="313">
        <v>0</v>
      </c>
    </row>
    <row r="40" spans="2:27" x14ac:dyDescent="0.25">
      <c r="B40" s="580"/>
      <c r="C40" s="311" t="s">
        <v>879</v>
      </c>
      <c r="D40" s="312">
        <v>778</v>
      </c>
      <c r="E40" s="313">
        <v>0</v>
      </c>
      <c r="F40" s="312">
        <v>0</v>
      </c>
      <c r="G40" s="312">
        <v>8</v>
      </c>
      <c r="H40" s="312">
        <v>102</v>
      </c>
      <c r="I40" s="312">
        <v>353</v>
      </c>
      <c r="J40" s="312">
        <v>257</v>
      </c>
      <c r="K40" s="313">
        <v>51</v>
      </c>
      <c r="L40" s="313">
        <v>7</v>
      </c>
      <c r="M40" s="313">
        <v>0</v>
      </c>
      <c r="N40" s="313">
        <v>0</v>
      </c>
      <c r="O40" s="313">
        <v>0</v>
      </c>
    </row>
    <row r="41" spans="2:27" x14ac:dyDescent="0.25">
      <c r="B41" s="580"/>
      <c r="C41" s="311" t="s">
        <v>878</v>
      </c>
      <c r="D41" s="312">
        <v>955</v>
      </c>
      <c r="E41" s="313">
        <v>0</v>
      </c>
      <c r="F41" s="313">
        <v>0</v>
      </c>
      <c r="G41" s="312">
        <v>0</v>
      </c>
      <c r="H41" s="312">
        <v>28</v>
      </c>
      <c r="I41" s="312">
        <v>288</v>
      </c>
      <c r="J41" s="312">
        <v>462</v>
      </c>
      <c r="K41" s="312">
        <v>160</v>
      </c>
      <c r="L41" s="312">
        <v>16</v>
      </c>
      <c r="M41" s="312">
        <v>1</v>
      </c>
      <c r="N41" s="313">
        <v>0</v>
      </c>
      <c r="O41" s="312">
        <v>0</v>
      </c>
    </row>
    <row r="42" spans="2:27" x14ac:dyDescent="0.25">
      <c r="B42" s="580"/>
      <c r="C42" s="311" t="s">
        <v>877</v>
      </c>
      <c r="D42" s="312">
        <v>4</v>
      </c>
      <c r="E42" s="313">
        <v>0</v>
      </c>
      <c r="F42" s="313">
        <v>0</v>
      </c>
      <c r="G42" s="312">
        <v>0</v>
      </c>
      <c r="H42" s="312">
        <v>0</v>
      </c>
      <c r="I42" s="312">
        <v>1</v>
      </c>
      <c r="J42" s="312">
        <v>2</v>
      </c>
      <c r="K42" s="312">
        <v>1</v>
      </c>
      <c r="L42" s="312">
        <v>0</v>
      </c>
      <c r="M42" s="312">
        <v>0</v>
      </c>
      <c r="N42" s="313">
        <v>0</v>
      </c>
      <c r="O42" s="312">
        <v>0</v>
      </c>
    </row>
    <row r="43" spans="2:27" x14ac:dyDescent="0.25">
      <c r="B43" s="581"/>
      <c r="C43" s="311" t="s">
        <v>9</v>
      </c>
      <c r="D43" s="312">
        <v>76</v>
      </c>
      <c r="E43" s="313">
        <v>0</v>
      </c>
      <c r="F43" s="313">
        <v>0</v>
      </c>
      <c r="G43" s="313">
        <v>0</v>
      </c>
      <c r="H43" s="313">
        <v>1</v>
      </c>
      <c r="I43" s="313">
        <v>0</v>
      </c>
      <c r="J43" s="312">
        <v>0</v>
      </c>
      <c r="K43" s="312">
        <v>1</v>
      </c>
      <c r="L43" s="313">
        <v>0</v>
      </c>
      <c r="M43" s="313">
        <v>0</v>
      </c>
      <c r="N43" s="313">
        <v>0</v>
      </c>
      <c r="O43" s="313">
        <v>74</v>
      </c>
    </row>
    <row r="44" spans="2:27" s="35" customFormat="1" ht="13.5" x14ac:dyDescent="0.25">
      <c r="B44" s="579" t="s">
        <v>31</v>
      </c>
      <c r="C44" s="309" t="s">
        <v>3</v>
      </c>
      <c r="D44" s="310">
        <v>5947</v>
      </c>
      <c r="E44" s="356">
        <v>17</v>
      </c>
      <c r="F44" s="356">
        <v>37</v>
      </c>
      <c r="G44" s="356">
        <v>91</v>
      </c>
      <c r="H44" s="356">
        <v>440</v>
      </c>
      <c r="I44" s="356">
        <v>1930</v>
      </c>
      <c r="J44" s="356">
        <v>2349</v>
      </c>
      <c r="K44" s="356">
        <v>699</v>
      </c>
      <c r="L44" s="356">
        <v>70</v>
      </c>
      <c r="M44" s="356">
        <v>6</v>
      </c>
      <c r="N44" s="356">
        <v>1</v>
      </c>
      <c r="O44" s="310">
        <v>307</v>
      </c>
      <c r="P44" s="39"/>
      <c r="Q44" s="39"/>
      <c r="R44" s="39"/>
      <c r="S44" s="39"/>
      <c r="T44" s="39"/>
      <c r="U44" s="39"/>
      <c r="V44" s="39"/>
      <c r="W44" s="39"/>
      <c r="X44" s="39"/>
      <c r="Y44" s="39"/>
      <c r="Z44" s="39"/>
      <c r="AA44" s="39"/>
    </row>
    <row r="45" spans="2:27" s="35" customFormat="1" x14ac:dyDescent="0.25">
      <c r="B45" s="580"/>
      <c r="C45" s="311" t="s">
        <v>884</v>
      </c>
      <c r="D45" s="312">
        <v>1</v>
      </c>
      <c r="E45" s="312">
        <v>1</v>
      </c>
      <c r="F45" s="312">
        <v>0</v>
      </c>
      <c r="G45" s="312">
        <v>0</v>
      </c>
      <c r="H45" s="312">
        <v>0</v>
      </c>
      <c r="I45" s="312">
        <v>0</v>
      </c>
      <c r="J45" s="312">
        <v>0</v>
      </c>
      <c r="K45" s="312">
        <v>0</v>
      </c>
      <c r="L45" s="312">
        <v>0</v>
      </c>
      <c r="M45" s="312">
        <v>0</v>
      </c>
      <c r="N45" s="313">
        <v>0</v>
      </c>
      <c r="O45" s="312">
        <v>0</v>
      </c>
      <c r="P45" s="19"/>
      <c r="Q45" s="19"/>
      <c r="R45" s="19"/>
      <c r="S45" s="19"/>
      <c r="T45" s="19"/>
      <c r="U45" s="19"/>
      <c r="V45" s="19"/>
      <c r="W45" s="19"/>
      <c r="X45" s="19"/>
      <c r="Y45" s="19"/>
      <c r="Z45" s="19"/>
      <c r="AA45" s="19"/>
    </row>
    <row r="46" spans="2:27" x14ac:dyDescent="0.25">
      <c r="B46" s="580"/>
      <c r="C46" s="311" t="s">
        <v>883</v>
      </c>
      <c r="D46" s="312">
        <v>5</v>
      </c>
      <c r="E46" s="312">
        <v>5</v>
      </c>
      <c r="F46" s="312">
        <v>0</v>
      </c>
      <c r="G46" s="313">
        <v>0</v>
      </c>
      <c r="H46" s="313">
        <v>0</v>
      </c>
      <c r="I46" s="313">
        <v>0</v>
      </c>
      <c r="J46" s="313">
        <v>0</v>
      </c>
      <c r="K46" s="313">
        <v>0</v>
      </c>
      <c r="L46" s="313">
        <v>0</v>
      </c>
      <c r="M46" s="313">
        <v>0</v>
      </c>
      <c r="N46" s="313">
        <v>0</v>
      </c>
      <c r="O46" s="313">
        <v>0</v>
      </c>
    </row>
    <row r="47" spans="2:27" x14ac:dyDescent="0.25">
      <c r="B47" s="580"/>
      <c r="C47" s="311" t="s">
        <v>880</v>
      </c>
      <c r="D47" s="312">
        <v>19</v>
      </c>
      <c r="E47" s="312">
        <v>5</v>
      </c>
      <c r="F47" s="312">
        <v>12</v>
      </c>
      <c r="G47" s="312">
        <v>1</v>
      </c>
      <c r="H47" s="313">
        <v>1</v>
      </c>
      <c r="I47" s="313">
        <v>0</v>
      </c>
      <c r="J47" s="313">
        <v>0</v>
      </c>
      <c r="K47" s="313">
        <v>0</v>
      </c>
      <c r="L47" s="313">
        <v>0</v>
      </c>
      <c r="M47" s="313">
        <v>0</v>
      </c>
      <c r="N47" s="313">
        <v>0</v>
      </c>
      <c r="O47" s="313">
        <v>0</v>
      </c>
    </row>
    <row r="48" spans="2:27" x14ac:dyDescent="0.25">
      <c r="B48" s="580"/>
      <c r="C48" s="311" t="s">
        <v>882</v>
      </c>
      <c r="D48" s="312">
        <v>42</v>
      </c>
      <c r="E48" s="312">
        <v>2</v>
      </c>
      <c r="F48" s="312">
        <v>16</v>
      </c>
      <c r="G48" s="312">
        <v>22</v>
      </c>
      <c r="H48" s="312">
        <v>2</v>
      </c>
      <c r="I48" s="313">
        <v>0</v>
      </c>
      <c r="J48" s="313">
        <v>0</v>
      </c>
      <c r="K48" s="313">
        <v>0</v>
      </c>
      <c r="L48" s="313">
        <v>0</v>
      </c>
      <c r="M48" s="313">
        <v>0</v>
      </c>
      <c r="N48" s="313">
        <v>0</v>
      </c>
      <c r="O48" s="313">
        <v>0</v>
      </c>
    </row>
    <row r="49" spans="2:27" x14ac:dyDescent="0.25">
      <c r="B49" s="580"/>
      <c r="C49" s="311" t="s">
        <v>881</v>
      </c>
      <c r="D49" s="312">
        <v>150</v>
      </c>
      <c r="E49" s="313">
        <v>1</v>
      </c>
      <c r="F49" s="313">
        <v>9</v>
      </c>
      <c r="G49" s="312">
        <v>48</v>
      </c>
      <c r="H49" s="312">
        <v>56</v>
      </c>
      <c r="I49" s="312">
        <v>31</v>
      </c>
      <c r="J49" s="312">
        <v>4</v>
      </c>
      <c r="K49" s="312">
        <v>1</v>
      </c>
      <c r="L49" s="313">
        <v>0</v>
      </c>
      <c r="M49" s="313">
        <v>0</v>
      </c>
      <c r="N49" s="313">
        <v>0</v>
      </c>
      <c r="O49" s="313">
        <v>0</v>
      </c>
    </row>
    <row r="50" spans="2:27" x14ac:dyDescent="0.25">
      <c r="B50" s="580"/>
      <c r="C50" s="311" t="s">
        <v>879</v>
      </c>
      <c r="D50" s="312">
        <v>2237</v>
      </c>
      <c r="E50" s="313">
        <v>1</v>
      </c>
      <c r="F50" s="312">
        <v>0</v>
      </c>
      <c r="G50" s="312">
        <v>18</v>
      </c>
      <c r="H50" s="312">
        <v>272</v>
      </c>
      <c r="I50" s="312">
        <v>955</v>
      </c>
      <c r="J50" s="312">
        <v>796</v>
      </c>
      <c r="K50" s="312">
        <v>178</v>
      </c>
      <c r="L50" s="312">
        <v>17</v>
      </c>
      <c r="M50" s="313">
        <v>0</v>
      </c>
      <c r="N50" s="313">
        <v>0</v>
      </c>
      <c r="O50" s="313">
        <v>0</v>
      </c>
    </row>
    <row r="51" spans="2:27" x14ac:dyDescent="0.25">
      <c r="B51" s="580"/>
      <c r="C51" s="311" t="s">
        <v>878</v>
      </c>
      <c r="D51" s="312">
        <v>3147</v>
      </c>
      <c r="E51" s="313">
        <v>2</v>
      </c>
      <c r="F51" s="313">
        <v>0</v>
      </c>
      <c r="G51" s="313">
        <v>2</v>
      </c>
      <c r="H51" s="312">
        <v>108</v>
      </c>
      <c r="I51" s="312">
        <v>939</v>
      </c>
      <c r="J51" s="312">
        <v>1530</v>
      </c>
      <c r="K51" s="312">
        <v>508</v>
      </c>
      <c r="L51" s="312">
        <v>51</v>
      </c>
      <c r="M51" s="312">
        <v>6</v>
      </c>
      <c r="N51" s="313">
        <v>1</v>
      </c>
      <c r="O51" s="312">
        <v>0</v>
      </c>
    </row>
    <row r="52" spans="2:27" x14ac:dyDescent="0.25">
      <c r="B52" s="580"/>
      <c r="C52" s="311" t="s">
        <v>877</v>
      </c>
      <c r="D52" s="312">
        <v>22</v>
      </c>
      <c r="E52" s="313">
        <v>0</v>
      </c>
      <c r="F52" s="313">
        <v>0</v>
      </c>
      <c r="G52" s="313">
        <v>0</v>
      </c>
      <c r="H52" s="313">
        <v>0</v>
      </c>
      <c r="I52" s="312">
        <v>5</v>
      </c>
      <c r="J52" s="312">
        <v>11</v>
      </c>
      <c r="K52" s="312">
        <v>5</v>
      </c>
      <c r="L52" s="313">
        <v>1</v>
      </c>
      <c r="M52" s="313">
        <v>0</v>
      </c>
      <c r="N52" s="313">
        <v>0</v>
      </c>
      <c r="O52" s="313">
        <v>0</v>
      </c>
    </row>
    <row r="53" spans="2:27" x14ac:dyDescent="0.25">
      <c r="B53" s="581"/>
      <c r="C53" s="311" t="s">
        <v>9</v>
      </c>
      <c r="D53" s="312">
        <v>324</v>
      </c>
      <c r="E53" s="313">
        <v>0</v>
      </c>
      <c r="F53" s="313">
        <v>0</v>
      </c>
      <c r="G53" s="313">
        <v>0</v>
      </c>
      <c r="H53" s="313">
        <v>1</v>
      </c>
      <c r="I53" s="313">
        <v>0</v>
      </c>
      <c r="J53" s="313">
        <v>8</v>
      </c>
      <c r="K53" s="313">
        <v>7</v>
      </c>
      <c r="L53" s="313">
        <v>1</v>
      </c>
      <c r="M53" s="313">
        <v>0</v>
      </c>
      <c r="N53" s="313">
        <v>0</v>
      </c>
      <c r="O53" s="312">
        <v>307</v>
      </c>
    </row>
    <row r="54" spans="2:27" s="35" customFormat="1" ht="13.5" x14ac:dyDescent="0.25">
      <c r="B54" s="579" t="s">
        <v>30</v>
      </c>
      <c r="C54" s="309" t="s">
        <v>3</v>
      </c>
      <c r="D54" s="310">
        <v>5397</v>
      </c>
      <c r="E54" s="310">
        <v>20</v>
      </c>
      <c r="F54" s="310">
        <v>34</v>
      </c>
      <c r="G54" s="310">
        <v>76</v>
      </c>
      <c r="H54" s="310">
        <v>457</v>
      </c>
      <c r="I54" s="310">
        <v>1813</v>
      </c>
      <c r="J54" s="310">
        <v>1908</v>
      </c>
      <c r="K54" s="310">
        <v>505</v>
      </c>
      <c r="L54" s="310">
        <v>47</v>
      </c>
      <c r="M54" s="310">
        <v>2</v>
      </c>
      <c r="N54" s="310">
        <v>1</v>
      </c>
      <c r="O54" s="310">
        <v>534</v>
      </c>
      <c r="P54" s="39"/>
      <c r="Q54" s="39"/>
      <c r="R54" s="39"/>
      <c r="S54" s="39"/>
      <c r="T54" s="39"/>
      <c r="U54" s="39"/>
      <c r="V54" s="39"/>
      <c r="W54" s="39"/>
      <c r="X54" s="39"/>
      <c r="Y54" s="39"/>
      <c r="Z54" s="39"/>
      <c r="AA54" s="39"/>
    </row>
    <row r="55" spans="2:27" x14ac:dyDescent="0.25">
      <c r="B55" s="580"/>
      <c r="C55" s="311" t="s">
        <v>884</v>
      </c>
      <c r="D55" s="312">
        <v>1</v>
      </c>
      <c r="E55" s="312">
        <v>1</v>
      </c>
      <c r="F55" s="313">
        <v>0</v>
      </c>
      <c r="G55" s="313">
        <v>0</v>
      </c>
      <c r="H55" s="313">
        <v>0</v>
      </c>
      <c r="I55" s="313">
        <v>0</v>
      </c>
      <c r="J55" s="313">
        <v>0</v>
      </c>
      <c r="K55" s="313">
        <v>0</v>
      </c>
      <c r="L55" s="313">
        <v>0</v>
      </c>
      <c r="M55" s="313">
        <v>0</v>
      </c>
      <c r="N55" s="313">
        <v>0</v>
      </c>
      <c r="O55" s="313">
        <v>0</v>
      </c>
    </row>
    <row r="56" spans="2:27" x14ac:dyDescent="0.25">
      <c r="B56" s="580"/>
      <c r="C56" s="311" t="s">
        <v>883</v>
      </c>
      <c r="D56" s="312">
        <v>11</v>
      </c>
      <c r="E56" s="312">
        <v>10</v>
      </c>
      <c r="F56" s="313">
        <v>1</v>
      </c>
      <c r="G56" s="313">
        <v>0</v>
      </c>
      <c r="H56" s="313">
        <v>0</v>
      </c>
      <c r="I56" s="313">
        <v>0</v>
      </c>
      <c r="J56" s="313">
        <v>0</v>
      </c>
      <c r="K56" s="313">
        <v>0</v>
      </c>
      <c r="L56" s="313">
        <v>0</v>
      </c>
      <c r="M56" s="313">
        <v>0</v>
      </c>
      <c r="N56" s="313">
        <v>0</v>
      </c>
      <c r="O56" s="313">
        <v>0</v>
      </c>
    </row>
    <row r="57" spans="2:27" x14ac:dyDescent="0.25">
      <c r="B57" s="580"/>
      <c r="C57" s="311" t="s">
        <v>880</v>
      </c>
      <c r="D57" s="312">
        <v>21</v>
      </c>
      <c r="E57" s="312">
        <v>6</v>
      </c>
      <c r="F57" s="312">
        <v>13</v>
      </c>
      <c r="G57" s="312">
        <v>2</v>
      </c>
      <c r="H57" s="313">
        <v>0</v>
      </c>
      <c r="I57" s="312">
        <v>0</v>
      </c>
      <c r="J57" s="312">
        <v>0</v>
      </c>
      <c r="K57" s="313">
        <v>0</v>
      </c>
      <c r="L57" s="313">
        <v>0</v>
      </c>
      <c r="M57" s="313">
        <v>0</v>
      </c>
      <c r="N57" s="313">
        <v>0</v>
      </c>
      <c r="O57" s="313">
        <v>0</v>
      </c>
    </row>
    <row r="58" spans="2:27" x14ac:dyDescent="0.25">
      <c r="B58" s="580"/>
      <c r="C58" s="311" t="s">
        <v>882</v>
      </c>
      <c r="D58" s="312">
        <v>50</v>
      </c>
      <c r="E58" s="312">
        <v>2</v>
      </c>
      <c r="F58" s="312">
        <v>17</v>
      </c>
      <c r="G58" s="312">
        <v>26</v>
      </c>
      <c r="H58" s="312">
        <v>5</v>
      </c>
      <c r="I58" s="312">
        <v>0</v>
      </c>
      <c r="J58" s="313">
        <v>0</v>
      </c>
      <c r="K58" s="313">
        <v>0</v>
      </c>
      <c r="L58" s="313">
        <v>0</v>
      </c>
      <c r="M58" s="313">
        <v>0</v>
      </c>
      <c r="N58" s="313">
        <v>0</v>
      </c>
      <c r="O58" s="313">
        <v>0</v>
      </c>
    </row>
    <row r="59" spans="2:27" x14ac:dyDescent="0.25">
      <c r="B59" s="580"/>
      <c r="C59" s="311" t="s">
        <v>881</v>
      </c>
      <c r="D59" s="312">
        <v>168</v>
      </c>
      <c r="E59" s="313">
        <v>0</v>
      </c>
      <c r="F59" s="312">
        <v>3</v>
      </c>
      <c r="G59" s="312">
        <v>29</v>
      </c>
      <c r="H59" s="312">
        <v>89</v>
      </c>
      <c r="I59" s="312">
        <v>42</v>
      </c>
      <c r="J59" s="312">
        <v>5</v>
      </c>
      <c r="K59" s="312">
        <v>0</v>
      </c>
      <c r="L59" s="313">
        <v>0</v>
      </c>
      <c r="M59" s="313">
        <v>0</v>
      </c>
      <c r="N59" s="313">
        <v>0</v>
      </c>
      <c r="O59" s="313">
        <v>0</v>
      </c>
    </row>
    <row r="60" spans="2:27" x14ac:dyDescent="0.25">
      <c r="B60" s="580"/>
      <c r="C60" s="311" t="s">
        <v>879</v>
      </c>
      <c r="D60" s="312">
        <v>2271</v>
      </c>
      <c r="E60" s="312">
        <v>1</v>
      </c>
      <c r="F60" s="312">
        <v>0</v>
      </c>
      <c r="G60" s="312">
        <v>18</v>
      </c>
      <c r="H60" s="312">
        <v>268</v>
      </c>
      <c r="I60" s="312">
        <v>1047</v>
      </c>
      <c r="J60" s="312">
        <v>786</v>
      </c>
      <c r="K60" s="312">
        <v>134</v>
      </c>
      <c r="L60" s="312">
        <v>9</v>
      </c>
      <c r="M60" s="312">
        <v>1</v>
      </c>
      <c r="N60" s="313">
        <v>0</v>
      </c>
      <c r="O60" s="313">
        <v>7</v>
      </c>
    </row>
    <row r="61" spans="2:27" x14ac:dyDescent="0.25">
      <c r="B61" s="580"/>
      <c r="C61" s="311" t="s">
        <v>878</v>
      </c>
      <c r="D61" s="312">
        <v>2325</v>
      </c>
      <c r="E61" s="313">
        <v>0</v>
      </c>
      <c r="F61" s="313">
        <v>0</v>
      </c>
      <c r="G61" s="312">
        <v>1</v>
      </c>
      <c r="H61" s="312">
        <v>93</v>
      </c>
      <c r="I61" s="312">
        <v>719</v>
      </c>
      <c r="J61" s="312">
        <v>1102</v>
      </c>
      <c r="K61" s="312">
        <v>366</v>
      </c>
      <c r="L61" s="312">
        <v>37</v>
      </c>
      <c r="M61" s="312">
        <v>1</v>
      </c>
      <c r="N61" s="312">
        <v>1</v>
      </c>
      <c r="O61" s="312">
        <v>5</v>
      </c>
    </row>
    <row r="62" spans="2:27" x14ac:dyDescent="0.25">
      <c r="B62" s="580"/>
      <c r="C62" s="311" t="s">
        <v>877</v>
      </c>
      <c r="D62" s="312">
        <v>14</v>
      </c>
      <c r="E62" s="313">
        <v>0</v>
      </c>
      <c r="F62" s="313">
        <v>0</v>
      </c>
      <c r="G62" s="313">
        <v>0</v>
      </c>
      <c r="H62" s="313">
        <v>1</v>
      </c>
      <c r="I62" s="312">
        <v>1</v>
      </c>
      <c r="J62" s="312">
        <v>7</v>
      </c>
      <c r="K62" s="312">
        <v>4</v>
      </c>
      <c r="L62" s="313">
        <v>1</v>
      </c>
      <c r="M62" s="313">
        <v>0</v>
      </c>
      <c r="N62" s="313">
        <v>0</v>
      </c>
      <c r="O62" s="313">
        <v>0</v>
      </c>
    </row>
    <row r="63" spans="2:27" x14ac:dyDescent="0.25">
      <c r="B63" s="581"/>
      <c r="C63" s="311" t="s">
        <v>9</v>
      </c>
      <c r="D63" s="312">
        <v>536</v>
      </c>
      <c r="E63" s="313">
        <v>0</v>
      </c>
      <c r="F63" s="312">
        <v>0</v>
      </c>
      <c r="G63" s="313">
        <v>0</v>
      </c>
      <c r="H63" s="312">
        <v>1</v>
      </c>
      <c r="I63" s="312">
        <v>4</v>
      </c>
      <c r="J63" s="312">
        <v>8</v>
      </c>
      <c r="K63" s="312">
        <v>1</v>
      </c>
      <c r="L63" s="313">
        <v>0</v>
      </c>
      <c r="M63" s="313">
        <v>0</v>
      </c>
      <c r="N63" s="313">
        <v>0</v>
      </c>
      <c r="O63" s="312">
        <v>522</v>
      </c>
    </row>
    <row r="64" spans="2:27" s="35" customFormat="1" ht="13.5" x14ac:dyDescent="0.25">
      <c r="B64" s="579" t="s">
        <v>29</v>
      </c>
      <c r="C64" s="309" t="s">
        <v>3</v>
      </c>
      <c r="D64" s="310">
        <v>8684</v>
      </c>
      <c r="E64" s="310">
        <v>37</v>
      </c>
      <c r="F64" s="310">
        <v>72</v>
      </c>
      <c r="G64" s="310">
        <v>122</v>
      </c>
      <c r="H64" s="310">
        <v>421</v>
      </c>
      <c r="I64" s="310">
        <v>1985</v>
      </c>
      <c r="J64" s="310">
        <v>3733</v>
      </c>
      <c r="K64" s="310">
        <v>1915</v>
      </c>
      <c r="L64" s="310">
        <v>317</v>
      </c>
      <c r="M64" s="310">
        <v>26</v>
      </c>
      <c r="N64" s="310">
        <v>2</v>
      </c>
      <c r="O64" s="310">
        <v>54</v>
      </c>
      <c r="P64" s="39"/>
      <c r="Q64" s="39"/>
      <c r="R64" s="39"/>
      <c r="S64" s="39"/>
      <c r="T64" s="39"/>
      <c r="U64" s="39"/>
      <c r="V64" s="39"/>
      <c r="W64" s="39"/>
      <c r="X64" s="39"/>
      <c r="Y64" s="39"/>
      <c r="Z64" s="39"/>
      <c r="AA64" s="39"/>
    </row>
    <row r="65" spans="2:27" x14ac:dyDescent="0.25">
      <c r="B65" s="580"/>
      <c r="C65" s="311" t="s">
        <v>884</v>
      </c>
      <c r="D65" s="312">
        <v>5</v>
      </c>
      <c r="E65" s="312">
        <v>5</v>
      </c>
      <c r="F65" s="313">
        <v>0</v>
      </c>
      <c r="G65" s="313">
        <v>0</v>
      </c>
      <c r="H65" s="313">
        <v>0</v>
      </c>
      <c r="I65" s="313">
        <v>0</v>
      </c>
      <c r="J65" s="313">
        <v>0</v>
      </c>
      <c r="K65" s="313">
        <v>0</v>
      </c>
      <c r="L65" s="313">
        <v>0</v>
      </c>
      <c r="M65" s="313">
        <v>0</v>
      </c>
      <c r="N65" s="313">
        <v>0</v>
      </c>
      <c r="O65" s="313">
        <v>0</v>
      </c>
    </row>
    <row r="66" spans="2:27" x14ac:dyDescent="0.25">
      <c r="B66" s="580"/>
      <c r="C66" s="311" t="s">
        <v>883</v>
      </c>
      <c r="D66" s="312">
        <v>23</v>
      </c>
      <c r="E66" s="312">
        <v>20</v>
      </c>
      <c r="F66" s="313">
        <v>3</v>
      </c>
      <c r="G66" s="313">
        <v>0</v>
      </c>
      <c r="H66" s="313">
        <v>0</v>
      </c>
      <c r="I66" s="313">
        <v>0</v>
      </c>
      <c r="J66" s="313">
        <v>0</v>
      </c>
      <c r="K66" s="313">
        <v>0</v>
      </c>
      <c r="L66" s="313">
        <v>0</v>
      </c>
      <c r="M66" s="313">
        <v>0</v>
      </c>
      <c r="N66" s="313">
        <v>0</v>
      </c>
      <c r="O66" s="313">
        <v>0</v>
      </c>
    </row>
    <row r="67" spans="2:27" x14ac:dyDescent="0.25">
      <c r="B67" s="580"/>
      <c r="C67" s="311" t="s">
        <v>880</v>
      </c>
      <c r="D67" s="312">
        <v>49</v>
      </c>
      <c r="E67" s="312">
        <v>9</v>
      </c>
      <c r="F67" s="312">
        <v>34</v>
      </c>
      <c r="G67" s="312">
        <v>4</v>
      </c>
      <c r="H67" s="313">
        <v>0</v>
      </c>
      <c r="I67" s="313">
        <v>0</v>
      </c>
      <c r="J67" s="313">
        <v>0</v>
      </c>
      <c r="K67" s="312">
        <v>2</v>
      </c>
      <c r="L67" s="313">
        <v>0</v>
      </c>
      <c r="M67" s="313">
        <v>0</v>
      </c>
      <c r="N67" s="313">
        <v>0</v>
      </c>
      <c r="O67" s="313">
        <v>0</v>
      </c>
    </row>
    <row r="68" spans="2:27" x14ac:dyDescent="0.25">
      <c r="B68" s="580"/>
      <c r="C68" s="311" t="s">
        <v>882</v>
      </c>
      <c r="D68" s="312">
        <v>102</v>
      </c>
      <c r="E68" s="312">
        <v>0</v>
      </c>
      <c r="F68" s="312">
        <v>29</v>
      </c>
      <c r="G68" s="312">
        <v>57</v>
      </c>
      <c r="H68" s="312">
        <v>14</v>
      </c>
      <c r="I68" s="313">
        <v>2</v>
      </c>
      <c r="J68" s="313">
        <v>0</v>
      </c>
      <c r="K68" s="313">
        <v>0</v>
      </c>
      <c r="L68" s="313">
        <v>0</v>
      </c>
      <c r="M68" s="313">
        <v>0</v>
      </c>
      <c r="N68" s="313">
        <v>0</v>
      </c>
      <c r="O68" s="313">
        <v>0</v>
      </c>
    </row>
    <row r="69" spans="2:27" x14ac:dyDescent="0.25">
      <c r="B69" s="580"/>
      <c r="C69" s="311" t="s">
        <v>881</v>
      </c>
      <c r="D69" s="312">
        <v>312</v>
      </c>
      <c r="E69" s="312">
        <v>1</v>
      </c>
      <c r="F69" s="312">
        <v>3</v>
      </c>
      <c r="G69" s="312">
        <v>38</v>
      </c>
      <c r="H69" s="312">
        <v>155</v>
      </c>
      <c r="I69" s="312">
        <v>96</v>
      </c>
      <c r="J69" s="312">
        <v>14</v>
      </c>
      <c r="K69" s="312">
        <v>5</v>
      </c>
      <c r="L69" s="312">
        <v>0</v>
      </c>
      <c r="M69" s="313">
        <v>0</v>
      </c>
      <c r="N69" s="313">
        <v>0</v>
      </c>
      <c r="O69" s="313">
        <v>0</v>
      </c>
    </row>
    <row r="70" spans="2:27" x14ac:dyDescent="0.25">
      <c r="B70" s="580"/>
      <c r="C70" s="311" t="s">
        <v>879</v>
      </c>
      <c r="D70" s="312">
        <v>3431</v>
      </c>
      <c r="E70" s="313">
        <v>1</v>
      </c>
      <c r="F70" s="312">
        <v>3</v>
      </c>
      <c r="G70" s="312">
        <v>19</v>
      </c>
      <c r="H70" s="312">
        <v>189</v>
      </c>
      <c r="I70" s="312">
        <v>1161</v>
      </c>
      <c r="J70" s="312">
        <v>1458</v>
      </c>
      <c r="K70" s="312">
        <v>524</v>
      </c>
      <c r="L70" s="312">
        <v>70</v>
      </c>
      <c r="M70" s="313">
        <v>5</v>
      </c>
      <c r="N70" s="312">
        <v>1</v>
      </c>
      <c r="O70" s="312">
        <v>0</v>
      </c>
    </row>
    <row r="71" spans="2:27" x14ac:dyDescent="0.25">
      <c r="B71" s="580"/>
      <c r="C71" s="311" t="s">
        <v>878</v>
      </c>
      <c r="D71" s="312">
        <v>4636</v>
      </c>
      <c r="E71" s="313">
        <v>1</v>
      </c>
      <c r="F71" s="313">
        <v>0</v>
      </c>
      <c r="G71" s="312">
        <v>3</v>
      </c>
      <c r="H71" s="312">
        <v>62</v>
      </c>
      <c r="I71" s="312">
        <v>711</v>
      </c>
      <c r="J71" s="312">
        <v>2235</v>
      </c>
      <c r="K71" s="312">
        <v>1361</v>
      </c>
      <c r="L71" s="312">
        <v>243</v>
      </c>
      <c r="M71" s="312">
        <v>19</v>
      </c>
      <c r="N71" s="313">
        <v>1</v>
      </c>
      <c r="O71" s="312">
        <v>0</v>
      </c>
    </row>
    <row r="72" spans="2:27" x14ac:dyDescent="0.25">
      <c r="B72" s="580"/>
      <c r="C72" s="311" t="s">
        <v>877</v>
      </c>
      <c r="D72" s="312">
        <v>72</v>
      </c>
      <c r="E72" s="313">
        <v>0</v>
      </c>
      <c r="F72" s="313">
        <v>0</v>
      </c>
      <c r="G72" s="313">
        <v>1</v>
      </c>
      <c r="H72" s="312">
        <v>1</v>
      </c>
      <c r="I72" s="312">
        <v>15</v>
      </c>
      <c r="J72" s="312">
        <v>26</v>
      </c>
      <c r="K72" s="312">
        <v>23</v>
      </c>
      <c r="L72" s="312">
        <v>4</v>
      </c>
      <c r="M72" s="313">
        <v>2</v>
      </c>
      <c r="N72" s="313">
        <v>0</v>
      </c>
      <c r="O72" s="313">
        <v>0</v>
      </c>
    </row>
    <row r="73" spans="2:27" s="35" customFormat="1" x14ac:dyDescent="0.25">
      <c r="B73" s="581"/>
      <c r="C73" s="311" t="s">
        <v>9</v>
      </c>
      <c r="D73" s="312">
        <v>54</v>
      </c>
      <c r="E73" s="313">
        <v>0</v>
      </c>
      <c r="F73" s="313">
        <v>0</v>
      </c>
      <c r="G73" s="313">
        <v>0</v>
      </c>
      <c r="H73" s="312">
        <v>0</v>
      </c>
      <c r="I73" s="312">
        <v>0</v>
      </c>
      <c r="J73" s="312">
        <v>0</v>
      </c>
      <c r="K73" s="312">
        <v>0</v>
      </c>
      <c r="L73" s="313">
        <v>0</v>
      </c>
      <c r="M73" s="313">
        <v>0</v>
      </c>
      <c r="N73" s="313">
        <v>0</v>
      </c>
      <c r="O73" s="312">
        <v>54</v>
      </c>
    </row>
    <row r="74" spans="2:27" s="35" customFormat="1" ht="13.5" x14ac:dyDescent="0.25">
      <c r="B74" s="579" t="s">
        <v>28</v>
      </c>
      <c r="C74" s="309" t="s">
        <v>3</v>
      </c>
      <c r="D74" s="310">
        <v>9383</v>
      </c>
      <c r="E74" s="310">
        <v>25</v>
      </c>
      <c r="F74" s="310">
        <v>62</v>
      </c>
      <c r="G74" s="310">
        <v>141</v>
      </c>
      <c r="H74" s="310">
        <v>524</v>
      </c>
      <c r="I74" s="310">
        <v>2353</v>
      </c>
      <c r="J74" s="310">
        <v>3843</v>
      </c>
      <c r="K74" s="310">
        <v>1799</v>
      </c>
      <c r="L74" s="310">
        <v>307</v>
      </c>
      <c r="M74" s="310">
        <v>36</v>
      </c>
      <c r="N74" s="310">
        <v>2</v>
      </c>
      <c r="O74" s="310">
        <v>291</v>
      </c>
      <c r="P74" s="39"/>
      <c r="Q74" s="39"/>
      <c r="R74" s="39"/>
      <c r="S74" s="39"/>
      <c r="T74" s="39"/>
      <c r="U74" s="39"/>
      <c r="V74" s="39"/>
      <c r="W74" s="39"/>
      <c r="X74" s="39"/>
      <c r="Y74" s="39"/>
      <c r="Z74" s="39"/>
      <c r="AA74" s="39"/>
    </row>
    <row r="75" spans="2:27" x14ac:dyDescent="0.25">
      <c r="B75" s="580"/>
      <c r="C75" s="311" t="s">
        <v>883</v>
      </c>
      <c r="D75" s="312">
        <v>13</v>
      </c>
      <c r="E75" s="312">
        <v>13</v>
      </c>
      <c r="F75" s="313">
        <v>0</v>
      </c>
      <c r="G75" s="313">
        <v>0</v>
      </c>
      <c r="H75" s="313">
        <v>0</v>
      </c>
      <c r="I75" s="313">
        <v>0</v>
      </c>
      <c r="J75" s="313">
        <v>0</v>
      </c>
      <c r="K75" s="312">
        <v>0</v>
      </c>
      <c r="L75" s="313">
        <v>0</v>
      </c>
      <c r="M75" s="313">
        <v>0</v>
      </c>
      <c r="N75" s="313">
        <v>0</v>
      </c>
      <c r="O75" s="313">
        <v>0</v>
      </c>
    </row>
    <row r="76" spans="2:27" x14ac:dyDescent="0.25">
      <c r="B76" s="580"/>
      <c r="C76" s="311" t="s">
        <v>880</v>
      </c>
      <c r="D76" s="312">
        <v>42</v>
      </c>
      <c r="E76" s="312">
        <v>9</v>
      </c>
      <c r="F76" s="312">
        <v>26</v>
      </c>
      <c r="G76" s="313">
        <v>3</v>
      </c>
      <c r="H76" s="313">
        <v>0</v>
      </c>
      <c r="I76" s="313">
        <v>0</v>
      </c>
      <c r="J76" s="313">
        <v>4</v>
      </c>
      <c r="K76" s="313">
        <v>0</v>
      </c>
      <c r="L76" s="313">
        <v>0</v>
      </c>
      <c r="M76" s="313">
        <v>0</v>
      </c>
      <c r="N76" s="313">
        <v>0</v>
      </c>
      <c r="O76" s="313">
        <v>0</v>
      </c>
    </row>
    <row r="77" spans="2:27" x14ac:dyDescent="0.25">
      <c r="B77" s="580"/>
      <c r="C77" s="311" t="s">
        <v>882</v>
      </c>
      <c r="D77" s="312">
        <v>79</v>
      </c>
      <c r="E77" s="312">
        <v>3</v>
      </c>
      <c r="F77" s="312">
        <v>26</v>
      </c>
      <c r="G77" s="312">
        <v>41</v>
      </c>
      <c r="H77" s="312">
        <v>6</v>
      </c>
      <c r="I77" s="313">
        <v>2</v>
      </c>
      <c r="J77" s="313">
        <v>0</v>
      </c>
      <c r="K77" s="313">
        <v>1</v>
      </c>
      <c r="L77" s="313">
        <v>0</v>
      </c>
      <c r="M77" s="313">
        <v>0</v>
      </c>
      <c r="N77" s="313">
        <v>0</v>
      </c>
      <c r="O77" s="313">
        <v>0</v>
      </c>
    </row>
    <row r="78" spans="2:27" x14ac:dyDescent="0.25">
      <c r="B78" s="580"/>
      <c r="C78" s="311" t="s">
        <v>881</v>
      </c>
      <c r="D78" s="312">
        <v>228</v>
      </c>
      <c r="E78" s="312">
        <v>0</v>
      </c>
      <c r="F78" s="312">
        <v>8</v>
      </c>
      <c r="G78" s="312">
        <v>56</v>
      </c>
      <c r="H78" s="312">
        <v>99</v>
      </c>
      <c r="I78" s="312">
        <v>48</v>
      </c>
      <c r="J78" s="312">
        <v>15</v>
      </c>
      <c r="K78" s="313">
        <v>2</v>
      </c>
      <c r="L78" s="313">
        <v>0</v>
      </c>
      <c r="M78" s="313">
        <v>0</v>
      </c>
      <c r="N78" s="313">
        <v>0</v>
      </c>
      <c r="O78" s="313">
        <v>0</v>
      </c>
    </row>
    <row r="79" spans="2:27" x14ac:dyDescent="0.25">
      <c r="B79" s="580"/>
      <c r="C79" s="311" t="s">
        <v>879</v>
      </c>
      <c r="D79" s="312">
        <v>3363</v>
      </c>
      <c r="E79" s="313">
        <v>0</v>
      </c>
      <c r="F79" s="312">
        <v>1</v>
      </c>
      <c r="G79" s="312">
        <v>34</v>
      </c>
      <c r="H79" s="312">
        <v>305</v>
      </c>
      <c r="I79" s="312">
        <v>1263</v>
      </c>
      <c r="J79" s="312">
        <v>1263</v>
      </c>
      <c r="K79" s="312">
        <v>437</v>
      </c>
      <c r="L79" s="312">
        <v>51</v>
      </c>
      <c r="M79" s="313">
        <v>9</v>
      </c>
      <c r="N79" s="313">
        <v>0</v>
      </c>
      <c r="O79" s="313">
        <v>0</v>
      </c>
    </row>
    <row r="80" spans="2:27" x14ac:dyDescent="0.25">
      <c r="B80" s="580"/>
      <c r="C80" s="311" t="s">
        <v>878</v>
      </c>
      <c r="D80" s="312">
        <v>5315</v>
      </c>
      <c r="E80" s="313">
        <v>0</v>
      </c>
      <c r="F80" s="312">
        <v>0</v>
      </c>
      <c r="G80" s="312">
        <v>6</v>
      </c>
      <c r="H80" s="312">
        <v>114</v>
      </c>
      <c r="I80" s="312">
        <v>1023</v>
      </c>
      <c r="J80" s="312">
        <v>2539</v>
      </c>
      <c r="K80" s="312">
        <v>1353</v>
      </c>
      <c r="L80" s="312">
        <v>252</v>
      </c>
      <c r="M80" s="312">
        <v>25</v>
      </c>
      <c r="N80" s="312">
        <v>2</v>
      </c>
      <c r="O80" s="312">
        <v>1</v>
      </c>
    </row>
    <row r="81" spans="2:27" x14ac:dyDescent="0.25">
      <c r="B81" s="580"/>
      <c r="C81" s="311" t="s">
        <v>877</v>
      </c>
      <c r="D81" s="312">
        <v>40</v>
      </c>
      <c r="E81" s="313">
        <v>0</v>
      </c>
      <c r="F81" s="313">
        <v>0</v>
      </c>
      <c r="G81" s="312">
        <v>1</v>
      </c>
      <c r="H81" s="312">
        <v>0</v>
      </c>
      <c r="I81" s="312">
        <v>15</v>
      </c>
      <c r="J81" s="312">
        <v>16</v>
      </c>
      <c r="K81" s="312">
        <v>4</v>
      </c>
      <c r="L81" s="312">
        <v>3</v>
      </c>
      <c r="M81" s="312">
        <v>1</v>
      </c>
      <c r="N81" s="312">
        <v>0</v>
      </c>
      <c r="O81" s="312">
        <v>0</v>
      </c>
    </row>
    <row r="82" spans="2:27" x14ac:dyDescent="0.25">
      <c r="B82" s="581"/>
      <c r="C82" s="311" t="s">
        <v>9</v>
      </c>
      <c r="D82" s="312">
        <v>303</v>
      </c>
      <c r="E82" s="313">
        <v>0</v>
      </c>
      <c r="F82" s="313">
        <v>1</v>
      </c>
      <c r="G82" s="313">
        <v>0</v>
      </c>
      <c r="H82" s="312">
        <v>0</v>
      </c>
      <c r="I82" s="312">
        <v>2</v>
      </c>
      <c r="J82" s="312">
        <v>6</v>
      </c>
      <c r="K82" s="312">
        <v>2</v>
      </c>
      <c r="L82" s="312">
        <v>1</v>
      </c>
      <c r="M82" s="312">
        <v>1</v>
      </c>
      <c r="N82" s="313">
        <v>0</v>
      </c>
      <c r="O82" s="313">
        <v>290</v>
      </c>
    </row>
    <row r="83" spans="2:27" s="35" customFormat="1" ht="13.5" x14ac:dyDescent="0.25">
      <c r="B83" s="579" t="s">
        <v>27</v>
      </c>
      <c r="C83" s="309" t="s">
        <v>3</v>
      </c>
      <c r="D83" s="310">
        <v>56128</v>
      </c>
      <c r="E83" s="356">
        <v>183</v>
      </c>
      <c r="F83" s="356">
        <v>412</v>
      </c>
      <c r="G83" s="356">
        <v>876</v>
      </c>
      <c r="H83" s="356">
        <v>3713</v>
      </c>
      <c r="I83" s="356">
        <v>16085</v>
      </c>
      <c r="J83" s="356">
        <v>23415</v>
      </c>
      <c r="K83" s="310">
        <v>9424</v>
      </c>
      <c r="L83" s="356">
        <v>1360</v>
      </c>
      <c r="M83" s="356">
        <v>157</v>
      </c>
      <c r="N83" s="356">
        <v>16</v>
      </c>
      <c r="O83" s="310">
        <v>487</v>
      </c>
      <c r="P83" s="39"/>
      <c r="Q83" s="39"/>
      <c r="R83" s="39"/>
      <c r="S83" s="39"/>
      <c r="T83" s="39"/>
      <c r="U83" s="39"/>
      <c r="V83" s="39"/>
      <c r="W83" s="39"/>
      <c r="X83" s="39"/>
      <c r="Y83" s="39"/>
      <c r="Z83" s="39"/>
      <c r="AA83" s="39"/>
    </row>
    <row r="84" spans="2:27" x14ac:dyDescent="0.25">
      <c r="B84" s="580"/>
      <c r="C84" s="311" t="s">
        <v>884</v>
      </c>
      <c r="D84" s="312">
        <v>15</v>
      </c>
      <c r="E84" s="312">
        <v>15</v>
      </c>
      <c r="F84" s="312">
        <v>0</v>
      </c>
      <c r="G84" s="312">
        <v>0</v>
      </c>
      <c r="H84" s="312">
        <v>0</v>
      </c>
      <c r="I84" s="312">
        <v>0</v>
      </c>
      <c r="J84" s="312">
        <v>0</v>
      </c>
      <c r="K84" s="312">
        <v>0</v>
      </c>
      <c r="L84" s="312">
        <v>0</v>
      </c>
      <c r="M84" s="312">
        <v>0</v>
      </c>
      <c r="N84" s="312">
        <v>0</v>
      </c>
      <c r="O84" s="312">
        <v>0</v>
      </c>
    </row>
    <row r="85" spans="2:27" x14ac:dyDescent="0.25">
      <c r="B85" s="580"/>
      <c r="C85" s="311" t="s">
        <v>883</v>
      </c>
      <c r="D85" s="312">
        <v>98</v>
      </c>
      <c r="E85" s="312">
        <v>81</v>
      </c>
      <c r="F85" s="313">
        <v>14</v>
      </c>
      <c r="G85" s="313">
        <v>0</v>
      </c>
      <c r="H85" s="313">
        <v>0</v>
      </c>
      <c r="I85" s="313">
        <v>1</v>
      </c>
      <c r="J85" s="313">
        <v>1</v>
      </c>
      <c r="K85" s="313">
        <v>0</v>
      </c>
      <c r="L85" s="313">
        <v>0</v>
      </c>
      <c r="M85" s="313">
        <v>0</v>
      </c>
      <c r="N85" s="313">
        <v>1</v>
      </c>
      <c r="O85" s="313">
        <v>0</v>
      </c>
    </row>
    <row r="86" spans="2:27" x14ac:dyDescent="0.25">
      <c r="B86" s="580"/>
      <c r="C86" s="311" t="s">
        <v>880</v>
      </c>
      <c r="D86" s="312">
        <v>231</v>
      </c>
      <c r="E86" s="312">
        <v>70</v>
      </c>
      <c r="F86" s="312">
        <v>143</v>
      </c>
      <c r="G86" s="313">
        <v>13</v>
      </c>
      <c r="H86" s="312">
        <v>1</v>
      </c>
      <c r="I86" s="312">
        <v>1</v>
      </c>
      <c r="J86" s="313">
        <v>3</v>
      </c>
      <c r="K86" s="313">
        <v>0</v>
      </c>
      <c r="L86" s="313">
        <v>0</v>
      </c>
      <c r="M86" s="313">
        <v>0</v>
      </c>
      <c r="N86" s="313">
        <v>0</v>
      </c>
      <c r="O86" s="313">
        <v>0</v>
      </c>
    </row>
    <row r="87" spans="2:27" x14ac:dyDescent="0.25">
      <c r="B87" s="580"/>
      <c r="C87" s="311" t="s">
        <v>882</v>
      </c>
      <c r="D87" s="312">
        <v>426</v>
      </c>
      <c r="E87" s="312">
        <v>13</v>
      </c>
      <c r="F87" s="312">
        <v>190</v>
      </c>
      <c r="G87" s="312">
        <v>187</v>
      </c>
      <c r="H87" s="313">
        <v>31</v>
      </c>
      <c r="I87" s="312">
        <v>3</v>
      </c>
      <c r="J87" s="312">
        <v>2</v>
      </c>
      <c r="K87" s="313">
        <v>0</v>
      </c>
      <c r="L87" s="313">
        <v>0</v>
      </c>
      <c r="M87" s="313">
        <v>0</v>
      </c>
      <c r="N87" s="313">
        <v>0</v>
      </c>
      <c r="O87" s="313">
        <v>0</v>
      </c>
    </row>
    <row r="88" spans="2:27" x14ac:dyDescent="0.25">
      <c r="B88" s="580"/>
      <c r="C88" s="311" t="s">
        <v>881</v>
      </c>
      <c r="D88" s="312">
        <v>1316</v>
      </c>
      <c r="E88" s="312">
        <v>2</v>
      </c>
      <c r="F88" s="312">
        <v>57</v>
      </c>
      <c r="G88" s="312">
        <v>422</v>
      </c>
      <c r="H88" s="312">
        <v>606</v>
      </c>
      <c r="I88" s="312">
        <v>185</v>
      </c>
      <c r="J88" s="312">
        <v>35</v>
      </c>
      <c r="K88" s="313">
        <v>7</v>
      </c>
      <c r="L88" s="313">
        <v>2</v>
      </c>
      <c r="M88" s="313">
        <v>0</v>
      </c>
      <c r="N88" s="313">
        <v>0</v>
      </c>
      <c r="O88" s="313">
        <v>0</v>
      </c>
    </row>
    <row r="89" spans="2:27" x14ac:dyDescent="0.25">
      <c r="B89" s="580"/>
      <c r="C89" s="311" t="s">
        <v>879</v>
      </c>
      <c r="D89" s="312">
        <v>26084</v>
      </c>
      <c r="E89" s="312">
        <v>1</v>
      </c>
      <c r="F89" s="312">
        <v>8</v>
      </c>
      <c r="G89" s="312">
        <v>227</v>
      </c>
      <c r="H89" s="312">
        <v>2463</v>
      </c>
      <c r="I89" s="312">
        <v>9912</v>
      </c>
      <c r="J89" s="312">
        <v>10096</v>
      </c>
      <c r="K89" s="312">
        <v>2965</v>
      </c>
      <c r="L89" s="312">
        <v>350</v>
      </c>
      <c r="M89" s="313">
        <v>49</v>
      </c>
      <c r="N89" s="313">
        <v>6</v>
      </c>
      <c r="O89" s="313">
        <v>7</v>
      </c>
    </row>
    <row r="90" spans="2:27" x14ac:dyDescent="0.25">
      <c r="B90" s="580"/>
      <c r="C90" s="311" t="s">
        <v>878</v>
      </c>
      <c r="D90" s="312">
        <v>27305</v>
      </c>
      <c r="E90" s="313">
        <v>1</v>
      </c>
      <c r="F90" s="312">
        <v>0</v>
      </c>
      <c r="G90" s="312">
        <v>27</v>
      </c>
      <c r="H90" s="312">
        <v>605</v>
      </c>
      <c r="I90" s="312">
        <v>5934</v>
      </c>
      <c r="J90" s="312">
        <v>13218</v>
      </c>
      <c r="K90" s="312">
        <v>6403</v>
      </c>
      <c r="L90" s="312">
        <v>994</v>
      </c>
      <c r="M90" s="312">
        <v>107</v>
      </c>
      <c r="N90" s="312">
        <v>9</v>
      </c>
      <c r="O90" s="313">
        <v>7</v>
      </c>
    </row>
    <row r="91" spans="2:27" x14ac:dyDescent="0.25">
      <c r="B91" s="580"/>
      <c r="C91" s="311" t="s">
        <v>877</v>
      </c>
      <c r="D91" s="312">
        <v>126</v>
      </c>
      <c r="E91" s="313">
        <v>0</v>
      </c>
      <c r="F91" s="312">
        <v>0</v>
      </c>
      <c r="G91" s="312">
        <v>0</v>
      </c>
      <c r="H91" s="312">
        <v>4</v>
      </c>
      <c r="I91" s="312">
        <v>31</v>
      </c>
      <c r="J91" s="312">
        <v>40</v>
      </c>
      <c r="K91" s="312">
        <v>37</v>
      </c>
      <c r="L91" s="312">
        <v>13</v>
      </c>
      <c r="M91" s="312">
        <v>1</v>
      </c>
      <c r="N91" s="312">
        <v>0</v>
      </c>
      <c r="O91" s="313">
        <v>0</v>
      </c>
    </row>
    <row r="92" spans="2:27" x14ac:dyDescent="0.25">
      <c r="B92" s="581"/>
      <c r="C92" s="311" t="s">
        <v>9</v>
      </c>
      <c r="D92" s="312">
        <v>527</v>
      </c>
      <c r="E92" s="313">
        <v>0</v>
      </c>
      <c r="F92" s="313">
        <v>0</v>
      </c>
      <c r="G92" s="313">
        <v>0</v>
      </c>
      <c r="H92" s="312">
        <v>3</v>
      </c>
      <c r="I92" s="312">
        <v>18</v>
      </c>
      <c r="J92" s="312">
        <v>20</v>
      </c>
      <c r="K92" s="312">
        <v>12</v>
      </c>
      <c r="L92" s="312">
        <v>1</v>
      </c>
      <c r="M92" s="312">
        <v>0</v>
      </c>
      <c r="N92" s="312">
        <v>0</v>
      </c>
      <c r="O92" s="313">
        <v>473</v>
      </c>
    </row>
    <row r="93" spans="2:27" s="35" customFormat="1" ht="13.5" x14ac:dyDescent="0.25">
      <c r="B93" s="579" t="s">
        <v>26</v>
      </c>
      <c r="C93" s="309" t="s">
        <v>3</v>
      </c>
      <c r="D93" s="310">
        <v>5696</v>
      </c>
      <c r="E93" s="356">
        <v>9</v>
      </c>
      <c r="F93" s="356">
        <v>36</v>
      </c>
      <c r="G93" s="356">
        <v>81</v>
      </c>
      <c r="H93" s="310">
        <v>357</v>
      </c>
      <c r="I93" s="310">
        <v>1669</v>
      </c>
      <c r="J93" s="310">
        <v>2372</v>
      </c>
      <c r="K93" s="310">
        <v>866</v>
      </c>
      <c r="L93" s="356">
        <v>107</v>
      </c>
      <c r="M93" s="356">
        <v>6</v>
      </c>
      <c r="N93" s="356">
        <v>2</v>
      </c>
      <c r="O93" s="310">
        <v>191</v>
      </c>
      <c r="P93" s="39"/>
      <c r="Q93" s="39"/>
      <c r="R93" s="39"/>
      <c r="S93" s="39"/>
      <c r="T93" s="39"/>
      <c r="U93" s="39"/>
      <c r="V93" s="39"/>
      <c r="W93" s="39"/>
      <c r="X93" s="39"/>
      <c r="Y93" s="39"/>
      <c r="Z93" s="39"/>
      <c r="AA93" s="39"/>
    </row>
    <row r="94" spans="2:27" x14ac:dyDescent="0.25">
      <c r="B94" s="580"/>
      <c r="C94" s="311" t="s">
        <v>884</v>
      </c>
      <c r="D94" s="312">
        <v>3</v>
      </c>
      <c r="E94" s="312">
        <v>2</v>
      </c>
      <c r="F94" s="312">
        <v>0</v>
      </c>
      <c r="G94" s="312">
        <v>0</v>
      </c>
      <c r="H94" s="312">
        <v>0</v>
      </c>
      <c r="I94" s="312">
        <v>1</v>
      </c>
      <c r="J94" s="312">
        <v>0</v>
      </c>
      <c r="K94" s="312">
        <v>0</v>
      </c>
      <c r="L94" s="312">
        <v>0</v>
      </c>
      <c r="M94" s="312">
        <v>0</v>
      </c>
      <c r="N94" s="312">
        <v>0</v>
      </c>
      <c r="O94" s="312">
        <v>0</v>
      </c>
    </row>
    <row r="95" spans="2:27" x14ac:dyDescent="0.25">
      <c r="B95" s="580"/>
      <c r="C95" s="311" t="s">
        <v>883</v>
      </c>
      <c r="D95" s="312">
        <v>3</v>
      </c>
      <c r="E95" s="312">
        <v>1</v>
      </c>
      <c r="F95" s="312">
        <v>2</v>
      </c>
      <c r="G95" s="313">
        <v>0</v>
      </c>
      <c r="H95" s="313">
        <v>0</v>
      </c>
      <c r="I95" s="313">
        <v>0</v>
      </c>
      <c r="J95" s="312">
        <v>0</v>
      </c>
      <c r="K95" s="313">
        <v>0</v>
      </c>
      <c r="L95" s="312">
        <v>0</v>
      </c>
      <c r="M95" s="313">
        <v>0</v>
      </c>
      <c r="N95" s="313">
        <v>0</v>
      </c>
      <c r="O95" s="313">
        <v>0</v>
      </c>
    </row>
    <row r="96" spans="2:27" x14ac:dyDescent="0.25">
      <c r="B96" s="580"/>
      <c r="C96" s="311" t="s">
        <v>880</v>
      </c>
      <c r="D96" s="312">
        <v>20</v>
      </c>
      <c r="E96" s="312">
        <v>6</v>
      </c>
      <c r="F96" s="312">
        <v>14</v>
      </c>
      <c r="G96" s="312">
        <v>0</v>
      </c>
      <c r="H96" s="313">
        <v>0</v>
      </c>
      <c r="I96" s="312">
        <v>0</v>
      </c>
      <c r="J96" s="313">
        <v>0</v>
      </c>
      <c r="K96" s="313">
        <v>0</v>
      </c>
      <c r="L96" s="313">
        <v>0</v>
      </c>
      <c r="M96" s="313">
        <v>0</v>
      </c>
      <c r="N96" s="313">
        <v>0</v>
      </c>
      <c r="O96" s="313">
        <v>0</v>
      </c>
    </row>
    <row r="97" spans="2:27" x14ac:dyDescent="0.25">
      <c r="B97" s="580"/>
      <c r="C97" s="311" t="s">
        <v>882</v>
      </c>
      <c r="D97" s="312">
        <v>52</v>
      </c>
      <c r="E97" s="312">
        <v>0</v>
      </c>
      <c r="F97" s="312">
        <v>18</v>
      </c>
      <c r="G97" s="312">
        <v>25</v>
      </c>
      <c r="H97" s="313">
        <v>8</v>
      </c>
      <c r="I97" s="312">
        <v>0</v>
      </c>
      <c r="J97" s="312">
        <v>0</v>
      </c>
      <c r="K97" s="312">
        <v>1</v>
      </c>
      <c r="L97" s="313">
        <v>0</v>
      </c>
      <c r="M97" s="313">
        <v>0</v>
      </c>
      <c r="N97" s="313">
        <v>0</v>
      </c>
      <c r="O97" s="313">
        <v>0</v>
      </c>
    </row>
    <row r="98" spans="2:27" x14ac:dyDescent="0.25">
      <c r="B98" s="580"/>
      <c r="C98" s="311" t="s">
        <v>881</v>
      </c>
      <c r="D98" s="312">
        <v>185</v>
      </c>
      <c r="E98" s="312">
        <v>0</v>
      </c>
      <c r="F98" s="312">
        <v>2</v>
      </c>
      <c r="G98" s="312">
        <v>37</v>
      </c>
      <c r="H98" s="312">
        <v>100</v>
      </c>
      <c r="I98" s="312">
        <v>38</v>
      </c>
      <c r="J98" s="312">
        <v>5</v>
      </c>
      <c r="K98" s="312">
        <v>2</v>
      </c>
      <c r="L98" s="313">
        <v>1</v>
      </c>
      <c r="M98" s="313">
        <v>0</v>
      </c>
      <c r="N98" s="313">
        <v>0</v>
      </c>
      <c r="O98" s="313">
        <v>0</v>
      </c>
    </row>
    <row r="99" spans="2:27" x14ac:dyDescent="0.25">
      <c r="B99" s="580"/>
      <c r="C99" s="311" t="s">
        <v>879</v>
      </c>
      <c r="D99" s="312">
        <v>2356</v>
      </c>
      <c r="E99" s="312">
        <v>0</v>
      </c>
      <c r="F99" s="312">
        <v>0</v>
      </c>
      <c r="G99" s="312">
        <v>18</v>
      </c>
      <c r="H99" s="312">
        <v>200</v>
      </c>
      <c r="I99" s="312">
        <v>947</v>
      </c>
      <c r="J99" s="312">
        <v>936</v>
      </c>
      <c r="K99" s="312">
        <v>235</v>
      </c>
      <c r="L99" s="312">
        <v>19</v>
      </c>
      <c r="M99" s="312">
        <v>0</v>
      </c>
      <c r="N99" s="313">
        <v>1</v>
      </c>
      <c r="O99" s="313">
        <v>0</v>
      </c>
    </row>
    <row r="100" spans="2:27" x14ac:dyDescent="0.25">
      <c r="B100" s="580"/>
      <c r="C100" s="311" t="s">
        <v>878</v>
      </c>
      <c r="D100" s="312">
        <v>2875</v>
      </c>
      <c r="E100" s="313">
        <v>0</v>
      </c>
      <c r="F100" s="312">
        <v>0</v>
      </c>
      <c r="G100" s="312">
        <v>1</v>
      </c>
      <c r="H100" s="312">
        <v>49</v>
      </c>
      <c r="I100" s="312">
        <v>682</v>
      </c>
      <c r="J100" s="312">
        <v>1423</v>
      </c>
      <c r="K100" s="312">
        <v>627</v>
      </c>
      <c r="L100" s="312">
        <v>86</v>
      </c>
      <c r="M100" s="312">
        <v>6</v>
      </c>
      <c r="N100" s="312">
        <v>1</v>
      </c>
      <c r="O100" s="312">
        <v>0</v>
      </c>
    </row>
    <row r="101" spans="2:27" x14ac:dyDescent="0.25">
      <c r="B101" s="580"/>
      <c r="C101" s="311" t="s">
        <v>877</v>
      </c>
      <c r="D101" s="312">
        <v>8</v>
      </c>
      <c r="E101" s="312">
        <v>0</v>
      </c>
      <c r="F101" s="312">
        <v>0</v>
      </c>
      <c r="G101" s="312">
        <v>0</v>
      </c>
      <c r="H101" s="312">
        <v>0</v>
      </c>
      <c r="I101" s="312">
        <v>0</v>
      </c>
      <c r="J101" s="312">
        <v>6</v>
      </c>
      <c r="K101" s="312">
        <v>1</v>
      </c>
      <c r="L101" s="312">
        <v>1</v>
      </c>
      <c r="M101" s="312">
        <v>0</v>
      </c>
      <c r="N101" s="312">
        <v>0</v>
      </c>
      <c r="O101" s="312">
        <v>0</v>
      </c>
    </row>
    <row r="102" spans="2:27" x14ac:dyDescent="0.25">
      <c r="B102" s="581"/>
      <c r="C102" s="311" t="s">
        <v>9</v>
      </c>
      <c r="D102" s="312">
        <v>194</v>
      </c>
      <c r="E102" s="313">
        <v>0</v>
      </c>
      <c r="F102" s="313">
        <v>0</v>
      </c>
      <c r="G102" s="312">
        <v>0</v>
      </c>
      <c r="H102" s="312">
        <v>0</v>
      </c>
      <c r="I102" s="312">
        <v>1</v>
      </c>
      <c r="J102" s="312">
        <v>2</v>
      </c>
      <c r="K102" s="312">
        <v>0</v>
      </c>
      <c r="L102" s="312">
        <v>0</v>
      </c>
      <c r="M102" s="312">
        <v>0</v>
      </c>
      <c r="N102" s="313">
        <v>0</v>
      </c>
      <c r="O102" s="313">
        <v>191</v>
      </c>
    </row>
    <row r="103" spans="2:27" s="35" customFormat="1" ht="13.5" x14ac:dyDescent="0.25">
      <c r="B103" s="579" t="s">
        <v>25</v>
      </c>
      <c r="C103" s="309" t="s">
        <v>3</v>
      </c>
      <c r="D103" s="310">
        <v>5455</v>
      </c>
      <c r="E103" s="310">
        <v>9</v>
      </c>
      <c r="F103" s="356">
        <v>25</v>
      </c>
      <c r="G103" s="356">
        <v>64</v>
      </c>
      <c r="H103" s="310">
        <v>304</v>
      </c>
      <c r="I103" s="310">
        <v>1541</v>
      </c>
      <c r="J103" s="310">
        <v>2300</v>
      </c>
      <c r="K103" s="310">
        <v>897</v>
      </c>
      <c r="L103" s="310">
        <v>127</v>
      </c>
      <c r="M103" s="310">
        <v>16</v>
      </c>
      <c r="N103" s="310">
        <v>1</v>
      </c>
      <c r="O103" s="310">
        <v>171</v>
      </c>
      <c r="P103" s="39"/>
      <c r="Q103" s="39"/>
      <c r="R103" s="39"/>
      <c r="S103" s="39"/>
      <c r="T103" s="39"/>
      <c r="U103" s="39"/>
      <c r="V103" s="39"/>
      <c r="W103" s="39"/>
      <c r="X103" s="39"/>
      <c r="Y103" s="39"/>
      <c r="Z103" s="39"/>
      <c r="AA103" s="39"/>
    </row>
    <row r="104" spans="2:27" x14ac:dyDescent="0.25">
      <c r="B104" s="580"/>
      <c r="C104" s="311" t="s">
        <v>883</v>
      </c>
      <c r="D104" s="312">
        <v>6</v>
      </c>
      <c r="E104" s="312">
        <v>5</v>
      </c>
      <c r="F104" s="312">
        <v>1</v>
      </c>
      <c r="G104" s="312">
        <v>0</v>
      </c>
      <c r="H104" s="312">
        <v>0</v>
      </c>
      <c r="I104" s="312">
        <v>0</v>
      </c>
      <c r="J104" s="312">
        <v>0</v>
      </c>
      <c r="K104" s="312">
        <v>0</v>
      </c>
      <c r="L104" s="312">
        <v>0</v>
      </c>
      <c r="M104" s="312">
        <v>0</v>
      </c>
      <c r="N104" s="312">
        <v>0</v>
      </c>
      <c r="O104" s="312">
        <v>0</v>
      </c>
    </row>
    <row r="105" spans="2:27" x14ac:dyDescent="0.25">
      <c r="B105" s="580"/>
      <c r="C105" s="311" t="s">
        <v>880</v>
      </c>
      <c r="D105" s="312">
        <v>10</v>
      </c>
      <c r="E105" s="312">
        <v>4</v>
      </c>
      <c r="F105" s="313">
        <v>6</v>
      </c>
      <c r="G105" s="313">
        <v>0</v>
      </c>
      <c r="H105" s="313">
        <v>0</v>
      </c>
      <c r="I105" s="313">
        <v>0</v>
      </c>
      <c r="J105" s="313">
        <v>0</v>
      </c>
      <c r="K105" s="313">
        <v>0</v>
      </c>
      <c r="L105" s="313">
        <v>0</v>
      </c>
      <c r="M105" s="313">
        <v>0</v>
      </c>
      <c r="N105" s="313">
        <v>0</v>
      </c>
      <c r="O105" s="313">
        <v>0</v>
      </c>
    </row>
    <row r="106" spans="2:27" x14ac:dyDescent="0.25">
      <c r="B106" s="580"/>
      <c r="C106" s="311" t="s">
        <v>882</v>
      </c>
      <c r="D106" s="312">
        <v>25</v>
      </c>
      <c r="E106" s="312">
        <v>0</v>
      </c>
      <c r="F106" s="312">
        <v>11</v>
      </c>
      <c r="G106" s="312">
        <v>12</v>
      </c>
      <c r="H106" s="312">
        <v>2</v>
      </c>
      <c r="I106" s="312">
        <v>0</v>
      </c>
      <c r="J106" s="313">
        <v>0</v>
      </c>
      <c r="K106" s="313">
        <v>0</v>
      </c>
      <c r="L106" s="313">
        <v>0</v>
      </c>
      <c r="M106" s="313">
        <v>0</v>
      </c>
      <c r="N106" s="313">
        <v>0</v>
      </c>
      <c r="O106" s="313">
        <v>0</v>
      </c>
    </row>
    <row r="107" spans="2:27" x14ac:dyDescent="0.25">
      <c r="B107" s="580"/>
      <c r="C107" s="311" t="s">
        <v>881</v>
      </c>
      <c r="D107" s="312">
        <v>125</v>
      </c>
      <c r="E107" s="312">
        <v>0</v>
      </c>
      <c r="F107" s="312">
        <v>6</v>
      </c>
      <c r="G107" s="312">
        <v>35</v>
      </c>
      <c r="H107" s="312">
        <v>50</v>
      </c>
      <c r="I107" s="313">
        <v>30</v>
      </c>
      <c r="J107" s="313">
        <v>3</v>
      </c>
      <c r="K107" s="313">
        <v>1</v>
      </c>
      <c r="L107" s="313">
        <v>0</v>
      </c>
      <c r="M107" s="313">
        <v>0</v>
      </c>
      <c r="N107" s="313">
        <v>0</v>
      </c>
      <c r="O107" s="313">
        <v>0</v>
      </c>
    </row>
    <row r="108" spans="2:27" x14ac:dyDescent="0.25">
      <c r="B108" s="580"/>
      <c r="C108" s="311" t="s">
        <v>879</v>
      </c>
      <c r="D108" s="312">
        <v>2019</v>
      </c>
      <c r="E108" s="313">
        <v>0</v>
      </c>
      <c r="F108" s="312">
        <v>1</v>
      </c>
      <c r="G108" s="312">
        <v>16</v>
      </c>
      <c r="H108" s="312">
        <v>204</v>
      </c>
      <c r="I108" s="312">
        <v>804</v>
      </c>
      <c r="J108" s="312">
        <v>756</v>
      </c>
      <c r="K108" s="312">
        <v>196</v>
      </c>
      <c r="L108" s="313">
        <v>25</v>
      </c>
      <c r="M108" s="313">
        <v>3</v>
      </c>
      <c r="N108" s="313">
        <v>0</v>
      </c>
      <c r="O108" s="313">
        <v>14</v>
      </c>
    </row>
    <row r="109" spans="2:27" x14ac:dyDescent="0.25">
      <c r="B109" s="580"/>
      <c r="C109" s="311" t="s">
        <v>878</v>
      </c>
      <c r="D109" s="312">
        <v>3096</v>
      </c>
      <c r="E109" s="313">
        <v>0</v>
      </c>
      <c r="F109" s="312">
        <v>0</v>
      </c>
      <c r="G109" s="312">
        <v>1</v>
      </c>
      <c r="H109" s="312">
        <v>48</v>
      </c>
      <c r="I109" s="312">
        <v>700</v>
      </c>
      <c r="J109" s="312">
        <v>1525</v>
      </c>
      <c r="K109" s="312">
        <v>687</v>
      </c>
      <c r="L109" s="312">
        <v>100</v>
      </c>
      <c r="M109" s="312">
        <v>13</v>
      </c>
      <c r="N109" s="313">
        <v>1</v>
      </c>
      <c r="O109" s="313">
        <v>21</v>
      </c>
    </row>
    <row r="110" spans="2:27" x14ac:dyDescent="0.25">
      <c r="B110" s="580"/>
      <c r="C110" s="311" t="s">
        <v>877</v>
      </c>
      <c r="D110" s="312">
        <v>38</v>
      </c>
      <c r="E110" s="313">
        <v>0</v>
      </c>
      <c r="F110" s="313">
        <v>0</v>
      </c>
      <c r="G110" s="312">
        <v>0</v>
      </c>
      <c r="H110" s="312">
        <v>0</v>
      </c>
      <c r="I110" s="312">
        <v>7</v>
      </c>
      <c r="J110" s="312">
        <v>16</v>
      </c>
      <c r="K110" s="312">
        <v>13</v>
      </c>
      <c r="L110" s="312">
        <v>2</v>
      </c>
      <c r="M110" s="312">
        <v>0</v>
      </c>
      <c r="N110" s="312">
        <v>0</v>
      </c>
      <c r="O110" s="313">
        <v>0</v>
      </c>
    </row>
    <row r="111" spans="2:27" x14ac:dyDescent="0.25">
      <c r="B111" s="581"/>
      <c r="C111" s="311" t="s">
        <v>9</v>
      </c>
      <c r="D111" s="312">
        <v>136</v>
      </c>
      <c r="E111" s="313">
        <v>0</v>
      </c>
      <c r="F111" s="313">
        <v>0</v>
      </c>
      <c r="G111" s="313">
        <v>0</v>
      </c>
      <c r="H111" s="313">
        <v>0</v>
      </c>
      <c r="I111" s="312">
        <v>0</v>
      </c>
      <c r="J111" s="312">
        <v>0</v>
      </c>
      <c r="K111" s="312">
        <v>0</v>
      </c>
      <c r="L111" s="313">
        <v>0</v>
      </c>
      <c r="M111" s="313">
        <v>0</v>
      </c>
      <c r="N111" s="313">
        <v>0</v>
      </c>
      <c r="O111" s="313">
        <v>136</v>
      </c>
    </row>
    <row r="112" spans="2:27" s="35" customFormat="1" ht="13.5" x14ac:dyDescent="0.25">
      <c r="B112" s="579" t="s">
        <v>24</v>
      </c>
      <c r="C112" s="309" t="s">
        <v>3</v>
      </c>
      <c r="D112" s="310">
        <v>13270</v>
      </c>
      <c r="E112" s="356">
        <v>21</v>
      </c>
      <c r="F112" s="356">
        <v>67</v>
      </c>
      <c r="G112" s="356">
        <v>194</v>
      </c>
      <c r="H112" s="356">
        <v>843</v>
      </c>
      <c r="I112" s="310">
        <v>3851</v>
      </c>
      <c r="J112" s="310">
        <v>5566</v>
      </c>
      <c r="K112" s="310">
        <v>2264</v>
      </c>
      <c r="L112" s="356">
        <v>340</v>
      </c>
      <c r="M112" s="356">
        <v>37</v>
      </c>
      <c r="N112" s="356">
        <v>3</v>
      </c>
      <c r="O112" s="310">
        <v>84</v>
      </c>
      <c r="P112" s="39"/>
      <c r="Q112" s="39"/>
      <c r="R112" s="39"/>
      <c r="S112" s="39"/>
      <c r="T112" s="39"/>
      <c r="U112" s="39"/>
      <c r="V112" s="39"/>
      <c r="W112" s="39"/>
      <c r="X112" s="39"/>
      <c r="Y112" s="39"/>
      <c r="Z112" s="39"/>
      <c r="AA112" s="39"/>
    </row>
    <row r="113" spans="2:27" s="35" customFormat="1" x14ac:dyDescent="0.25">
      <c r="B113" s="580"/>
      <c r="C113" s="311" t="s">
        <v>884</v>
      </c>
      <c r="D113" s="312">
        <v>1</v>
      </c>
      <c r="E113" s="312">
        <v>1</v>
      </c>
      <c r="F113" s="312">
        <v>0</v>
      </c>
      <c r="G113" s="312">
        <v>0</v>
      </c>
      <c r="H113" s="312">
        <v>0</v>
      </c>
      <c r="I113" s="312">
        <v>0</v>
      </c>
      <c r="J113" s="312">
        <v>0</v>
      </c>
      <c r="K113" s="312">
        <v>0</v>
      </c>
      <c r="L113" s="312">
        <v>0</v>
      </c>
      <c r="M113" s="312">
        <v>0</v>
      </c>
      <c r="N113" s="312">
        <v>0</v>
      </c>
      <c r="O113" s="312">
        <v>0</v>
      </c>
      <c r="P113" s="19"/>
      <c r="Q113" s="19"/>
      <c r="R113" s="19"/>
      <c r="S113" s="19"/>
      <c r="T113" s="19"/>
      <c r="U113" s="19"/>
      <c r="V113" s="19"/>
      <c r="W113" s="19"/>
      <c r="X113" s="19"/>
      <c r="Y113" s="19"/>
      <c r="Z113" s="19"/>
      <c r="AA113" s="19"/>
    </row>
    <row r="114" spans="2:27" x14ac:dyDescent="0.25">
      <c r="B114" s="580"/>
      <c r="C114" s="311" t="s">
        <v>883</v>
      </c>
      <c r="D114" s="312">
        <v>14</v>
      </c>
      <c r="E114" s="312">
        <v>11</v>
      </c>
      <c r="F114" s="313">
        <v>2</v>
      </c>
      <c r="G114" s="313">
        <v>0</v>
      </c>
      <c r="H114" s="313">
        <v>0</v>
      </c>
      <c r="I114" s="313">
        <v>1</v>
      </c>
      <c r="J114" s="313">
        <v>0</v>
      </c>
      <c r="K114" s="313">
        <v>0</v>
      </c>
      <c r="L114" s="313">
        <v>0</v>
      </c>
      <c r="M114" s="313">
        <v>0</v>
      </c>
      <c r="N114" s="313">
        <v>0</v>
      </c>
      <c r="O114" s="313">
        <v>0</v>
      </c>
    </row>
    <row r="115" spans="2:27" x14ac:dyDescent="0.25">
      <c r="B115" s="580"/>
      <c r="C115" s="311" t="s">
        <v>880</v>
      </c>
      <c r="D115" s="312">
        <v>30</v>
      </c>
      <c r="E115" s="312">
        <v>5</v>
      </c>
      <c r="F115" s="313">
        <v>24</v>
      </c>
      <c r="G115" s="313">
        <v>1</v>
      </c>
      <c r="H115" s="313">
        <v>0</v>
      </c>
      <c r="I115" s="313">
        <v>0</v>
      </c>
      <c r="J115" s="313">
        <v>0</v>
      </c>
      <c r="K115" s="313">
        <v>0</v>
      </c>
      <c r="L115" s="313">
        <v>0</v>
      </c>
      <c r="M115" s="313">
        <v>0</v>
      </c>
      <c r="N115" s="313">
        <v>0</v>
      </c>
      <c r="O115" s="313">
        <v>0</v>
      </c>
    </row>
    <row r="116" spans="2:27" x14ac:dyDescent="0.25">
      <c r="B116" s="580"/>
      <c r="C116" s="311" t="s">
        <v>882</v>
      </c>
      <c r="D116" s="312">
        <v>96</v>
      </c>
      <c r="E116" s="312">
        <v>1</v>
      </c>
      <c r="F116" s="312">
        <v>29</v>
      </c>
      <c r="G116" s="313">
        <v>52</v>
      </c>
      <c r="H116" s="313">
        <v>11</v>
      </c>
      <c r="I116" s="313">
        <v>1</v>
      </c>
      <c r="J116" s="313">
        <v>2</v>
      </c>
      <c r="K116" s="313">
        <v>0</v>
      </c>
      <c r="L116" s="313">
        <v>0</v>
      </c>
      <c r="M116" s="313">
        <v>0</v>
      </c>
      <c r="N116" s="313">
        <v>0</v>
      </c>
      <c r="O116" s="313">
        <v>0</v>
      </c>
    </row>
    <row r="117" spans="2:27" x14ac:dyDescent="0.25">
      <c r="B117" s="580"/>
      <c r="C117" s="311" t="s">
        <v>881</v>
      </c>
      <c r="D117" s="312">
        <v>199</v>
      </c>
      <c r="E117" s="312">
        <v>1</v>
      </c>
      <c r="F117" s="312">
        <v>7</v>
      </c>
      <c r="G117" s="312">
        <v>64</v>
      </c>
      <c r="H117" s="312">
        <v>80</v>
      </c>
      <c r="I117" s="313">
        <v>33</v>
      </c>
      <c r="J117" s="312">
        <v>10</v>
      </c>
      <c r="K117" s="313">
        <v>4</v>
      </c>
      <c r="L117" s="313">
        <v>0</v>
      </c>
      <c r="M117" s="313">
        <v>0</v>
      </c>
      <c r="N117" s="313">
        <v>0</v>
      </c>
      <c r="O117" s="313">
        <v>0</v>
      </c>
    </row>
    <row r="118" spans="2:27" x14ac:dyDescent="0.25">
      <c r="B118" s="580"/>
      <c r="C118" s="311" t="s">
        <v>879</v>
      </c>
      <c r="D118" s="312">
        <v>6674</v>
      </c>
      <c r="E118" s="313">
        <v>2</v>
      </c>
      <c r="F118" s="312">
        <v>4</v>
      </c>
      <c r="G118" s="312">
        <v>67</v>
      </c>
      <c r="H118" s="312">
        <v>573</v>
      </c>
      <c r="I118" s="312">
        <v>2413</v>
      </c>
      <c r="J118" s="312">
        <v>2655</v>
      </c>
      <c r="K118" s="312">
        <v>833</v>
      </c>
      <c r="L118" s="313">
        <v>106</v>
      </c>
      <c r="M118" s="313">
        <v>17</v>
      </c>
      <c r="N118" s="313">
        <v>2</v>
      </c>
      <c r="O118" s="313">
        <v>2</v>
      </c>
    </row>
    <row r="119" spans="2:27" x14ac:dyDescent="0.25">
      <c r="B119" s="580"/>
      <c r="C119" s="311" t="s">
        <v>878</v>
      </c>
      <c r="D119" s="312">
        <v>6133</v>
      </c>
      <c r="E119" s="313">
        <v>0</v>
      </c>
      <c r="F119" s="313">
        <v>1</v>
      </c>
      <c r="G119" s="312">
        <v>9</v>
      </c>
      <c r="H119" s="312">
        <v>177</v>
      </c>
      <c r="I119" s="312">
        <v>1394</v>
      </c>
      <c r="J119" s="312">
        <v>2879</v>
      </c>
      <c r="K119" s="312">
        <v>1420</v>
      </c>
      <c r="L119" s="312">
        <v>230</v>
      </c>
      <c r="M119" s="312">
        <v>19</v>
      </c>
      <c r="N119" s="313">
        <v>1</v>
      </c>
      <c r="O119" s="312">
        <v>3</v>
      </c>
    </row>
    <row r="120" spans="2:27" x14ac:dyDescent="0.25">
      <c r="B120" s="580"/>
      <c r="C120" s="311" t="s">
        <v>877</v>
      </c>
      <c r="D120" s="312">
        <v>20</v>
      </c>
      <c r="E120" s="313">
        <v>0</v>
      </c>
      <c r="F120" s="313">
        <v>0</v>
      </c>
      <c r="G120" s="312">
        <v>1</v>
      </c>
      <c r="H120" s="312">
        <v>0</v>
      </c>
      <c r="I120" s="312">
        <v>2</v>
      </c>
      <c r="J120" s="312">
        <v>8</v>
      </c>
      <c r="K120" s="312">
        <v>5</v>
      </c>
      <c r="L120" s="312">
        <v>3</v>
      </c>
      <c r="M120" s="312">
        <v>1</v>
      </c>
      <c r="N120" s="312">
        <v>0</v>
      </c>
      <c r="O120" s="312">
        <v>0</v>
      </c>
    </row>
    <row r="121" spans="2:27" x14ac:dyDescent="0.25">
      <c r="B121" s="581"/>
      <c r="C121" s="311" t="s">
        <v>9</v>
      </c>
      <c r="D121" s="312">
        <v>103</v>
      </c>
      <c r="E121" s="313">
        <v>0</v>
      </c>
      <c r="F121" s="313">
        <v>0</v>
      </c>
      <c r="G121" s="313">
        <v>0</v>
      </c>
      <c r="H121" s="313">
        <v>2</v>
      </c>
      <c r="I121" s="312">
        <v>7</v>
      </c>
      <c r="J121" s="312">
        <v>12</v>
      </c>
      <c r="K121" s="312">
        <v>2</v>
      </c>
      <c r="L121" s="312">
        <v>1</v>
      </c>
      <c r="M121" s="313">
        <v>0</v>
      </c>
      <c r="N121" s="313">
        <v>0</v>
      </c>
      <c r="O121" s="312">
        <v>79</v>
      </c>
    </row>
    <row r="122" spans="2:27" s="35" customFormat="1" ht="13.5" x14ac:dyDescent="0.25">
      <c r="B122" s="579" t="s">
        <v>23</v>
      </c>
      <c r="C122" s="309" t="s">
        <v>3</v>
      </c>
      <c r="D122" s="310">
        <v>21760</v>
      </c>
      <c r="E122" s="356">
        <v>70</v>
      </c>
      <c r="F122" s="356">
        <v>145</v>
      </c>
      <c r="G122" s="356">
        <v>370</v>
      </c>
      <c r="H122" s="356">
        <v>1343</v>
      </c>
      <c r="I122" s="356">
        <v>5960</v>
      </c>
      <c r="J122" s="356">
        <v>9116</v>
      </c>
      <c r="K122" s="356">
        <v>3905</v>
      </c>
      <c r="L122" s="356">
        <v>610</v>
      </c>
      <c r="M122" s="356">
        <v>57</v>
      </c>
      <c r="N122" s="356">
        <v>6</v>
      </c>
      <c r="O122" s="310">
        <v>178</v>
      </c>
      <c r="P122" s="39"/>
      <c r="Q122" s="39"/>
      <c r="R122" s="39"/>
      <c r="S122" s="39"/>
      <c r="T122" s="39"/>
      <c r="U122" s="39"/>
      <c r="V122" s="39"/>
      <c r="W122" s="39"/>
      <c r="X122" s="39"/>
      <c r="Y122" s="39"/>
      <c r="Z122" s="39"/>
      <c r="AA122" s="39"/>
    </row>
    <row r="123" spans="2:27" x14ac:dyDescent="0.25">
      <c r="B123" s="580"/>
      <c r="C123" s="311" t="s">
        <v>884</v>
      </c>
      <c r="D123" s="312">
        <v>5</v>
      </c>
      <c r="E123" s="312">
        <v>5</v>
      </c>
      <c r="F123" s="312">
        <v>0</v>
      </c>
      <c r="G123" s="312">
        <v>0</v>
      </c>
      <c r="H123" s="312">
        <v>0</v>
      </c>
      <c r="I123" s="312">
        <v>0</v>
      </c>
      <c r="J123" s="312">
        <v>0</v>
      </c>
      <c r="K123" s="312">
        <v>0</v>
      </c>
      <c r="L123" s="312">
        <v>0</v>
      </c>
      <c r="M123" s="312">
        <v>0</v>
      </c>
      <c r="N123" s="312">
        <v>0</v>
      </c>
      <c r="O123" s="312">
        <v>0</v>
      </c>
    </row>
    <row r="124" spans="2:27" x14ac:dyDescent="0.25">
      <c r="B124" s="580"/>
      <c r="C124" s="311" t="s">
        <v>883</v>
      </c>
      <c r="D124" s="312">
        <v>41</v>
      </c>
      <c r="E124" s="312">
        <v>35</v>
      </c>
      <c r="F124" s="313">
        <v>5</v>
      </c>
      <c r="G124" s="313">
        <v>1</v>
      </c>
      <c r="H124" s="313">
        <v>0</v>
      </c>
      <c r="I124" s="313">
        <v>0</v>
      </c>
      <c r="J124" s="313">
        <v>0</v>
      </c>
      <c r="K124" s="313">
        <v>0</v>
      </c>
      <c r="L124" s="313">
        <v>0</v>
      </c>
      <c r="M124" s="313">
        <v>0</v>
      </c>
      <c r="N124" s="313">
        <v>0</v>
      </c>
      <c r="O124" s="313">
        <v>0</v>
      </c>
    </row>
    <row r="125" spans="2:27" x14ac:dyDescent="0.25">
      <c r="B125" s="580"/>
      <c r="C125" s="311" t="s">
        <v>880</v>
      </c>
      <c r="D125" s="312">
        <v>64</v>
      </c>
      <c r="E125" s="312">
        <v>21</v>
      </c>
      <c r="F125" s="312">
        <v>40</v>
      </c>
      <c r="G125" s="313">
        <v>2</v>
      </c>
      <c r="H125" s="313">
        <v>0</v>
      </c>
      <c r="I125" s="313">
        <v>0</v>
      </c>
      <c r="J125" s="313">
        <v>1</v>
      </c>
      <c r="K125" s="313">
        <v>0</v>
      </c>
      <c r="L125" s="313">
        <v>0</v>
      </c>
      <c r="M125" s="313">
        <v>0</v>
      </c>
      <c r="N125" s="313">
        <v>0</v>
      </c>
      <c r="O125" s="313">
        <v>0</v>
      </c>
    </row>
    <row r="126" spans="2:27" x14ac:dyDescent="0.25">
      <c r="B126" s="580"/>
      <c r="C126" s="311" t="s">
        <v>882</v>
      </c>
      <c r="D126" s="312">
        <v>214</v>
      </c>
      <c r="E126" s="312">
        <v>5</v>
      </c>
      <c r="F126" s="312">
        <v>70</v>
      </c>
      <c r="G126" s="312">
        <v>106</v>
      </c>
      <c r="H126" s="312">
        <v>26</v>
      </c>
      <c r="I126" s="313">
        <v>4</v>
      </c>
      <c r="J126" s="312">
        <v>2</v>
      </c>
      <c r="K126" s="313">
        <v>0</v>
      </c>
      <c r="L126" s="313">
        <v>1</v>
      </c>
      <c r="M126" s="313">
        <v>0</v>
      </c>
      <c r="N126" s="313">
        <v>0</v>
      </c>
      <c r="O126" s="313">
        <v>0</v>
      </c>
    </row>
    <row r="127" spans="2:27" x14ac:dyDescent="0.25">
      <c r="B127" s="580"/>
      <c r="C127" s="311" t="s">
        <v>881</v>
      </c>
      <c r="D127" s="312">
        <v>635</v>
      </c>
      <c r="E127" s="312">
        <v>2</v>
      </c>
      <c r="F127" s="312">
        <v>21</v>
      </c>
      <c r="G127" s="312">
        <v>167</v>
      </c>
      <c r="H127" s="312">
        <v>288</v>
      </c>
      <c r="I127" s="312">
        <v>116</v>
      </c>
      <c r="J127" s="313">
        <v>30</v>
      </c>
      <c r="K127" s="313">
        <v>10</v>
      </c>
      <c r="L127" s="313">
        <v>1</v>
      </c>
      <c r="M127" s="313">
        <v>0</v>
      </c>
      <c r="N127" s="313">
        <v>0</v>
      </c>
      <c r="O127" s="313">
        <v>0</v>
      </c>
    </row>
    <row r="128" spans="2:27" x14ac:dyDescent="0.25">
      <c r="B128" s="580"/>
      <c r="C128" s="311" t="s">
        <v>879</v>
      </c>
      <c r="D128" s="312">
        <v>9501</v>
      </c>
      <c r="E128" s="313">
        <v>1</v>
      </c>
      <c r="F128" s="312">
        <v>9</v>
      </c>
      <c r="G128" s="312">
        <v>79</v>
      </c>
      <c r="H128" s="312">
        <v>805</v>
      </c>
      <c r="I128" s="312">
        <v>3384</v>
      </c>
      <c r="J128" s="312">
        <v>3823</v>
      </c>
      <c r="K128" s="312">
        <v>1214</v>
      </c>
      <c r="L128" s="313">
        <v>159</v>
      </c>
      <c r="M128" s="313">
        <v>17</v>
      </c>
      <c r="N128" s="313">
        <v>3</v>
      </c>
      <c r="O128" s="313">
        <v>7</v>
      </c>
    </row>
    <row r="129" spans="2:27" x14ac:dyDescent="0.25">
      <c r="B129" s="580"/>
      <c r="C129" s="311" t="s">
        <v>878</v>
      </c>
      <c r="D129" s="312">
        <v>11011</v>
      </c>
      <c r="E129" s="312">
        <v>1</v>
      </c>
      <c r="F129" s="312">
        <v>0</v>
      </c>
      <c r="G129" s="312">
        <v>14</v>
      </c>
      <c r="H129" s="312">
        <v>221</v>
      </c>
      <c r="I129" s="312">
        <v>2431</v>
      </c>
      <c r="J129" s="312">
        <v>5199</v>
      </c>
      <c r="K129" s="312">
        <v>2653</v>
      </c>
      <c r="L129" s="312">
        <v>443</v>
      </c>
      <c r="M129" s="312">
        <v>40</v>
      </c>
      <c r="N129" s="312">
        <v>3</v>
      </c>
      <c r="O129" s="312">
        <v>6</v>
      </c>
    </row>
    <row r="130" spans="2:27" x14ac:dyDescent="0.25">
      <c r="B130" s="580"/>
      <c r="C130" s="311" t="s">
        <v>877</v>
      </c>
      <c r="D130" s="312">
        <v>65</v>
      </c>
      <c r="E130" s="312">
        <v>0</v>
      </c>
      <c r="F130" s="312">
        <v>0</v>
      </c>
      <c r="G130" s="312">
        <v>1</v>
      </c>
      <c r="H130" s="312">
        <v>2</v>
      </c>
      <c r="I130" s="312">
        <v>9</v>
      </c>
      <c r="J130" s="312">
        <v>31</v>
      </c>
      <c r="K130" s="312">
        <v>18</v>
      </c>
      <c r="L130" s="312">
        <v>4</v>
      </c>
      <c r="M130" s="312">
        <v>0</v>
      </c>
      <c r="N130" s="312">
        <v>0</v>
      </c>
      <c r="O130" s="313">
        <v>0</v>
      </c>
    </row>
    <row r="131" spans="2:27" x14ac:dyDescent="0.25">
      <c r="B131" s="581"/>
      <c r="C131" s="311" t="s">
        <v>9</v>
      </c>
      <c r="D131" s="312">
        <v>224</v>
      </c>
      <c r="E131" s="313">
        <v>0</v>
      </c>
      <c r="F131" s="313">
        <v>0</v>
      </c>
      <c r="G131" s="313">
        <v>0</v>
      </c>
      <c r="H131" s="312">
        <v>1</v>
      </c>
      <c r="I131" s="312">
        <v>16</v>
      </c>
      <c r="J131" s="312">
        <v>30</v>
      </c>
      <c r="K131" s="312">
        <v>10</v>
      </c>
      <c r="L131" s="313">
        <v>2</v>
      </c>
      <c r="M131" s="313">
        <v>0</v>
      </c>
      <c r="N131" s="312">
        <v>0</v>
      </c>
      <c r="O131" s="313">
        <v>165</v>
      </c>
    </row>
    <row r="132" spans="2:27" s="35" customFormat="1" ht="13.5" x14ac:dyDescent="0.25">
      <c r="B132" s="579" t="s">
        <v>22</v>
      </c>
      <c r="C132" s="309" t="s">
        <v>3</v>
      </c>
      <c r="D132" s="310">
        <v>3727</v>
      </c>
      <c r="E132" s="356">
        <v>5</v>
      </c>
      <c r="F132" s="356">
        <v>33</v>
      </c>
      <c r="G132" s="356">
        <v>45</v>
      </c>
      <c r="H132" s="310">
        <v>169</v>
      </c>
      <c r="I132" s="310">
        <v>829</v>
      </c>
      <c r="J132" s="310">
        <v>1228</v>
      </c>
      <c r="K132" s="310">
        <v>437</v>
      </c>
      <c r="L132" s="356">
        <v>65</v>
      </c>
      <c r="M132" s="356">
        <v>10</v>
      </c>
      <c r="N132" s="356">
        <v>1</v>
      </c>
      <c r="O132" s="310">
        <v>905</v>
      </c>
      <c r="P132" s="39"/>
      <c r="Q132" s="39"/>
      <c r="R132" s="39"/>
      <c r="S132" s="39"/>
      <c r="T132" s="39"/>
      <c r="U132" s="39"/>
      <c r="V132" s="39"/>
      <c r="W132" s="39"/>
      <c r="X132" s="39"/>
      <c r="Y132" s="39"/>
      <c r="Z132" s="39"/>
      <c r="AA132" s="39"/>
    </row>
    <row r="133" spans="2:27" x14ac:dyDescent="0.25">
      <c r="B133" s="580"/>
      <c r="C133" s="311" t="s">
        <v>883</v>
      </c>
      <c r="D133" s="312">
        <v>1</v>
      </c>
      <c r="E133" s="312">
        <v>0</v>
      </c>
      <c r="F133" s="312">
        <v>1</v>
      </c>
      <c r="G133" s="312">
        <v>0</v>
      </c>
      <c r="H133" s="312">
        <v>0</v>
      </c>
      <c r="I133" s="312">
        <v>0</v>
      </c>
      <c r="J133" s="312">
        <v>0</v>
      </c>
      <c r="K133" s="312">
        <v>0</v>
      </c>
      <c r="L133" s="312">
        <v>0</v>
      </c>
      <c r="M133" s="312">
        <v>0</v>
      </c>
      <c r="N133" s="312">
        <v>0</v>
      </c>
      <c r="O133" s="312">
        <v>0</v>
      </c>
    </row>
    <row r="134" spans="2:27" x14ac:dyDescent="0.25">
      <c r="B134" s="580"/>
      <c r="C134" s="311" t="s">
        <v>880</v>
      </c>
      <c r="D134" s="312">
        <v>10</v>
      </c>
      <c r="E134" s="312">
        <v>4</v>
      </c>
      <c r="F134" s="312">
        <v>6</v>
      </c>
      <c r="G134" s="313">
        <v>0</v>
      </c>
      <c r="H134" s="313">
        <v>0</v>
      </c>
      <c r="I134" s="313">
        <v>0</v>
      </c>
      <c r="J134" s="313">
        <v>0</v>
      </c>
      <c r="K134" s="313">
        <v>0</v>
      </c>
      <c r="L134" s="313">
        <v>0</v>
      </c>
      <c r="M134" s="313">
        <v>0</v>
      </c>
      <c r="N134" s="313">
        <v>0</v>
      </c>
      <c r="O134" s="313">
        <v>0</v>
      </c>
    </row>
    <row r="135" spans="2:27" x14ac:dyDescent="0.25">
      <c r="B135" s="580"/>
      <c r="C135" s="311" t="s">
        <v>882</v>
      </c>
      <c r="D135" s="312">
        <v>20</v>
      </c>
      <c r="E135" s="312">
        <v>1</v>
      </c>
      <c r="F135" s="312">
        <v>12</v>
      </c>
      <c r="G135" s="313">
        <v>7</v>
      </c>
      <c r="H135" s="313">
        <v>0</v>
      </c>
      <c r="I135" s="312">
        <v>0</v>
      </c>
      <c r="J135" s="313">
        <v>0</v>
      </c>
      <c r="K135" s="313">
        <v>0</v>
      </c>
      <c r="L135" s="313">
        <v>0</v>
      </c>
      <c r="M135" s="313">
        <v>0</v>
      </c>
      <c r="N135" s="313">
        <v>0</v>
      </c>
      <c r="O135" s="313">
        <v>0</v>
      </c>
    </row>
    <row r="136" spans="2:27" x14ac:dyDescent="0.25">
      <c r="B136" s="580"/>
      <c r="C136" s="311" t="s">
        <v>881</v>
      </c>
      <c r="D136" s="312">
        <v>79</v>
      </c>
      <c r="E136" s="312">
        <v>0</v>
      </c>
      <c r="F136" s="312">
        <v>10</v>
      </c>
      <c r="G136" s="312">
        <v>24</v>
      </c>
      <c r="H136" s="313">
        <v>33</v>
      </c>
      <c r="I136" s="313">
        <v>9</v>
      </c>
      <c r="J136" s="312">
        <v>2</v>
      </c>
      <c r="K136" s="313">
        <v>0</v>
      </c>
      <c r="L136" s="313">
        <v>1</v>
      </c>
      <c r="M136" s="313">
        <v>0</v>
      </c>
      <c r="N136" s="313">
        <v>0</v>
      </c>
      <c r="O136" s="313">
        <v>0</v>
      </c>
    </row>
    <row r="137" spans="2:27" x14ac:dyDescent="0.25">
      <c r="B137" s="580"/>
      <c r="C137" s="311" t="s">
        <v>879</v>
      </c>
      <c r="D137" s="312">
        <v>949</v>
      </c>
      <c r="E137" s="312">
        <v>0</v>
      </c>
      <c r="F137" s="312">
        <v>3</v>
      </c>
      <c r="G137" s="312">
        <v>13</v>
      </c>
      <c r="H137" s="312">
        <v>100</v>
      </c>
      <c r="I137" s="312">
        <v>387</v>
      </c>
      <c r="J137" s="312">
        <v>351</v>
      </c>
      <c r="K137" s="312">
        <v>84</v>
      </c>
      <c r="L137" s="313">
        <v>8</v>
      </c>
      <c r="M137" s="313">
        <v>2</v>
      </c>
      <c r="N137" s="313">
        <v>0</v>
      </c>
      <c r="O137" s="313">
        <v>1</v>
      </c>
    </row>
    <row r="138" spans="2:27" x14ac:dyDescent="0.25">
      <c r="B138" s="580"/>
      <c r="C138" s="311" t="s">
        <v>878</v>
      </c>
      <c r="D138" s="312">
        <v>1739</v>
      </c>
      <c r="E138" s="312">
        <v>0</v>
      </c>
      <c r="F138" s="312">
        <v>1</v>
      </c>
      <c r="G138" s="312">
        <v>1</v>
      </c>
      <c r="H138" s="312">
        <v>35</v>
      </c>
      <c r="I138" s="312">
        <v>430</v>
      </c>
      <c r="J138" s="312">
        <v>858</v>
      </c>
      <c r="K138" s="312">
        <v>350</v>
      </c>
      <c r="L138" s="313">
        <v>55</v>
      </c>
      <c r="M138" s="313">
        <v>8</v>
      </c>
      <c r="N138" s="313">
        <v>1</v>
      </c>
      <c r="O138" s="313">
        <v>0</v>
      </c>
    </row>
    <row r="139" spans="2:27" x14ac:dyDescent="0.25">
      <c r="B139" s="580"/>
      <c r="C139" s="311" t="s">
        <v>877</v>
      </c>
      <c r="D139" s="312">
        <v>25</v>
      </c>
      <c r="E139" s="313">
        <v>0</v>
      </c>
      <c r="F139" s="312">
        <v>0</v>
      </c>
      <c r="G139" s="312">
        <v>0</v>
      </c>
      <c r="H139" s="312">
        <v>1</v>
      </c>
      <c r="I139" s="312">
        <v>3</v>
      </c>
      <c r="J139" s="312">
        <v>17</v>
      </c>
      <c r="K139" s="312">
        <v>3</v>
      </c>
      <c r="L139" s="312">
        <v>1</v>
      </c>
      <c r="M139" s="312">
        <v>0</v>
      </c>
      <c r="N139" s="312">
        <v>0</v>
      </c>
      <c r="O139" s="312">
        <v>0</v>
      </c>
    </row>
    <row r="140" spans="2:27" x14ac:dyDescent="0.25">
      <c r="B140" s="581"/>
      <c r="C140" s="311" t="s">
        <v>9</v>
      </c>
      <c r="D140" s="312">
        <v>904</v>
      </c>
      <c r="E140" s="313">
        <v>0</v>
      </c>
      <c r="F140" s="312">
        <v>0</v>
      </c>
      <c r="G140" s="312">
        <v>0</v>
      </c>
      <c r="H140" s="312">
        <v>0</v>
      </c>
      <c r="I140" s="312">
        <v>0</v>
      </c>
      <c r="J140" s="312">
        <v>0</v>
      </c>
      <c r="K140" s="312">
        <v>0</v>
      </c>
      <c r="L140" s="312">
        <v>0</v>
      </c>
      <c r="M140" s="312">
        <v>0</v>
      </c>
      <c r="N140" s="312">
        <v>0</v>
      </c>
      <c r="O140" s="312">
        <v>904</v>
      </c>
    </row>
    <row r="141" spans="2:27" s="35" customFormat="1" ht="13.5" x14ac:dyDescent="0.25">
      <c r="B141" s="579" t="s">
        <v>21</v>
      </c>
      <c r="C141" s="309" t="s">
        <v>3</v>
      </c>
      <c r="D141" s="310">
        <v>2646</v>
      </c>
      <c r="E141" s="356">
        <v>0</v>
      </c>
      <c r="F141" s="356">
        <v>19</v>
      </c>
      <c r="G141" s="310">
        <v>33</v>
      </c>
      <c r="H141" s="310">
        <v>134</v>
      </c>
      <c r="I141" s="310">
        <v>554</v>
      </c>
      <c r="J141" s="310">
        <v>987</v>
      </c>
      <c r="K141" s="310">
        <v>453</v>
      </c>
      <c r="L141" s="310">
        <v>67</v>
      </c>
      <c r="M141" s="356">
        <v>7</v>
      </c>
      <c r="N141" s="356">
        <v>0</v>
      </c>
      <c r="O141" s="356">
        <v>392</v>
      </c>
      <c r="P141" s="39"/>
      <c r="Q141" s="39"/>
      <c r="R141" s="39"/>
      <c r="S141" s="39"/>
      <c r="T141" s="39"/>
      <c r="U141" s="39"/>
      <c r="V141" s="39"/>
      <c r="W141" s="39"/>
      <c r="X141" s="39"/>
      <c r="Y141" s="39"/>
      <c r="Z141" s="39"/>
      <c r="AA141" s="39"/>
    </row>
    <row r="142" spans="2:27" s="35" customFormat="1" x14ac:dyDescent="0.25">
      <c r="B142" s="580"/>
      <c r="C142" s="311" t="s">
        <v>883</v>
      </c>
      <c r="D142" s="312">
        <v>1</v>
      </c>
      <c r="E142" s="313">
        <v>0</v>
      </c>
      <c r="F142" s="313">
        <v>1</v>
      </c>
      <c r="G142" s="312">
        <v>0</v>
      </c>
      <c r="H142" s="312">
        <v>0</v>
      </c>
      <c r="I142" s="312">
        <v>0</v>
      </c>
      <c r="J142" s="312">
        <v>0</v>
      </c>
      <c r="K142" s="312">
        <v>0</v>
      </c>
      <c r="L142" s="312">
        <v>0</v>
      </c>
      <c r="M142" s="312">
        <v>0</v>
      </c>
      <c r="N142" s="313">
        <v>0</v>
      </c>
      <c r="O142" s="312">
        <v>0</v>
      </c>
      <c r="P142" s="19"/>
      <c r="Q142" s="19"/>
      <c r="R142" s="19"/>
      <c r="S142" s="19"/>
      <c r="T142" s="19"/>
      <c r="U142" s="19"/>
      <c r="V142" s="19"/>
      <c r="W142" s="19"/>
      <c r="X142" s="19"/>
      <c r="Y142" s="19"/>
      <c r="Z142" s="19"/>
      <c r="AA142" s="19"/>
    </row>
    <row r="143" spans="2:27" x14ac:dyDescent="0.25">
      <c r="B143" s="580"/>
      <c r="C143" s="311" t="s">
        <v>880</v>
      </c>
      <c r="D143" s="312">
        <v>4</v>
      </c>
      <c r="E143" s="312">
        <v>0</v>
      </c>
      <c r="F143" s="312">
        <v>4</v>
      </c>
      <c r="G143" s="312">
        <v>0</v>
      </c>
      <c r="H143" s="312">
        <v>0</v>
      </c>
      <c r="I143" s="312">
        <v>0</v>
      </c>
      <c r="J143" s="312">
        <v>0</v>
      </c>
      <c r="K143" s="312">
        <v>0</v>
      </c>
      <c r="L143" s="312">
        <v>0</v>
      </c>
      <c r="M143" s="312">
        <v>0</v>
      </c>
      <c r="N143" s="312">
        <v>0</v>
      </c>
      <c r="O143" s="312">
        <v>0</v>
      </c>
    </row>
    <row r="144" spans="2:27" x14ac:dyDescent="0.25">
      <c r="B144" s="580"/>
      <c r="C144" s="311" t="s">
        <v>882</v>
      </c>
      <c r="D144" s="312">
        <v>10</v>
      </c>
      <c r="E144" s="312">
        <v>0</v>
      </c>
      <c r="F144" s="313">
        <v>5</v>
      </c>
      <c r="G144" s="313">
        <v>2</v>
      </c>
      <c r="H144" s="313">
        <v>2</v>
      </c>
      <c r="I144" s="313">
        <v>1</v>
      </c>
      <c r="J144" s="313">
        <v>0</v>
      </c>
      <c r="K144" s="313">
        <v>0</v>
      </c>
      <c r="L144" s="313">
        <v>0</v>
      </c>
      <c r="M144" s="313">
        <v>0</v>
      </c>
      <c r="N144" s="313">
        <v>0</v>
      </c>
      <c r="O144" s="313">
        <v>0</v>
      </c>
    </row>
    <row r="145" spans="2:27" x14ac:dyDescent="0.25">
      <c r="B145" s="580"/>
      <c r="C145" s="311" t="s">
        <v>881</v>
      </c>
      <c r="D145" s="312">
        <v>60</v>
      </c>
      <c r="E145" s="312">
        <v>0</v>
      </c>
      <c r="F145" s="312">
        <v>9</v>
      </c>
      <c r="G145" s="312">
        <v>20</v>
      </c>
      <c r="H145" s="313">
        <v>20</v>
      </c>
      <c r="I145" s="313">
        <v>5</v>
      </c>
      <c r="J145" s="313">
        <v>4</v>
      </c>
      <c r="K145" s="313">
        <v>2</v>
      </c>
      <c r="L145" s="313">
        <v>0</v>
      </c>
      <c r="M145" s="313">
        <v>0</v>
      </c>
      <c r="N145" s="313">
        <v>0</v>
      </c>
      <c r="O145" s="313">
        <v>0</v>
      </c>
    </row>
    <row r="146" spans="2:27" x14ac:dyDescent="0.25">
      <c r="B146" s="580"/>
      <c r="C146" s="311" t="s">
        <v>879</v>
      </c>
      <c r="D146" s="312">
        <v>705</v>
      </c>
      <c r="E146" s="312">
        <v>0</v>
      </c>
      <c r="F146" s="312">
        <v>0</v>
      </c>
      <c r="G146" s="312">
        <v>10</v>
      </c>
      <c r="H146" s="312">
        <v>85</v>
      </c>
      <c r="I146" s="313">
        <v>244</v>
      </c>
      <c r="J146" s="313">
        <v>263</v>
      </c>
      <c r="K146" s="313">
        <v>93</v>
      </c>
      <c r="L146" s="313">
        <v>6</v>
      </c>
      <c r="M146" s="313">
        <v>4</v>
      </c>
      <c r="N146" s="313">
        <v>0</v>
      </c>
      <c r="O146" s="313">
        <v>0</v>
      </c>
    </row>
    <row r="147" spans="2:27" x14ac:dyDescent="0.25">
      <c r="B147" s="580"/>
      <c r="C147" s="311" t="s">
        <v>878</v>
      </c>
      <c r="D147" s="312">
        <v>1460</v>
      </c>
      <c r="E147" s="312">
        <v>0</v>
      </c>
      <c r="F147" s="312">
        <v>0</v>
      </c>
      <c r="G147" s="312">
        <v>0</v>
      </c>
      <c r="H147" s="312">
        <v>27</v>
      </c>
      <c r="I147" s="312">
        <v>302</v>
      </c>
      <c r="J147" s="312">
        <v>715</v>
      </c>
      <c r="K147" s="312">
        <v>354</v>
      </c>
      <c r="L147" s="313">
        <v>59</v>
      </c>
      <c r="M147" s="313">
        <v>3</v>
      </c>
      <c r="N147" s="313">
        <v>0</v>
      </c>
      <c r="O147" s="313">
        <v>0</v>
      </c>
    </row>
    <row r="148" spans="2:27" x14ac:dyDescent="0.25">
      <c r="B148" s="580"/>
      <c r="C148" s="311" t="s">
        <v>877</v>
      </c>
      <c r="D148" s="312">
        <v>14</v>
      </c>
      <c r="E148" s="313">
        <v>0</v>
      </c>
      <c r="F148" s="312">
        <v>0</v>
      </c>
      <c r="G148" s="312">
        <v>1</v>
      </c>
      <c r="H148" s="312">
        <v>0</v>
      </c>
      <c r="I148" s="312">
        <v>2</v>
      </c>
      <c r="J148" s="312">
        <v>5</v>
      </c>
      <c r="K148" s="312">
        <v>4</v>
      </c>
      <c r="L148" s="312">
        <v>2</v>
      </c>
      <c r="M148" s="313">
        <v>0</v>
      </c>
      <c r="N148" s="313">
        <v>0</v>
      </c>
      <c r="O148" s="313">
        <v>0</v>
      </c>
    </row>
    <row r="149" spans="2:27" x14ac:dyDescent="0.25">
      <c r="B149" s="581"/>
      <c r="C149" s="311" t="s">
        <v>9</v>
      </c>
      <c r="D149" s="312">
        <v>392</v>
      </c>
      <c r="E149" s="313">
        <v>0</v>
      </c>
      <c r="F149" s="313">
        <v>0</v>
      </c>
      <c r="G149" s="312">
        <v>0</v>
      </c>
      <c r="H149" s="312">
        <v>0</v>
      </c>
      <c r="I149" s="312">
        <v>0</v>
      </c>
      <c r="J149" s="312">
        <v>0</v>
      </c>
      <c r="K149" s="312">
        <v>0</v>
      </c>
      <c r="L149" s="312">
        <v>0</v>
      </c>
      <c r="M149" s="312">
        <v>0</v>
      </c>
      <c r="N149" s="312">
        <v>0</v>
      </c>
      <c r="O149" s="312">
        <v>392</v>
      </c>
    </row>
    <row r="150" spans="2:27" s="35" customFormat="1" ht="13.5" x14ac:dyDescent="0.25">
      <c r="B150" s="579" t="s">
        <v>20</v>
      </c>
      <c r="C150" s="309" t="s">
        <v>3</v>
      </c>
      <c r="D150" s="310">
        <v>2007</v>
      </c>
      <c r="E150" s="356">
        <v>5</v>
      </c>
      <c r="F150" s="356">
        <v>10</v>
      </c>
      <c r="G150" s="310">
        <v>14</v>
      </c>
      <c r="H150" s="310">
        <v>87</v>
      </c>
      <c r="I150" s="310">
        <v>421</v>
      </c>
      <c r="J150" s="310">
        <v>695</v>
      </c>
      <c r="K150" s="310">
        <v>248</v>
      </c>
      <c r="L150" s="310">
        <v>45</v>
      </c>
      <c r="M150" s="310">
        <v>1</v>
      </c>
      <c r="N150" s="356">
        <v>2</v>
      </c>
      <c r="O150" s="356">
        <v>479</v>
      </c>
      <c r="P150" s="39"/>
      <c r="Q150" s="39"/>
      <c r="R150" s="39"/>
      <c r="S150" s="39"/>
      <c r="T150" s="39"/>
      <c r="U150" s="39"/>
      <c r="V150" s="39"/>
      <c r="W150" s="39"/>
      <c r="X150" s="39"/>
      <c r="Y150" s="39"/>
      <c r="Z150" s="39"/>
      <c r="AA150" s="39"/>
    </row>
    <row r="151" spans="2:27" x14ac:dyDescent="0.25">
      <c r="B151" s="580"/>
      <c r="C151" s="311" t="s">
        <v>883</v>
      </c>
      <c r="D151" s="312">
        <v>3</v>
      </c>
      <c r="E151" s="313">
        <v>3</v>
      </c>
      <c r="F151" s="313">
        <v>0</v>
      </c>
      <c r="G151" s="313">
        <v>0</v>
      </c>
      <c r="H151" s="313">
        <v>0</v>
      </c>
      <c r="I151" s="313">
        <v>0</v>
      </c>
      <c r="J151" s="313">
        <v>0</v>
      </c>
      <c r="K151" s="313">
        <v>0</v>
      </c>
      <c r="L151" s="313">
        <v>0</v>
      </c>
      <c r="M151" s="313">
        <v>0</v>
      </c>
      <c r="N151" s="313">
        <v>0</v>
      </c>
      <c r="O151" s="312">
        <v>0</v>
      </c>
    </row>
    <row r="152" spans="2:27" s="35" customFormat="1" x14ac:dyDescent="0.25">
      <c r="B152" s="580"/>
      <c r="C152" s="311" t="s">
        <v>880</v>
      </c>
      <c r="D152" s="312">
        <v>5</v>
      </c>
      <c r="E152" s="312">
        <v>0</v>
      </c>
      <c r="F152" s="312">
        <v>4</v>
      </c>
      <c r="G152" s="312">
        <v>1</v>
      </c>
      <c r="H152" s="312">
        <v>0</v>
      </c>
      <c r="I152" s="312">
        <v>0</v>
      </c>
      <c r="J152" s="312">
        <v>0</v>
      </c>
      <c r="K152" s="312">
        <v>0</v>
      </c>
      <c r="L152" s="312">
        <v>0</v>
      </c>
      <c r="M152" s="312">
        <v>0</v>
      </c>
      <c r="N152" s="312">
        <v>0</v>
      </c>
      <c r="O152" s="312">
        <v>0</v>
      </c>
    </row>
    <row r="153" spans="2:27" x14ac:dyDescent="0.25">
      <c r="B153" s="580"/>
      <c r="C153" s="311" t="s">
        <v>882</v>
      </c>
      <c r="D153" s="312">
        <v>15</v>
      </c>
      <c r="E153" s="312">
        <v>1</v>
      </c>
      <c r="F153" s="312">
        <v>6</v>
      </c>
      <c r="G153" s="313">
        <v>4</v>
      </c>
      <c r="H153" s="313">
        <v>2</v>
      </c>
      <c r="I153" s="313">
        <v>2</v>
      </c>
      <c r="J153" s="313">
        <v>0</v>
      </c>
      <c r="K153" s="313">
        <v>0</v>
      </c>
      <c r="L153" s="313">
        <v>0</v>
      </c>
      <c r="M153" s="313">
        <v>0</v>
      </c>
      <c r="N153" s="313">
        <v>0</v>
      </c>
      <c r="O153" s="313">
        <v>0</v>
      </c>
    </row>
    <row r="154" spans="2:27" x14ac:dyDescent="0.25">
      <c r="B154" s="580"/>
      <c r="C154" s="311" t="s">
        <v>881</v>
      </c>
      <c r="D154" s="312">
        <v>25</v>
      </c>
      <c r="E154" s="312">
        <v>0</v>
      </c>
      <c r="F154" s="312">
        <v>0</v>
      </c>
      <c r="G154" s="313">
        <v>5</v>
      </c>
      <c r="H154" s="313">
        <v>12</v>
      </c>
      <c r="I154" s="313">
        <v>7</v>
      </c>
      <c r="J154" s="313">
        <v>1</v>
      </c>
      <c r="K154" s="313">
        <v>0</v>
      </c>
      <c r="L154" s="313">
        <v>0</v>
      </c>
      <c r="M154" s="313">
        <v>0</v>
      </c>
      <c r="N154" s="313">
        <v>0</v>
      </c>
      <c r="O154" s="313">
        <v>0</v>
      </c>
    </row>
    <row r="155" spans="2:27" x14ac:dyDescent="0.25">
      <c r="B155" s="580"/>
      <c r="C155" s="311" t="s">
        <v>879</v>
      </c>
      <c r="D155" s="312">
        <v>603</v>
      </c>
      <c r="E155" s="313">
        <v>0</v>
      </c>
      <c r="F155" s="312">
        <v>0</v>
      </c>
      <c r="G155" s="312">
        <v>2</v>
      </c>
      <c r="H155" s="312">
        <v>55</v>
      </c>
      <c r="I155" s="313">
        <v>227</v>
      </c>
      <c r="J155" s="313">
        <v>257</v>
      </c>
      <c r="K155" s="313">
        <v>55</v>
      </c>
      <c r="L155" s="313">
        <v>7</v>
      </c>
      <c r="M155" s="313">
        <v>0</v>
      </c>
      <c r="N155" s="313">
        <v>0</v>
      </c>
      <c r="O155" s="313">
        <v>0</v>
      </c>
    </row>
    <row r="156" spans="2:27" x14ac:dyDescent="0.25">
      <c r="B156" s="580"/>
      <c r="C156" s="311" t="s">
        <v>878</v>
      </c>
      <c r="D156" s="312">
        <v>870</v>
      </c>
      <c r="E156" s="313">
        <v>1</v>
      </c>
      <c r="F156" s="312">
        <v>0</v>
      </c>
      <c r="G156" s="312">
        <v>2</v>
      </c>
      <c r="H156" s="312">
        <v>18</v>
      </c>
      <c r="I156" s="312">
        <v>182</v>
      </c>
      <c r="J156" s="312">
        <v>435</v>
      </c>
      <c r="K156" s="312">
        <v>193</v>
      </c>
      <c r="L156" s="313">
        <v>36</v>
      </c>
      <c r="M156" s="313">
        <v>1</v>
      </c>
      <c r="N156" s="313">
        <v>2</v>
      </c>
      <c r="O156" s="313">
        <v>0</v>
      </c>
    </row>
    <row r="157" spans="2:27" x14ac:dyDescent="0.25">
      <c r="B157" s="580"/>
      <c r="C157" s="311" t="s">
        <v>877</v>
      </c>
      <c r="D157" s="312">
        <v>4</v>
      </c>
      <c r="E157" s="313">
        <v>0</v>
      </c>
      <c r="F157" s="313">
        <v>0</v>
      </c>
      <c r="G157" s="312">
        <v>0</v>
      </c>
      <c r="H157" s="312">
        <v>0</v>
      </c>
      <c r="I157" s="312">
        <v>2</v>
      </c>
      <c r="J157" s="312">
        <v>2</v>
      </c>
      <c r="K157" s="312">
        <v>0</v>
      </c>
      <c r="L157" s="312">
        <v>0</v>
      </c>
      <c r="M157" s="312">
        <v>0</v>
      </c>
      <c r="N157" s="312">
        <v>0</v>
      </c>
      <c r="O157" s="313">
        <v>0</v>
      </c>
    </row>
    <row r="158" spans="2:27" x14ac:dyDescent="0.25">
      <c r="B158" s="581"/>
      <c r="C158" s="311" t="s">
        <v>9</v>
      </c>
      <c r="D158" s="312">
        <v>482</v>
      </c>
      <c r="E158" s="313">
        <v>0</v>
      </c>
      <c r="F158" s="313">
        <v>0</v>
      </c>
      <c r="G158" s="312">
        <v>0</v>
      </c>
      <c r="H158" s="312">
        <v>0</v>
      </c>
      <c r="I158" s="312">
        <v>1</v>
      </c>
      <c r="J158" s="312">
        <v>0</v>
      </c>
      <c r="K158" s="312">
        <v>0</v>
      </c>
      <c r="L158" s="312">
        <v>2</v>
      </c>
      <c r="M158" s="312">
        <v>0</v>
      </c>
      <c r="N158" s="313">
        <v>0</v>
      </c>
      <c r="O158" s="312">
        <v>479</v>
      </c>
    </row>
    <row r="159" spans="2:27" s="35" customFormat="1" ht="13.5" x14ac:dyDescent="0.25">
      <c r="B159" s="579" t="s">
        <v>19</v>
      </c>
      <c r="C159" s="309" t="s">
        <v>3</v>
      </c>
      <c r="D159" s="310">
        <v>31502</v>
      </c>
      <c r="E159" s="356">
        <v>151</v>
      </c>
      <c r="F159" s="356">
        <v>261</v>
      </c>
      <c r="G159" s="356">
        <v>703</v>
      </c>
      <c r="H159" s="310">
        <v>2740</v>
      </c>
      <c r="I159" s="356">
        <v>11084</v>
      </c>
      <c r="J159" s="310">
        <v>12540</v>
      </c>
      <c r="K159" s="310">
        <v>3448</v>
      </c>
      <c r="L159" s="310">
        <v>349</v>
      </c>
      <c r="M159" s="310">
        <v>16</v>
      </c>
      <c r="N159" s="356">
        <v>0</v>
      </c>
      <c r="O159" s="356">
        <v>210</v>
      </c>
      <c r="P159" s="39"/>
      <c r="Q159" s="39"/>
      <c r="R159" s="39"/>
      <c r="S159" s="39"/>
      <c r="T159" s="39"/>
      <c r="U159" s="39"/>
      <c r="V159" s="39"/>
      <c r="W159" s="39"/>
      <c r="X159" s="39"/>
      <c r="Y159" s="39"/>
      <c r="Z159" s="39"/>
      <c r="AA159" s="39"/>
    </row>
    <row r="160" spans="2:27" x14ac:dyDescent="0.25">
      <c r="B160" s="580"/>
      <c r="C160" s="311" t="s">
        <v>884</v>
      </c>
      <c r="D160" s="312">
        <v>9</v>
      </c>
      <c r="E160" s="312">
        <v>7</v>
      </c>
      <c r="F160" s="313">
        <v>1</v>
      </c>
      <c r="G160" s="312">
        <v>0</v>
      </c>
      <c r="H160" s="313">
        <v>0</v>
      </c>
      <c r="I160" s="312">
        <v>1</v>
      </c>
      <c r="J160" s="312">
        <v>0</v>
      </c>
      <c r="K160" s="313">
        <v>0</v>
      </c>
      <c r="L160" s="313">
        <v>0</v>
      </c>
      <c r="M160" s="313">
        <v>0</v>
      </c>
      <c r="N160" s="313">
        <v>0</v>
      </c>
      <c r="O160" s="312">
        <v>0</v>
      </c>
    </row>
    <row r="161" spans="2:27" s="35" customFormat="1" x14ac:dyDescent="0.25">
      <c r="B161" s="580"/>
      <c r="C161" s="311" t="s">
        <v>883</v>
      </c>
      <c r="D161" s="312">
        <v>93</v>
      </c>
      <c r="E161" s="313">
        <v>80</v>
      </c>
      <c r="F161" s="312">
        <v>9</v>
      </c>
      <c r="G161" s="312">
        <v>2</v>
      </c>
      <c r="H161" s="312">
        <v>0</v>
      </c>
      <c r="I161" s="312">
        <v>1</v>
      </c>
      <c r="J161" s="312">
        <v>1</v>
      </c>
      <c r="K161" s="312">
        <v>0</v>
      </c>
      <c r="L161" s="312">
        <v>0</v>
      </c>
      <c r="M161" s="312">
        <v>0</v>
      </c>
      <c r="N161" s="313">
        <v>0</v>
      </c>
      <c r="O161" s="312">
        <v>0</v>
      </c>
    </row>
    <row r="162" spans="2:27" x14ac:dyDescent="0.25">
      <c r="B162" s="580"/>
      <c r="C162" s="311" t="s">
        <v>880</v>
      </c>
      <c r="D162" s="312">
        <v>164</v>
      </c>
      <c r="E162" s="313">
        <v>53</v>
      </c>
      <c r="F162" s="312">
        <v>96</v>
      </c>
      <c r="G162" s="313">
        <v>13</v>
      </c>
      <c r="H162" s="313">
        <v>1</v>
      </c>
      <c r="I162" s="313">
        <v>1</v>
      </c>
      <c r="J162" s="313">
        <v>0</v>
      </c>
      <c r="K162" s="313">
        <v>0</v>
      </c>
      <c r="L162" s="313">
        <v>0</v>
      </c>
      <c r="M162" s="313">
        <v>0</v>
      </c>
      <c r="N162" s="313">
        <v>0</v>
      </c>
      <c r="O162" s="313">
        <v>0</v>
      </c>
    </row>
    <row r="163" spans="2:27" x14ac:dyDescent="0.25">
      <c r="B163" s="580"/>
      <c r="C163" s="311" t="s">
        <v>882</v>
      </c>
      <c r="D163" s="312">
        <v>406</v>
      </c>
      <c r="E163" s="313">
        <v>10</v>
      </c>
      <c r="F163" s="312">
        <v>122</v>
      </c>
      <c r="G163" s="313">
        <v>227</v>
      </c>
      <c r="H163" s="313">
        <v>43</v>
      </c>
      <c r="I163" s="313">
        <v>2</v>
      </c>
      <c r="J163" s="313">
        <v>2</v>
      </c>
      <c r="K163" s="313">
        <v>0</v>
      </c>
      <c r="L163" s="313">
        <v>0</v>
      </c>
      <c r="M163" s="313">
        <v>0</v>
      </c>
      <c r="N163" s="313">
        <v>0</v>
      </c>
      <c r="O163" s="313">
        <v>0</v>
      </c>
    </row>
    <row r="164" spans="2:27" x14ac:dyDescent="0.25">
      <c r="B164" s="580"/>
      <c r="C164" s="311" t="s">
        <v>881</v>
      </c>
      <c r="D164" s="312">
        <v>1340</v>
      </c>
      <c r="E164" s="313">
        <v>0</v>
      </c>
      <c r="F164" s="312">
        <v>26</v>
      </c>
      <c r="G164" s="312">
        <v>321</v>
      </c>
      <c r="H164" s="312">
        <v>656</v>
      </c>
      <c r="I164" s="313">
        <v>284</v>
      </c>
      <c r="J164" s="313">
        <v>46</v>
      </c>
      <c r="K164" s="313">
        <v>6</v>
      </c>
      <c r="L164" s="313">
        <v>1</v>
      </c>
      <c r="M164" s="313">
        <v>0</v>
      </c>
      <c r="N164" s="313">
        <v>0</v>
      </c>
      <c r="O164" s="313">
        <v>0</v>
      </c>
    </row>
    <row r="165" spans="2:27" x14ac:dyDescent="0.25">
      <c r="B165" s="580"/>
      <c r="C165" s="311" t="s">
        <v>879</v>
      </c>
      <c r="D165" s="312">
        <v>13813</v>
      </c>
      <c r="E165" s="313">
        <v>0</v>
      </c>
      <c r="F165" s="312">
        <v>5</v>
      </c>
      <c r="G165" s="312">
        <v>127</v>
      </c>
      <c r="H165" s="312">
        <v>1684</v>
      </c>
      <c r="I165" s="312">
        <v>6364</v>
      </c>
      <c r="J165" s="312">
        <v>4737</v>
      </c>
      <c r="K165" s="312">
        <v>836</v>
      </c>
      <c r="L165" s="313">
        <v>55</v>
      </c>
      <c r="M165" s="313">
        <v>3</v>
      </c>
      <c r="N165" s="313">
        <v>0</v>
      </c>
      <c r="O165" s="313">
        <v>2</v>
      </c>
    </row>
    <row r="166" spans="2:27" x14ac:dyDescent="0.25">
      <c r="B166" s="580"/>
      <c r="C166" s="311" t="s">
        <v>878</v>
      </c>
      <c r="D166" s="312">
        <v>15383</v>
      </c>
      <c r="E166" s="313">
        <v>1</v>
      </c>
      <c r="F166" s="313">
        <v>1</v>
      </c>
      <c r="G166" s="312">
        <v>12</v>
      </c>
      <c r="H166" s="312">
        <v>352</v>
      </c>
      <c r="I166" s="312">
        <v>4407</v>
      </c>
      <c r="J166" s="312">
        <v>7722</v>
      </c>
      <c r="K166" s="312">
        <v>2585</v>
      </c>
      <c r="L166" s="312">
        <v>290</v>
      </c>
      <c r="M166" s="312">
        <v>13</v>
      </c>
      <c r="N166" s="313">
        <v>0</v>
      </c>
      <c r="O166" s="313">
        <v>0</v>
      </c>
    </row>
    <row r="167" spans="2:27" x14ac:dyDescent="0.25">
      <c r="B167" s="580"/>
      <c r="C167" s="311" t="s">
        <v>877</v>
      </c>
      <c r="D167" s="312">
        <v>59</v>
      </c>
      <c r="E167" s="313">
        <v>0</v>
      </c>
      <c r="F167" s="313">
        <v>0</v>
      </c>
      <c r="G167" s="312">
        <v>0</v>
      </c>
      <c r="H167" s="312">
        <v>2</v>
      </c>
      <c r="I167" s="312">
        <v>10</v>
      </c>
      <c r="J167" s="312">
        <v>25</v>
      </c>
      <c r="K167" s="312">
        <v>19</v>
      </c>
      <c r="L167" s="312">
        <v>3</v>
      </c>
      <c r="M167" s="312">
        <v>0</v>
      </c>
      <c r="N167" s="313">
        <v>0</v>
      </c>
      <c r="O167" s="312">
        <v>0</v>
      </c>
    </row>
    <row r="168" spans="2:27" x14ac:dyDescent="0.25">
      <c r="B168" s="581"/>
      <c r="C168" s="311" t="s">
        <v>9</v>
      </c>
      <c r="D168" s="312">
        <v>235</v>
      </c>
      <c r="E168" s="313">
        <v>0</v>
      </c>
      <c r="F168" s="313">
        <v>1</v>
      </c>
      <c r="G168" s="313">
        <v>1</v>
      </c>
      <c r="H168" s="313">
        <v>2</v>
      </c>
      <c r="I168" s="312">
        <v>14</v>
      </c>
      <c r="J168" s="312">
        <v>7</v>
      </c>
      <c r="K168" s="312">
        <v>2</v>
      </c>
      <c r="L168" s="313">
        <v>0</v>
      </c>
      <c r="M168" s="313">
        <v>0</v>
      </c>
      <c r="N168" s="313">
        <v>0</v>
      </c>
      <c r="O168" s="313">
        <v>208</v>
      </c>
    </row>
    <row r="169" spans="2:27" s="35" customFormat="1" ht="13.5" x14ac:dyDescent="0.25">
      <c r="B169" s="579" t="s">
        <v>18</v>
      </c>
      <c r="C169" s="309" t="s">
        <v>3</v>
      </c>
      <c r="D169" s="310">
        <v>6340</v>
      </c>
      <c r="E169" s="356">
        <v>19</v>
      </c>
      <c r="F169" s="356">
        <v>38</v>
      </c>
      <c r="G169" s="356">
        <v>130</v>
      </c>
      <c r="H169" s="356">
        <v>584</v>
      </c>
      <c r="I169" s="310">
        <v>2358</v>
      </c>
      <c r="J169" s="310">
        <v>2435</v>
      </c>
      <c r="K169" s="356">
        <v>621</v>
      </c>
      <c r="L169" s="356">
        <v>50</v>
      </c>
      <c r="M169" s="356">
        <v>4</v>
      </c>
      <c r="N169" s="356">
        <v>1</v>
      </c>
      <c r="O169" s="310">
        <v>100</v>
      </c>
      <c r="P169" s="39"/>
      <c r="Q169" s="39"/>
      <c r="R169" s="39"/>
      <c r="S169" s="39"/>
      <c r="T169" s="39"/>
      <c r="U169" s="39"/>
      <c r="V169" s="39"/>
      <c r="W169" s="39"/>
      <c r="X169" s="39"/>
      <c r="Y169" s="39"/>
      <c r="Z169" s="39"/>
      <c r="AA169" s="39"/>
    </row>
    <row r="170" spans="2:27" s="35" customFormat="1" x14ac:dyDescent="0.25">
      <c r="B170" s="580"/>
      <c r="C170" s="311" t="s">
        <v>884</v>
      </c>
      <c r="D170" s="312">
        <v>2</v>
      </c>
      <c r="E170" s="312">
        <v>2</v>
      </c>
      <c r="F170" s="312">
        <v>0</v>
      </c>
      <c r="G170" s="312">
        <v>0</v>
      </c>
      <c r="H170" s="312">
        <v>0</v>
      </c>
      <c r="I170" s="312">
        <v>0</v>
      </c>
      <c r="J170" s="312">
        <v>0</v>
      </c>
      <c r="K170" s="312">
        <v>0</v>
      </c>
      <c r="L170" s="312">
        <v>0</v>
      </c>
      <c r="M170" s="312">
        <v>0</v>
      </c>
      <c r="N170" s="312">
        <v>0</v>
      </c>
      <c r="O170" s="312">
        <v>0</v>
      </c>
      <c r="P170" s="19"/>
      <c r="Q170" s="19"/>
      <c r="R170" s="19"/>
      <c r="S170" s="19"/>
      <c r="T170" s="19"/>
      <c r="U170" s="19"/>
      <c r="V170" s="19"/>
      <c r="W170" s="19"/>
      <c r="X170" s="19"/>
      <c r="Y170" s="19"/>
      <c r="Z170" s="19"/>
      <c r="AA170" s="19"/>
    </row>
    <row r="171" spans="2:27" x14ac:dyDescent="0.25">
      <c r="B171" s="580"/>
      <c r="C171" s="311" t="s">
        <v>883</v>
      </c>
      <c r="D171" s="312">
        <v>9</v>
      </c>
      <c r="E171" s="312">
        <v>7</v>
      </c>
      <c r="F171" s="312">
        <v>1</v>
      </c>
      <c r="G171" s="313">
        <v>0</v>
      </c>
      <c r="H171" s="313">
        <v>0</v>
      </c>
      <c r="I171" s="313">
        <v>0</v>
      </c>
      <c r="J171" s="313">
        <v>1</v>
      </c>
      <c r="K171" s="313">
        <v>0</v>
      </c>
      <c r="L171" s="313">
        <v>0</v>
      </c>
      <c r="M171" s="313">
        <v>0</v>
      </c>
      <c r="N171" s="313">
        <v>0</v>
      </c>
      <c r="O171" s="313">
        <v>0</v>
      </c>
    </row>
    <row r="172" spans="2:27" x14ac:dyDescent="0.25">
      <c r="B172" s="580"/>
      <c r="C172" s="311" t="s">
        <v>880</v>
      </c>
      <c r="D172" s="312">
        <v>23</v>
      </c>
      <c r="E172" s="312">
        <v>7</v>
      </c>
      <c r="F172" s="312">
        <v>16</v>
      </c>
      <c r="G172" s="312">
        <v>0</v>
      </c>
      <c r="H172" s="313">
        <v>0</v>
      </c>
      <c r="I172" s="313">
        <v>0</v>
      </c>
      <c r="J172" s="313">
        <v>0</v>
      </c>
      <c r="K172" s="313">
        <v>0</v>
      </c>
      <c r="L172" s="313">
        <v>0</v>
      </c>
      <c r="M172" s="313">
        <v>0</v>
      </c>
      <c r="N172" s="313">
        <v>0</v>
      </c>
      <c r="O172" s="313">
        <v>0</v>
      </c>
    </row>
    <row r="173" spans="2:27" x14ac:dyDescent="0.25">
      <c r="B173" s="580"/>
      <c r="C173" s="311" t="s">
        <v>882</v>
      </c>
      <c r="D173" s="312">
        <v>63</v>
      </c>
      <c r="E173" s="312">
        <v>1</v>
      </c>
      <c r="F173" s="312">
        <v>17</v>
      </c>
      <c r="G173" s="312">
        <v>34</v>
      </c>
      <c r="H173" s="313">
        <v>9</v>
      </c>
      <c r="I173" s="313">
        <v>1</v>
      </c>
      <c r="J173" s="312">
        <v>1</v>
      </c>
      <c r="K173" s="313">
        <v>0</v>
      </c>
      <c r="L173" s="313">
        <v>0</v>
      </c>
      <c r="M173" s="313">
        <v>0</v>
      </c>
      <c r="N173" s="313">
        <v>0</v>
      </c>
      <c r="O173" s="313">
        <v>0</v>
      </c>
    </row>
    <row r="174" spans="2:27" x14ac:dyDescent="0.25">
      <c r="B174" s="580"/>
      <c r="C174" s="311" t="s">
        <v>881</v>
      </c>
      <c r="D174" s="312">
        <v>288</v>
      </c>
      <c r="E174" s="312">
        <v>1</v>
      </c>
      <c r="F174" s="312">
        <v>3</v>
      </c>
      <c r="G174" s="312">
        <v>73</v>
      </c>
      <c r="H174" s="312">
        <v>137</v>
      </c>
      <c r="I174" s="312">
        <v>61</v>
      </c>
      <c r="J174" s="312">
        <v>10</v>
      </c>
      <c r="K174" s="313">
        <v>3</v>
      </c>
      <c r="L174" s="312">
        <v>0</v>
      </c>
      <c r="M174" s="313">
        <v>0</v>
      </c>
      <c r="N174" s="313">
        <v>0</v>
      </c>
      <c r="O174" s="313">
        <v>0</v>
      </c>
    </row>
    <row r="175" spans="2:27" x14ac:dyDescent="0.25">
      <c r="B175" s="580"/>
      <c r="C175" s="311" t="s">
        <v>879</v>
      </c>
      <c r="D175" s="312">
        <v>2897</v>
      </c>
      <c r="E175" s="312">
        <v>0</v>
      </c>
      <c r="F175" s="312">
        <v>1</v>
      </c>
      <c r="G175" s="312">
        <v>22</v>
      </c>
      <c r="H175" s="312">
        <v>342</v>
      </c>
      <c r="I175" s="312">
        <v>1366</v>
      </c>
      <c r="J175" s="312">
        <v>986</v>
      </c>
      <c r="K175" s="312">
        <v>165</v>
      </c>
      <c r="L175" s="312">
        <v>15</v>
      </c>
      <c r="M175" s="313">
        <v>0</v>
      </c>
      <c r="N175" s="313">
        <v>0</v>
      </c>
      <c r="O175" s="313">
        <v>0</v>
      </c>
    </row>
    <row r="176" spans="2:27" x14ac:dyDescent="0.25">
      <c r="B176" s="580"/>
      <c r="C176" s="311" t="s">
        <v>878</v>
      </c>
      <c r="D176" s="312">
        <v>2921</v>
      </c>
      <c r="E176" s="312">
        <v>1</v>
      </c>
      <c r="F176" s="312">
        <v>0</v>
      </c>
      <c r="G176" s="312">
        <v>1</v>
      </c>
      <c r="H176" s="312">
        <v>94</v>
      </c>
      <c r="I176" s="312">
        <v>916</v>
      </c>
      <c r="J176" s="312">
        <v>1422</v>
      </c>
      <c r="K176" s="312">
        <v>446</v>
      </c>
      <c r="L176" s="312">
        <v>35</v>
      </c>
      <c r="M176" s="312">
        <v>4</v>
      </c>
      <c r="N176" s="312">
        <v>1</v>
      </c>
      <c r="O176" s="313">
        <v>1</v>
      </c>
    </row>
    <row r="177" spans="2:27" x14ac:dyDescent="0.25">
      <c r="B177" s="580"/>
      <c r="C177" s="311" t="s">
        <v>877</v>
      </c>
      <c r="D177" s="312">
        <v>10</v>
      </c>
      <c r="E177" s="313">
        <v>0</v>
      </c>
      <c r="F177" s="312">
        <v>0</v>
      </c>
      <c r="G177" s="312">
        <v>0</v>
      </c>
      <c r="H177" s="312">
        <v>1</v>
      </c>
      <c r="I177" s="312">
        <v>4</v>
      </c>
      <c r="J177" s="312">
        <v>2</v>
      </c>
      <c r="K177" s="312">
        <v>3</v>
      </c>
      <c r="L177" s="312">
        <v>0</v>
      </c>
      <c r="M177" s="312">
        <v>0</v>
      </c>
      <c r="N177" s="312">
        <v>0</v>
      </c>
      <c r="O177" s="313">
        <v>0</v>
      </c>
    </row>
    <row r="178" spans="2:27" x14ac:dyDescent="0.25">
      <c r="B178" s="581"/>
      <c r="C178" s="311" t="s">
        <v>9</v>
      </c>
      <c r="D178" s="312">
        <v>127</v>
      </c>
      <c r="E178" s="313">
        <v>0</v>
      </c>
      <c r="F178" s="313">
        <v>0</v>
      </c>
      <c r="G178" s="313">
        <v>0</v>
      </c>
      <c r="H178" s="312">
        <v>1</v>
      </c>
      <c r="I178" s="312">
        <v>10</v>
      </c>
      <c r="J178" s="312">
        <v>13</v>
      </c>
      <c r="K178" s="312">
        <v>4</v>
      </c>
      <c r="L178" s="312">
        <v>0</v>
      </c>
      <c r="M178" s="313">
        <v>0</v>
      </c>
      <c r="N178" s="313">
        <v>0</v>
      </c>
      <c r="O178" s="313">
        <v>99</v>
      </c>
    </row>
    <row r="179" spans="2:27" s="35" customFormat="1" ht="13.5" x14ac:dyDescent="0.25">
      <c r="B179" s="579" t="s">
        <v>17</v>
      </c>
      <c r="C179" s="309" t="s">
        <v>3</v>
      </c>
      <c r="D179" s="310">
        <v>1722</v>
      </c>
      <c r="E179" s="310">
        <v>2</v>
      </c>
      <c r="F179" s="356">
        <v>14</v>
      </c>
      <c r="G179" s="356">
        <v>17</v>
      </c>
      <c r="H179" s="310">
        <v>63</v>
      </c>
      <c r="I179" s="310">
        <v>386</v>
      </c>
      <c r="J179" s="310">
        <v>741</v>
      </c>
      <c r="K179" s="310">
        <v>356</v>
      </c>
      <c r="L179" s="310">
        <v>52</v>
      </c>
      <c r="M179" s="356">
        <v>12</v>
      </c>
      <c r="N179" s="310">
        <v>0</v>
      </c>
      <c r="O179" s="310">
        <v>79</v>
      </c>
      <c r="P179" s="39"/>
      <c r="Q179" s="39"/>
      <c r="R179" s="39"/>
      <c r="S179" s="39"/>
      <c r="T179" s="39"/>
      <c r="U179" s="39"/>
      <c r="V179" s="39"/>
      <c r="W179" s="39"/>
      <c r="X179" s="39"/>
      <c r="Y179" s="39"/>
      <c r="Z179" s="39"/>
      <c r="AA179" s="39"/>
    </row>
    <row r="180" spans="2:27" s="35" customFormat="1" x14ac:dyDescent="0.25">
      <c r="B180" s="580"/>
      <c r="C180" s="311" t="s">
        <v>883</v>
      </c>
      <c r="D180" s="312">
        <v>2</v>
      </c>
      <c r="E180" s="312">
        <v>1</v>
      </c>
      <c r="F180" s="312">
        <v>1</v>
      </c>
      <c r="G180" s="312">
        <v>0</v>
      </c>
      <c r="H180" s="312">
        <v>0</v>
      </c>
      <c r="I180" s="312">
        <v>0</v>
      </c>
      <c r="J180" s="312">
        <v>0</v>
      </c>
      <c r="K180" s="312">
        <v>0</v>
      </c>
      <c r="L180" s="312">
        <v>0</v>
      </c>
      <c r="M180" s="312">
        <v>0</v>
      </c>
      <c r="N180" s="312">
        <v>0</v>
      </c>
      <c r="O180" s="312">
        <v>0</v>
      </c>
      <c r="P180" s="19"/>
      <c r="Q180" s="19"/>
      <c r="R180" s="19"/>
      <c r="S180" s="19"/>
      <c r="T180" s="19"/>
      <c r="U180" s="19"/>
      <c r="V180" s="19"/>
      <c r="W180" s="19"/>
      <c r="X180" s="19"/>
      <c r="Y180" s="19"/>
      <c r="Z180" s="19"/>
      <c r="AA180" s="19"/>
    </row>
    <row r="181" spans="2:27" x14ac:dyDescent="0.25">
      <c r="B181" s="580"/>
      <c r="C181" s="311" t="s">
        <v>880</v>
      </c>
      <c r="D181" s="312">
        <v>5</v>
      </c>
      <c r="E181" s="312">
        <v>1</v>
      </c>
      <c r="F181" s="313">
        <v>4</v>
      </c>
      <c r="G181" s="313">
        <v>0</v>
      </c>
      <c r="H181" s="313">
        <v>0</v>
      </c>
      <c r="I181" s="313">
        <v>0</v>
      </c>
      <c r="J181" s="313">
        <v>0</v>
      </c>
      <c r="K181" s="313">
        <v>0</v>
      </c>
      <c r="L181" s="313">
        <v>0</v>
      </c>
      <c r="M181" s="313">
        <v>0</v>
      </c>
      <c r="N181" s="313">
        <v>0</v>
      </c>
      <c r="O181" s="313">
        <v>0</v>
      </c>
    </row>
    <row r="182" spans="2:27" x14ac:dyDescent="0.25">
      <c r="B182" s="580"/>
      <c r="C182" s="311" t="s">
        <v>882</v>
      </c>
      <c r="D182" s="312">
        <v>10</v>
      </c>
      <c r="E182" s="312">
        <v>0</v>
      </c>
      <c r="F182" s="313">
        <v>7</v>
      </c>
      <c r="G182" s="313">
        <v>2</v>
      </c>
      <c r="H182" s="313">
        <v>1</v>
      </c>
      <c r="I182" s="313">
        <v>0</v>
      </c>
      <c r="J182" s="313">
        <v>0</v>
      </c>
      <c r="K182" s="313">
        <v>0</v>
      </c>
      <c r="L182" s="313">
        <v>0</v>
      </c>
      <c r="M182" s="313">
        <v>0</v>
      </c>
      <c r="N182" s="313">
        <v>0</v>
      </c>
      <c r="O182" s="313">
        <v>0</v>
      </c>
    </row>
    <row r="183" spans="2:27" x14ac:dyDescent="0.25">
      <c r="B183" s="580"/>
      <c r="C183" s="311" t="s">
        <v>881</v>
      </c>
      <c r="D183" s="312">
        <v>57</v>
      </c>
      <c r="E183" s="312">
        <v>0</v>
      </c>
      <c r="F183" s="312">
        <v>2</v>
      </c>
      <c r="G183" s="312">
        <v>12</v>
      </c>
      <c r="H183" s="313">
        <v>23</v>
      </c>
      <c r="I183" s="313">
        <v>12</v>
      </c>
      <c r="J183" s="313">
        <v>5</v>
      </c>
      <c r="K183" s="313">
        <v>2</v>
      </c>
      <c r="L183" s="313">
        <v>0</v>
      </c>
      <c r="M183" s="313">
        <v>0</v>
      </c>
      <c r="N183" s="313">
        <v>0</v>
      </c>
      <c r="O183" s="313">
        <v>1</v>
      </c>
    </row>
    <row r="184" spans="2:27" x14ac:dyDescent="0.25">
      <c r="B184" s="580"/>
      <c r="C184" s="311" t="s">
        <v>879</v>
      </c>
      <c r="D184" s="312">
        <v>596</v>
      </c>
      <c r="E184" s="312">
        <v>0</v>
      </c>
      <c r="F184" s="312">
        <v>0</v>
      </c>
      <c r="G184" s="312">
        <v>3</v>
      </c>
      <c r="H184" s="312">
        <v>32</v>
      </c>
      <c r="I184" s="313">
        <v>212</v>
      </c>
      <c r="J184" s="313">
        <v>265</v>
      </c>
      <c r="K184" s="313">
        <v>71</v>
      </c>
      <c r="L184" s="313">
        <v>8</v>
      </c>
      <c r="M184" s="313">
        <v>2</v>
      </c>
      <c r="N184" s="313">
        <v>0</v>
      </c>
      <c r="O184" s="313">
        <v>3</v>
      </c>
    </row>
    <row r="185" spans="2:27" x14ac:dyDescent="0.25">
      <c r="B185" s="580"/>
      <c r="C185" s="311" t="s">
        <v>878</v>
      </c>
      <c r="D185" s="312">
        <v>968</v>
      </c>
      <c r="E185" s="312">
        <v>0</v>
      </c>
      <c r="F185" s="312">
        <v>0</v>
      </c>
      <c r="G185" s="312">
        <v>0</v>
      </c>
      <c r="H185" s="312">
        <v>7</v>
      </c>
      <c r="I185" s="312">
        <v>160</v>
      </c>
      <c r="J185" s="312">
        <v>467</v>
      </c>
      <c r="K185" s="313">
        <v>279</v>
      </c>
      <c r="L185" s="313">
        <v>43</v>
      </c>
      <c r="M185" s="313">
        <v>9</v>
      </c>
      <c r="N185" s="313">
        <v>0</v>
      </c>
      <c r="O185" s="312">
        <v>3</v>
      </c>
    </row>
    <row r="186" spans="2:27" x14ac:dyDescent="0.25">
      <c r="B186" s="580"/>
      <c r="C186" s="311" t="s">
        <v>877</v>
      </c>
      <c r="D186" s="312">
        <v>10</v>
      </c>
      <c r="E186" s="313">
        <v>0</v>
      </c>
      <c r="F186" s="312">
        <v>0</v>
      </c>
      <c r="G186" s="312">
        <v>0</v>
      </c>
      <c r="H186" s="312">
        <v>0</v>
      </c>
      <c r="I186" s="312">
        <v>1</v>
      </c>
      <c r="J186" s="312">
        <v>3</v>
      </c>
      <c r="K186" s="312">
        <v>4</v>
      </c>
      <c r="L186" s="312">
        <v>1</v>
      </c>
      <c r="M186" s="313">
        <v>1</v>
      </c>
      <c r="N186" s="313">
        <v>0</v>
      </c>
      <c r="O186" s="312">
        <v>0</v>
      </c>
    </row>
    <row r="187" spans="2:27" x14ac:dyDescent="0.25">
      <c r="B187" s="581"/>
      <c r="C187" s="311" t="s">
        <v>9</v>
      </c>
      <c r="D187" s="312">
        <v>74</v>
      </c>
      <c r="E187" s="312">
        <v>0</v>
      </c>
      <c r="F187" s="313">
        <v>0</v>
      </c>
      <c r="G187" s="312">
        <v>0</v>
      </c>
      <c r="H187" s="312">
        <v>0</v>
      </c>
      <c r="I187" s="312">
        <v>1</v>
      </c>
      <c r="J187" s="312">
        <v>1</v>
      </c>
      <c r="K187" s="312">
        <v>0</v>
      </c>
      <c r="L187" s="312">
        <v>0</v>
      </c>
      <c r="M187" s="312">
        <v>0</v>
      </c>
      <c r="N187" s="312">
        <v>0</v>
      </c>
      <c r="O187" s="312">
        <v>72</v>
      </c>
    </row>
    <row r="188" spans="2:27" s="35" customFormat="1" ht="13.5" x14ac:dyDescent="0.25">
      <c r="B188" s="579" t="s">
        <v>16</v>
      </c>
      <c r="C188" s="309" t="s">
        <v>3</v>
      </c>
      <c r="D188" s="310">
        <v>349</v>
      </c>
      <c r="E188" s="356">
        <v>1</v>
      </c>
      <c r="F188" s="356">
        <v>2</v>
      </c>
      <c r="G188" s="356">
        <v>8</v>
      </c>
      <c r="H188" s="356">
        <v>16</v>
      </c>
      <c r="I188" s="310">
        <v>63</v>
      </c>
      <c r="J188" s="310">
        <v>153</v>
      </c>
      <c r="K188" s="356">
        <v>91</v>
      </c>
      <c r="L188" s="356">
        <v>14</v>
      </c>
      <c r="M188" s="356">
        <v>1</v>
      </c>
      <c r="N188" s="356">
        <v>0</v>
      </c>
      <c r="O188" s="356">
        <v>0</v>
      </c>
      <c r="P188" s="39"/>
      <c r="Q188" s="39"/>
      <c r="R188" s="39"/>
      <c r="S188" s="39"/>
      <c r="T188" s="39"/>
      <c r="U188" s="39"/>
      <c r="V188" s="39"/>
      <c r="W188" s="39"/>
      <c r="X188" s="39"/>
      <c r="Y188" s="39"/>
      <c r="Z188" s="39"/>
      <c r="AA188" s="39"/>
    </row>
    <row r="189" spans="2:27" s="35" customFormat="1" x14ac:dyDescent="0.25">
      <c r="B189" s="580"/>
      <c r="C189" s="311" t="s">
        <v>880</v>
      </c>
      <c r="D189" s="312">
        <v>3</v>
      </c>
      <c r="E189" s="313">
        <v>1</v>
      </c>
      <c r="F189" s="313">
        <v>1</v>
      </c>
      <c r="G189" s="313">
        <v>1</v>
      </c>
      <c r="H189" s="312">
        <v>0</v>
      </c>
      <c r="I189" s="312">
        <v>0</v>
      </c>
      <c r="J189" s="312">
        <v>0</v>
      </c>
      <c r="K189" s="312">
        <v>0</v>
      </c>
      <c r="L189" s="312">
        <v>0</v>
      </c>
      <c r="M189" s="313">
        <v>0</v>
      </c>
      <c r="N189" s="313">
        <v>0</v>
      </c>
      <c r="O189" s="312">
        <v>0</v>
      </c>
      <c r="P189" s="19"/>
      <c r="Q189" s="19"/>
      <c r="R189" s="19"/>
      <c r="S189" s="19"/>
      <c r="T189" s="19"/>
      <c r="U189" s="19"/>
      <c r="V189" s="19"/>
      <c r="W189" s="19"/>
      <c r="X189" s="19"/>
      <c r="Y189" s="19"/>
      <c r="Z189" s="19"/>
      <c r="AA189" s="19"/>
    </row>
    <row r="190" spans="2:27" x14ac:dyDescent="0.25">
      <c r="B190" s="580"/>
      <c r="C190" s="311" t="s">
        <v>882</v>
      </c>
      <c r="D190" s="312">
        <v>4</v>
      </c>
      <c r="E190" s="312">
        <v>0</v>
      </c>
      <c r="F190" s="312">
        <v>1</v>
      </c>
      <c r="G190" s="312">
        <v>3</v>
      </c>
      <c r="H190" s="312">
        <v>0</v>
      </c>
      <c r="I190" s="312">
        <v>0</v>
      </c>
      <c r="J190" s="312">
        <v>0</v>
      </c>
      <c r="K190" s="312">
        <v>0</v>
      </c>
      <c r="L190" s="312">
        <v>0</v>
      </c>
      <c r="M190" s="312">
        <v>0</v>
      </c>
      <c r="N190" s="312">
        <v>0</v>
      </c>
      <c r="O190" s="312">
        <v>0</v>
      </c>
    </row>
    <row r="191" spans="2:27" x14ac:dyDescent="0.25">
      <c r="B191" s="580"/>
      <c r="C191" s="311" t="s">
        <v>881</v>
      </c>
      <c r="D191" s="312">
        <v>10</v>
      </c>
      <c r="E191" s="312">
        <v>0</v>
      </c>
      <c r="F191" s="312">
        <v>0</v>
      </c>
      <c r="G191" s="313">
        <v>4</v>
      </c>
      <c r="H191" s="313">
        <v>6</v>
      </c>
      <c r="I191" s="313">
        <v>0</v>
      </c>
      <c r="J191" s="313">
        <v>0</v>
      </c>
      <c r="K191" s="313">
        <v>0</v>
      </c>
      <c r="L191" s="313">
        <v>0</v>
      </c>
      <c r="M191" s="313">
        <v>0</v>
      </c>
      <c r="N191" s="313">
        <v>0</v>
      </c>
      <c r="O191" s="313">
        <v>0</v>
      </c>
    </row>
    <row r="192" spans="2:27" x14ac:dyDescent="0.25">
      <c r="B192" s="580"/>
      <c r="C192" s="311" t="s">
        <v>879</v>
      </c>
      <c r="D192" s="312">
        <v>97</v>
      </c>
      <c r="E192" s="313">
        <v>0</v>
      </c>
      <c r="F192" s="312">
        <v>0</v>
      </c>
      <c r="G192" s="313">
        <v>0</v>
      </c>
      <c r="H192" s="313">
        <v>8</v>
      </c>
      <c r="I192" s="313">
        <v>34</v>
      </c>
      <c r="J192" s="313">
        <v>42</v>
      </c>
      <c r="K192" s="313">
        <v>13</v>
      </c>
      <c r="L192" s="313">
        <v>0</v>
      </c>
      <c r="M192" s="313">
        <v>0</v>
      </c>
      <c r="N192" s="313">
        <v>0</v>
      </c>
      <c r="O192" s="313">
        <v>0</v>
      </c>
    </row>
    <row r="193" spans="2:27" x14ac:dyDescent="0.25">
      <c r="B193" s="580"/>
      <c r="C193" s="311" t="s">
        <v>878</v>
      </c>
      <c r="D193" s="312">
        <v>232</v>
      </c>
      <c r="E193" s="313">
        <v>0</v>
      </c>
      <c r="F193" s="312">
        <v>0</v>
      </c>
      <c r="G193" s="312">
        <v>0</v>
      </c>
      <c r="H193" s="312">
        <v>2</v>
      </c>
      <c r="I193" s="313">
        <v>29</v>
      </c>
      <c r="J193" s="313">
        <v>111</v>
      </c>
      <c r="K193" s="313">
        <v>76</v>
      </c>
      <c r="L193" s="313">
        <v>13</v>
      </c>
      <c r="M193" s="313">
        <v>1</v>
      </c>
      <c r="N193" s="313">
        <v>0</v>
      </c>
      <c r="O193" s="313">
        <v>0</v>
      </c>
    </row>
    <row r="194" spans="2:27" x14ac:dyDescent="0.25">
      <c r="B194" s="581"/>
      <c r="C194" s="311" t="s">
        <v>877</v>
      </c>
      <c r="D194" s="312">
        <v>3</v>
      </c>
      <c r="E194" s="313">
        <v>0</v>
      </c>
      <c r="F194" s="312">
        <v>0</v>
      </c>
      <c r="G194" s="312">
        <v>0</v>
      </c>
      <c r="H194" s="312">
        <v>0</v>
      </c>
      <c r="I194" s="312">
        <v>0</v>
      </c>
      <c r="J194" s="312">
        <v>0</v>
      </c>
      <c r="K194" s="313">
        <v>2</v>
      </c>
      <c r="L194" s="313">
        <v>1</v>
      </c>
      <c r="M194" s="313">
        <v>0</v>
      </c>
      <c r="N194" s="313">
        <v>0</v>
      </c>
      <c r="O194" s="313">
        <v>0</v>
      </c>
    </row>
    <row r="195" spans="2:27" s="35" customFormat="1" ht="13.5" x14ac:dyDescent="0.25">
      <c r="B195" s="579" t="s">
        <v>15</v>
      </c>
      <c r="C195" s="309" t="s">
        <v>3</v>
      </c>
      <c r="D195" s="310">
        <v>3492</v>
      </c>
      <c r="E195" s="356">
        <v>14</v>
      </c>
      <c r="F195" s="310">
        <v>21</v>
      </c>
      <c r="G195" s="310">
        <v>39</v>
      </c>
      <c r="H195" s="310">
        <v>179</v>
      </c>
      <c r="I195" s="310">
        <v>878</v>
      </c>
      <c r="J195" s="310">
        <v>1295</v>
      </c>
      <c r="K195" s="310">
        <v>617</v>
      </c>
      <c r="L195" s="310">
        <v>112</v>
      </c>
      <c r="M195" s="310">
        <v>20</v>
      </c>
      <c r="N195" s="356">
        <v>0</v>
      </c>
      <c r="O195" s="310">
        <v>317</v>
      </c>
      <c r="P195" s="39"/>
      <c r="Q195" s="39"/>
      <c r="R195" s="39"/>
      <c r="S195" s="39"/>
      <c r="T195" s="39"/>
      <c r="U195" s="39"/>
      <c r="V195" s="39"/>
      <c r="W195" s="39"/>
      <c r="X195" s="39"/>
      <c r="Y195" s="39"/>
      <c r="Z195" s="39"/>
      <c r="AA195" s="39"/>
    </row>
    <row r="196" spans="2:27" x14ac:dyDescent="0.25">
      <c r="B196" s="580"/>
      <c r="C196" s="311" t="s">
        <v>884</v>
      </c>
      <c r="D196" s="312">
        <v>1</v>
      </c>
      <c r="E196" s="312">
        <v>1</v>
      </c>
      <c r="F196" s="313">
        <v>0</v>
      </c>
      <c r="G196" s="312">
        <v>0</v>
      </c>
      <c r="H196" s="312">
        <v>0</v>
      </c>
      <c r="I196" s="312">
        <v>0</v>
      </c>
      <c r="J196" s="312">
        <v>0</v>
      </c>
      <c r="K196" s="312">
        <v>0</v>
      </c>
      <c r="L196" s="312">
        <v>0</v>
      </c>
      <c r="M196" s="312">
        <v>0</v>
      </c>
      <c r="N196" s="312">
        <v>0</v>
      </c>
      <c r="O196" s="312">
        <v>0</v>
      </c>
    </row>
    <row r="197" spans="2:27" x14ac:dyDescent="0.25">
      <c r="B197" s="580"/>
      <c r="C197" s="311" t="s">
        <v>883</v>
      </c>
      <c r="D197" s="312">
        <v>6</v>
      </c>
      <c r="E197" s="313">
        <v>6</v>
      </c>
      <c r="F197" s="313">
        <v>0</v>
      </c>
      <c r="G197" s="313">
        <v>0</v>
      </c>
      <c r="H197" s="313">
        <v>0</v>
      </c>
      <c r="I197" s="312">
        <v>0</v>
      </c>
      <c r="J197" s="312">
        <v>0</v>
      </c>
      <c r="K197" s="312">
        <v>0</v>
      </c>
      <c r="L197" s="312">
        <v>0</v>
      </c>
      <c r="M197" s="313">
        <v>0</v>
      </c>
      <c r="N197" s="313">
        <v>0</v>
      </c>
      <c r="O197" s="313">
        <v>0</v>
      </c>
    </row>
    <row r="198" spans="2:27" s="35" customFormat="1" x14ac:dyDescent="0.25">
      <c r="B198" s="580"/>
      <c r="C198" s="311" t="s">
        <v>880</v>
      </c>
      <c r="D198" s="312">
        <v>14</v>
      </c>
      <c r="E198" s="313">
        <v>6</v>
      </c>
      <c r="F198" s="313">
        <v>8</v>
      </c>
      <c r="G198" s="313">
        <v>0</v>
      </c>
      <c r="H198" s="313">
        <v>0</v>
      </c>
      <c r="I198" s="313">
        <v>0</v>
      </c>
      <c r="J198" s="313">
        <v>0</v>
      </c>
      <c r="K198" s="313">
        <v>0</v>
      </c>
      <c r="L198" s="313">
        <v>0</v>
      </c>
      <c r="M198" s="313">
        <v>0</v>
      </c>
      <c r="N198" s="313">
        <v>0</v>
      </c>
      <c r="O198" s="312">
        <v>0</v>
      </c>
    </row>
    <row r="199" spans="2:27" x14ac:dyDescent="0.25">
      <c r="B199" s="580"/>
      <c r="C199" s="311" t="s">
        <v>882</v>
      </c>
      <c r="D199" s="312">
        <v>20</v>
      </c>
      <c r="E199" s="312">
        <v>0</v>
      </c>
      <c r="F199" s="312">
        <v>8</v>
      </c>
      <c r="G199" s="312">
        <v>8</v>
      </c>
      <c r="H199" s="312">
        <v>4</v>
      </c>
      <c r="I199" s="312">
        <v>0</v>
      </c>
      <c r="J199" s="312">
        <v>0</v>
      </c>
      <c r="K199" s="312">
        <v>0</v>
      </c>
      <c r="L199" s="312">
        <v>0</v>
      </c>
      <c r="M199" s="312">
        <v>0</v>
      </c>
      <c r="N199" s="313">
        <v>0</v>
      </c>
      <c r="O199" s="312">
        <v>0</v>
      </c>
    </row>
    <row r="200" spans="2:27" x14ac:dyDescent="0.25">
      <c r="B200" s="580"/>
      <c r="C200" s="311" t="s">
        <v>881</v>
      </c>
      <c r="D200" s="312">
        <v>84</v>
      </c>
      <c r="E200" s="312">
        <v>0</v>
      </c>
      <c r="F200" s="313">
        <v>2</v>
      </c>
      <c r="G200" s="313">
        <v>19</v>
      </c>
      <c r="H200" s="313">
        <v>35</v>
      </c>
      <c r="I200" s="313">
        <v>20</v>
      </c>
      <c r="J200" s="313">
        <v>6</v>
      </c>
      <c r="K200" s="313">
        <v>2</v>
      </c>
      <c r="L200" s="313">
        <v>0</v>
      </c>
      <c r="M200" s="313">
        <v>0</v>
      </c>
      <c r="N200" s="313">
        <v>0</v>
      </c>
      <c r="O200" s="313">
        <v>0</v>
      </c>
    </row>
    <row r="201" spans="2:27" x14ac:dyDescent="0.25">
      <c r="B201" s="580"/>
      <c r="C201" s="311" t="s">
        <v>879</v>
      </c>
      <c r="D201" s="312">
        <v>1191</v>
      </c>
      <c r="E201" s="313">
        <v>0</v>
      </c>
      <c r="F201" s="312">
        <v>3</v>
      </c>
      <c r="G201" s="313">
        <v>7</v>
      </c>
      <c r="H201" s="313">
        <v>106</v>
      </c>
      <c r="I201" s="313">
        <v>428</v>
      </c>
      <c r="J201" s="313">
        <v>461</v>
      </c>
      <c r="K201" s="313">
        <v>162</v>
      </c>
      <c r="L201" s="313">
        <v>19</v>
      </c>
      <c r="M201" s="313">
        <v>5</v>
      </c>
      <c r="N201" s="313">
        <v>0</v>
      </c>
      <c r="O201" s="313">
        <v>0</v>
      </c>
    </row>
    <row r="202" spans="2:27" x14ac:dyDescent="0.25">
      <c r="B202" s="580"/>
      <c r="C202" s="311" t="s">
        <v>878</v>
      </c>
      <c r="D202" s="312">
        <v>1840</v>
      </c>
      <c r="E202" s="313">
        <v>1</v>
      </c>
      <c r="F202" s="313">
        <v>0</v>
      </c>
      <c r="G202" s="312">
        <v>5</v>
      </c>
      <c r="H202" s="313">
        <v>33</v>
      </c>
      <c r="I202" s="313">
        <v>425</v>
      </c>
      <c r="J202" s="313">
        <v>824</v>
      </c>
      <c r="K202" s="313">
        <v>447</v>
      </c>
      <c r="L202" s="313">
        <v>90</v>
      </c>
      <c r="M202" s="313">
        <v>15</v>
      </c>
      <c r="N202" s="313">
        <v>0</v>
      </c>
      <c r="O202" s="313">
        <v>0</v>
      </c>
    </row>
    <row r="203" spans="2:27" x14ac:dyDescent="0.25">
      <c r="B203" s="580"/>
      <c r="C203" s="311" t="s">
        <v>877</v>
      </c>
      <c r="D203" s="312">
        <v>16</v>
      </c>
      <c r="E203" s="313">
        <v>0</v>
      </c>
      <c r="F203" s="313">
        <v>0</v>
      </c>
      <c r="G203" s="312">
        <v>0</v>
      </c>
      <c r="H203" s="312">
        <v>1</v>
      </c>
      <c r="I203" s="313">
        <v>4</v>
      </c>
      <c r="J203" s="313">
        <v>3</v>
      </c>
      <c r="K203" s="313">
        <v>5</v>
      </c>
      <c r="L203" s="313">
        <v>3</v>
      </c>
      <c r="M203" s="313">
        <v>0</v>
      </c>
      <c r="N203" s="313">
        <v>0</v>
      </c>
      <c r="O203" s="313">
        <v>0</v>
      </c>
    </row>
    <row r="204" spans="2:27" x14ac:dyDescent="0.25">
      <c r="B204" s="581"/>
      <c r="C204" s="311" t="s">
        <v>9</v>
      </c>
      <c r="D204" s="312">
        <v>320</v>
      </c>
      <c r="E204" s="313">
        <v>0</v>
      </c>
      <c r="F204" s="313">
        <v>0</v>
      </c>
      <c r="G204" s="312">
        <v>0</v>
      </c>
      <c r="H204" s="312">
        <v>0</v>
      </c>
      <c r="I204" s="312">
        <v>1</v>
      </c>
      <c r="J204" s="312">
        <v>1</v>
      </c>
      <c r="K204" s="312">
        <v>1</v>
      </c>
      <c r="L204" s="312">
        <v>0</v>
      </c>
      <c r="M204" s="313">
        <v>0</v>
      </c>
      <c r="N204" s="313">
        <v>0</v>
      </c>
      <c r="O204" s="313">
        <v>317</v>
      </c>
    </row>
    <row r="205" spans="2:27" s="35" customFormat="1" ht="13.5" x14ac:dyDescent="0.25">
      <c r="B205" s="579" t="s">
        <v>14</v>
      </c>
      <c r="C205" s="309" t="s">
        <v>3</v>
      </c>
      <c r="D205" s="310">
        <v>3483</v>
      </c>
      <c r="E205" s="356">
        <v>6</v>
      </c>
      <c r="F205" s="356">
        <v>21</v>
      </c>
      <c r="G205" s="356">
        <v>36</v>
      </c>
      <c r="H205" s="310">
        <v>175</v>
      </c>
      <c r="I205" s="310">
        <v>674</v>
      </c>
      <c r="J205" s="310">
        <v>1304</v>
      </c>
      <c r="K205" s="310">
        <v>562</v>
      </c>
      <c r="L205" s="310">
        <v>103</v>
      </c>
      <c r="M205" s="310">
        <v>6</v>
      </c>
      <c r="N205" s="356">
        <v>0</v>
      </c>
      <c r="O205" s="356">
        <v>596</v>
      </c>
      <c r="P205" s="39"/>
      <c r="Q205" s="39"/>
      <c r="R205" s="39"/>
      <c r="S205" s="39"/>
      <c r="T205" s="39"/>
      <c r="U205" s="39"/>
      <c r="V205" s="39"/>
      <c r="W205" s="39"/>
      <c r="X205" s="39"/>
      <c r="Y205" s="39"/>
      <c r="Z205" s="39"/>
      <c r="AA205" s="39"/>
    </row>
    <row r="206" spans="2:27" s="35" customFormat="1" x14ac:dyDescent="0.25">
      <c r="B206" s="580"/>
      <c r="C206" s="311" t="s">
        <v>884</v>
      </c>
      <c r="D206" s="312">
        <v>1</v>
      </c>
      <c r="E206" s="313">
        <v>0</v>
      </c>
      <c r="F206" s="313">
        <v>1</v>
      </c>
      <c r="G206" s="313">
        <v>0</v>
      </c>
      <c r="H206" s="313">
        <v>0</v>
      </c>
      <c r="I206" s="313">
        <v>0</v>
      </c>
      <c r="J206" s="313">
        <v>0</v>
      </c>
      <c r="K206" s="313">
        <v>0</v>
      </c>
      <c r="L206" s="312">
        <v>0</v>
      </c>
      <c r="M206" s="313">
        <v>0</v>
      </c>
      <c r="N206" s="313">
        <v>0</v>
      </c>
      <c r="O206" s="313">
        <v>0</v>
      </c>
      <c r="P206" s="19"/>
      <c r="Q206" s="19"/>
      <c r="R206" s="19"/>
      <c r="S206" s="19"/>
      <c r="T206" s="19"/>
      <c r="U206" s="19"/>
      <c r="V206" s="19"/>
      <c r="W206" s="19"/>
      <c r="X206" s="19"/>
      <c r="Y206" s="19"/>
      <c r="Z206" s="19"/>
      <c r="AA206" s="19"/>
    </row>
    <row r="207" spans="2:27" x14ac:dyDescent="0.25">
      <c r="B207" s="580"/>
      <c r="C207" s="311" t="s">
        <v>883</v>
      </c>
      <c r="D207" s="312">
        <v>5</v>
      </c>
      <c r="E207" s="313">
        <v>3</v>
      </c>
      <c r="F207" s="313">
        <v>2</v>
      </c>
      <c r="G207" s="313">
        <v>0</v>
      </c>
      <c r="H207" s="313">
        <v>0</v>
      </c>
      <c r="I207" s="313">
        <v>0</v>
      </c>
      <c r="J207" s="313">
        <v>0</v>
      </c>
      <c r="K207" s="313">
        <v>0</v>
      </c>
      <c r="L207" s="313">
        <v>0</v>
      </c>
      <c r="M207" s="313">
        <v>0</v>
      </c>
      <c r="N207" s="313">
        <v>0</v>
      </c>
      <c r="O207" s="312">
        <v>0</v>
      </c>
    </row>
    <row r="208" spans="2:27" x14ac:dyDescent="0.25">
      <c r="B208" s="580"/>
      <c r="C208" s="311" t="s">
        <v>880</v>
      </c>
      <c r="D208" s="312">
        <v>11</v>
      </c>
      <c r="E208" s="312">
        <v>1</v>
      </c>
      <c r="F208" s="312">
        <v>10</v>
      </c>
      <c r="G208" s="312">
        <v>0</v>
      </c>
      <c r="H208" s="312">
        <v>0</v>
      </c>
      <c r="I208" s="312">
        <v>0</v>
      </c>
      <c r="J208" s="312">
        <v>0</v>
      </c>
      <c r="K208" s="312">
        <v>0</v>
      </c>
      <c r="L208" s="312">
        <v>0</v>
      </c>
      <c r="M208" s="312">
        <v>0</v>
      </c>
      <c r="N208" s="312">
        <v>0</v>
      </c>
      <c r="O208" s="312">
        <v>0</v>
      </c>
    </row>
    <row r="209" spans="2:27" x14ac:dyDescent="0.25">
      <c r="B209" s="580"/>
      <c r="C209" s="311" t="s">
        <v>882</v>
      </c>
      <c r="D209" s="312">
        <v>21</v>
      </c>
      <c r="E209" s="312">
        <v>2</v>
      </c>
      <c r="F209" s="312">
        <v>6</v>
      </c>
      <c r="G209" s="313">
        <v>11</v>
      </c>
      <c r="H209" s="313">
        <v>2</v>
      </c>
      <c r="I209" s="313">
        <v>0</v>
      </c>
      <c r="J209" s="313">
        <v>0</v>
      </c>
      <c r="K209" s="313">
        <v>0</v>
      </c>
      <c r="L209" s="313">
        <v>0</v>
      </c>
      <c r="M209" s="313">
        <v>0</v>
      </c>
      <c r="N209" s="313">
        <v>0</v>
      </c>
      <c r="O209" s="313">
        <v>0</v>
      </c>
    </row>
    <row r="210" spans="2:27" x14ac:dyDescent="0.25">
      <c r="B210" s="580"/>
      <c r="C210" s="311" t="s">
        <v>881</v>
      </c>
      <c r="D210" s="312">
        <v>106</v>
      </c>
      <c r="E210" s="312">
        <v>0</v>
      </c>
      <c r="F210" s="312">
        <v>2</v>
      </c>
      <c r="G210" s="313">
        <v>17</v>
      </c>
      <c r="H210" s="313">
        <v>50</v>
      </c>
      <c r="I210" s="313">
        <v>18</v>
      </c>
      <c r="J210" s="313">
        <v>14</v>
      </c>
      <c r="K210" s="313">
        <v>4</v>
      </c>
      <c r="L210" s="313">
        <v>1</v>
      </c>
      <c r="M210" s="313">
        <v>0</v>
      </c>
      <c r="N210" s="313">
        <v>0</v>
      </c>
      <c r="O210" s="313">
        <v>0</v>
      </c>
    </row>
    <row r="211" spans="2:27" x14ac:dyDescent="0.25">
      <c r="B211" s="580"/>
      <c r="C211" s="311" t="s">
        <v>879</v>
      </c>
      <c r="D211" s="312">
        <v>1098</v>
      </c>
      <c r="E211" s="312">
        <v>0</v>
      </c>
      <c r="F211" s="312">
        <v>0</v>
      </c>
      <c r="G211" s="312">
        <v>7</v>
      </c>
      <c r="H211" s="312">
        <v>83</v>
      </c>
      <c r="I211" s="313">
        <v>366</v>
      </c>
      <c r="J211" s="313">
        <v>476</v>
      </c>
      <c r="K211" s="313">
        <v>149</v>
      </c>
      <c r="L211" s="313">
        <v>17</v>
      </c>
      <c r="M211" s="313">
        <v>0</v>
      </c>
      <c r="N211" s="313">
        <v>0</v>
      </c>
      <c r="O211" s="313">
        <v>0</v>
      </c>
    </row>
    <row r="212" spans="2:27" x14ac:dyDescent="0.25">
      <c r="B212" s="580"/>
      <c r="C212" s="311" t="s">
        <v>878</v>
      </c>
      <c r="D212" s="312">
        <v>1616</v>
      </c>
      <c r="E212" s="313">
        <v>0</v>
      </c>
      <c r="F212" s="312">
        <v>0</v>
      </c>
      <c r="G212" s="312">
        <v>1</v>
      </c>
      <c r="H212" s="312">
        <v>38</v>
      </c>
      <c r="I212" s="312">
        <v>284</v>
      </c>
      <c r="J212" s="312">
        <v>801</v>
      </c>
      <c r="K212" s="312">
        <v>402</v>
      </c>
      <c r="L212" s="313">
        <v>83</v>
      </c>
      <c r="M212" s="313">
        <v>6</v>
      </c>
      <c r="N212" s="313">
        <v>0</v>
      </c>
      <c r="O212" s="313">
        <v>1</v>
      </c>
    </row>
    <row r="213" spans="2:27" x14ac:dyDescent="0.25">
      <c r="B213" s="580"/>
      <c r="C213" s="311" t="s">
        <v>877</v>
      </c>
      <c r="D213" s="312">
        <v>25</v>
      </c>
      <c r="E213" s="313">
        <v>0</v>
      </c>
      <c r="F213" s="312">
        <v>0</v>
      </c>
      <c r="G213" s="312">
        <v>0</v>
      </c>
      <c r="H213" s="312">
        <v>1</v>
      </c>
      <c r="I213" s="312">
        <v>6</v>
      </c>
      <c r="J213" s="312">
        <v>11</v>
      </c>
      <c r="K213" s="312">
        <v>6</v>
      </c>
      <c r="L213" s="312">
        <v>1</v>
      </c>
      <c r="M213" s="312">
        <v>0</v>
      </c>
      <c r="N213" s="313">
        <v>0</v>
      </c>
      <c r="O213" s="312">
        <v>0</v>
      </c>
    </row>
    <row r="214" spans="2:27" x14ac:dyDescent="0.25">
      <c r="B214" s="581"/>
      <c r="C214" s="311" t="s">
        <v>9</v>
      </c>
      <c r="D214" s="312">
        <v>600</v>
      </c>
      <c r="E214" s="312">
        <v>0</v>
      </c>
      <c r="F214" s="312">
        <v>0</v>
      </c>
      <c r="G214" s="312">
        <v>0</v>
      </c>
      <c r="H214" s="312">
        <v>1</v>
      </c>
      <c r="I214" s="312">
        <v>0</v>
      </c>
      <c r="J214" s="312">
        <v>2</v>
      </c>
      <c r="K214" s="312">
        <v>1</v>
      </c>
      <c r="L214" s="312">
        <v>1</v>
      </c>
      <c r="M214" s="312">
        <v>0</v>
      </c>
      <c r="N214" s="312">
        <v>0</v>
      </c>
      <c r="O214" s="312">
        <v>595</v>
      </c>
    </row>
    <row r="215" spans="2:27" s="35" customFormat="1" ht="13.5" x14ac:dyDescent="0.25">
      <c r="B215" s="579" t="s">
        <v>13</v>
      </c>
      <c r="C215" s="309" t="s">
        <v>3</v>
      </c>
      <c r="D215" s="310">
        <v>7341</v>
      </c>
      <c r="E215" s="356">
        <v>21</v>
      </c>
      <c r="F215" s="356">
        <v>49</v>
      </c>
      <c r="G215" s="356">
        <v>113</v>
      </c>
      <c r="H215" s="310">
        <v>387</v>
      </c>
      <c r="I215" s="310">
        <v>1720</v>
      </c>
      <c r="J215" s="310">
        <v>3143</v>
      </c>
      <c r="K215" s="310">
        <v>1594</v>
      </c>
      <c r="L215" s="310">
        <v>245</v>
      </c>
      <c r="M215" s="356">
        <v>19</v>
      </c>
      <c r="N215" s="356">
        <v>3</v>
      </c>
      <c r="O215" s="356">
        <v>47</v>
      </c>
      <c r="P215" s="39"/>
      <c r="Q215" s="39"/>
      <c r="R215" s="39"/>
      <c r="S215" s="39"/>
      <c r="T215" s="39"/>
      <c r="U215" s="39"/>
      <c r="V215" s="39"/>
      <c r="W215" s="39"/>
      <c r="X215" s="39"/>
      <c r="Y215" s="39"/>
      <c r="Z215" s="39"/>
      <c r="AA215" s="39"/>
    </row>
    <row r="216" spans="2:27" x14ac:dyDescent="0.25">
      <c r="B216" s="580"/>
      <c r="C216" s="311" t="s">
        <v>884</v>
      </c>
      <c r="D216" s="312">
        <v>2</v>
      </c>
      <c r="E216" s="312">
        <v>2</v>
      </c>
      <c r="F216" s="313">
        <v>0</v>
      </c>
      <c r="G216" s="313">
        <v>0</v>
      </c>
      <c r="H216" s="312">
        <v>0</v>
      </c>
      <c r="I216" s="313">
        <v>0</v>
      </c>
      <c r="J216" s="312">
        <v>0</v>
      </c>
      <c r="K216" s="313">
        <v>0</v>
      </c>
      <c r="L216" s="313">
        <v>0</v>
      </c>
      <c r="M216" s="313">
        <v>0</v>
      </c>
      <c r="N216" s="313">
        <v>0</v>
      </c>
      <c r="O216" s="312">
        <v>0</v>
      </c>
    </row>
    <row r="217" spans="2:27" x14ac:dyDescent="0.25">
      <c r="B217" s="580"/>
      <c r="C217" s="311" t="s">
        <v>883</v>
      </c>
      <c r="D217" s="312">
        <v>10</v>
      </c>
      <c r="E217" s="312">
        <v>8</v>
      </c>
      <c r="F217" s="312">
        <v>2</v>
      </c>
      <c r="G217" s="312">
        <v>0</v>
      </c>
      <c r="H217" s="312">
        <v>0</v>
      </c>
      <c r="I217" s="312">
        <v>0</v>
      </c>
      <c r="J217" s="312">
        <v>0</v>
      </c>
      <c r="K217" s="312">
        <v>0</v>
      </c>
      <c r="L217" s="312">
        <v>0</v>
      </c>
      <c r="M217" s="312">
        <v>0</v>
      </c>
      <c r="N217" s="312">
        <v>0</v>
      </c>
      <c r="O217" s="312">
        <v>0</v>
      </c>
    </row>
    <row r="218" spans="2:27" x14ac:dyDescent="0.25">
      <c r="B218" s="580"/>
      <c r="C218" s="311" t="s">
        <v>880</v>
      </c>
      <c r="D218" s="312">
        <v>36</v>
      </c>
      <c r="E218" s="312">
        <v>10</v>
      </c>
      <c r="F218" s="313">
        <v>19</v>
      </c>
      <c r="G218" s="313">
        <v>4</v>
      </c>
      <c r="H218" s="313">
        <v>0</v>
      </c>
      <c r="I218" s="313">
        <v>1</v>
      </c>
      <c r="J218" s="313">
        <v>1</v>
      </c>
      <c r="K218" s="313">
        <v>0</v>
      </c>
      <c r="L218" s="313">
        <v>1</v>
      </c>
      <c r="M218" s="313">
        <v>0</v>
      </c>
      <c r="N218" s="313">
        <v>0</v>
      </c>
      <c r="O218" s="313">
        <v>0</v>
      </c>
    </row>
    <row r="219" spans="2:27" x14ac:dyDescent="0.25">
      <c r="B219" s="580"/>
      <c r="C219" s="311" t="s">
        <v>882</v>
      </c>
      <c r="D219" s="312">
        <v>74</v>
      </c>
      <c r="E219" s="312">
        <v>0</v>
      </c>
      <c r="F219" s="313">
        <v>23</v>
      </c>
      <c r="G219" s="313">
        <v>44</v>
      </c>
      <c r="H219" s="313">
        <v>5</v>
      </c>
      <c r="I219" s="313">
        <v>2</v>
      </c>
      <c r="J219" s="313">
        <v>0</v>
      </c>
      <c r="K219" s="313">
        <v>0</v>
      </c>
      <c r="L219" s="313">
        <v>0</v>
      </c>
      <c r="M219" s="313">
        <v>0</v>
      </c>
      <c r="N219" s="313">
        <v>0</v>
      </c>
      <c r="O219" s="313">
        <v>0</v>
      </c>
    </row>
    <row r="220" spans="2:27" x14ac:dyDescent="0.25">
      <c r="B220" s="580"/>
      <c r="C220" s="311" t="s">
        <v>881</v>
      </c>
      <c r="D220" s="312">
        <v>208</v>
      </c>
      <c r="E220" s="312">
        <v>0</v>
      </c>
      <c r="F220" s="312">
        <v>4</v>
      </c>
      <c r="G220" s="312">
        <v>39</v>
      </c>
      <c r="H220" s="312">
        <v>97</v>
      </c>
      <c r="I220" s="313">
        <v>58</v>
      </c>
      <c r="J220" s="313">
        <v>8</v>
      </c>
      <c r="K220" s="313">
        <v>2</v>
      </c>
      <c r="L220" s="313">
        <v>0</v>
      </c>
      <c r="M220" s="313">
        <v>0</v>
      </c>
      <c r="N220" s="313">
        <v>0</v>
      </c>
      <c r="O220" s="313">
        <v>0</v>
      </c>
    </row>
    <row r="221" spans="2:27" x14ac:dyDescent="0.25">
      <c r="B221" s="580"/>
      <c r="C221" s="311" t="s">
        <v>879</v>
      </c>
      <c r="D221" s="312">
        <v>2898</v>
      </c>
      <c r="E221" s="312">
        <v>0</v>
      </c>
      <c r="F221" s="312">
        <v>1</v>
      </c>
      <c r="G221" s="312">
        <v>25</v>
      </c>
      <c r="H221" s="312">
        <v>231</v>
      </c>
      <c r="I221" s="313">
        <v>969</v>
      </c>
      <c r="J221" s="313">
        <v>1217</v>
      </c>
      <c r="K221" s="313">
        <v>415</v>
      </c>
      <c r="L221" s="313">
        <v>37</v>
      </c>
      <c r="M221" s="313">
        <v>3</v>
      </c>
      <c r="N221" s="313">
        <v>0</v>
      </c>
      <c r="O221" s="313">
        <v>0</v>
      </c>
    </row>
    <row r="222" spans="2:27" x14ac:dyDescent="0.25">
      <c r="B222" s="580"/>
      <c r="C222" s="311" t="s">
        <v>878</v>
      </c>
      <c r="D222" s="312">
        <v>3990</v>
      </c>
      <c r="E222" s="313">
        <v>0</v>
      </c>
      <c r="F222" s="312">
        <v>0</v>
      </c>
      <c r="G222" s="312">
        <v>1</v>
      </c>
      <c r="H222" s="312">
        <v>53</v>
      </c>
      <c r="I222" s="312">
        <v>676</v>
      </c>
      <c r="J222" s="312">
        <v>1885</v>
      </c>
      <c r="K222" s="312">
        <v>1154</v>
      </c>
      <c r="L222" s="313">
        <v>204</v>
      </c>
      <c r="M222" s="313">
        <v>14</v>
      </c>
      <c r="N222" s="313">
        <v>3</v>
      </c>
      <c r="O222" s="313">
        <v>0</v>
      </c>
    </row>
    <row r="223" spans="2:27" x14ac:dyDescent="0.25">
      <c r="B223" s="580"/>
      <c r="C223" s="311" t="s">
        <v>877</v>
      </c>
      <c r="D223" s="312">
        <v>27</v>
      </c>
      <c r="E223" s="313">
        <v>0</v>
      </c>
      <c r="F223" s="312">
        <v>0</v>
      </c>
      <c r="G223" s="312">
        <v>0</v>
      </c>
      <c r="H223" s="312">
        <v>0</v>
      </c>
      <c r="I223" s="312">
        <v>3</v>
      </c>
      <c r="J223" s="312">
        <v>10</v>
      </c>
      <c r="K223" s="312">
        <v>10</v>
      </c>
      <c r="L223" s="312">
        <v>2</v>
      </c>
      <c r="M223" s="313">
        <v>2</v>
      </c>
      <c r="N223" s="313">
        <v>0</v>
      </c>
      <c r="O223" s="313">
        <v>0</v>
      </c>
    </row>
    <row r="224" spans="2:27" s="35" customFormat="1" x14ac:dyDescent="0.25">
      <c r="B224" s="581"/>
      <c r="C224" s="311" t="s">
        <v>9</v>
      </c>
      <c r="D224" s="312">
        <v>96</v>
      </c>
      <c r="E224" s="313">
        <v>1</v>
      </c>
      <c r="F224" s="313">
        <v>0</v>
      </c>
      <c r="G224" s="312">
        <v>0</v>
      </c>
      <c r="H224" s="312">
        <v>1</v>
      </c>
      <c r="I224" s="312">
        <v>11</v>
      </c>
      <c r="J224" s="312">
        <v>22</v>
      </c>
      <c r="K224" s="312">
        <v>13</v>
      </c>
      <c r="L224" s="312">
        <v>1</v>
      </c>
      <c r="M224" s="312">
        <v>0</v>
      </c>
      <c r="N224" s="312">
        <v>0</v>
      </c>
      <c r="O224" s="312">
        <v>47</v>
      </c>
    </row>
    <row r="225" spans="2:27" s="35" customFormat="1" ht="13.5" x14ac:dyDescent="0.25">
      <c r="B225" s="579" t="s">
        <v>12</v>
      </c>
      <c r="C225" s="309" t="s">
        <v>3</v>
      </c>
      <c r="D225" s="310">
        <v>5690</v>
      </c>
      <c r="E225" s="356">
        <v>18</v>
      </c>
      <c r="F225" s="356">
        <v>45</v>
      </c>
      <c r="G225" s="356">
        <v>93</v>
      </c>
      <c r="H225" s="310">
        <v>406</v>
      </c>
      <c r="I225" s="310">
        <v>1908</v>
      </c>
      <c r="J225" s="310">
        <v>2276</v>
      </c>
      <c r="K225" s="310">
        <v>752</v>
      </c>
      <c r="L225" s="310">
        <v>114</v>
      </c>
      <c r="M225" s="356">
        <v>11</v>
      </c>
      <c r="N225" s="356">
        <v>4</v>
      </c>
      <c r="O225" s="356">
        <v>63</v>
      </c>
      <c r="P225" s="39"/>
      <c r="Q225" s="39"/>
      <c r="R225" s="39"/>
      <c r="S225" s="39"/>
      <c r="T225" s="39"/>
      <c r="U225" s="39"/>
      <c r="V225" s="39"/>
      <c r="W225" s="39"/>
      <c r="X225" s="39"/>
      <c r="Y225" s="39"/>
      <c r="Z225" s="39"/>
      <c r="AA225" s="39"/>
    </row>
    <row r="226" spans="2:27" x14ac:dyDescent="0.25">
      <c r="B226" s="580"/>
      <c r="C226" s="311" t="s">
        <v>884</v>
      </c>
      <c r="D226" s="312">
        <v>2</v>
      </c>
      <c r="E226" s="313">
        <v>2</v>
      </c>
      <c r="F226" s="313">
        <v>0</v>
      </c>
      <c r="G226" s="313">
        <v>0</v>
      </c>
      <c r="H226" s="313">
        <v>0</v>
      </c>
      <c r="I226" s="312">
        <v>0</v>
      </c>
      <c r="J226" s="312">
        <v>0</v>
      </c>
      <c r="K226" s="312">
        <v>0</v>
      </c>
      <c r="L226" s="313">
        <v>0</v>
      </c>
      <c r="M226" s="313">
        <v>0</v>
      </c>
      <c r="N226" s="313">
        <v>0</v>
      </c>
      <c r="O226" s="312">
        <v>0</v>
      </c>
    </row>
    <row r="227" spans="2:27" x14ac:dyDescent="0.25">
      <c r="B227" s="580"/>
      <c r="C227" s="311" t="s">
        <v>883</v>
      </c>
      <c r="D227" s="312">
        <v>11</v>
      </c>
      <c r="E227" s="312">
        <v>9</v>
      </c>
      <c r="F227" s="312">
        <v>2</v>
      </c>
      <c r="G227" s="312">
        <v>0</v>
      </c>
      <c r="H227" s="312">
        <v>0</v>
      </c>
      <c r="I227" s="312">
        <v>0</v>
      </c>
      <c r="J227" s="312">
        <v>0</v>
      </c>
      <c r="K227" s="312">
        <v>0</v>
      </c>
      <c r="L227" s="312">
        <v>0</v>
      </c>
      <c r="M227" s="312">
        <v>0</v>
      </c>
      <c r="N227" s="312">
        <v>0</v>
      </c>
      <c r="O227" s="312">
        <v>0</v>
      </c>
    </row>
    <row r="228" spans="2:27" x14ac:dyDescent="0.25">
      <c r="B228" s="580"/>
      <c r="C228" s="311" t="s">
        <v>880</v>
      </c>
      <c r="D228" s="312">
        <v>26</v>
      </c>
      <c r="E228" s="313">
        <v>7</v>
      </c>
      <c r="F228" s="313">
        <v>16</v>
      </c>
      <c r="G228" s="313">
        <v>2</v>
      </c>
      <c r="H228" s="313">
        <v>0</v>
      </c>
      <c r="I228" s="313">
        <v>0</v>
      </c>
      <c r="J228" s="313">
        <v>1</v>
      </c>
      <c r="K228" s="312">
        <v>0</v>
      </c>
      <c r="L228" s="313">
        <v>0</v>
      </c>
      <c r="M228" s="313">
        <v>0</v>
      </c>
      <c r="N228" s="313">
        <v>0</v>
      </c>
      <c r="O228" s="313">
        <v>0</v>
      </c>
    </row>
    <row r="229" spans="2:27" x14ac:dyDescent="0.25">
      <c r="B229" s="580"/>
      <c r="C229" s="311" t="s">
        <v>882</v>
      </c>
      <c r="D229" s="312">
        <v>33</v>
      </c>
      <c r="E229" s="312">
        <v>0</v>
      </c>
      <c r="F229" s="312">
        <v>13</v>
      </c>
      <c r="G229" s="313">
        <v>15</v>
      </c>
      <c r="H229" s="313">
        <v>4</v>
      </c>
      <c r="I229" s="313">
        <v>1</v>
      </c>
      <c r="J229" s="313">
        <v>0</v>
      </c>
      <c r="K229" s="313">
        <v>0</v>
      </c>
      <c r="L229" s="313">
        <v>0</v>
      </c>
      <c r="M229" s="313">
        <v>0</v>
      </c>
      <c r="N229" s="313">
        <v>0</v>
      </c>
      <c r="O229" s="313">
        <v>0</v>
      </c>
    </row>
    <row r="230" spans="2:27" x14ac:dyDescent="0.25">
      <c r="B230" s="580"/>
      <c r="C230" s="311" t="s">
        <v>881</v>
      </c>
      <c r="D230" s="312">
        <v>133</v>
      </c>
      <c r="E230" s="312">
        <v>0</v>
      </c>
      <c r="F230" s="312">
        <v>12</v>
      </c>
      <c r="G230" s="312">
        <v>45</v>
      </c>
      <c r="H230" s="313">
        <v>58</v>
      </c>
      <c r="I230" s="312">
        <v>13</v>
      </c>
      <c r="J230" s="313">
        <v>4</v>
      </c>
      <c r="K230" s="313">
        <v>1</v>
      </c>
      <c r="L230" s="312">
        <v>0</v>
      </c>
      <c r="M230" s="313">
        <v>0</v>
      </c>
      <c r="N230" s="313">
        <v>0</v>
      </c>
      <c r="O230" s="313">
        <v>0</v>
      </c>
    </row>
    <row r="231" spans="2:27" x14ac:dyDescent="0.25">
      <c r="B231" s="580"/>
      <c r="C231" s="311" t="s">
        <v>879</v>
      </c>
      <c r="D231" s="312">
        <v>2646</v>
      </c>
      <c r="E231" s="312">
        <v>0</v>
      </c>
      <c r="F231" s="312">
        <v>2</v>
      </c>
      <c r="G231" s="312">
        <v>30</v>
      </c>
      <c r="H231" s="312">
        <v>258</v>
      </c>
      <c r="I231" s="312">
        <v>1120</v>
      </c>
      <c r="J231" s="313">
        <v>969</v>
      </c>
      <c r="K231" s="312">
        <v>233</v>
      </c>
      <c r="L231" s="313">
        <v>28</v>
      </c>
      <c r="M231" s="313">
        <v>3</v>
      </c>
      <c r="N231" s="313">
        <v>2</v>
      </c>
      <c r="O231" s="313">
        <v>1</v>
      </c>
    </row>
    <row r="232" spans="2:27" x14ac:dyDescent="0.25">
      <c r="B232" s="580"/>
      <c r="C232" s="311" t="s">
        <v>878</v>
      </c>
      <c r="D232" s="312">
        <v>2751</v>
      </c>
      <c r="E232" s="313">
        <v>0</v>
      </c>
      <c r="F232" s="312">
        <v>0</v>
      </c>
      <c r="G232" s="312">
        <v>1</v>
      </c>
      <c r="H232" s="312">
        <v>85</v>
      </c>
      <c r="I232" s="312">
        <v>764</v>
      </c>
      <c r="J232" s="312">
        <v>1293</v>
      </c>
      <c r="K232" s="312">
        <v>512</v>
      </c>
      <c r="L232" s="313">
        <v>86</v>
      </c>
      <c r="M232" s="313">
        <v>8</v>
      </c>
      <c r="N232" s="313">
        <v>2</v>
      </c>
      <c r="O232" s="313">
        <v>0</v>
      </c>
    </row>
    <row r="233" spans="2:27" x14ac:dyDescent="0.25">
      <c r="B233" s="580"/>
      <c r="C233" s="311" t="s">
        <v>877</v>
      </c>
      <c r="D233" s="312">
        <v>9</v>
      </c>
      <c r="E233" s="313">
        <v>0</v>
      </c>
      <c r="F233" s="312">
        <v>0</v>
      </c>
      <c r="G233" s="312">
        <v>0</v>
      </c>
      <c r="H233" s="312">
        <v>1</v>
      </c>
      <c r="I233" s="312">
        <v>1</v>
      </c>
      <c r="J233" s="312">
        <v>4</v>
      </c>
      <c r="K233" s="312">
        <v>3</v>
      </c>
      <c r="L233" s="312">
        <v>0</v>
      </c>
      <c r="M233" s="312">
        <v>0</v>
      </c>
      <c r="N233" s="312">
        <v>0</v>
      </c>
      <c r="O233" s="313">
        <v>0</v>
      </c>
    </row>
    <row r="234" spans="2:27" s="35" customFormat="1" x14ac:dyDescent="0.25">
      <c r="B234" s="581"/>
      <c r="C234" s="311" t="s">
        <v>9</v>
      </c>
      <c r="D234" s="312">
        <v>79</v>
      </c>
      <c r="E234" s="313">
        <v>0</v>
      </c>
      <c r="F234" s="313">
        <v>0</v>
      </c>
      <c r="G234" s="312">
        <v>0</v>
      </c>
      <c r="H234" s="312">
        <v>0</v>
      </c>
      <c r="I234" s="312">
        <v>9</v>
      </c>
      <c r="J234" s="312">
        <v>5</v>
      </c>
      <c r="K234" s="312">
        <v>3</v>
      </c>
      <c r="L234" s="312">
        <v>0</v>
      </c>
      <c r="M234" s="312">
        <v>0</v>
      </c>
      <c r="N234" s="312">
        <v>0</v>
      </c>
      <c r="O234" s="312">
        <v>62</v>
      </c>
    </row>
    <row r="235" spans="2:27" s="35" customFormat="1" ht="13.5" x14ac:dyDescent="0.25">
      <c r="B235" s="579" t="s">
        <v>10</v>
      </c>
      <c r="C235" s="309" t="s">
        <v>3</v>
      </c>
      <c r="D235" s="310">
        <v>107</v>
      </c>
      <c r="E235" s="356">
        <v>0</v>
      </c>
      <c r="F235" s="356">
        <v>0</v>
      </c>
      <c r="G235" s="356">
        <v>1</v>
      </c>
      <c r="H235" s="356">
        <v>7</v>
      </c>
      <c r="I235" s="310">
        <v>27</v>
      </c>
      <c r="J235" s="310">
        <v>30</v>
      </c>
      <c r="K235" s="310">
        <v>11</v>
      </c>
      <c r="L235" s="310">
        <v>0</v>
      </c>
      <c r="M235" s="310">
        <v>1</v>
      </c>
      <c r="N235" s="356">
        <v>0</v>
      </c>
      <c r="O235" s="356">
        <v>30</v>
      </c>
      <c r="P235" s="39"/>
      <c r="Q235" s="39"/>
      <c r="R235" s="39"/>
      <c r="S235" s="39"/>
      <c r="T235" s="39"/>
      <c r="U235" s="39"/>
      <c r="V235" s="39"/>
      <c r="W235" s="39"/>
      <c r="X235" s="39"/>
      <c r="Y235" s="39"/>
      <c r="Z235" s="39"/>
      <c r="AA235" s="39"/>
    </row>
    <row r="236" spans="2:27" x14ac:dyDescent="0.25">
      <c r="B236" s="580"/>
      <c r="C236" s="311" t="s">
        <v>880</v>
      </c>
      <c r="D236" s="312">
        <v>1</v>
      </c>
      <c r="E236" s="313">
        <v>0</v>
      </c>
      <c r="F236" s="313">
        <v>0</v>
      </c>
      <c r="G236" s="313">
        <v>1</v>
      </c>
      <c r="H236" s="313">
        <v>0</v>
      </c>
      <c r="I236" s="312">
        <v>0</v>
      </c>
      <c r="J236" s="312">
        <v>0</v>
      </c>
      <c r="K236" s="312">
        <v>0</v>
      </c>
      <c r="L236" s="313">
        <v>0</v>
      </c>
      <c r="M236" s="313">
        <v>0</v>
      </c>
      <c r="N236" s="313">
        <v>0</v>
      </c>
      <c r="O236" s="312">
        <v>0</v>
      </c>
    </row>
    <row r="237" spans="2:27" x14ac:dyDescent="0.25">
      <c r="B237" s="580"/>
      <c r="C237" s="311" t="s">
        <v>879</v>
      </c>
      <c r="D237" s="312">
        <v>26</v>
      </c>
      <c r="E237" s="312">
        <v>0</v>
      </c>
      <c r="F237" s="312">
        <v>0</v>
      </c>
      <c r="G237" s="312">
        <v>0</v>
      </c>
      <c r="H237" s="312">
        <v>3</v>
      </c>
      <c r="I237" s="312">
        <v>11</v>
      </c>
      <c r="J237" s="312">
        <v>10</v>
      </c>
      <c r="K237" s="312">
        <v>2</v>
      </c>
      <c r="L237" s="312">
        <v>0</v>
      </c>
      <c r="M237" s="312">
        <v>0</v>
      </c>
      <c r="N237" s="312">
        <v>0</v>
      </c>
      <c r="O237" s="312">
        <v>0</v>
      </c>
    </row>
    <row r="238" spans="2:27" x14ac:dyDescent="0.25">
      <c r="B238" s="580"/>
      <c r="C238" s="311" t="s">
        <v>878</v>
      </c>
      <c r="D238" s="312">
        <v>48</v>
      </c>
      <c r="E238" s="312">
        <v>0</v>
      </c>
      <c r="F238" s="313">
        <v>0</v>
      </c>
      <c r="G238" s="313">
        <v>0</v>
      </c>
      <c r="H238" s="313">
        <v>4</v>
      </c>
      <c r="I238" s="313">
        <v>14</v>
      </c>
      <c r="J238" s="313">
        <v>20</v>
      </c>
      <c r="K238" s="313">
        <v>9</v>
      </c>
      <c r="L238" s="313">
        <v>0</v>
      </c>
      <c r="M238" s="312">
        <v>1</v>
      </c>
      <c r="N238" s="313">
        <v>0</v>
      </c>
      <c r="O238" s="313">
        <v>0</v>
      </c>
    </row>
    <row r="239" spans="2:27" x14ac:dyDescent="0.25">
      <c r="B239" s="580"/>
      <c r="C239" s="311" t="s">
        <v>877</v>
      </c>
      <c r="D239" s="312">
        <v>2</v>
      </c>
      <c r="E239" s="312">
        <v>0</v>
      </c>
      <c r="F239" s="312">
        <v>0</v>
      </c>
      <c r="G239" s="313">
        <v>0</v>
      </c>
      <c r="H239" s="313">
        <v>0</v>
      </c>
      <c r="I239" s="313">
        <v>2</v>
      </c>
      <c r="J239" s="313">
        <v>0</v>
      </c>
      <c r="K239" s="313">
        <v>0</v>
      </c>
      <c r="L239" s="313">
        <v>0</v>
      </c>
      <c r="M239" s="313">
        <v>0</v>
      </c>
      <c r="N239" s="313">
        <v>0</v>
      </c>
      <c r="O239" s="313">
        <v>0</v>
      </c>
    </row>
    <row r="240" spans="2:27" x14ac:dyDescent="0.25">
      <c r="B240" s="581"/>
      <c r="C240" s="311" t="s">
        <v>9</v>
      </c>
      <c r="D240" s="312">
        <v>30</v>
      </c>
      <c r="E240" s="313">
        <v>0</v>
      </c>
      <c r="F240" s="312">
        <v>0</v>
      </c>
      <c r="G240" s="312">
        <v>0</v>
      </c>
      <c r="H240" s="312">
        <v>0</v>
      </c>
      <c r="I240" s="312">
        <v>0</v>
      </c>
      <c r="J240" s="312">
        <v>0</v>
      </c>
      <c r="K240" s="313">
        <v>0</v>
      </c>
      <c r="L240" s="313">
        <v>0</v>
      </c>
      <c r="M240" s="313">
        <v>0</v>
      </c>
      <c r="N240" s="313">
        <v>0</v>
      </c>
      <c r="O240" s="313">
        <v>30</v>
      </c>
    </row>
    <row r="242" spans="2:2" x14ac:dyDescent="0.25">
      <c r="B242" s="30" t="s">
        <v>2117</v>
      </c>
    </row>
    <row r="243" spans="2:2" x14ac:dyDescent="0.25">
      <c r="B243" s="22" t="s">
        <v>741</v>
      </c>
    </row>
    <row r="244" spans="2:2" x14ac:dyDescent="0.25">
      <c r="B244" s="154" t="s">
        <v>2151</v>
      </c>
    </row>
    <row r="245" spans="2:2" x14ac:dyDescent="0.25">
      <c r="B245" s="24" t="s">
        <v>737</v>
      </c>
    </row>
  </sheetData>
  <mergeCells count="32">
    <mergeCell ref="B1:L1"/>
    <mergeCell ref="B2:O2"/>
    <mergeCell ref="B4:B5"/>
    <mergeCell ref="C4:C5"/>
    <mergeCell ref="D4:D5"/>
    <mergeCell ref="E4:O4"/>
    <mergeCell ref="B235:B240"/>
    <mergeCell ref="B188:B194"/>
    <mergeCell ref="B16:B24"/>
    <mergeCell ref="B25:B34"/>
    <mergeCell ref="B35:B43"/>
    <mergeCell ref="B44:B53"/>
    <mergeCell ref="B74:B82"/>
    <mergeCell ref="B64:B73"/>
    <mergeCell ref="B83:B92"/>
    <mergeCell ref="B93:B102"/>
    <mergeCell ref="B103:B111"/>
    <mergeCell ref="B54:B63"/>
    <mergeCell ref="B195:B204"/>
    <mergeCell ref="B205:B214"/>
    <mergeCell ref="B215:B224"/>
    <mergeCell ref="B225:B234"/>
    <mergeCell ref="B6:C6"/>
    <mergeCell ref="B150:B158"/>
    <mergeCell ref="B159:B168"/>
    <mergeCell ref="B169:B178"/>
    <mergeCell ref="B179:B187"/>
    <mergeCell ref="B7:B15"/>
    <mergeCell ref="B112:B121"/>
    <mergeCell ref="B122:B131"/>
    <mergeCell ref="B132:B140"/>
    <mergeCell ref="B141:B149"/>
  </mergeCells>
  <hyperlinks>
    <hyperlink ref="P2" location="INDICE!A66"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5"/>
  <sheetViews>
    <sheetView showGridLines="0" topLeftCell="A15" zoomScaleNormal="100" workbookViewId="0">
      <selection activeCell="N9" sqref="N9"/>
    </sheetView>
  </sheetViews>
  <sheetFormatPr baseColWidth="10" defaultColWidth="12.5703125" defaultRowHeight="14.25" x14ac:dyDescent="0.25"/>
  <cols>
    <col min="1" max="1" width="3.7109375" style="19" customWidth="1"/>
    <col min="2" max="2" width="27.28515625" style="60" customWidth="1"/>
    <col min="3" max="3" width="12.5703125" style="19"/>
    <col min="4" max="10" width="11.5703125" style="19" customWidth="1"/>
    <col min="11" max="11" width="12.5703125" style="19"/>
    <col min="12" max="12" width="10.7109375" style="19" customWidth="1"/>
    <col min="13" max="16384" width="12.5703125" style="19"/>
  </cols>
  <sheetData>
    <row r="1" spans="2:24" ht="126.75" customHeight="1" x14ac:dyDescent="0.25">
      <c r="B1" s="560"/>
      <c r="C1" s="560"/>
      <c r="D1" s="560"/>
      <c r="E1" s="560"/>
      <c r="F1" s="560"/>
      <c r="G1" s="560"/>
      <c r="H1" s="560"/>
      <c r="I1" s="560"/>
      <c r="J1" s="560"/>
      <c r="K1" s="560"/>
    </row>
    <row r="2" spans="2:24" ht="40.5" customHeight="1" x14ac:dyDescent="0.25">
      <c r="B2" s="572" t="s">
        <v>724</v>
      </c>
      <c r="C2" s="572"/>
      <c r="D2" s="572"/>
      <c r="E2" s="572"/>
      <c r="F2" s="572"/>
      <c r="G2" s="572"/>
      <c r="H2" s="572"/>
      <c r="I2" s="572"/>
      <c r="J2" s="572"/>
      <c r="K2" s="572"/>
      <c r="L2" s="572"/>
      <c r="M2" s="481" t="s">
        <v>7</v>
      </c>
    </row>
    <row r="3" spans="2:24" ht="20.25" customHeight="1" x14ac:dyDescent="0.25">
      <c r="B3" s="521" t="s">
        <v>412</v>
      </c>
      <c r="C3" s="521" t="s">
        <v>606</v>
      </c>
      <c r="D3" s="549" t="s">
        <v>119</v>
      </c>
      <c r="E3" s="526"/>
      <c r="F3" s="526"/>
      <c r="G3" s="526"/>
      <c r="H3" s="526"/>
      <c r="I3" s="526"/>
      <c r="J3" s="526"/>
      <c r="K3" s="526"/>
      <c r="L3" s="526"/>
      <c r="M3" s="527"/>
    </row>
    <row r="4" spans="2:24" ht="33.75" customHeight="1" x14ac:dyDescent="0.25">
      <c r="B4" s="521"/>
      <c r="C4" s="521"/>
      <c r="D4" s="215" t="s">
        <v>362</v>
      </c>
      <c r="E4" s="215" t="s">
        <v>361</v>
      </c>
      <c r="F4" s="215" t="s">
        <v>358</v>
      </c>
      <c r="G4" s="215" t="s">
        <v>360</v>
      </c>
      <c r="H4" s="215" t="s">
        <v>357</v>
      </c>
      <c r="I4" s="215" t="s">
        <v>356</v>
      </c>
      <c r="J4" s="215" t="s">
        <v>359</v>
      </c>
      <c r="K4" s="215" t="s">
        <v>364</v>
      </c>
      <c r="L4" s="215" t="s">
        <v>111</v>
      </c>
      <c r="M4" s="489" t="s">
        <v>9</v>
      </c>
      <c r="N4"/>
      <c r="O4"/>
      <c r="P4"/>
      <c r="Q4"/>
      <c r="R4"/>
      <c r="S4"/>
      <c r="T4"/>
      <c r="U4"/>
      <c r="V4"/>
    </row>
    <row r="5" spans="2:24" s="35" customFormat="1" ht="14.25" customHeight="1" x14ac:dyDescent="0.25">
      <c r="B5" s="229" t="s">
        <v>3</v>
      </c>
      <c r="C5" s="354">
        <v>7</v>
      </c>
      <c r="D5" s="354">
        <v>5</v>
      </c>
      <c r="E5" s="354">
        <v>6</v>
      </c>
      <c r="F5" s="354">
        <v>6</v>
      </c>
      <c r="G5" s="354">
        <v>7</v>
      </c>
      <c r="H5" s="354">
        <v>7</v>
      </c>
      <c r="I5" s="354">
        <v>7</v>
      </c>
      <c r="J5" s="354">
        <v>7</v>
      </c>
      <c r="K5" s="354">
        <v>7</v>
      </c>
      <c r="L5" s="354">
        <v>9</v>
      </c>
      <c r="M5" s="354">
        <v>11</v>
      </c>
      <c r="N5" s="341"/>
      <c r="O5" s="341"/>
      <c r="P5" s="341"/>
      <c r="Q5" s="341"/>
      <c r="R5" s="341"/>
      <c r="S5" s="341"/>
      <c r="T5" s="341"/>
      <c r="U5" s="341"/>
      <c r="V5" s="341"/>
      <c r="W5" s="341"/>
    </row>
    <row r="6" spans="2:24" s="58" customFormat="1" ht="14.25" customHeight="1" x14ac:dyDescent="0.3">
      <c r="B6" s="212" t="s">
        <v>35</v>
      </c>
      <c r="C6" s="353">
        <v>7</v>
      </c>
      <c r="D6" s="353">
        <v>6</v>
      </c>
      <c r="E6" s="353">
        <v>6</v>
      </c>
      <c r="F6" s="353">
        <v>7</v>
      </c>
      <c r="G6" s="353">
        <v>8</v>
      </c>
      <c r="H6" s="353">
        <v>8</v>
      </c>
      <c r="I6" s="353">
        <v>8</v>
      </c>
      <c r="J6" s="353">
        <v>8</v>
      </c>
      <c r="K6" s="353">
        <v>8</v>
      </c>
      <c r="L6" s="353">
        <v>8</v>
      </c>
      <c r="M6" s="353" t="s">
        <v>2242</v>
      </c>
      <c r="N6"/>
      <c r="O6"/>
      <c r="P6"/>
      <c r="Q6"/>
      <c r="R6"/>
      <c r="S6"/>
      <c r="T6"/>
      <c r="U6"/>
      <c r="V6"/>
    </row>
    <row r="7" spans="2:24" s="53" customFormat="1" ht="14.25" customHeight="1" x14ac:dyDescent="0.3">
      <c r="B7" s="212" t="s">
        <v>34</v>
      </c>
      <c r="C7" s="353">
        <v>6</v>
      </c>
      <c r="D7" s="353">
        <v>6</v>
      </c>
      <c r="E7" s="353">
        <v>6</v>
      </c>
      <c r="F7" s="353">
        <v>6</v>
      </c>
      <c r="G7" s="353">
        <v>6</v>
      </c>
      <c r="H7" s="353">
        <v>7</v>
      </c>
      <c r="I7" s="353">
        <v>6</v>
      </c>
      <c r="J7" s="353">
        <v>6</v>
      </c>
      <c r="K7" s="353">
        <v>5</v>
      </c>
      <c r="L7" s="353" t="s">
        <v>2242</v>
      </c>
      <c r="M7" s="353" t="s">
        <v>2242</v>
      </c>
      <c r="N7"/>
      <c r="O7"/>
      <c r="P7"/>
      <c r="Q7"/>
      <c r="R7"/>
      <c r="S7"/>
      <c r="T7"/>
      <c r="U7"/>
      <c r="V7"/>
    </row>
    <row r="8" spans="2:24" s="53" customFormat="1" ht="14.25" customHeight="1" x14ac:dyDescent="0.3">
      <c r="B8" s="212" t="s">
        <v>33</v>
      </c>
      <c r="C8" s="353">
        <v>7</v>
      </c>
      <c r="D8" s="353">
        <v>6</v>
      </c>
      <c r="E8" s="353">
        <v>6</v>
      </c>
      <c r="F8" s="353">
        <v>7</v>
      </c>
      <c r="G8" s="353">
        <v>7</v>
      </c>
      <c r="H8" s="353">
        <v>7</v>
      </c>
      <c r="I8" s="353">
        <v>7</v>
      </c>
      <c r="J8" s="353">
        <v>7</v>
      </c>
      <c r="K8" s="353">
        <v>9</v>
      </c>
      <c r="L8" s="353" t="s">
        <v>2242</v>
      </c>
      <c r="M8" s="353" t="s">
        <v>2242</v>
      </c>
      <c r="N8"/>
      <c r="O8"/>
      <c r="P8"/>
      <c r="Q8"/>
      <c r="R8"/>
      <c r="S8"/>
      <c r="T8"/>
      <c r="U8"/>
      <c r="V8"/>
    </row>
    <row r="9" spans="2:24" s="53" customFormat="1" ht="14.25" customHeight="1" x14ac:dyDescent="0.3">
      <c r="B9" s="212" t="s">
        <v>32</v>
      </c>
      <c r="C9" s="353">
        <v>7</v>
      </c>
      <c r="D9" s="353">
        <v>6</v>
      </c>
      <c r="E9" s="353">
        <v>7</v>
      </c>
      <c r="F9" s="353">
        <v>7</v>
      </c>
      <c r="G9" s="353">
        <v>8</v>
      </c>
      <c r="H9" s="353">
        <v>8</v>
      </c>
      <c r="I9" s="353">
        <v>7</v>
      </c>
      <c r="J9" s="353">
        <v>8</v>
      </c>
      <c r="K9" s="353">
        <v>8</v>
      </c>
      <c r="L9" s="353" t="s">
        <v>2242</v>
      </c>
      <c r="M9" s="353" t="s">
        <v>2242</v>
      </c>
      <c r="N9"/>
      <c r="O9"/>
      <c r="P9"/>
      <c r="Q9"/>
      <c r="R9"/>
      <c r="S9"/>
      <c r="T9"/>
      <c r="U9"/>
      <c r="V9"/>
    </row>
    <row r="10" spans="2:24" s="53" customFormat="1" ht="14.25" customHeight="1" x14ac:dyDescent="0.3">
      <c r="B10" s="212" t="s">
        <v>31</v>
      </c>
      <c r="C10" s="353">
        <v>7</v>
      </c>
      <c r="D10" s="353">
        <v>6</v>
      </c>
      <c r="E10" s="353">
        <v>6</v>
      </c>
      <c r="F10" s="353">
        <v>6</v>
      </c>
      <c r="G10" s="353">
        <v>7</v>
      </c>
      <c r="H10" s="353">
        <v>7</v>
      </c>
      <c r="I10" s="353">
        <v>7</v>
      </c>
      <c r="J10" s="353">
        <v>7</v>
      </c>
      <c r="K10" s="353">
        <v>5</v>
      </c>
      <c r="L10" s="353">
        <v>3</v>
      </c>
      <c r="M10" s="353">
        <v>12</v>
      </c>
    </row>
    <row r="11" spans="2:24" s="53" customFormat="1" ht="14.25" customHeight="1" x14ac:dyDescent="0.3">
      <c r="B11" s="212" t="s">
        <v>30</v>
      </c>
      <c r="C11" s="353">
        <v>6</v>
      </c>
      <c r="D11" s="353">
        <v>4</v>
      </c>
      <c r="E11" s="353">
        <v>5</v>
      </c>
      <c r="F11" s="353">
        <v>6</v>
      </c>
      <c r="G11" s="353">
        <v>6</v>
      </c>
      <c r="H11" s="353">
        <v>7</v>
      </c>
      <c r="I11" s="353">
        <v>7</v>
      </c>
      <c r="J11" s="353">
        <v>6</v>
      </c>
      <c r="K11" s="353">
        <v>7</v>
      </c>
      <c r="L11" s="353">
        <v>5</v>
      </c>
      <c r="M11" s="353" t="s">
        <v>2242</v>
      </c>
      <c r="N11"/>
      <c r="O11"/>
      <c r="P11"/>
      <c r="Q11"/>
      <c r="R11"/>
      <c r="S11"/>
      <c r="T11"/>
      <c r="U11"/>
      <c r="V11"/>
      <c r="W11"/>
      <c r="X11"/>
    </row>
    <row r="12" spans="2:24" s="53" customFormat="1" ht="14.25" customHeight="1" x14ac:dyDescent="0.3">
      <c r="B12" s="212" t="s">
        <v>29</v>
      </c>
      <c r="C12" s="353">
        <v>7</v>
      </c>
      <c r="D12" s="353">
        <v>6</v>
      </c>
      <c r="E12" s="353">
        <v>6</v>
      </c>
      <c r="F12" s="353">
        <v>6</v>
      </c>
      <c r="G12" s="353">
        <v>7</v>
      </c>
      <c r="H12" s="353">
        <v>7</v>
      </c>
      <c r="I12" s="353">
        <v>7</v>
      </c>
      <c r="J12" s="353">
        <v>7</v>
      </c>
      <c r="K12" s="353">
        <v>6</v>
      </c>
      <c r="L12" s="353">
        <v>9</v>
      </c>
      <c r="M12" s="353" t="s">
        <v>2242</v>
      </c>
      <c r="N12"/>
      <c r="O12"/>
      <c r="P12"/>
      <c r="Q12"/>
      <c r="R12"/>
      <c r="S12"/>
      <c r="T12"/>
      <c r="U12"/>
      <c r="V12"/>
      <c r="W12"/>
      <c r="X12"/>
    </row>
    <row r="13" spans="2:24" s="53" customFormat="1" ht="14.25" customHeight="1" x14ac:dyDescent="0.3">
      <c r="B13" s="212" t="s">
        <v>28</v>
      </c>
      <c r="C13" s="353">
        <v>6</v>
      </c>
      <c r="D13" s="353">
        <v>5</v>
      </c>
      <c r="E13" s="353">
        <v>6</v>
      </c>
      <c r="F13" s="353">
        <v>6</v>
      </c>
      <c r="G13" s="353">
        <v>6</v>
      </c>
      <c r="H13" s="353">
        <v>6</v>
      </c>
      <c r="I13" s="353">
        <v>6</v>
      </c>
      <c r="J13" s="353">
        <v>6</v>
      </c>
      <c r="K13" s="353">
        <v>6</v>
      </c>
      <c r="L13" s="353" t="s">
        <v>2242</v>
      </c>
      <c r="M13" s="353" t="s">
        <v>2242</v>
      </c>
      <c r="N13"/>
      <c r="O13"/>
      <c r="P13"/>
      <c r="Q13"/>
      <c r="R13"/>
      <c r="S13"/>
      <c r="T13"/>
      <c r="U13"/>
      <c r="V13"/>
      <c r="W13"/>
      <c r="X13"/>
    </row>
    <row r="14" spans="2:24" s="53" customFormat="1" ht="14.25" customHeight="1" x14ac:dyDescent="0.3">
      <c r="B14" s="212" t="s">
        <v>27</v>
      </c>
      <c r="C14" s="353">
        <v>6</v>
      </c>
      <c r="D14" s="353">
        <v>5</v>
      </c>
      <c r="E14" s="353">
        <v>6</v>
      </c>
      <c r="F14" s="353">
        <v>6</v>
      </c>
      <c r="G14" s="353">
        <v>6</v>
      </c>
      <c r="H14" s="353">
        <v>7</v>
      </c>
      <c r="I14" s="353">
        <v>7</v>
      </c>
      <c r="J14" s="353">
        <v>7</v>
      </c>
      <c r="K14" s="353">
        <v>8</v>
      </c>
      <c r="L14" s="353">
        <v>10</v>
      </c>
      <c r="M14" s="353">
        <v>0</v>
      </c>
      <c r="N14"/>
      <c r="O14"/>
      <c r="P14"/>
      <c r="Q14"/>
      <c r="R14"/>
      <c r="S14"/>
      <c r="T14"/>
      <c r="U14"/>
      <c r="V14"/>
      <c r="W14"/>
      <c r="X14"/>
    </row>
    <row r="15" spans="2:24" s="53" customFormat="1" ht="14.25" customHeight="1" x14ac:dyDescent="0.3">
      <c r="B15" s="212" t="s">
        <v>26</v>
      </c>
      <c r="C15" s="353">
        <v>7</v>
      </c>
      <c r="D15" s="353">
        <v>7</v>
      </c>
      <c r="E15" s="353">
        <v>7</v>
      </c>
      <c r="F15" s="353">
        <v>7</v>
      </c>
      <c r="G15" s="353">
        <v>8</v>
      </c>
      <c r="H15" s="353">
        <v>8</v>
      </c>
      <c r="I15" s="353">
        <v>7</v>
      </c>
      <c r="J15" s="353">
        <v>8</v>
      </c>
      <c r="K15" s="353">
        <v>8</v>
      </c>
      <c r="L15" s="353">
        <v>7</v>
      </c>
      <c r="M15" s="353" t="s">
        <v>2242</v>
      </c>
      <c r="N15"/>
      <c r="O15"/>
      <c r="P15"/>
      <c r="Q15"/>
      <c r="R15"/>
      <c r="S15"/>
      <c r="T15"/>
      <c r="U15"/>
      <c r="V15"/>
      <c r="W15"/>
      <c r="X15"/>
    </row>
    <row r="16" spans="2:24" s="35" customFormat="1" ht="14.25" customHeight="1" x14ac:dyDescent="0.3">
      <c r="B16" s="212" t="s">
        <v>25</v>
      </c>
      <c r="C16" s="353">
        <v>7</v>
      </c>
      <c r="D16" s="353">
        <v>6</v>
      </c>
      <c r="E16" s="353">
        <v>7</v>
      </c>
      <c r="F16" s="353">
        <v>7</v>
      </c>
      <c r="G16" s="353">
        <v>7</v>
      </c>
      <c r="H16" s="353">
        <v>8</v>
      </c>
      <c r="I16" s="353">
        <v>8</v>
      </c>
      <c r="J16" s="353">
        <v>7</v>
      </c>
      <c r="K16" s="353">
        <v>8</v>
      </c>
      <c r="L16" s="353" t="s">
        <v>2242</v>
      </c>
      <c r="M16" s="353" t="s">
        <v>2242</v>
      </c>
      <c r="N16"/>
      <c r="O16"/>
      <c r="P16"/>
      <c r="Q16"/>
      <c r="R16"/>
      <c r="S16"/>
      <c r="T16"/>
      <c r="U16"/>
      <c r="V16"/>
      <c r="W16"/>
      <c r="X16"/>
    </row>
    <row r="17" spans="2:24" ht="14.25" customHeight="1" x14ac:dyDescent="0.3">
      <c r="B17" s="212" t="s">
        <v>24</v>
      </c>
      <c r="C17" s="353">
        <v>6</v>
      </c>
      <c r="D17" s="353">
        <v>5</v>
      </c>
      <c r="E17" s="353">
        <v>6</v>
      </c>
      <c r="F17" s="353">
        <v>6</v>
      </c>
      <c r="G17" s="353">
        <v>6</v>
      </c>
      <c r="H17" s="353">
        <v>6</v>
      </c>
      <c r="I17" s="353">
        <v>6</v>
      </c>
      <c r="J17" s="353">
        <v>6</v>
      </c>
      <c r="K17" s="353">
        <v>7</v>
      </c>
      <c r="L17" s="353" t="s">
        <v>2242</v>
      </c>
      <c r="M17" s="353" t="s">
        <v>2242</v>
      </c>
      <c r="N17"/>
      <c r="O17"/>
      <c r="P17"/>
      <c r="Q17"/>
      <c r="R17"/>
      <c r="S17"/>
      <c r="T17"/>
      <c r="U17"/>
      <c r="V17"/>
      <c r="W17"/>
      <c r="X17"/>
    </row>
    <row r="18" spans="2:24" ht="14.25" customHeight="1" x14ac:dyDescent="0.3">
      <c r="B18" s="212" t="s">
        <v>23</v>
      </c>
      <c r="C18" s="353">
        <v>6</v>
      </c>
      <c r="D18" s="353">
        <v>5</v>
      </c>
      <c r="E18" s="353">
        <v>6</v>
      </c>
      <c r="F18" s="353">
        <v>6</v>
      </c>
      <c r="G18" s="353">
        <v>6</v>
      </c>
      <c r="H18" s="353">
        <v>7</v>
      </c>
      <c r="I18" s="353">
        <v>7</v>
      </c>
      <c r="J18" s="353">
        <v>7</v>
      </c>
      <c r="K18" s="353">
        <v>7</v>
      </c>
      <c r="L18" s="353">
        <v>8</v>
      </c>
      <c r="M18" s="353">
        <v>18</v>
      </c>
      <c r="N18"/>
      <c r="O18"/>
      <c r="P18"/>
      <c r="Q18"/>
      <c r="R18"/>
      <c r="S18"/>
      <c r="T18"/>
      <c r="U18"/>
      <c r="V18"/>
      <c r="W18"/>
      <c r="X18"/>
    </row>
    <row r="19" spans="2:24" ht="14.25" customHeight="1" x14ac:dyDescent="0.3">
      <c r="B19" s="212" t="s">
        <v>22</v>
      </c>
      <c r="C19" s="353">
        <v>6</v>
      </c>
      <c r="D19" s="353">
        <v>5</v>
      </c>
      <c r="E19" s="353">
        <v>6</v>
      </c>
      <c r="F19" s="353">
        <v>6</v>
      </c>
      <c r="G19" s="353">
        <v>6</v>
      </c>
      <c r="H19" s="353">
        <v>7</v>
      </c>
      <c r="I19" s="353">
        <v>7</v>
      </c>
      <c r="J19" s="353">
        <v>5</v>
      </c>
      <c r="K19" s="353">
        <v>8</v>
      </c>
      <c r="L19" s="353" t="s">
        <v>2242</v>
      </c>
      <c r="M19" s="353" t="s">
        <v>2242</v>
      </c>
      <c r="N19"/>
      <c r="O19"/>
      <c r="P19"/>
      <c r="Q19"/>
      <c r="R19"/>
      <c r="S19"/>
      <c r="T19"/>
      <c r="U19"/>
      <c r="V19"/>
      <c r="W19"/>
      <c r="X19"/>
    </row>
    <row r="20" spans="2:24" ht="14.25" customHeight="1" x14ac:dyDescent="0.3">
      <c r="B20" s="212" t="s">
        <v>21</v>
      </c>
      <c r="C20" s="353">
        <v>6</v>
      </c>
      <c r="D20" s="353">
        <v>6</v>
      </c>
      <c r="E20" s="353">
        <v>6</v>
      </c>
      <c r="F20" s="353">
        <v>6</v>
      </c>
      <c r="G20" s="353">
        <v>6</v>
      </c>
      <c r="H20" s="353">
        <v>6</v>
      </c>
      <c r="I20" s="353">
        <v>6</v>
      </c>
      <c r="J20" s="353">
        <v>6</v>
      </c>
      <c r="K20" s="353">
        <v>6</v>
      </c>
      <c r="L20" s="353">
        <v>0</v>
      </c>
      <c r="M20" s="353" t="s">
        <v>2242</v>
      </c>
      <c r="N20"/>
      <c r="O20"/>
      <c r="P20"/>
      <c r="Q20"/>
      <c r="R20"/>
      <c r="S20"/>
      <c r="T20"/>
      <c r="U20"/>
      <c r="V20"/>
      <c r="W20"/>
      <c r="X20"/>
    </row>
    <row r="21" spans="2:24" ht="14.25" customHeight="1" x14ac:dyDescent="0.3">
      <c r="B21" s="212" t="s">
        <v>20</v>
      </c>
      <c r="C21" s="353">
        <v>6</v>
      </c>
      <c r="D21" s="353">
        <v>5</v>
      </c>
      <c r="E21" s="353">
        <v>5</v>
      </c>
      <c r="F21" s="353">
        <v>5</v>
      </c>
      <c r="G21" s="353">
        <v>6</v>
      </c>
      <c r="H21" s="353">
        <v>7</v>
      </c>
      <c r="I21" s="353">
        <v>6</v>
      </c>
      <c r="J21" s="353">
        <v>6</v>
      </c>
      <c r="K21" s="353">
        <v>6</v>
      </c>
      <c r="L21" s="353" t="s">
        <v>2242</v>
      </c>
      <c r="M21" s="353" t="s">
        <v>2242</v>
      </c>
      <c r="N21"/>
      <c r="O21"/>
      <c r="P21"/>
      <c r="Q21"/>
      <c r="R21"/>
      <c r="S21"/>
      <c r="T21"/>
      <c r="U21"/>
      <c r="V21"/>
      <c r="W21"/>
      <c r="X21"/>
    </row>
    <row r="22" spans="2:24" ht="14.25" customHeight="1" x14ac:dyDescent="0.3">
      <c r="B22" s="212" t="s">
        <v>19</v>
      </c>
      <c r="C22" s="353">
        <v>8</v>
      </c>
      <c r="D22" s="353">
        <v>6</v>
      </c>
      <c r="E22" s="353">
        <v>6</v>
      </c>
      <c r="F22" s="353">
        <v>7</v>
      </c>
      <c r="G22" s="353">
        <v>8</v>
      </c>
      <c r="H22" s="353">
        <v>8</v>
      </c>
      <c r="I22" s="353">
        <v>8</v>
      </c>
      <c r="J22" s="353">
        <v>8</v>
      </c>
      <c r="K22" s="353">
        <v>9</v>
      </c>
      <c r="L22" s="353">
        <v>11</v>
      </c>
      <c r="M22" s="353">
        <v>12</v>
      </c>
      <c r="N22"/>
      <c r="O22"/>
      <c r="P22"/>
      <c r="Q22"/>
      <c r="R22"/>
      <c r="S22"/>
      <c r="T22"/>
      <c r="U22"/>
      <c r="V22"/>
      <c r="W22"/>
      <c r="X22"/>
    </row>
    <row r="23" spans="2:24" ht="14.25" customHeight="1" x14ac:dyDescent="0.3">
      <c r="B23" s="212" t="s">
        <v>18</v>
      </c>
      <c r="C23" s="353">
        <v>7</v>
      </c>
      <c r="D23" s="353">
        <v>5</v>
      </c>
      <c r="E23" s="353">
        <v>6</v>
      </c>
      <c r="F23" s="353">
        <v>6</v>
      </c>
      <c r="G23" s="353">
        <v>7</v>
      </c>
      <c r="H23" s="353">
        <v>7</v>
      </c>
      <c r="I23" s="353">
        <v>7</v>
      </c>
      <c r="J23" s="353">
        <v>7</v>
      </c>
      <c r="K23" s="353">
        <v>8</v>
      </c>
      <c r="L23" s="353" t="s">
        <v>2242</v>
      </c>
      <c r="M23" s="353" t="s">
        <v>2242</v>
      </c>
      <c r="N23"/>
      <c r="O23"/>
      <c r="P23"/>
      <c r="Q23"/>
      <c r="R23"/>
      <c r="S23"/>
      <c r="T23"/>
      <c r="U23"/>
      <c r="V23"/>
      <c r="W23"/>
      <c r="X23"/>
    </row>
    <row r="24" spans="2:24" ht="14.25" customHeight="1" x14ac:dyDescent="0.3">
      <c r="B24" s="212" t="s">
        <v>17</v>
      </c>
      <c r="C24" s="353">
        <v>7</v>
      </c>
      <c r="D24" s="353">
        <v>5</v>
      </c>
      <c r="E24" s="353">
        <v>7</v>
      </c>
      <c r="F24" s="353">
        <v>7</v>
      </c>
      <c r="G24" s="353">
        <v>8</v>
      </c>
      <c r="H24" s="353">
        <v>8</v>
      </c>
      <c r="I24" s="353">
        <v>7</v>
      </c>
      <c r="J24" s="353">
        <v>8</v>
      </c>
      <c r="K24" s="353">
        <v>7</v>
      </c>
      <c r="L24" s="353" t="s">
        <v>2242</v>
      </c>
      <c r="M24" s="353" t="s">
        <v>2242</v>
      </c>
    </row>
    <row r="25" spans="2:24" ht="14.25" customHeight="1" x14ac:dyDescent="0.3">
      <c r="B25" s="212" t="s">
        <v>16</v>
      </c>
      <c r="C25" s="353">
        <v>8</v>
      </c>
      <c r="D25" s="353" t="s">
        <v>2242</v>
      </c>
      <c r="E25" s="353">
        <v>7</v>
      </c>
      <c r="F25" s="353">
        <v>8</v>
      </c>
      <c r="G25" s="353">
        <v>8</v>
      </c>
      <c r="H25" s="353">
        <v>9</v>
      </c>
      <c r="I25" s="353">
        <v>9</v>
      </c>
      <c r="J25" s="353">
        <v>8</v>
      </c>
      <c r="K25" s="353">
        <v>1</v>
      </c>
      <c r="L25" s="353" t="s">
        <v>2242</v>
      </c>
      <c r="M25" s="353" t="s">
        <v>2242</v>
      </c>
    </row>
    <row r="26" spans="2:24" s="35" customFormat="1" ht="14.25" customHeight="1" x14ac:dyDescent="0.3">
      <c r="B26" s="212" t="s">
        <v>15</v>
      </c>
      <c r="C26" s="353">
        <v>6</v>
      </c>
      <c r="D26" s="353">
        <v>5</v>
      </c>
      <c r="E26" s="353">
        <v>6</v>
      </c>
      <c r="F26" s="353">
        <v>6</v>
      </c>
      <c r="G26" s="353">
        <v>7</v>
      </c>
      <c r="H26" s="353">
        <v>7</v>
      </c>
      <c r="I26" s="353">
        <v>7</v>
      </c>
      <c r="J26" s="353">
        <v>7</v>
      </c>
      <c r="K26" s="353">
        <v>6</v>
      </c>
      <c r="L26" s="353">
        <v>7</v>
      </c>
      <c r="M26" s="353" t="s">
        <v>2242</v>
      </c>
    </row>
    <row r="27" spans="2:24" ht="14.25" customHeight="1" x14ac:dyDescent="0.3">
      <c r="B27" s="212" t="s">
        <v>14</v>
      </c>
      <c r="C27" s="353">
        <v>6</v>
      </c>
      <c r="D27" s="353">
        <v>5</v>
      </c>
      <c r="E27" s="353">
        <v>6</v>
      </c>
      <c r="F27" s="353">
        <v>6</v>
      </c>
      <c r="G27" s="353">
        <v>6</v>
      </c>
      <c r="H27" s="353">
        <v>6</v>
      </c>
      <c r="I27" s="353">
        <v>6</v>
      </c>
      <c r="J27" s="353">
        <v>6</v>
      </c>
      <c r="K27" s="353">
        <v>6</v>
      </c>
      <c r="L27" s="353">
        <v>20</v>
      </c>
      <c r="M27" s="353" t="s">
        <v>2242</v>
      </c>
    </row>
    <row r="28" spans="2:24" ht="14.25" customHeight="1" x14ac:dyDescent="0.3">
      <c r="B28" s="212" t="s">
        <v>13</v>
      </c>
      <c r="C28" s="353">
        <v>6</v>
      </c>
      <c r="D28" s="353">
        <v>5</v>
      </c>
      <c r="E28" s="353">
        <v>6</v>
      </c>
      <c r="F28" s="353">
        <v>6</v>
      </c>
      <c r="G28" s="353">
        <v>6</v>
      </c>
      <c r="H28" s="353">
        <v>7</v>
      </c>
      <c r="I28" s="353">
        <v>7</v>
      </c>
      <c r="J28" s="353">
        <v>6</v>
      </c>
      <c r="K28" s="353">
        <v>6</v>
      </c>
      <c r="L28" s="353" t="s">
        <v>2242</v>
      </c>
      <c r="M28" s="353" t="s">
        <v>2242</v>
      </c>
    </row>
    <row r="29" spans="2:24" ht="14.25" customHeight="1" x14ac:dyDescent="0.3">
      <c r="B29" s="212" t="s">
        <v>12</v>
      </c>
      <c r="C29" s="353">
        <v>6</v>
      </c>
      <c r="D29" s="353">
        <v>5</v>
      </c>
      <c r="E29" s="353">
        <v>5</v>
      </c>
      <c r="F29" s="353">
        <v>5</v>
      </c>
      <c r="G29" s="353">
        <v>6</v>
      </c>
      <c r="H29" s="353">
        <v>6</v>
      </c>
      <c r="I29" s="353">
        <v>6</v>
      </c>
      <c r="J29" s="353">
        <v>6</v>
      </c>
      <c r="K29" s="353">
        <v>4</v>
      </c>
      <c r="L29" s="353">
        <v>9</v>
      </c>
      <c r="M29" s="353" t="s">
        <v>2242</v>
      </c>
    </row>
    <row r="30" spans="2:24" x14ac:dyDescent="0.3">
      <c r="B30" s="212" t="s">
        <v>10</v>
      </c>
      <c r="C30" s="353">
        <v>6</v>
      </c>
      <c r="D30" s="353">
        <v>0</v>
      </c>
      <c r="E30" s="353">
        <v>6</v>
      </c>
      <c r="F30" s="353">
        <v>6</v>
      </c>
      <c r="G30" s="353">
        <v>7</v>
      </c>
      <c r="H30" s="353">
        <v>7</v>
      </c>
      <c r="I30" s="353">
        <v>5</v>
      </c>
      <c r="J30" s="353">
        <v>5</v>
      </c>
      <c r="K30" s="353" t="s">
        <v>2242</v>
      </c>
      <c r="L30" s="353" t="s">
        <v>2242</v>
      </c>
      <c r="M30" s="353" t="s">
        <v>2242</v>
      </c>
    </row>
    <row r="31" spans="2:24" ht="15.75" x14ac:dyDescent="0.3">
      <c r="B31" s="343"/>
      <c r="C31" s="443"/>
      <c r="D31" s="443"/>
      <c r="E31" s="443"/>
      <c r="F31" s="443"/>
      <c r="G31" s="443"/>
      <c r="H31" s="443"/>
      <c r="I31" s="443"/>
      <c r="J31" s="443"/>
      <c r="K31" s="443"/>
      <c r="L31" s="443"/>
      <c r="M31" s="341"/>
    </row>
    <row r="32" spans="2:24" ht="15.75" x14ac:dyDescent="0.3">
      <c r="B32" s="36" t="s">
        <v>2117</v>
      </c>
      <c r="C32" s="443"/>
      <c r="D32" s="443"/>
      <c r="E32" s="443"/>
      <c r="F32" s="443"/>
      <c r="G32" s="443"/>
      <c r="H32" s="443"/>
      <c r="I32" s="443"/>
      <c r="J32" s="443"/>
      <c r="K32" s="443"/>
      <c r="L32" s="443"/>
      <c r="M32" s="341"/>
    </row>
    <row r="33" spans="2:11" s="23" customFormat="1" ht="16.5" x14ac:dyDescent="0.25">
      <c r="B33" s="559" t="s">
        <v>740</v>
      </c>
      <c r="C33" s="559"/>
      <c r="D33" s="559"/>
      <c r="E33" s="559"/>
      <c r="F33" s="559"/>
      <c r="G33" s="559"/>
      <c r="H33" s="559"/>
      <c r="I33" s="559"/>
      <c r="J33" s="559"/>
      <c r="K33" s="559"/>
    </row>
    <row r="34" spans="2:11" x14ac:dyDescent="0.25">
      <c r="B34" s="154" t="s">
        <v>2151</v>
      </c>
    </row>
    <row r="35" spans="2:11" x14ac:dyDescent="0.25">
      <c r="B35" s="24" t="s">
        <v>737</v>
      </c>
    </row>
  </sheetData>
  <mergeCells count="6">
    <mergeCell ref="B33:K33"/>
    <mergeCell ref="B1:K1"/>
    <mergeCell ref="B2:L2"/>
    <mergeCell ref="B3:B4"/>
    <mergeCell ref="C3:C4"/>
    <mergeCell ref="D3:M3"/>
  </mergeCells>
  <hyperlinks>
    <hyperlink ref="M2" location="INDICE!A67"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3"/>
  <sheetViews>
    <sheetView showGridLines="0" zoomScaleNormal="100" workbookViewId="0"/>
  </sheetViews>
  <sheetFormatPr baseColWidth="10" defaultColWidth="12.5703125" defaultRowHeight="14.25" x14ac:dyDescent="0.25"/>
  <cols>
    <col min="1" max="1" width="3.7109375" style="19" customWidth="1"/>
    <col min="2" max="2" width="30.28515625" style="60" customWidth="1"/>
    <col min="3" max="3" width="12.5703125" style="19"/>
    <col min="4" max="7" width="17.28515625" style="19" customWidth="1"/>
    <col min="8" max="16384" width="12.5703125" style="19"/>
  </cols>
  <sheetData>
    <row r="1" spans="2:17" ht="126.75" customHeight="1" x14ac:dyDescent="0.25">
      <c r="B1" s="560"/>
      <c r="C1" s="560"/>
      <c r="D1" s="560"/>
      <c r="E1" s="560"/>
      <c r="F1" s="560"/>
      <c r="G1" s="560"/>
    </row>
    <row r="2" spans="2:17" ht="48.75" customHeight="1" x14ac:dyDescent="0.25">
      <c r="B2" s="572" t="s">
        <v>2221</v>
      </c>
      <c r="C2" s="572"/>
      <c r="D2" s="572"/>
      <c r="E2" s="572"/>
      <c r="F2" s="572"/>
      <c r="G2" s="572"/>
      <c r="I2" s="481" t="s">
        <v>7</v>
      </c>
    </row>
    <row r="3" spans="2:17" ht="20.25" customHeight="1" x14ac:dyDescent="0.25">
      <c r="B3" s="521" t="s">
        <v>412</v>
      </c>
      <c r="C3" s="521" t="s">
        <v>759</v>
      </c>
      <c r="D3" s="521" t="s">
        <v>429</v>
      </c>
      <c r="E3" s="521"/>
      <c r="F3" s="521"/>
      <c r="G3" s="521"/>
    </row>
    <row r="4" spans="2:17" ht="24.75" customHeight="1" x14ac:dyDescent="0.25">
      <c r="B4" s="521"/>
      <c r="C4" s="521"/>
      <c r="D4" s="215" t="s">
        <v>428</v>
      </c>
      <c r="E4" s="215" t="s">
        <v>425</v>
      </c>
      <c r="F4" s="215" t="s">
        <v>424</v>
      </c>
      <c r="G4" s="215" t="s">
        <v>423</v>
      </c>
    </row>
    <row r="5" spans="2:17" x14ac:dyDescent="0.25">
      <c r="B5" s="308" t="s">
        <v>413</v>
      </c>
      <c r="C5" s="308">
        <v>20365</v>
      </c>
      <c r="D5" s="308">
        <v>689</v>
      </c>
      <c r="E5" s="308">
        <v>1551</v>
      </c>
      <c r="F5" s="308">
        <v>3520</v>
      </c>
      <c r="G5" s="308">
        <v>14605</v>
      </c>
      <c r="H5" s="351"/>
      <c r="I5" s="351"/>
      <c r="J5" s="351"/>
      <c r="K5" s="351"/>
      <c r="L5" s="351"/>
    </row>
    <row r="6" spans="2:17" s="35" customFormat="1" x14ac:dyDescent="0.25">
      <c r="B6" s="308" t="s">
        <v>79</v>
      </c>
      <c r="C6" s="308">
        <v>8986</v>
      </c>
      <c r="D6" s="308">
        <v>302</v>
      </c>
      <c r="E6" s="308">
        <v>628</v>
      </c>
      <c r="F6" s="308">
        <v>1531</v>
      </c>
      <c r="G6" s="308">
        <v>6525</v>
      </c>
      <c r="H6" s="39"/>
      <c r="I6" s="39"/>
      <c r="J6" s="39"/>
      <c r="K6" s="39"/>
      <c r="L6" s="39"/>
      <c r="M6" s="19"/>
      <c r="N6" s="19"/>
      <c r="O6" s="19"/>
      <c r="P6" s="19"/>
      <c r="Q6" s="19"/>
    </row>
    <row r="7" spans="2:17" x14ac:dyDescent="0.3">
      <c r="B7" s="255" t="s">
        <v>35</v>
      </c>
      <c r="C7" s="255">
        <v>1091</v>
      </c>
      <c r="D7" s="255">
        <v>30</v>
      </c>
      <c r="E7" s="255">
        <v>103</v>
      </c>
      <c r="F7" s="255">
        <v>187</v>
      </c>
      <c r="G7" s="255">
        <v>771</v>
      </c>
    </row>
    <row r="8" spans="2:17" s="35" customFormat="1" x14ac:dyDescent="0.3">
      <c r="B8" s="255" t="s">
        <v>34</v>
      </c>
      <c r="C8" s="255">
        <v>154</v>
      </c>
      <c r="D8" s="255">
        <v>4</v>
      </c>
      <c r="E8" s="255">
        <v>11</v>
      </c>
      <c r="F8" s="255">
        <v>21</v>
      </c>
      <c r="G8" s="255">
        <v>118</v>
      </c>
    </row>
    <row r="9" spans="2:17" s="35" customFormat="1" x14ac:dyDescent="0.3">
      <c r="B9" s="255" t="s">
        <v>33</v>
      </c>
      <c r="C9" s="255">
        <v>262</v>
      </c>
      <c r="D9" s="255">
        <v>18</v>
      </c>
      <c r="E9" s="255">
        <v>22</v>
      </c>
      <c r="F9" s="255">
        <v>31</v>
      </c>
      <c r="G9" s="255">
        <v>191</v>
      </c>
    </row>
    <row r="10" spans="2:17" s="35" customFormat="1" x14ac:dyDescent="0.3">
      <c r="B10" s="255" t="s">
        <v>32</v>
      </c>
      <c r="C10" s="255">
        <v>226</v>
      </c>
      <c r="D10" s="255">
        <v>4</v>
      </c>
      <c r="E10" s="255">
        <v>12</v>
      </c>
      <c r="F10" s="255">
        <v>34</v>
      </c>
      <c r="G10" s="255">
        <v>176</v>
      </c>
    </row>
    <row r="11" spans="2:17" s="35" customFormat="1" x14ac:dyDescent="0.3">
      <c r="B11" s="255" t="s">
        <v>31</v>
      </c>
      <c r="C11" s="255">
        <v>585</v>
      </c>
      <c r="D11" s="255">
        <v>17</v>
      </c>
      <c r="E11" s="255">
        <v>37</v>
      </c>
      <c r="F11" s="255">
        <v>91</v>
      </c>
      <c r="G11" s="255">
        <v>440</v>
      </c>
    </row>
    <row r="12" spans="2:17" s="35" customFormat="1" x14ac:dyDescent="0.3">
      <c r="B12" s="255" t="s">
        <v>30</v>
      </c>
      <c r="C12" s="255">
        <v>587</v>
      </c>
      <c r="D12" s="255">
        <v>20</v>
      </c>
      <c r="E12" s="255">
        <v>34</v>
      </c>
      <c r="F12" s="255">
        <v>76</v>
      </c>
      <c r="G12" s="255">
        <v>457</v>
      </c>
    </row>
    <row r="13" spans="2:17" s="35" customFormat="1" x14ac:dyDescent="0.3">
      <c r="B13" s="255" t="s">
        <v>26</v>
      </c>
      <c r="C13" s="255">
        <v>483</v>
      </c>
      <c r="D13" s="255">
        <v>9</v>
      </c>
      <c r="E13" s="255">
        <v>36</v>
      </c>
      <c r="F13" s="255">
        <v>81</v>
      </c>
      <c r="G13" s="255">
        <v>357</v>
      </c>
    </row>
    <row r="14" spans="2:17" s="35" customFormat="1" x14ac:dyDescent="0.3">
      <c r="B14" s="255" t="s">
        <v>25</v>
      </c>
      <c r="C14" s="255">
        <v>402</v>
      </c>
      <c r="D14" s="255">
        <v>9</v>
      </c>
      <c r="E14" s="255">
        <v>25</v>
      </c>
      <c r="F14" s="255">
        <v>64</v>
      </c>
      <c r="G14" s="255">
        <v>304</v>
      </c>
    </row>
    <row r="15" spans="2:17" s="35" customFormat="1" x14ac:dyDescent="0.3">
      <c r="B15" s="255" t="s">
        <v>19</v>
      </c>
      <c r="C15" s="255">
        <v>3855</v>
      </c>
      <c r="D15" s="255">
        <v>151</v>
      </c>
      <c r="E15" s="255">
        <v>261</v>
      </c>
      <c r="F15" s="255">
        <v>703</v>
      </c>
      <c r="G15" s="255">
        <v>2740</v>
      </c>
    </row>
    <row r="16" spans="2:17" s="35" customFormat="1" x14ac:dyDescent="0.3">
      <c r="B16" s="255" t="s">
        <v>18</v>
      </c>
      <c r="C16" s="255">
        <v>771</v>
      </c>
      <c r="D16" s="255">
        <v>19</v>
      </c>
      <c r="E16" s="255">
        <v>38</v>
      </c>
      <c r="F16" s="255">
        <v>130</v>
      </c>
      <c r="G16" s="255">
        <v>584</v>
      </c>
    </row>
    <row r="17" spans="2:17" s="35" customFormat="1" x14ac:dyDescent="0.3">
      <c r="B17" s="255" t="s">
        <v>13</v>
      </c>
      <c r="C17" s="255">
        <v>570</v>
      </c>
      <c r="D17" s="255">
        <v>21</v>
      </c>
      <c r="E17" s="255">
        <v>49</v>
      </c>
      <c r="F17" s="255">
        <v>113</v>
      </c>
      <c r="G17" s="255">
        <v>387</v>
      </c>
    </row>
    <row r="18" spans="2:17" s="35" customFormat="1" x14ac:dyDescent="0.25">
      <c r="B18" s="308" t="s">
        <v>78</v>
      </c>
      <c r="C18" s="308">
        <v>10203</v>
      </c>
      <c r="D18" s="308">
        <v>354</v>
      </c>
      <c r="E18" s="308">
        <v>803</v>
      </c>
      <c r="F18" s="308">
        <v>1796</v>
      </c>
      <c r="G18" s="308">
        <v>7250</v>
      </c>
      <c r="H18" s="39"/>
      <c r="I18" s="39"/>
      <c r="J18" s="39"/>
      <c r="K18" s="39"/>
      <c r="L18" s="39"/>
      <c r="M18" s="19"/>
      <c r="N18" s="19"/>
      <c r="O18" s="19"/>
      <c r="P18" s="19"/>
      <c r="Q18" s="19"/>
    </row>
    <row r="19" spans="2:17" x14ac:dyDescent="0.3">
      <c r="B19" s="255" t="s">
        <v>29</v>
      </c>
      <c r="C19" s="255">
        <v>652</v>
      </c>
      <c r="D19" s="255">
        <v>37</v>
      </c>
      <c r="E19" s="255">
        <v>72</v>
      </c>
      <c r="F19" s="255">
        <v>122</v>
      </c>
      <c r="G19" s="255">
        <v>421</v>
      </c>
    </row>
    <row r="20" spans="2:17" s="35" customFormat="1" x14ac:dyDescent="0.3">
      <c r="B20" s="255" t="s">
        <v>28</v>
      </c>
      <c r="C20" s="255">
        <v>752</v>
      </c>
      <c r="D20" s="255">
        <v>25</v>
      </c>
      <c r="E20" s="255">
        <v>62</v>
      </c>
      <c r="F20" s="255">
        <v>141</v>
      </c>
      <c r="G20" s="255">
        <v>524</v>
      </c>
      <c r="H20" s="19"/>
      <c r="I20" s="19"/>
      <c r="J20" s="19"/>
      <c r="K20" s="19"/>
      <c r="L20" s="19"/>
    </row>
    <row r="21" spans="2:17" s="35" customFormat="1" x14ac:dyDescent="0.3">
      <c r="B21" s="255" t="s">
        <v>27</v>
      </c>
      <c r="C21" s="255">
        <v>5184</v>
      </c>
      <c r="D21" s="255">
        <v>183</v>
      </c>
      <c r="E21" s="255">
        <v>412</v>
      </c>
      <c r="F21" s="255">
        <v>876</v>
      </c>
      <c r="G21" s="255">
        <v>3713</v>
      </c>
      <c r="H21" s="19"/>
      <c r="I21" s="19"/>
      <c r="J21" s="19"/>
      <c r="K21" s="19"/>
      <c r="L21" s="19"/>
    </row>
    <row r="22" spans="2:17" s="35" customFormat="1" x14ac:dyDescent="0.3">
      <c r="B22" s="255" t="s">
        <v>24</v>
      </c>
      <c r="C22" s="255">
        <v>1125</v>
      </c>
      <c r="D22" s="255">
        <v>21</v>
      </c>
      <c r="E22" s="255">
        <v>67</v>
      </c>
      <c r="F22" s="255">
        <v>194</v>
      </c>
      <c r="G22" s="255">
        <v>843</v>
      </c>
      <c r="H22" s="19"/>
      <c r="I22" s="19"/>
      <c r="J22" s="19"/>
      <c r="K22" s="19"/>
      <c r="L22" s="19"/>
    </row>
    <row r="23" spans="2:17" s="35" customFormat="1" x14ac:dyDescent="0.3">
      <c r="B23" s="255" t="s">
        <v>23</v>
      </c>
      <c r="C23" s="255">
        <v>1928</v>
      </c>
      <c r="D23" s="255">
        <v>70</v>
      </c>
      <c r="E23" s="255">
        <v>145</v>
      </c>
      <c r="F23" s="255">
        <v>370</v>
      </c>
      <c r="G23" s="255">
        <v>1343</v>
      </c>
      <c r="H23" s="19"/>
      <c r="I23" s="19"/>
      <c r="J23" s="19"/>
      <c r="K23" s="19"/>
      <c r="L23" s="19"/>
    </row>
    <row r="24" spans="2:17" s="35" customFormat="1" x14ac:dyDescent="0.3">
      <c r="B24" s="255" t="s">
        <v>12</v>
      </c>
      <c r="C24" s="255">
        <v>562</v>
      </c>
      <c r="D24" s="255">
        <v>18</v>
      </c>
      <c r="E24" s="255">
        <v>45</v>
      </c>
      <c r="F24" s="255">
        <v>93</v>
      </c>
      <c r="G24" s="255">
        <v>406</v>
      </c>
      <c r="H24" s="19"/>
      <c r="I24" s="19"/>
      <c r="J24" s="19"/>
      <c r="K24" s="19"/>
      <c r="L24" s="19"/>
    </row>
    <row r="25" spans="2:17" s="35" customFormat="1" x14ac:dyDescent="0.25">
      <c r="B25" s="308" t="s">
        <v>77</v>
      </c>
      <c r="C25" s="308">
        <v>1141</v>
      </c>
      <c r="D25" s="308">
        <v>32</v>
      </c>
      <c r="E25" s="308">
        <v>118</v>
      </c>
      <c r="F25" s="308">
        <v>184</v>
      </c>
      <c r="G25" s="308">
        <v>807</v>
      </c>
      <c r="H25" s="39"/>
      <c r="I25" s="39"/>
      <c r="J25" s="39"/>
      <c r="K25" s="39"/>
      <c r="L25" s="39"/>
      <c r="M25" s="19"/>
      <c r="N25" s="19"/>
      <c r="O25" s="19"/>
      <c r="P25" s="19"/>
      <c r="Q25" s="19"/>
    </row>
    <row r="26" spans="2:17" x14ac:dyDescent="0.3">
      <c r="B26" s="255" t="s">
        <v>22</v>
      </c>
      <c r="C26" s="255">
        <v>252</v>
      </c>
      <c r="D26" s="255">
        <v>5</v>
      </c>
      <c r="E26" s="255">
        <v>33</v>
      </c>
      <c r="F26" s="255">
        <v>45</v>
      </c>
      <c r="G26" s="255">
        <v>169</v>
      </c>
    </row>
    <row r="27" spans="2:17" s="35" customFormat="1" x14ac:dyDescent="0.3">
      <c r="B27" s="255" t="s">
        <v>21</v>
      </c>
      <c r="C27" s="255">
        <v>186</v>
      </c>
      <c r="D27" s="255">
        <v>0</v>
      </c>
      <c r="E27" s="255">
        <v>19</v>
      </c>
      <c r="F27" s="255">
        <v>33</v>
      </c>
      <c r="G27" s="255">
        <v>134</v>
      </c>
      <c r="H27" s="19"/>
    </row>
    <row r="28" spans="2:17" s="35" customFormat="1" x14ac:dyDescent="0.3">
      <c r="B28" s="255" t="s">
        <v>20</v>
      </c>
      <c r="C28" s="255">
        <v>116</v>
      </c>
      <c r="D28" s="255">
        <v>5</v>
      </c>
      <c r="E28" s="255">
        <v>10</v>
      </c>
      <c r="F28" s="255">
        <v>14</v>
      </c>
      <c r="G28" s="255">
        <v>87</v>
      </c>
      <c r="H28" s="19"/>
    </row>
    <row r="29" spans="2:17" s="35" customFormat="1" x14ac:dyDescent="0.3">
      <c r="B29" s="255" t="s">
        <v>17</v>
      </c>
      <c r="C29" s="255">
        <v>96</v>
      </c>
      <c r="D29" s="255">
        <v>2</v>
      </c>
      <c r="E29" s="255">
        <v>14</v>
      </c>
      <c r="F29" s="255">
        <v>17</v>
      </c>
      <c r="G29" s="255">
        <v>63</v>
      </c>
      <c r="H29" s="19"/>
    </row>
    <row r="30" spans="2:17" s="35" customFormat="1" x14ac:dyDescent="0.3">
      <c r="B30" s="255" t="s">
        <v>15</v>
      </c>
      <c r="C30" s="255">
        <v>253</v>
      </c>
      <c r="D30" s="255">
        <v>14</v>
      </c>
      <c r="E30" s="255">
        <v>21</v>
      </c>
      <c r="F30" s="255">
        <v>39</v>
      </c>
      <c r="G30" s="255">
        <v>179</v>
      </c>
      <c r="H30" s="19"/>
    </row>
    <row r="31" spans="2:17" s="35" customFormat="1" x14ac:dyDescent="0.3">
      <c r="B31" s="255" t="s">
        <v>14</v>
      </c>
      <c r="C31" s="255">
        <v>238</v>
      </c>
      <c r="D31" s="255">
        <v>6</v>
      </c>
      <c r="E31" s="255">
        <v>21</v>
      </c>
      <c r="F31" s="255">
        <v>36</v>
      </c>
      <c r="G31" s="255">
        <v>175</v>
      </c>
      <c r="H31" s="19"/>
    </row>
    <row r="32" spans="2:17" s="35" customFormat="1" x14ac:dyDescent="0.25">
      <c r="B32" s="308" t="s">
        <v>76</v>
      </c>
      <c r="C32" s="308">
        <v>27</v>
      </c>
      <c r="D32" s="308">
        <v>1</v>
      </c>
      <c r="E32" s="308">
        <v>2</v>
      </c>
      <c r="F32" s="308">
        <v>8</v>
      </c>
      <c r="G32" s="308">
        <v>16</v>
      </c>
      <c r="H32" s="39"/>
      <c r="I32" s="39"/>
      <c r="J32" s="39"/>
      <c r="K32" s="39"/>
      <c r="L32" s="39"/>
      <c r="M32" s="19"/>
      <c r="N32" s="19"/>
      <c r="O32" s="19"/>
      <c r="P32" s="19"/>
      <c r="Q32" s="19"/>
    </row>
    <row r="33" spans="2:17" x14ac:dyDescent="0.3">
      <c r="B33" s="255" t="s">
        <v>16</v>
      </c>
      <c r="C33" s="255">
        <v>27</v>
      </c>
      <c r="D33" s="255">
        <v>1</v>
      </c>
      <c r="E33" s="255">
        <v>2</v>
      </c>
      <c r="F33" s="255">
        <v>8</v>
      </c>
      <c r="G33" s="255">
        <v>16</v>
      </c>
    </row>
    <row r="34" spans="2:17" s="35" customFormat="1" x14ac:dyDescent="0.25">
      <c r="B34" s="308" t="s">
        <v>10</v>
      </c>
      <c r="C34" s="308">
        <v>8</v>
      </c>
      <c r="D34" s="308">
        <v>0</v>
      </c>
      <c r="E34" s="308">
        <v>0</v>
      </c>
      <c r="F34" s="308">
        <v>1</v>
      </c>
      <c r="G34" s="308">
        <v>7</v>
      </c>
      <c r="H34" s="39"/>
      <c r="I34" s="39"/>
      <c r="J34" s="39"/>
      <c r="K34" s="39"/>
      <c r="L34" s="39"/>
      <c r="M34" s="19"/>
      <c r="N34" s="19"/>
      <c r="O34" s="19"/>
      <c r="P34" s="19"/>
      <c r="Q34" s="19"/>
    </row>
    <row r="35" spans="2:17" x14ac:dyDescent="0.3">
      <c r="B35" s="255" t="s">
        <v>10</v>
      </c>
      <c r="C35" s="255">
        <v>8</v>
      </c>
      <c r="D35" s="255">
        <v>0</v>
      </c>
      <c r="E35" s="255">
        <v>0</v>
      </c>
      <c r="F35" s="255">
        <v>1</v>
      </c>
      <c r="G35" s="255">
        <v>7</v>
      </c>
    </row>
    <row r="36" spans="2:17" x14ac:dyDescent="0.3">
      <c r="B36" s="442"/>
      <c r="C36" s="442"/>
      <c r="D36" s="442"/>
      <c r="E36" s="442"/>
      <c r="F36" s="442"/>
      <c r="G36" s="442"/>
    </row>
    <row r="37" spans="2:17" x14ac:dyDescent="0.3">
      <c r="B37" s="36" t="s">
        <v>2117</v>
      </c>
      <c r="C37" s="442"/>
      <c r="D37" s="442"/>
      <c r="E37" s="442"/>
      <c r="F37" s="442"/>
      <c r="G37" s="442"/>
    </row>
    <row r="38" spans="2:17" s="23" customFormat="1" ht="16.5" x14ac:dyDescent="0.25">
      <c r="B38" s="559" t="s">
        <v>740</v>
      </c>
      <c r="C38" s="559"/>
      <c r="D38" s="559"/>
      <c r="E38" s="559"/>
      <c r="F38" s="559"/>
      <c r="G38" s="559"/>
    </row>
    <row r="39" spans="2:17" ht="25.9" customHeight="1" x14ac:dyDescent="0.25">
      <c r="B39" s="510" t="s">
        <v>760</v>
      </c>
      <c r="C39" s="510"/>
      <c r="D39" s="510"/>
      <c r="E39" s="510"/>
      <c r="F39" s="510"/>
      <c r="G39" s="510"/>
    </row>
    <row r="40" spans="2:17" x14ac:dyDescent="0.25">
      <c r="B40" s="154" t="s">
        <v>2198</v>
      </c>
      <c r="C40" s="395"/>
      <c r="D40" s="395"/>
      <c r="E40" s="395"/>
      <c r="F40" s="395"/>
      <c r="G40" s="395"/>
    </row>
    <row r="41" spans="2:17" s="23" customFormat="1" ht="32.450000000000003" customHeight="1" x14ac:dyDescent="0.25">
      <c r="B41" s="542" t="s">
        <v>737</v>
      </c>
      <c r="C41" s="542"/>
      <c r="D41" s="542"/>
      <c r="E41" s="542"/>
      <c r="F41" s="542"/>
      <c r="G41" s="542"/>
    </row>
    <row r="42" spans="2:17" ht="16.5" x14ac:dyDescent="0.25">
      <c r="B42" s="19"/>
      <c r="C42" s="23"/>
      <c r="D42" s="23"/>
      <c r="E42" s="23"/>
      <c r="F42" s="23"/>
      <c r="G42" s="23"/>
    </row>
    <row r="43" spans="2:17" x14ac:dyDescent="0.25">
      <c r="B43" s="19"/>
    </row>
  </sheetData>
  <mergeCells count="8">
    <mergeCell ref="B38:G38"/>
    <mergeCell ref="B39:G39"/>
    <mergeCell ref="B41:G41"/>
    <mergeCell ref="B1:G1"/>
    <mergeCell ref="B2:G2"/>
    <mergeCell ref="C3:C4"/>
    <mergeCell ref="D3:G3"/>
    <mergeCell ref="B3:B4"/>
  </mergeCells>
  <hyperlinks>
    <hyperlink ref="I2" location="INDICE!A68"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58"/>
  <sheetViews>
    <sheetView showGridLines="0" zoomScaleNormal="100" workbookViewId="0"/>
  </sheetViews>
  <sheetFormatPr baseColWidth="10" defaultColWidth="12.5703125" defaultRowHeight="14.25" x14ac:dyDescent="0.25"/>
  <cols>
    <col min="1" max="1" width="3.7109375" style="19" customWidth="1"/>
    <col min="2" max="2" width="28.7109375" style="59" customWidth="1"/>
    <col min="3" max="3" width="25.7109375" style="19" customWidth="1"/>
    <col min="4" max="4" width="13.28515625" style="19" customWidth="1"/>
    <col min="5" max="5" width="17.28515625" style="19" customWidth="1"/>
    <col min="6" max="6" width="16" style="19" customWidth="1"/>
    <col min="7" max="7" width="17.28515625" style="19" customWidth="1"/>
    <col min="8" max="16384" width="12.5703125" style="19"/>
  </cols>
  <sheetData>
    <row r="1" spans="2:22" ht="127.5" customHeight="1" x14ac:dyDescent="0.25">
      <c r="B1" s="560"/>
      <c r="C1" s="560"/>
      <c r="D1" s="560"/>
      <c r="E1" s="560"/>
      <c r="F1" s="560"/>
      <c r="G1" s="560"/>
    </row>
    <row r="2" spans="2:22" ht="48.75" customHeight="1" x14ac:dyDescent="0.25">
      <c r="B2" s="572" t="s">
        <v>2223</v>
      </c>
      <c r="C2" s="572"/>
      <c r="D2" s="572"/>
      <c r="E2" s="572"/>
      <c r="F2" s="572"/>
      <c r="G2" s="572"/>
      <c r="H2" s="572"/>
      <c r="I2" s="572"/>
      <c r="J2" s="572"/>
      <c r="K2" s="572"/>
      <c r="L2" s="572"/>
      <c r="M2" s="572"/>
      <c r="N2" s="481" t="s">
        <v>7</v>
      </c>
    </row>
    <row r="3" spans="2:22" s="61" customFormat="1" ht="24" customHeight="1" x14ac:dyDescent="0.25">
      <c r="B3" s="521" t="s">
        <v>412</v>
      </c>
      <c r="C3" s="521" t="s">
        <v>432</v>
      </c>
      <c r="D3" s="521" t="s">
        <v>3</v>
      </c>
      <c r="E3" s="521" t="s">
        <v>431</v>
      </c>
      <c r="F3" s="521"/>
      <c r="G3" s="521"/>
      <c r="H3" s="521"/>
      <c r="I3" s="521"/>
      <c r="J3" s="521"/>
      <c r="K3" s="521"/>
      <c r="L3" s="521"/>
      <c r="M3" s="521"/>
    </row>
    <row r="4" spans="2:22" s="61" customFormat="1" ht="39.75" customHeight="1" x14ac:dyDescent="0.25">
      <c r="B4" s="521"/>
      <c r="C4" s="521"/>
      <c r="D4" s="521"/>
      <c r="E4" s="215" t="s">
        <v>398</v>
      </c>
      <c r="F4" s="215" t="s">
        <v>430</v>
      </c>
      <c r="G4" s="215" t="s">
        <v>396</v>
      </c>
      <c r="H4" s="215" t="s">
        <v>395</v>
      </c>
      <c r="I4" s="215" t="s">
        <v>394</v>
      </c>
      <c r="J4" s="215" t="s">
        <v>393</v>
      </c>
      <c r="K4" s="215" t="s">
        <v>392</v>
      </c>
      <c r="L4" s="215" t="s">
        <v>391</v>
      </c>
      <c r="M4" s="215" t="s">
        <v>9</v>
      </c>
    </row>
    <row r="5" spans="2:22" s="16" customFormat="1" ht="15" customHeight="1" x14ac:dyDescent="0.25">
      <c r="B5" s="340" t="s">
        <v>413</v>
      </c>
      <c r="C5" s="314" t="s">
        <v>3</v>
      </c>
      <c r="D5" s="308">
        <v>215714</v>
      </c>
      <c r="E5" s="308">
        <v>12950</v>
      </c>
      <c r="F5" s="308">
        <v>2492</v>
      </c>
      <c r="G5" s="308">
        <v>2043</v>
      </c>
      <c r="H5" s="308">
        <v>517</v>
      </c>
      <c r="I5" s="308">
        <v>2114</v>
      </c>
      <c r="J5" s="308">
        <v>188586</v>
      </c>
      <c r="K5" s="308">
        <v>790</v>
      </c>
      <c r="L5" s="308">
        <v>747</v>
      </c>
      <c r="M5" s="308">
        <v>5475</v>
      </c>
      <c r="N5" s="357"/>
      <c r="O5" s="357"/>
      <c r="P5" s="357"/>
      <c r="Q5" s="357"/>
      <c r="R5" s="357"/>
      <c r="S5" s="357"/>
      <c r="T5" s="357"/>
      <c r="U5" s="357"/>
      <c r="V5" s="357"/>
    </row>
    <row r="6" spans="2:22" s="16" customFormat="1" ht="15" customHeight="1" x14ac:dyDescent="0.25">
      <c r="B6" s="582" t="s">
        <v>35</v>
      </c>
      <c r="C6" s="229" t="s">
        <v>3</v>
      </c>
      <c r="D6" s="308">
        <v>8641</v>
      </c>
      <c r="E6" s="308">
        <v>42</v>
      </c>
      <c r="F6" s="308">
        <v>5</v>
      </c>
      <c r="G6" s="308">
        <v>18</v>
      </c>
      <c r="H6" s="308">
        <v>3</v>
      </c>
      <c r="I6" s="308">
        <v>9</v>
      </c>
      <c r="J6" s="308">
        <v>8396</v>
      </c>
      <c r="K6" s="308">
        <v>34</v>
      </c>
      <c r="L6" s="308">
        <v>25</v>
      </c>
      <c r="M6" s="308">
        <v>109</v>
      </c>
      <c r="N6" s="357"/>
      <c r="O6" s="357"/>
      <c r="P6" s="357"/>
      <c r="Q6" s="357"/>
      <c r="R6" s="357"/>
      <c r="S6" s="357"/>
      <c r="T6" s="357"/>
      <c r="U6" s="357"/>
      <c r="V6" s="357"/>
    </row>
    <row r="7" spans="2:22" s="16" customFormat="1" ht="15" customHeight="1" x14ac:dyDescent="0.3">
      <c r="B7" s="583"/>
      <c r="C7" s="212" t="s">
        <v>340</v>
      </c>
      <c r="D7" s="255">
        <v>6256</v>
      </c>
      <c r="E7" s="255">
        <v>20</v>
      </c>
      <c r="F7" s="255">
        <v>4</v>
      </c>
      <c r="G7" s="255">
        <v>14</v>
      </c>
      <c r="H7" s="255">
        <v>3</v>
      </c>
      <c r="I7" s="255">
        <v>5</v>
      </c>
      <c r="J7" s="255">
        <v>6115</v>
      </c>
      <c r="K7" s="255">
        <v>27</v>
      </c>
      <c r="L7" s="255">
        <v>12</v>
      </c>
      <c r="M7" s="255">
        <v>56</v>
      </c>
    </row>
    <row r="8" spans="2:22" s="16" customFormat="1" ht="15" customHeight="1" x14ac:dyDescent="0.3">
      <c r="B8" s="583"/>
      <c r="C8" s="212" t="s">
        <v>339</v>
      </c>
      <c r="D8" s="255">
        <v>129</v>
      </c>
      <c r="E8" s="255">
        <v>1</v>
      </c>
      <c r="F8" s="255">
        <v>0</v>
      </c>
      <c r="G8" s="255">
        <v>1</v>
      </c>
      <c r="H8" s="255">
        <v>0</v>
      </c>
      <c r="I8" s="255">
        <v>0</v>
      </c>
      <c r="J8" s="255">
        <v>127</v>
      </c>
      <c r="K8" s="255">
        <v>0</v>
      </c>
      <c r="L8" s="255">
        <v>0</v>
      </c>
      <c r="M8" s="255">
        <v>0</v>
      </c>
    </row>
    <row r="9" spans="2:22" s="16" customFormat="1" ht="15" customHeight="1" x14ac:dyDescent="0.3">
      <c r="B9" s="583"/>
      <c r="C9" s="212" t="s">
        <v>338</v>
      </c>
      <c r="D9" s="255">
        <v>487</v>
      </c>
      <c r="E9" s="255">
        <v>0</v>
      </c>
      <c r="F9" s="255">
        <v>0</v>
      </c>
      <c r="G9" s="255">
        <v>0</v>
      </c>
      <c r="H9" s="255">
        <v>0</v>
      </c>
      <c r="I9" s="255">
        <v>0</v>
      </c>
      <c r="J9" s="255">
        <v>466</v>
      </c>
      <c r="K9" s="255">
        <v>2</v>
      </c>
      <c r="L9" s="255">
        <v>0</v>
      </c>
      <c r="M9" s="255">
        <v>19</v>
      </c>
    </row>
    <row r="10" spans="2:22" s="16" customFormat="1" ht="15" customHeight="1" x14ac:dyDescent="0.3">
      <c r="B10" s="583"/>
      <c r="C10" s="212" t="s">
        <v>337</v>
      </c>
      <c r="D10" s="255">
        <v>137</v>
      </c>
      <c r="E10" s="255">
        <v>17</v>
      </c>
      <c r="F10" s="255">
        <v>0</v>
      </c>
      <c r="G10" s="255">
        <v>0</v>
      </c>
      <c r="H10" s="255">
        <v>0</v>
      </c>
      <c r="I10" s="255">
        <v>0</v>
      </c>
      <c r="J10" s="255">
        <v>115</v>
      </c>
      <c r="K10" s="255">
        <v>0</v>
      </c>
      <c r="L10" s="255">
        <v>2</v>
      </c>
      <c r="M10" s="255">
        <v>3</v>
      </c>
    </row>
    <row r="11" spans="2:22" s="16" customFormat="1" ht="15" customHeight="1" x14ac:dyDescent="0.3">
      <c r="B11" s="583"/>
      <c r="C11" s="212" t="s">
        <v>336</v>
      </c>
      <c r="D11" s="255">
        <v>295</v>
      </c>
      <c r="E11" s="255">
        <v>1</v>
      </c>
      <c r="F11" s="255">
        <v>0</v>
      </c>
      <c r="G11" s="255">
        <v>0</v>
      </c>
      <c r="H11" s="255">
        <v>0</v>
      </c>
      <c r="I11" s="255">
        <v>1</v>
      </c>
      <c r="J11" s="255">
        <v>289</v>
      </c>
      <c r="K11" s="255">
        <v>2</v>
      </c>
      <c r="L11" s="255">
        <v>0</v>
      </c>
      <c r="M11" s="255">
        <v>2</v>
      </c>
    </row>
    <row r="12" spans="2:22" s="16" customFormat="1" ht="15" customHeight="1" x14ac:dyDescent="0.3">
      <c r="B12" s="583"/>
      <c r="C12" s="212" t="s">
        <v>335</v>
      </c>
      <c r="D12" s="255">
        <v>73</v>
      </c>
      <c r="E12" s="255">
        <v>0</v>
      </c>
      <c r="F12" s="255">
        <v>0</v>
      </c>
      <c r="G12" s="255">
        <v>0</v>
      </c>
      <c r="H12" s="255">
        <v>0</v>
      </c>
      <c r="I12" s="255">
        <v>0</v>
      </c>
      <c r="J12" s="255">
        <v>72</v>
      </c>
      <c r="K12" s="255">
        <v>0</v>
      </c>
      <c r="L12" s="255">
        <v>1</v>
      </c>
      <c r="M12" s="255">
        <v>0</v>
      </c>
    </row>
    <row r="13" spans="2:22" s="16" customFormat="1" ht="15" customHeight="1" x14ac:dyDescent="0.3">
      <c r="B13" s="583"/>
      <c r="C13" s="212" t="s">
        <v>334</v>
      </c>
      <c r="D13" s="255">
        <v>37</v>
      </c>
      <c r="E13" s="255">
        <v>0</v>
      </c>
      <c r="F13" s="255">
        <v>0</v>
      </c>
      <c r="G13" s="255">
        <v>0</v>
      </c>
      <c r="H13" s="255">
        <v>0</v>
      </c>
      <c r="I13" s="255">
        <v>0</v>
      </c>
      <c r="J13" s="255">
        <v>37</v>
      </c>
      <c r="K13" s="255">
        <v>0</v>
      </c>
      <c r="L13" s="255">
        <v>0</v>
      </c>
      <c r="M13" s="255">
        <v>0</v>
      </c>
    </row>
    <row r="14" spans="2:22" s="16" customFormat="1" ht="15" customHeight="1" x14ac:dyDescent="0.3">
      <c r="B14" s="583"/>
      <c r="C14" s="212" t="s">
        <v>333</v>
      </c>
      <c r="D14" s="255">
        <v>235</v>
      </c>
      <c r="E14" s="255">
        <v>0</v>
      </c>
      <c r="F14" s="255">
        <v>0</v>
      </c>
      <c r="G14" s="255">
        <v>1</v>
      </c>
      <c r="H14" s="255">
        <v>0</v>
      </c>
      <c r="I14" s="255">
        <v>1</v>
      </c>
      <c r="J14" s="255">
        <v>232</v>
      </c>
      <c r="K14" s="255">
        <v>1</v>
      </c>
      <c r="L14" s="255">
        <v>0</v>
      </c>
      <c r="M14" s="255">
        <v>0</v>
      </c>
    </row>
    <row r="15" spans="2:22" s="16" customFormat="1" ht="15" customHeight="1" x14ac:dyDescent="0.3">
      <c r="B15" s="583"/>
      <c r="C15" s="212" t="s">
        <v>332</v>
      </c>
      <c r="D15" s="255">
        <v>297</v>
      </c>
      <c r="E15" s="255">
        <v>1</v>
      </c>
      <c r="F15" s="255">
        <v>0</v>
      </c>
      <c r="G15" s="255">
        <v>0</v>
      </c>
      <c r="H15" s="255">
        <v>0</v>
      </c>
      <c r="I15" s="255">
        <v>0</v>
      </c>
      <c r="J15" s="255">
        <v>269</v>
      </c>
      <c r="K15" s="255">
        <v>2</v>
      </c>
      <c r="L15" s="255">
        <v>0</v>
      </c>
      <c r="M15" s="255">
        <v>25</v>
      </c>
    </row>
    <row r="16" spans="2:22" s="16" customFormat="1" ht="15" customHeight="1" x14ac:dyDescent="0.3">
      <c r="B16" s="583"/>
      <c r="C16" s="212" t="s">
        <v>331</v>
      </c>
      <c r="D16" s="255">
        <v>55</v>
      </c>
      <c r="E16" s="255">
        <v>0</v>
      </c>
      <c r="F16" s="255">
        <v>0</v>
      </c>
      <c r="G16" s="255">
        <v>0</v>
      </c>
      <c r="H16" s="255">
        <v>0</v>
      </c>
      <c r="I16" s="255">
        <v>0</v>
      </c>
      <c r="J16" s="255">
        <v>55</v>
      </c>
      <c r="K16" s="255">
        <v>0</v>
      </c>
      <c r="L16" s="255">
        <v>0</v>
      </c>
      <c r="M16" s="255">
        <v>0</v>
      </c>
    </row>
    <row r="17" spans="2:22" s="16" customFormat="1" ht="15" customHeight="1" x14ac:dyDescent="0.3">
      <c r="B17" s="583"/>
      <c r="C17" s="212" t="s">
        <v>330</v>
      </c>
      <c r="D17" s="255">
        <v>135</v>
      </c>
      <c r="E17" s="255">
        <v>0</v>
      </c>
      <c r="F17" s="255">
        <v>0</v>
      </c>
      <c r="G17" s="255">
        <v>0</v>
      </c>
      <c r="H17" s="255">
        <v>0</v>
      </c>
      <c r="I17" s="255">
        <v>0</v>
      </c>
      <c r="J17" s="255">
        <v>133</v>
      </c>
      <c r="K17" s="255">
        <v>0</v>
      </c>
      <c r="L17" s="255">
        <v>0</v>
      </c>
      <c r="M17" s="255">
        <v>2</v>
      </c>
    </row>
    <row r="18" spans="2:22" s="16" customFormat="1" ht="15" customHeight="1" x14ac:dyDescent="0.3">
      <c r="B18" s="583"/>
      <c r="C18" s="212" t="s">
        <v>329</v>
      </c>
      <c r="D18" s="255">
        <v>30</v>
      </c>
      <c r="E18" s="255">
        <v>0</v>
      </c>
      <c r="F18" s="255">
        <v>0</v>
      </c>
      <c r="G18" s="255">
        <v>0</v>
      </c>
      <c r="H18" s="255">
        <v>0</v>
      </c>
      <c r="I18" s="255">
        <v>0</v>
      </c>
      <c r="J18" s="255">
        <v>30</v>
      </c>
      <c r="K18" s="255">
        <v>0</v>
      </c>
      <c r="L18" s="255">
        <v>0</v>
      </c>
      <c r="M18" s="255">
        <v>0</v>
      </c>
    </row>
    <row r="19" spans="2:22" s="16" customFormat="1" ht="15" customHeight="1" x14ac:dyDescent="0.3">
      <c r="B19" s="583"/>
      <c r="C19" s="212" t="s">
        <v>328</v>
      </c>
      <c r="D19" s="255">
        <v>39</v>
      </c>
      <c r="E19" s="255">
        <v>0</v>
      </c>
      <c r="F19" s="255">
        <v>0</v>
      </c>
      <c r="G19" s="255">
        <v>0</v>
      </c>
      <c r="H19" s="255">
        <v>0</v>
      </c>
      <c r="I19" s="255">
        <v>0</v>
      </c>
      <c r="J19" s="255">
        <v>38</v>
      </c>
      <c r="K19" s="255">
        <v>0</v>
      </c>
      <c r="L19" s="255">
        <v>0</v>
      </c>
      <c r="M19" s="255">
        <v>1</v>
      </c>
    </row>
    <row r="20" spans="2:22" s="16" customFormat="1" ht="15" customHeight="1" x14ac:dyDescent="0.3">
      <c r="B20" s="583"/>
      <c r="C20" s="212" t="s">
        <v>327</v>
      </c>
      <c r="D20" s="255">
        <v>26</v>
      </c>
      <c r="E20" s="255">
        <v>1</v>
      </c>
      <c r="F20" s="255">
        <v>0</v>
      </c>
      <c r="G20" s="255">
        <v>0</v>
      </c>
      <c r="H20" s="255">
        <v>0</v>
      </c>
      <c r="I20" s="255">
        <v>0</v>
      </c>
      <c r="J20" s="255">
        <v>25</v>
      </c>
      <c r="K20" s="255">
        <v>0</v>
      </c>
      <c r="L20" s="255">
        <v>0</v>
      </c>
      <c r="M20" s="255">
        <v>0</v>
      </c>
    </row>
    <row r="21" spans="2:22" s="16" customFormat="1" ht="15" customHeight="1" x14ac:dyDescent="0.3">
      <c r="B21" s="584"/>
      <c r="C21" s="212" t="s">
        <v>326</v>
      </c>
      <c r="D21" s="255">
        <v>410</v>
      </c>
      <c r="E21" s="255">
        <v>1</v>
      </c>
      <c r="F21" s="255">
        <v>1</v>
      </c>
      <c r="G21" s="255">
        <v>2</v>
      </c>
      <c r="H21" s="255">
        <v>0</v>
      </c>
      <c r="I21" s="255">
        <v>2</v>
      </c>
      <c r="J21" s="255">
        <v>393</v>
      </c>
      <c r="K21" s="255">
        <v>0</v>
      </c>
      <c r="L21" s="255">
        <v>10</v>
      </c>
      <c r="M21" s="255">
        <v>1</v>
      </c>
    </row>
    <row r="22" spans="2:22" s="16" customFormat="1" ht="15" customHeight="1" x14ac:dyDescent="0.25">
      <c r="B22" s="582" t="s">
        <v>34</v>
      </c>
      <c r="C22" s="229" t="s">
        <v>3</v>
      </c>
      <c r="D22" s="308">
        <v>2340</v>
      </c>
      <c r="E22" s="308">
        <v>445</v>
      </c>
      <c r="F22" s="308">
        <v>2</v>
      </c>
      <c r="G22" s="308">
        <v>1</v>
      </c>
      <c r="H22" s="308">
        <v>1</v>
      </c>
      <c r="I22" s="308">
        <v>6</v>
      </c>
      <c r="J22" s="308">
        <v>1644</v>
      </c>
      <c r="K22" s="308">
        <v>2</v>
      </c>
      <c r="L22" s="308">
        <v>0</v>
      </c>
      <c r="M22" s="308">
        <v>239</v>
      </c>
      <c r="N22" s="357"/>
      <c r="O22" s="357"/>
      <c r="P22" s="357"/>
      <c r="Q22" s="357"/>
      <c r="R22" s="357"/>
      <c r="S22" s="357"/>
      <c r="T22" s="357"/>
      <c r="U22" s="357"/>
      <c r="V22" s="357"/>
    </row>
    <row r="23" spans="2:22" s="16" customFormat="1" ht="15" customHeight="1" x14ac:dyDescent="0.3">
      <c r="B23" s="583"/>
      <c r="C23" s="212" t="s">
        <v>325</v>
      </c>
      <c r="D23" s="255">
        <v>1255</v>
      </c>
      <c r="E23" s="255">
        <v>397</v>
      </c>
      <c r="F23" s="255">
        <v>2</v>
      </c>
      <c r="G23" s="255">
        <v>0</v>
      </c>
      <c r="H23" s="255">
        <v>1</v>
      </c>
      <c r="I23" s="255">
        <v>2</v>
      </c>
      <c r="J23" s="255">
        <v>629</v>
      </c>
      <c r="K23" s="255">
        <v>1</v>
      </c>
      <c r="L23" s="255">
        <v>0</v>
      </c>
      <c r="M23" s="255">
        <v>223</v>
      </c>
    </row>
    <row r="24" spans="2:22" s="16" customFormat="1" ht="15" customHeight="1" x14ac:dyDescent="0.3">
      <c r="B24" s="583"/>
      <c r="C24" s="212" t="s">
        <v>324</v>
      </c>
      <c r="D24" s="255">
        <v>186</v>
      </c>
      <c r="E24" s="255">
        <v>9</v>
      </c>
      <c r="F24" s="255">
        <v>0</v>
      </c>
      <c r="G24" s="255">
        <v>0</v>
      </c>
      <c r="H24" s="255">
        <v>0</v>
      </c>
      <c r="I24" s="255">
        <v>1</v>
      </c>
      <c r="J24" s="255">
        <v>172</v>
      </c>
      <c r="K24" s="255">
        <v>1</v>
      </c>
      <c r="L24" s="255">
        <v>0</v>
      </c>
      <c r="M24" s="255">
        <v>3</v>
      </c>
    </row>
    <row r="25" spans="2:22" s="16" customFormat="1" ht="15" customHeight="1" x14ac:dyDescent="0.3">
      <c r="B25" s="583"/>
      <c r="C25" s="212" t="s">
        <v>323</v>
      </c>
      <c r="D25" s="255">
        <v>131</v>
      </c>
      <c r="E25" s="255">
        <v>8</v>
      </c>
      <c r="F25" s="255">
        <v>0</v>
      </c>
      <c r="G25" s="255">
        <v>0</v>
      </c>
      <c r="H25" s="255">
        <v>0</v>
      </c>
      <c r="I25" s="255">
        <v>0</v>
      </c>
      <c r="J25" s="255">
        <v>121</v>
      </c>
      <c r="K25" s="255">
        <v>0</v>
      </c>
      <c r="L25" s="255">
        <v>0</v>
      </c>
      <c r="M25" s="255">
        <v>2</v>
      </c>
    </row>
    <row r="26" spans="2:22" s="16" customFormat="1" ht="15" customHeight="1" x14ac:dyDescent="0.3">
      <c r="B26" s="583"/>
      <c r="C26" s="212" t="s">
        <v>322</v>
      </c>
      <c r="D26" s="255">
        <v>193</v>
      </c>
      <c r="E26" s="255">
        <v>11</v>
      </c>
      <c r="F26" s="255">
        <v>0</v>
      </c>
      <c r="G26" s="255">
        <v>0</v>
      </c>
      <c r="H26" s="255">
        <v>0</v>
      </c>
      <c r="I26" s="255">
        <v>0</v>
      </c>
      <c r="J26" s="255">
        <v>179</v>
      </c>
      <c r="K26" s="255">
        <v>0</v>
      </c>
      <c r="L26" s="255">
        <v>0</v>
      </c>
      <c r="M26" s="255">
        <v>3</v>
      </c>
    </row>
    <row r="27" spans="2:22" s="16" customFormat="1" ht="15" customHeight="1" x14ac:dyDescent="0.3">
      <c r="B27" s="583"/>
      <c r="C27" s="212" t="s">
        <v>321</v>
      </c>
      <c r="D27" s="255">
        <v>310</v>
      </c>
      <c r="E27" s="255">
        <v>17</v>
      </c>
      <c r="F27" s="255">
        <v>0</v>
      </c>
      <c r="G27" s="255">
        <v>0</v>
      </c>
      <c r="H27" s="255">
        <v>0</v>
      </c>
      <c r="I27" s="255">
        <v>2</v>
      </c>
      <c r="J27" s="255">
        <v>286</v>
      </c>
      <c r="K27" s="255">
        <v>0</v>
      </c>
      <c r="L27" s="255">
        <v>0</v>
      </c>
      <c r="M27" s="255">
        <v>5</v>
      </c>
    </row>
    <row r="28" spans="2:22" s="16" customFormat="1" ht="15" customHeight="1" x14ac:dyDescent="0.3">
      <c r="B28" s="583"/>
      <c r="C28" s="212" t="s">
        <v>320</v>
      </c>
      <c r="D28" s="255">
        <v>186</v>
      </c>
      <c r="E28" s="255">
        <v>3</v>
      </c>
      <c r="F28" s="255">
        <v>0</v>
      </c>
      <c r="G28" s="255">
        <v>0</v>
      </c>
      <c r="H28" s="255">
        <v>0</v>
      </c>
      <c r="I28" s="255">
        <v>1</v>
      </c>
      <c r="J28" s="255">
        <v>179</v>
      </c>
      <c r="K28" s="255">
        <v>0</v>
      </c>
      <c r="L28" s="255">
        <v>0</v>
      </c>
      <c r="M28" s="255">
        <v>3</v>
      </c>
    </row>
    <row r="29" spans="2:22" s="16" customFormat="1" ht="15" customHeight="1" x14ac:dyDescent="0.3">
      <c r="B29" s="584"/>
      <c r="C29" s="212" t="s">
        <v>319</v>
      </c>
      <c r="D29" s="255">
        <v>79</v>
      </c>
      <c r="E29" s="255">
        <v>0</v>
      </c>
      <c r="F29" s="255">
        <v>0</v>
      </c>
      <c r="G29" s="255">
        <v>1</v>
      </c>
      <c r="H29" s="255">
        <v>0</v>
      </c>
      <c r="I29" s="255">
        <v>0</v>
      </c>
      <c r="J29" s="255">
        <v>78</v>
      </c>
      <c r="K29" s="255">
        <v>0</v>
      </c>
      <c r="L29" s="255">
        <v>0</v>
      </c>
      <c r="M29" s="255">
        <v>0</v>
      </c>
    </row>
    <row r="30" spans="2:22" s="16" customFormat="1" ht="15" customHeight="1" x14ac:dyDescent="0.25">
      <c r="B30" s="582" t="s">
        <v>33</v>
      </c>
      <c r="C30" s="229" t="s">
        <v>3</v>
      </c>
      <c r="D30" s="308">
        <v>2683</v>
      </c>
      <c r="E30" s="308">
        <v>212</v>
      </c>
      <c r="F30" s="308">
        <v>7</v>
      </c>
      <c r="G30" s="308">
        <v>6</v>
      </c>
      <c r="H30" s="308">
        <v>0</v>
      </c>
      <c r="I30" s="308">
        <v>7</v>
      </c>
      <c r="J30" s="308">
        <v>2409</v>
      </c>
      <c r="K30" s="308">
        <v>9</v>
      </c>
      <c r="L30" s="308">
        <v>2</v>
      </c>
      <c r="M30" s="308">
        <v>31</v>
      </c>
      <c r="N30" s="357"/>
      <c r="O30" s="357"/>
      <c r="P30" s="357"/>
      <c r="Q30" s="357"/>
      <c r="R30" s="357"/>
      <c r="S30" s="357"/>
      <c r="T30" s="357"/>
      <c r="U30" s="357"/>
      <c r="V30" s="357"/>
    </row>
    <row r="31" spans="2:22" s="16" customFormat="1" ht="15" customHeight="1" x14ac:dyDescent="0.3">
      <c r="B31" s="583"/>
      <c r="C31" s="212" t="s">
        <v>318</v>
      </c>
      <c r="D31" s="255">
        <v>825</v>
      </c>
      <c r="E31" s="255">
        <v>9</v>
      </c>
      <c r="F31" s="255">
        <v>2</v>
      </c>
      <c r="G31" s="255">
        <v>0</v>
      </c>
      <c r="H31" s="255">
        <v>0</v>
      </c>
      <c r="I31" s="255">
        <v>1</v>
      </c>
      <c r="J31" s="255">
        <v>798</v>
      </c>
      <c r="K31" s="255">
        <v>4</v>
      </c>
      <c r="L31" s="255">
        <v>0</v>
      </c>
      <c r="M31" s="255">
        <v>11</v>
      </c>
    </row>
    <row r="32" spans="2:22" s="16" customFormat="1" ht="15" customHeight="1" x14ac:dyDescent="0.3">
      <c r="B32" s="583"/>
      <c r="C32" s="212" t="s">
        <v>317</v>
      </c>
      <c r="D32" s="255">
        <v>170</v>
      </c>
      <c r="E32" s="255">
        <v>5</v>
      </c>
      <c r="F32" s="255">
        <v>0</v>
      </c>
      <c r="G32" s="255">
        <v>1</v>
      </c>
      <c r="H32" s="255">
        <v>0</v>
      </c>
      <c r="I32" s="255">
        <v>1</v>
      </c>
      <c r="J32" s="255">
        <v>161</v>
      </c>
      <c r="K32" s="255">
        <v>0</v>
      </c>
      <c r="L32" s="255">
        <v>2</v>
      </c>
      <c r="M32" s="255">
        <v>0</v>
      </c>
    </row>
    <row r="33" spans="2:22" s="16" customFormat="1" ht="15" customHeight="1" x14ac:dyDescent="0.3">
      <c r="B33" s="583"/>
      <c r="C33" s="212" t="s">
        <v>33</v>
      </c>
      <c r="D33" s="255">
        <v>540</v>
      </c>
      <c r="E33" s="255">
        <v>133</v>
      </c>
      <c r="F33" s="255">
        <v>0</v>
      </c>
      <c r="G33" s="255">
        <v>0</v>
      </c>
      <c r="H33" s="255">
        <v>0</v>
      </c>
      <c r="I33" s="255">
        <v>1</v>
      </c>
      <c r="J33" s="255">
        <v>398</v>
      </c>
      <c r="K33" s="255">
        <v>2</v>
      </c>
      <c r="L33" s="255">
        <v>0</v>
      </c>
      <c r="M33" s="255">
        <v>6</v>
      </c>
    </row>
    <row r="34" spans="2:22" s="16" customFormat="1" ht="15" customHeight="1" x14ac:dyDescent="0.3">
      <c r="B34" s="583"/>
      <c r="C34" s="212" t="s">
        <v>316</v>
      </c>
      <c r="D34" s="255">
        <v>951</v>
      </c>
      <c r="E34" s="255">
        <v>5</v>
      </c>
      <c r="F34" s="255">
        <v>5</v>
      </c>
      <c r="G34" s="255">
        <v>5</v>
      </c>
      <c r="H34" s="255">
        <v>0</v>
      </c>
      <c r="I34" s="255">
        <v>4</v>
      </c>
      <c r="J34" s="255">
        <v>917</v>
      </c>
      <c r="K34" s="255">
        <v>1</v>
      </c>
      <c r="L34" s="255">
        <v>0</v>
      </c>
      <c r="M34" s="255">
        <v>14</v>
      </c>
    </row>
    <row r="35" spans="2:22" s="16" customFormat="1" ht="15" customHeight="1" x14ac:dyDescent="0.3">
      <c r="B35" s="583"/>
      <c r="C35" s="212" t="s">
        <v>315</v>
      </c>
      <c r="D35" s="255">
        <v>121</v>
      </c>
      <c r="E35" s="255">
        <v>40</v>
      </c>
      <c r="F35" s="255">
        <v>0</v>
      </c>
      <c r="G35" s="255">
        <v>0</v>
      </c>
      <c r="H35" s="255">
        <v>0</v>
      </c>
      <c r="I35" s="255">
        <v>0</v>
      </c>
      <c r="J35" s="255">
        <v>80</v>
      </c>
      <c r="K35" s="255">
        <v>1</v>
      </c>
      <c r="L35" s="255">
        <v>0</v>
      </c>
      <c r="M35" s="255">
        <v>0</v>
      </c>
    </row>
    <row r="36" spans="2:22" s="16" customFormat="1" ht="15" customHeight="1" x14ac:dyDescent="0.3">
      <c r="B36" s="583"/>
      <c r="C36" s="212" t="s">
        <v>314</v>
      </c>
      <c r="D36" s="255">
        <v>44</v>
      </c>
      <c r="E36" s="255">
        <v>1</v>
      </c>
      <c r="F36" s="255">
        <v>0</v>
      </c>
      <c r="G36" s="255">
        <v>0</v>
      </c>
      <c r="H36" s="255">
        <v>0</v>
      </c>
      <c r="I36" s="255">
        <v>0</v>
      </c>
      <c r="J36" s="255">
        <v>42</v>
      </c>
      <c r="K36" s="255">
        <v>1</v>
      </c>
      <c r="L36" s="255">
        <v>0</v>
      </c>
      <c r="M36" s="255">
        <v>0</v>
      </c>
    </row>
    <row r="37" spans="2:22" s="16" customFormat="1" ht="15" customHeight="1" x14ac:dyDescent="0.3">
      <c r="B37" s="584"/>
      <c r="C37" s="212" t="s">
        <v>313</v>
      </c>
      <c r="D37" s="255">
        <v>32</v>
      </c>
      <c r="E37" s="255">
        <v>19</v>
      </c>
      <c r="F37" s="255">
        <v>0</v>
      </c>
      <c r="G37" s="255">
        <v>0</v>
      </c>
      <c r="H37" s="255">
        <v>0</v>
      </c>
      <c r="I37" s="255">
        <v>0</v>
      </c>
      <c r="J37" s="255">
        <v>13</v>
      </c>
      <c r="K37" s="255">
        <v>0</v>
      </c>
      <c r="L37" s="255">
        <v>0</v>
      </c>
      <c r="M37" s="255">
        <v>0</v>
      </c>
    </row>
    <row r="38" spans="2:22" s="16" customFormat="1" ht="15" customHeight="1" x14ac:dyDescent="0.25">
      <c r="B38" s="582" t="s">
        <v>32</v>
      </c>
      <c r="C38" s="229" t="s">
        <v>3</v>
      </c>
      <c r="D38" s="308">
        <v>1924</v>
      </c>
      <c r="E38" s="308">
        <v>23</v>
      </c>
      <c r="F38" s="308">
        <v>60</v>
      </c>
      <c r="G38" s="308">
        <v>14</v>
      </c>
      <c r="H38" s="308">
        <v>4</v>
      </c>
      <c r="I38" s="308">
        <v>1</v>
      </c>
      <c r="J38" s="308">
        <v>1741</v>
      </c>
      <c r="K38" s="308">
        <v>3</v>
      </c>
      <c r="L38" s="308">
        <v>10</v>
      </c>
      <c r="M38" s="308">
        <v>68</v>
      </c>
      <c r="N38" s="357"/>
      <c r="O38" s="357"/>
      <c r="P38" s="357"/>
      <c r="Q38" s="357"/>
      <c r="R38" s="357"/>
      <c r="S38" s="357"/>
      <c r="T38" s="357"/>
      <c r="U38" s="357"/>
      <c r="V38" s="357"/>
    </row>
    <row r="39" spans="2:22" s="16" customFormat="1" ht="15" customHeight="1" x14ac:dyDescent="0.3">
      <c r="B39" s="583"/>
      <c r="C39" s="212" t="s">
        <v>312</v>
      </c>
      <c r="D39" s="255">
        <v>1136</v>
      </c>
      <c r="E39" s="255">
        <v>15</v>
      </c>
      <c r="F39" s="255">
        <v>2</v>
      </c>
      <c r="G39" s="255">
        <v>6</v>
      </c>
      <c r="H39" s="255">
        <v>2</v>
      </c>
      <c r="I39" s="255">
        <v>1</v>
      </c>
      <c r="J39" s="255">
        <v>1042</v>
      </c>
      <c r="K39" s="255">
        <v>2</v>
      </c>
      <c r="L39" s="255">
        <v>4</v>
      </c>
      <c r="M39" s="255">
        <v>62</v>
      </c>
    </row>
    <row r="40" spans="2:22" s="16" customFormat="1" ht="15" customHeight="1" x14ac:dyDescent="0.3">
      <c r="B40" s="583"/>
      <c r="C40" s="212" t="s">
        <v>34</v>
      </c>
      <c r="D40" s="255">
        <v>141</v>
      </c>
      <c r="E40" s="255">
        <v>0</v>
      </c>
      <c r="F40" s="255">
        <v>35</v>
      </c>
      <c r="G40" s="255">
        <v>4</v>
      </c>
      <c r="H40" s="255">
        <v>2</v>
      </c>
      <c r="I40" s="255">
        <v>0</v>
      </c>
      <c r="J40" s="255">
        <v>99</v>
      </c>
      <c r="K40" s="255">
        <v>0</v>
      </c>
      <c r="L40" s="255">
        <v>1</v>
      </c>
      <c r="M40" s="255">
        <v>0</v>
      </c>
    </row>
    <row r="41" spans="2:22" s="16" customFormat="1" ht="15" customHeight="1" x14ac:dyDescent="0.3">
      <c r="B41" s="583"/>
      <c r="C41" s="212" t="s">
        <v>311</v>
      </c>
      <c r="D41" s="255">
        <v>168</v>
      </c>
      <c r="E41" s="255">
        <v>3</v>
      </c>
      <c r="F41" s="255">
        <v>0</v>
      </c>
      <c r="G41" s="255">
        <v>0</v>
      </c>
      <c r="H41" s="255">
        <v>0</v>
      </c>
      <c r="I41" s="255">
        <v>0</v>
      </c>
      <c r="J41" s="255">
        <v>164</v>
      </c>
      <c r="K41" s="255">
        <v>0</v>
      </c>
      <c r="L41" s="255">
        <v>0</v>
      </c>
      <c r="M41" s="255">
        <v>1</v>
      </c>
    </row>
    <row r="42" spans="2:22" s="16" customFormat="1" ht="15" customHeight="1" x14ac:dyDescent="0.3">
      <c r="B42" s="583"/>
      <c r="C42" s="212" t="s">
        <v>310</v>
      </c>
      <c r="D42" s="255">
        <v>110</v>
      </c>
      <c r="E42" s="255">
        <v>4</v>
      </c>
      <c r="F42" s="255">
        <v>23</v>
      </c>
      <c r="G42" s="255">
        <v>4</v>
      </c>
      <c r="H42" s="255">
        <v>0</v>
      </c>
      <c r="I42" s="255">
        <v>0</v>
      </c>
      <c r="J42" s="255">
        <v>79</v>
      </c>
      <c r="K42" s="255">
        <v>0</v>
      </c>
      <c r="L42" s="255">
        <v>0</v>
      </c>
      <c r="M42" s="255">
        <v>0</v>
      </c>
    </row>
    <row r="43" spans="2:22" s="16" customFormat="1" ht="15" customHeight="1" x14ac:dyDescent="0.3">
      <c r="B43" s="583"/>
      <c r="C43" s="212" t="s">
        <v>309</v>
      </c>
      <c r="D43" s="255">
        <v>274</v>
      </c>
      <c r="E43" s="255">
        <v>1</v>
      </c>
      <c r="F43" s="255">
        <v>0</v>
      </c>
      <c r="G43" s="255">
        <v>0</v>
      </c>
      <c r="H43" s="255">
        <v>0</v>
      </c>
      <c r="I43" s="255">
        <v>0</v>
      </c>
      <c r="J43" s="255">
        <v>263</v>
      </c>
      <c r="K43" s="255">
        <v>1</v>
      </c>
      <c r="L43" s="255">
        <v>5</v>
      </c>
      <c r="M43" s="255">
        <v>4</v>
      </c>
    </row>
    <row r="44" spans="2:22" s="16" customFormat="1" ht="15" customHeight="1" x14ac:dyDescent="0.3">
      <c r="B44" s="584"/>
      <c r="C44" s="212" t="s">
        <v>308</v>
      </c>
      <c r="D44" s="255">
        <v>95</v>
      </c>
      <c r="E44" s="255">
        <v>0</v>
      </c>
      <c r="F44" s="255">
        <v>0</v>
      </c>
      <c r="G44" s="255">
        <v>0</v>
      </c>
      <c r="H44" s="255">
        <v>0</v>
      </c>
      <c r="I44" s="255">
        <v>0</v>
      </c>
      <c r="J44" s="255">
        <v>94</v>
      </c>
      <c r="K44" s="255">
        <v>0</v>
      </c>
      <c r="L44" s="255">
        <v>0</v>
      </c>
      <c r="M44" s="255">
        <v>1</v>
      </c>
    </row>
    <row r="45" spans="2:22" s="16" customFormat="1" ht="15" customHeight="1" x14ac:dyDescent="0.25">
      <c r="B45" s="582" t="s">
        <v>31</v>
      </c>
      <c r="C45" s="229" t="s">
        <v>3</v>
      </c>
      <c r="D45" s="308">
        <v>5947</v>
      </c>
      <c r="E45" s="308">
        <v>616</v>
      </c>
      <c r="F45" s="308">
        <v>2</v>
      </c>
      <c r="G45" s="308">
        <v>3</v>
      </c>
      <c r="H45" s="308">
        <v>6</v>
      </c>
      <c r="I45" s="308">
        <v>11</v>
      </c>
      <c r="J45" s="308">
        <v>4970</v>
      </c>
      <c r="K45" s="308">
        <v>12</v>
      </c>
      <c r="L45" s="308">
        <v>14</v>
      </c>
      <c r="M45" s="308">
        <v>313</v>
      </c>
      <c r="N45" s="357"/>
      <c r="O45" s="357"/>
      <c r="P45" s="357"/>
      <c r="Q45" s="357"/>
      <c r="R45" s="357"/>
      <c r="S45" s="357"/>
      <c r="T45" s="357"/>
      <c r="U45" s="357"/>
      <c r="V45" s="357"/>
    </row>
    <row r="46" spans="2:22" s="16" customFormat="1" ht="15" customHeight="1" x14ac:dyDescent="0.3">
      <c r="B46" s="583"/>
      <c r="C46" s="212" t="s">
        <v>307</v>
      </c>
      <c r="D46" s="255">
        <v>2763</v>
      </c>
      <c r="E46" s="255">
        <v>193</v>
      </c>
      <c r="F46" s="255">
        <v>1</v>
      </c>
      <c r="G46" s="255">
        <v>2</v>
      </c>
      <c r="H46" s="255">
        <v>3</v>
      </c>
      <c r="I46" s="255">
        <v>4</v>
      </c>
      <c r="J46" s="255">
        <v>2500</v>
      </c>
      <c r="K46" s="255">
        <v>3</v>
      </c>
      <c r="L46" s="255">
        <v>5</v>
      </c>
      <c r="M46" s="255">
        <v>52</v>
      </c>
    </row>
    <row r="47" spans="2:22" s="16" customFormat="1" ht="15" customHeight="1" x14ac:dyDescent="0.3">
      <c r="B47" s="583"/>
      <c r="C47" s="212" t="s">
        <v>306</v>
      </c>
      <c r="D47" s="255">
        <v>816</v>
      </c>
      <c r="E47" s="255">
        <v>6</v>
      </c>
      <c r="F47" s="255">
        <v>1</v>
      </c>
      <c r="G47" s="255">
        <v>1</v>
      </c>
      <c r="H47" s="255">
        <v>2</v>
      </c>
      <c r="I47" s="255">
        <v>4</v>
      </c>
      <c r="J47" s="255">
        <v>775</v>
      </c>
      <c r="K47" s="255">
        <v>3</v>
      </c>
      <c r="L47" s="255">
        <v>6</v>
      </c>
      <c r="M47" s="255">
        <v>18</v>
      </c>
    </row>
    <row r="48" spans="2:22" s="16" customFormat="1" ht="15" customHeight="1" x14ac:dyDescent="0.3">
      <c r="B48" s="583"/>
      <c r="C48" s="212" t="s">
        <v>305</v>
      </c>
      <c r="D48" s="255">
        <v>268</v>
      </c>
      <c r="E48" s="255">
        <v>6</v>
      </c>
      <c r="F48" s="255">
        <v>0</v>
      </c>
      <c r="G48" s="255">
        <v>0</v>
      </c>
      <c r="H48" s="255">
        <v>1</v>
      </c>
      <c r="I48" s="255">
        <v>0</v>
      </c>
      <c r="J48" s="255">
        <v>238</v>
      </c>
      <c r="K48" s="255">
        <v>1</v>
      </c>
      <c r="L48" s="255">
        <v>0</v>
      </c>
      <c r="M48" s="255">
        <v>22</v>
      </c>
    </row>
    <row r="49" spans="2:22" s="16" customFormat="1" ht="15" customHeight="1" x14ac:dyDescent="0.3">
      <c r="B49" s="583"/>
      <c r="C49" s="212" t="s">
        <v>304</v>
      </c>
      <c r="D49" s="255">
        <v>822</v>
      </c>
      <c r="E49" s="255">
        <v>254</v>
      </c>
      <c r="F49" s="255">
        <v>0</v>
      </c>
      <c r="G49" s="255">
        <v>0</v>
      </c>
      <c r="H49" s="255">
        <v>0</v>
      </c>
      <c r="I49" s="255">
        <v>1</v>
      </c>
      <c r="J49" s="255">
        <v>446</v>
      </c>
      <c r="K49" s="255">
        <v>2</v>
      </c>
      <c r="L49" s="255">
        <v>1</v>
      </c>
      <c r="M49" s="255">
        <v>118</v>
      </c>
    </row>
    <row r="50" spans="2:22" s="16" customFormat="1" ht="15" customHeight="1" x14ac:dyDescent="0.3">
      <c r="B50" s="583"/>
      <c r="C50" s="212" t="s">
        <v>303</v>
      </c>
      <c r="D50" s="255">
        <v>752</v>
      </c>
      <c r="E50" s="255">
        <v>70</v>
      </c>
      <c r="F50" s="255">
        <v>0</v>
      </c>
      <c r="G50" s="255">
        <v>0</v>
      </c>
      <c r="H50" s="255">
        <v>0</v>
      </c>
      <c r="I50" s="255">
        <v>2</v>
      </c>
      <c r="J50" s="255">
        <v>661</v>
      </c>
      <c r="K50" s="255">
        <v>3</v>
      </c>
      <c r="L50" s="255">
        <v>2</v>
      </c>
      <c r="M50" s="255">
        <v>14</v>
      </c>
    </row>
    <row r="51" spans="2:22" s="16" customFormat="1" ht="15" customHeight="1" x14ac:dyDescent="0.3">
      <c r="B51" s="583"/>
      <c r="C51" s="212" t="s">
        <v>302</v>
      </c>
      <c r="D51" s="255">
        <v>324</v>
      </c>
      <c r="E51" s="255">
        <v>60</v>
      </c>
      <c r="F51" s="255">
        <v>0</v>
      </c>
      <c r="G51" s="255">
        <v>0</v>
      </c>
      <c r="H51" s="255">
        <v>0</v>
      </c>
      <c r="I51" s="255">
        <v>0</v>
      </c>
      <c r="J51" s="255">
        <v>228</v>
      </c>
      <c r="K51" s="255">
        <v>0</v>
      </c>
      <c r="L51" s="255">
        <v>0</v>
      </c>
      <c r="M51" s="255">
        <v>36</v>
      </c>
    </row>
    <row r="52" spans="2:22" s="16" customFormat="1" ht="15" customHeight="1" x14ac:dyDescent="0.3">
      <c r="B52" s="584"/>
      <c r="C52" s="212" t="s">
        <v>301</v>
      </c>
      <c r="D52" s="255">
        <v>202</v>
      </c>
      <c r="E52" s="255">
        <v>27</v>
      </c>
      <c r="F52" s="255">
        <v>0</v>
      </c>
      <c r="G52" s="255">
        <v>0</v>
      </c>
      <c r="H52" s="255">
        <v>0</v>
      </c>
      <c r="I52" s="255">
        <v>0</v>
      </c>
      <c r="J52" s="255">
        <v>122</v>
      </c>
      <c r="K52" s="255">
        <v>0</v>
      </c>
      <c r="L52" s="255">
        <v>0</v>
      </c>
      <c r="M52" s="255">
        <v>53</v>
      </c>
    </row>
    <row r="53" spans="2:22" s="16" customFormat="1" ht="15" customHeight="1" x14ac:dyDescent="0.25">
      <c r="B53" s="582" t="s">
        <v>30</v>
      </c>
      <c r="C53" s="229" t="s">
        <v>3</v>
      </c>
      <c r="D53" s="308">
        <v>5397</v>
      </c>
      <c r="E53" s="308">
        <v>1711</v>
      </c>
      <c r="F53" s="308">
        <v>5</v>
      </c>
      <c r="G53" s="308">
        <v>5</v>
      </c>
      <c r="H53" s="308">
        <v>4</v>
      </c>
      <c r="I53" s="308">
        <v>5</v>
      </c>
      <c r="J53" s="308">
        <v>3410</v>
      </c>
      <c r="K53" s="308">
        <v>4</v>
      </c>
      <c r="L53" s="308">
        <v>10</v>
      </c>
      <c r="M53" s="308">
        <v>243</v>
      </c>
      <c r="N53" s="357"/>
      <c r="O53" s="357"/>
      <c r="P53" s="357"/>
      <c r="Q53" s="357"/>
      <c r="R53" s="357"/>
      <c r="S53" s="357"/>
      <c r="T53" s="357"/>
      <c r="U53" s="357"/>
      <c r="V53" s="357"/>
    </row>
    <row r="54" spans="2:22" s="16" customFormat="1" ht="15" customHeight="1" x14ac:dyDescent="0.3">
      <c r="B54" s="583"/>
      <c r="C54" s="212" t="s">
        <v>300</v>
      </c>
      <c r="D54" s="255">
        <v>3054</v>
      </c>
      <c r="E54" s="255">
        <v>674</v>
      </c>
      <c r="F54" s="255">
        <v>3</v>
      </c>
      <c r="G54" s="255">
        <v>3</v>
      </c>
      <c r="H54" s="255">
        <v>3</v>
      </c>
      <c r="I54" s="255">
        <v>3</v>
      </c>
      <c r="J54" s="255">
        <v>2252</v>
      </c>
      <c r="K54" s="255">
        <v>4</v>
      </c>
      <c r="L54" s="255">
        <v>8</v>
      </c>
      <c r="M54" s="255">
        <v>104</v>
      </c>
    </row>
    <row r="55" spans="2:22" s="16" customFormat="1" ht="15" customHeight="1" x14ac:dyDescent="0.3">
      <c r="B55" s="583"/>
      <c r="C55" s="212" t="s">
        <v>299</v>
      </c>
      <c r="D55" s="255">
        <v>381</v>
      </c>
      <c r="E55" s="255">
        <v>225</v>
      </c>
      <c r="F55" s="255">
        <v>0</v>
      </c>
      <c r="G55" s="255">
        <v>0</v>
      </c>
      <c r="H55" s="255">
        <v>0</v>
      </c>
      <c r="I55" s="255">
        <v>0</v>
      </c>
      <c r="J55" s="255">
        <v>121</v>
      </c>
      <c r="K55" s="255">
        <v>0</v>
      </c>
      <c r="L55" s="255">
        <v>1</v>
      </c>
      <c r="M55" s="255">
        <v>34</v>
      </c>
    </row>
    <row r="56" spans="2:22" s="16" customFormat="1" ht="15" customHeight="1" x14ac:dyDescent="0.3">
      <c r="B56" s="583"/>
      <c r="C56" s="212" t="s">
        <v>298</v>
      </c>
      <c r="D56" s="255">
        <v>326</v>
      </c>
      <c r="E56" s="255">
        <v>239</v>
      </c>
      <c r="F56" s="255">
        <v>0</v>
      </c>
      <c r="G56" s="255">
        <v>0</v>
      </c>
      <c r="H56" s="255">
        <v>0</v>
      </c>
      <c r="I56" s="255">
        <v>1</v>
      </c>
      <c r="J56" s="255">
        <v>51</v>
      </c>
      <c r="K56" s="255">
        <v>0</v>
      </c>
      <c r="L56" s="255">
        <v>0</v>
      </c>
      <c r="M56" s="255">
        <v>35</v>
      </c>
    </row>
    <row r="57" spans="2:22" s="16" customFormat="1" ht="15" customHeight="1" x14ac:dyDescent="0.3">
      <c r="B57" s="583"/>
      <c r="C57" s="212" t="s">
        <v>297</v>
      </c>
      <c r="D57" s="255">
        <v>142</v>
      </c>
      <c r="E57" s="255">
        <v>21</v>
      </c>
      <c r="F57" s="255">
        <v>1</v>
      </c>
      <c r="G57" s="255">
        <v>0</v>
      </c>
      <c r="H57" s="255">
        <v>0</v>
      </c>
      <c r="I57" s="255">
        <v>0</v>
      </c>
      <c r="J57" s="255">
        <v>118</v>
      </c>
      <c r="K57" s="255">
        <v>0</v>
      </c>
      <c r="L57" s="255">
        <v>0</v>
      </c>
      <c r="M57" s="255">
        <v>2</v>
      </c>
    </row>
    <row r="58" spans="2:22" s="16" customFormat="1" ht="15" customHeight="1" x14ac:dyDescent="0.3">
      <c r="B58" s="583"/>
      <c r="C58" s="212" t="s">
        <v>296</v>
      </c>
      <c r="D58" s="255">
        <v>98</v>
      </c>
      <c r="E58" s="255">
        <v>7</v>
      </c>
      <c r="F58" s="255">
        <v>0</v>
      </c>
      <c r="G58" s="255">
        <v>0</v>
      </c>
      <c r="H58" s="255">
        <v>0</v>
      </c>
      <c r="I58" s="255">
        <v>0</v>
      </c>
      <c r="J58" s="255">
        <v>91</v>
      </c>
      <c r="K58" s="255">
        <v>0</v>
      </c>
      <c r="L58" s="255">
        <v>0</v>
      </c>
      <c r="M58" s="255">
        <v>0</v>
      </c>
    </row>
    <row r="59" spans="2:22" s="16" customFormat="1" ht="15" customHeight="1" x14ac:dyDescent="0.3">
      <c r="B59" s="583"/>
      <c r="C59" s="212" t="s">
        <v>295</v>
      </c>
      <c r="D59" s="255">
        <v>533</v>
      </c>
      <c r="E59" s="255">
        <v>460</v>
      </c>
      <c r="F59" s="255">
        <v>0</v>
      </c>
      <c r="G59" s="255">
        <v>1</v>
      </c>
      <c r="H59" s="255">
        <v>0</v>
      </c>
      <c r="I59" s="255">
        <v>0</v>
      </c>
      <c r="J59" s="255">
        <v>31</v>
      </c>
      <c r="K59" s="255">
        <v>0</v>
      </c>
      <c r="L59" s="255">
        <v>0</v>
      </c>
      <c r="M59" s="255">
        <v>41</v>
      </c>
    </row>
    <row r="60" spans="2:22" s="16" customFormat="1" ht="15" customHeight="1" x14ac:dyDescent="0.3">
      <c r="B60" s="583"/>
      <c r="C60" s="212" t="s">
        <v>294</v>
      </c>
      <c r="D60" s="255">
        <v>493</v>
      </c>
      <c r="E60" s="255">
        <v>58</v>
      </c>
      <c r="F60" s="255">
        <v>0</v>
      </c>
      <c r="G60" s="255">
        <v>1</v>
      </c>
      <c r="H60" s="255">
        <v>1</v>
      </c>
      <c r="I60" s="255">
        <v>1</v>
      </c>
      <c r="J60" s="255">
        <v>422</v>
      </c>
      <c r="K60" s="255">
        <v>0</v>
      </c>
      <c r="L60" s="255">
        <v>0</v>
      </c>
      <c r="M60" s="255">
        <v>10</v>
      </c>
    </row>
    <row r="61" spans="2:22" s="16" customFormat="1" ht="15" customHeight="1" x14ac:dyDescent="0.3">
      <c r="B61" s="583"/>
      <c r="C61" s="212" t="s">
        <v>293</v>
      </c>
      <c r="D61" s="255">
        <v>139</v>
      </c>
      <c r="E61" s="255">
        <v>24</v>
      </c>
      <c r="F61" s="255">
        <v>1</v>
      </c>
      <c r="G61" s="255">
        <v>0</v>
      </c>
      <c r="H61" s="255">
        <v>0</v>
      </c>
      <c r="I61" s="255">
        <v>0</v>
      </c>
      <c r="J61" s="255">
        <v>99</v>
      </c>
      <c r="K61" s="255">
        <v>0</v>
      </c>
      <c r="L61" s="255">
        <v>1</v>
      </c>
      <c r="M61" s="255">
        <v>14</v>
      </c>
    </row>
    <row r="62" spans="2:22" s="16" customFormat="1" ht="15" customHeight="1" x14ac:dyDescent="0.3">
      <c r="B62" s="583"/>
      <c r="C62" s="212" t="s">
        <v>292</v>
      </c>
      <c r="D62" s="255">
        <v>53</v>
      </c>
      <c r="E62" s="255">
        <v>1</v>
      </c>
      <c r="F62" s="255">
        <v>0</v>
      </c>
      <c r="G62" s="255">
        <v>0</v>
      </c>
      <c r="H62" s="255">
        <v>0</v>
      </c>
      <c r="I62" s="255">
        <v>0</v>
      </c>
      <c r="J62" s="255">
        <v>52</v>
      </c>
      <c r="K62" s="255">
        <v>0</v>
      </c>
      <c r="L62" s="255">
        <v>0</v>
      </c>
      <c r="M62" s="255">
        <v>0</v>
      </c>
    </row>
    <row r="63" spans="2:22" s="16" customFormat="1" ht="15" customHeight="1" x14ac:dyDescent="0.3">
      <c r="B63" s="584"/>
      <c r="C63" s="212" t="s">
        <v>291</v>
      </c>
      <c r="D63" s="255">
        <v>178</v>
      </c>
      <c r="E63" s="255">
        <v>2</v>
      </c>
      <c r="F63" s="255">
        <v>0</v>
      </c>
      <c r="G63" s="255">
        <v>0</v>
      </c>
      <c r="H63" s="255">
        <v>0</v>
      </c>
      <c r="I63" s="255">
        <v>0</v>
      </c>
      <c r="J63" s="255">
        <v>173</v>
      </c>
      <c r="K63" s="255">
        <v>0</v>
      </c>
      <c r="L63" s="255">
        <v>0</v>
      </c>
      <c r="M63" s="255">
        <v>3</v>
      </c>
    </row>
    <row r="64" spans="2:22" s="16" customFormat="1" ht="15" customHeight="1" x14ac:dyDescent="0.25">
      <c r="B64" s="582" t="s">
        <v>29</v>
      </c>
      <c r="C64" s="229" t="s">
        <v>3</v>
      </c>
      <c r="D64" s="308">
        <v>8684</v>
      </c>
      <c r="E64" s="308">
        <v>14</v>
      </c>
      <c r="F64" s="308">
        <v>63</v>
      </c>
      <c r="G64" s="308">
        <v>45</v>
      </c>
      <c r="H64" s="308">
        <v>17</v>
      </c>
      <c r="I64" s="308">
        <v>18</v>
      </c>
      <c r="J64" s="308">
        <v>8325</v>
      </c>
      <c r="K64" s="308">
        <v>22</v>
      </c>
      <c r="L64" s="308">
        <v>126</v>
      </c>
      <c r="M64" s="308">
        <v>54</v>
      </c>
      <c r="N64" s="357"/>
      <c r="O64" s="357"/>
      <c r="P64" s="357"/>
      <c r="Q64" s="357"/>
      <c r="R64" s="357"/>
      <c r="S64" s="357"/>
      <c r="T64" s="357"/>
      <c r="U64" s="357"/>
      <c r="V64" s="357"/>
    </row>
    <row r="65" spans="2:22" s="16" customFormat="1" ht="15" customHeight="1" x14ac:dyDescent="0.3">
      <c r="B65" s="583"/>
      <c r="C65" s="212" t="s">
        <v>251</v>
      </c>
      <c r="D65" s="255">
        <v>3505</v>
      </c>
      <c r="E65" s="255">
        <v>6</v>
      </c>
      <c r="F65" s="255">
        <v>48</v>
      </c>
      <c r="G65" s="255">
        <v>26</v>
      </c>
      <c r="H65" s="255">
        <v>10</v>
      </c>
      <c r="I65" s="255">
        <v>7</v>
      </c>
      <c r="J65" s="255">
        <v>3338</v>
      </c>
      <c r="K65" s="255">
        <v>11</v>
      </c>
      <c r="L65" s="255">
        <v>40</v>
      </c>
      <c r="M65" s="255">
        <v>19</v>
      </c>
    </row>
    <row r="66" spans="2:22" s="16" customFormat="1" ht="15" customHeight="1" x14ac:dyDescent="0.3">
      <c r="B66" s="583"/>
      <c r="C66" s="212" t="s">
        <v>250</v>
      </c>
      <c r="D66" s="255">
        <v>360</v>
      </c>
      <c r="E66" s="255">
        <v>1</v>
      </c>
      <c r="F66" s="255">
        <v>0</v>
      </c>
      <c r="G66" s="255">
        <v>0</v>
      </c>
      <c r="H66" s="255">
        <v>0</v>
      </c>
      <c r="I66" s="255">
        <v>0</v>
      </c>
      <c r="J66" s="255">
        <v>350</v>
      </c>
      <c r="K66" s="255">
        <v>0</v>
      </c>
      <c r="L66" s="255">
        <v>9</v>
      </c>
      <c r="M66" s="255">
        <v>0</v>
      </c>
    </row>
    <row r="67" spans="2:22" s="16" customFormat="1" ht="15" customHeight="1" x14ac:dyDescent="0.3">
      <c r="B67" s="583"/>
      <c r="C67" s="212" t="s">
        <v>249</v>
      </c>
      <c r="D67" s="255">
        <v>71</v>
      </c>
      <c r="E67" s="255">
        <v>0</v>
      </c>
      <c r="F67" s="255">
        <v>0</v>
      </c>
      <c r="G67" s="255">
        <v>0</v>
      </c>
      <c r="H67" s="255">
        <v>0</v>
      </c>
      <c r="I67" s="255">
        <v>1</v>
      </c>
      <c r="J67" s="255">
        <v>70</v>
      </c>
      <c r="K67" s="255">
        <v>0</v>
      </c>
      <c r="L67" s="255">
        <v>0</v>
      </c>
      <c r="M67" s="255">
        <v>0</v>
      </c>
    </row>
    <row r="68" spans="2:22" s="16" customFormat="1" ht="15" customHeight="1" x14ac:dyDescent="0.3">
      <c r="B68" s="583"/>
      <c r="C68" s="212" t="s">
        <v>248</v>
      </c>
      <c r="D68" s="255">
        <v>99</v>
      </c>
      <c r="E68" s="255">
        <v>0</v>
      </c>
      <c r="F68" s="255">
        <v>0</v>
      </c>
      <c r="G68" s="255">
        <v>0</v>
      </c>
      <c r="H68" s="255">
        <v>0</v>
      </c>
      <c r="I68" s="255">
        <v>0</v>
      </c>
      <c r="J68" s="255">
        <v>98</v>
      </c>
      <c r="K68" s="255">
        <v>0</v>
      </c>
      <c r="L68" s="255">
        <v>1</v>
      </c>
      <c r="M68" s="255">
        <v>0</v>
      </c>
    </row>
    <row r="69" spans="2:22" s="16" customFormat="1" ht="15" customHeight="1" x14ac:dyDescent="0.3">
      <c r="B69" s="583"/>
      <c r="C69" s="212" t="s">
        <v>247</v>
      </c>
      <c r="D69" s="255">
        <v>13</v>
      </c>
      <c r="E69" s="255">
        <v>0</v>
      </c>
      <c r="F69" s="255">
        <v>0</v>
      </c>
      <c r="G69" s="255">
        <v>0</v>
      </c>
      <c r="H69" s="255">
        <v>0</v>
      </c>
      <c r="I69" s="255">
        <v>2</v>
      </c>
      <c r="J69" s="255">
        <v>11</v>
      </c>
      <c r="K69" s="255">
        <v>0</v>
      </c>
      <c r="L69" s="255">
        <v>0</v>
      </c>
      <c r="M69" s="255">
        <v>0</v>
      </c>
    </row>
    <row r="70" spans="2:22" s="16" customFormat="1" ht="15" customHeight="1" x14ac:dyDescent="0.3">
      <c r="B70" s="583"/>
      <c r="C70" s="212" t="s">
        <v>246</v>
      </c>
      <c r="D70" s="255">
        <v>892</v>
      </c>
      <c r="E70" s="255">
        <v>5</v>
      </c>
      <c r="F70" s="255">
        <v>4</v>
      </c>
      <c r="G70" s="255">
        <v>5</v>
      </c>
      <c r="H70" s="255">
        <v>2</v>
      </c>
      <c r="I70" s="255">
        <v>0</v>
      </c>
      <c r="J70" s="255">
        <v>864</v>
      </c>
      <c r="K70" s="255">
        <v>2</v>
      </c>
      <c r="L70" s="255">
        <v>5</v>
      </c>
      <c r="M70" s="255">
        <v>5</v>
      </c>
    </row>
    <row r="71" spans="2:22" s="16" customFormat="1" ht="15" customHeight="1" x14ac:dyDescent="0.3">
      <c r="B71" s="583"/>
      <c r="C71" s="212" t="s">
        <v>245</v>
      </c>
      <c r="D71" s="255">
        <v>710</v>
      </c>
      <c r="E71" s="255">
        <v>0</v>
      </c>
      <c r="F71" s="255">
        <v>0</v>
      </c>
      <c r="G71" s="255">
        <v>3</v>
      </c>
      <c r="H71" s="255">
        <v>1</v>
      </c>
      <c r="I71" s="255">
        <v>0</v>
      </c>
      <c r="J71" s="255">
        <v>670</v>
      </c>
      <c r="K71" s="255">
        <v>6</v>
      </c>
      <c r="L71" s="255">
        <v>25</v>
      </c>
      <c r="M71" s="255">
        <v>5</v>
      </c>
    </row>
    <row r="72" spans="2:22" s="16" customFormat="1" ht="15" customHeight="1" x14ac:dyDescent="0.3">
      <c r="B72" s="583"/>
      <c r="C72" s="212" t="s">
        <v>244</v>
      </c>
      <c r="D72" s="255">
        <v>62</v>
      </c>
      <c r="E72" s="255">
        <v>0</v>
      </c>
      <c r="F72" s="255">
        <v>1</v>
      </c>
      <c r="G72" s="255">
        <v>0</v>
      </c>
      <c r="H72" s="255">
        <v>0</v>
      </c>
      <c r="I72" s="255">
        <v>0</v>
      </c>
      <c r="J72" s="255">
        <v>61</v>
      </c>
      <c r="K72" s="255">
        <v>0</v>
      </c>
      <c r="L72" s="255">
        <v>0</v>
      </c>
      <c r="M72" s="255">
        <v>0</v>
      </c>
    </row>
    <row r="73" spans="2:22" s="16" customFormat="1" ht="15" customHeight="1" x14ac:dyDescent="0.3">
      <c r="B73" s="583"/>
      <c r="C73" s="212" t="s">
        <v>243</v>
      </c>
      <c r="D73" s="255">
        <v>934</v>
      </c>
      <c r="E73" s="255">
        <v>2</v>
      </c>
      <c r="F73" s="255">
        <v>7</v>
      </c>
      <c r="G73" s="255">
        <v>8</v>
      </c>
      <c r="H73" s="255">
        <v>2</v>
      </c>
      <c r="I73" s="255">
        <v>1</v>
      </c>
      <c r="J73" s="255">
        <v>901</v>
      </c>
      <c r="K73" s="255">
        <v>0</v>
      </c>
      <c r="L73" s="255">
        <v>7</v>
      </c>
      <c r="M73" s="255">
        <v>6</v>
      </c>
    </row>
    <row r="74" spans="2:22" s="16" customFormat="1" ht="15" customHeight="1" x14ac:dyDescent="0.3">
      <c r="B74" s="583"/>
      <c r="C74" s="212" t="s">
        <v>242</v>
      </c>
      <c r="D74" s="255">
        <v>319</v>
      </c>
      <c r="E74" s="255">
        <v>0</v>
      </c>
      <c r="F74" s="255">
        <v>0</v>
      </c>
      <c r="G74" s="255">
        <v>0</v>
      </c>
      <c r="H74" s="255">
        <v>0</v>
      </c>
      <c r="I74" s="255">
        <v>0</v>
      </c>
      <c r="J74" s="255">
        <v>316</v>
      </c>
      <c r="K74" s="255">
        <v>0</v>
      </c>
      <c r="L74" s="255">
        <v>1</v>
      </c>
      <c r="M74" s="255">
        <v>2</v>
      </c>
    </row>
    <row r="75" spans="2:22" s="16" customFormat="1" ht="15" customHeight="1" x14ac:dyDescent="0.3">
      <c r="B75" s="583"/>
      <c r="C75" s="212" t="s">
        <v>241</v>
      </c>
      <c r="D75" s="255">
        <v>198</v>
      </c>
      <c r="E75" s="255">
        <v>0</v>
      </c>
      <c r="F75" s="255">
        <v>1</v>
      </c>
      <c r="G75" s="255">
        <v>0</v>
      </c>
      <c r="H75" s="255">
        <v>0</v>
      </c>
      <c r="I75" s="255">
        <v>0</v>
      </c>
      <c r="J75" s="255">
        <v>196</v>
      </c>
      <c r="K75" s="255">
        <v>0</v>
      </c>
      <c r="L75" s="255">
        <v>1</v>
      </c>
      <c r="M75" s="255">
        <v>0</v>
      </c>
    </row>
    <row r="76" spans="2:22" s="16" customFormat="1" ht="15" customHeight="1" x14ac:dyDescent="0.3">
      <c r="B76" s="583"/>
      <c r="C76" s="212" t="s">
        <v>240</v>
      </c>
      <c r="D76" s="255">
        <v>1190</v>
      </c>
      <c r="E76" s="255">
        <v>0</v>
      </c>
      <c r="F76" s="255">
        <v>1</v>
      </c>
      <c r="G76" s="255">
        <v>2</v>
      </c>
      <c r="H76" s="255">
        <v>0</v>
      </c>
      <c r="I76" s="255">
        <v>7</v>
      </c>
      <c r="J76" s="255">
        <v>1130</v>
      </c>
      <c r="K76" s="255">
        <v>2</v>
      </c>
      <c r="L76" s="255">
        <v>36</v>
      </c>
      <c r="M76" s="255">
        <v>12</v>
      </c>
    </row>
    <row r="77" spans="2:22" s="16" customFormat="1" ht="15" customHeight="1" x14ac:dyDescent="0.3">
      <c r="B77" s="583"/>
      <c r="C77" s="212" t="s">
        <v>239</v>
      </c>
      <c r="D77" s="255">
        <v>288</v>
      </c>
      <c r="E77" s="255">
        <v>0</v>
      </c>
      <c r="F77" s="255">
        <v>1</v>
      </c>
      <c r="G77" s="255">
        <v>1</v>
      </c>
      <c r="H77" s="255">
        <v>2</v>
      </c>
      <c r="I77" s="255">
        <v>0</v>
      </c>
      <c r="J77" s="255">
        <v>278</v>
      </c>
      <c r="K77" s="255">
        <v>1</v>
      </c>
      <c r="L77" s="255">
        <v>0</v>
      </c>
      <c r="M77" s="255">
        <v>5</v>
      </c>
    </row>
    <row r="78" spans="2:22" s="16" customFormat="1" ht="15" customHeight="1" x14ac:dyDescent="0.3">
      <c r="B78" s="584"/>
      <c r="C78" s="212" t="s">
        <v>238</v>
      </c>
      <c r="D78" s="255">
        <v>43</v>
      </c>
      <c r="E78" s="255">
        <v>0</v>
      </c>
      <c r="F78" s="255">
        <v>0</v>
      </c>
      <c r="G78" s="255">
        <v>0</v>
      </c>
      <c r="H78" s="255">
        <v>0</v>
      </c>
      <c r="I78" s="255">
        <v>0</v>
      </c>
      <c r="J78" s="255">
        <v>42</v>
      </c>
      <c r="K78" s="255">
        <v>0</v>
      </c>
      <c r="L78" s="255">
        <v>1</v>
      </c>
      <c r="M78" s="255">
        <v>0</v>
      </c>
    </row>
    <row r="79" spans="2:22" s="16" customFormat="1" ht="15" customHeight="1" x14ac:dyDescent="0.25">
      <c r="B79" s="582" t="s">
        <v>28</v>
      </c>
      <c r="C79" s="229" t="s">
        <v>3</v>
      </c>
      <c r="D79" s="308">
        <v>9383</v>
      </c>
      <c r="E79" s="308">
        <v>302</v>
      </c>
      <c r="F79" s="308">
        <v>893</v>
      </c>
      <c r="G79" s="308">
        <v>1269</v>
      </c>
      <c r="H79" s="308">
        <v>206</v>
      </c>
      <c r="I79" s="308">
        <v>23</v>
      </c>
      <c r="J79" s="308">
        <v>6321</v>
      </c>
      <c r="K79" s="308">
        <v>43</v>
      </c>
      <c r="L79" s="308">
        <v>15</v>
      </c>
      <c r="M79" s="308">
        <v>311</v>
      </c>
      <c r="N79" s="357"/>
      <c r="O79" s="357"/>
      <c r="P79" s="357"/>
      <c r="Q79" s="357"/>
      <c r="R79" s="357"/>
      <c r="S79" s="357"/>
      <c r="T79" s="357"/>
      <c r="U79" s="357"/>
      <c r="V79" s="357"/>
    </row>
    <row r="80" spans="2:22" s="16" customFormat="1" ht="15" customHeight="1" x14ac:dyDescent="0.3">
      <c r="B80" s="583"/>
      <c r="C80" s="212" t="s">
        <v>28</v>
      </c>
      <c r="D80" s="255">
        <v>3444</v>
      </c>
      <c r="E80" s="255">
        <v>13</v>
      </c>
      <c r="F80" s="255">
        <v>238</v>
      </c>
      <c r="G80" s="255">
        <v>467</v>
      </c>
      <c r="H80" s="255">
        <v>135</v>
      </c>
      <c r="I80" s="255">
        <v>4</v>
      </c>
      <c r="J80" s="255">
        <v>2506</v>
      </c>
      <c r="K80" s="255">
        <v>14</v>
      </c>
      <c r="L80" s="255">
        <v>1</v>
      </c>
      <c r="M80" s="255">
        <v>66</v>
      </c>
    </row>
    <row r="81" spans="2:22" s="16" customFormat="1" ht="15" customHeight="1" x14ac:dyDescent="0.3">
      <c r="B81" s="583"/>
      <c r="C81" s="212" t="s">
        <v>237</v>
      </c>
      <c r="D81" s="255">
        <v>843</v>
      </c>
      <c r="E81" s="255">
        <v>150</v>
      </c>
      <c r="F81" s="255">
        <v>189</v>
      </c>
      <c r="G81" s="255">
        <v>233</v>
      </c>
      <c r="H81" s="255">
        <v>1</v>
      </c>
      <c r="I81" s="255">
        <v>1</v>
      </c>
      <c r="J81" s="255">
        <v>223</v>
      </c>
      <c r="K81" s="255">
        <v>6</v>
      </c>
      <c r="L81" s="255">
        <v>2</v>
      </c>
      <c r="M81" s="255">
        <v>38</v>
      </c>
    </row>
    <row r="82" spans="2:22" s="16" customFormat="1" ht="15" customHeight="1" x14ac:dyDescent="0.3">
      <c r="B82" s="583"/>
      <c r="C82" s="212" t="s">
        <v>236</v>
      </c>
      <c r="D82" s="255">
        <v>596</v>
      </c>
      <c r="E82" s="255">
        <v>6</v>
      </c>
      <c r="F82" s="255">
        <v>3</v>
      </c>
      <c r="G82" s="255">
        <v>11</v>
      </c>
      <c r="H82" s="255">
        <v>18</v>
      </c>
      <c r="I82" s="255">
        <v>6</v>
      </c>
      <c r="J82" s="255">
        <v>517</v>
      </c>
      <c r="K82" s="255">
        <v>4</v>
      </c>
      <c r="L82" s="255">
        <v>1</v>
      </c>
      <c r="M82" s="255">
        <v>30</v>
      </c>
    </row>
    <row r="83" spans="2:22" s="16" customFormat="1" ht="15" customHeight="1" x14ac:dyDescent="0.3">
      <c r="B83" s="583"/>
      <c r="C83" s="212" t="s">
        <v>235</v>
      </c>
      <c r="D83" s="255">
        <v>1988</v>
      </c>
      <c r="E83" s="255">
        <v>59</v>
      </c>
      <c r="F83" s="255">
        <v>38</v>
      </c>
      <c r="G83" s="255">
        <v>123</v>
      </c>
      <c r="H83" s="255">
        <v>28</v>
      </c>
      <c r="I83" s="255">
        <v>8</v>
      </c>
      <c r="J83" s="255">
        <v>1624</v>
      </c>
      <c r="K83" s="255">
        <v>14</v>
      </c>
      <c r="L83" s="255">
        <v>2</v>
      </c>
      <c r="M83" s="255">
        <v>92</v>
      </c>
    </row>
    <row r="84" spans="2:22" s="16" customFormat="1" ht="15" customHeight="1" x14ac:dyDescent="0.3">
      <c r="B84" s="583"/>
      <c r="C84" s="212" t="s">
        <v>234</v>
      </c>
      <c r="D84" s="255">
        <v>1186</v>
      </c>
      <c r="E84" s="255">
        <v>62</v>
      </c>
      <c r="F84" s="255">
        <v>386</v>
      </c>
      <c r="G84" s="255">
        <v>318</v>
      </c>
      <c r="H84" s="255">
        <v>6</v>
      </c>
      <c r="I84" s="255">
        <v>1</v>
      </c>
      <c r="J84" s="255">
        <v>357</v>
      </c>
      <c r="K84" s="255">
        <v>1</v>
      </c>
      <c r="L84" s="255">
        <v>8</v>
      </c>
      <c r="M84" s="255">
        <v>47</v>
      </c>
    </row>
    <row r="85" spans="2:22" s="16" customFormat="1" ht="15" customHeight="1" x14ac:dyDescent="0.3">
      <c r="B85" s="583"/>
      <c r="C85" s="212" t="s">
        <v>233</v>
      </c>
      <c r="D85" s="255">
        <v>802</v>
      </c>
      <c r="E85" s="255">
        <v>3</v>
      </c>
      <c r="F85" s="255">
        <v>13</v>
      </c>
      <c r="G85" s="255">
        <v>31</v>
      </c>
      <c r="H85" s="255">
        <v>14</v>
      </c>
      <c r="I85" s="255">
        <v>2</v>
      </c>
      <c r="J85" s="255">
        <v>722</v>
      </c>
      <c r="K85" s="255">
        <v>3</v>
      </c>
      <c r="L85" s="255">
        <v>1</v>
      </c>
      <c r="M85" s="255">
        <v>13</v>
      </c>
    </row>
    <row r="86" spans="2:22" s="16" customFormat="1" ht="15" customHeight="1" x14ac:dyDescent="0.3">
      <c r="B86" s="584"/>
      <c r="C86" s="212" t="s">
        <v>232</v>
      </c>
      <c r="D86" s="255">
        <v>524</v>
      </c>
      <c r="E86" s="255">
        <v>9</v>
      </c>
      <c r="F86" s="255">
        <v>26</v>
      </c>
      <c r="G86" s="255">
        <v>86</v>
      </c>
      <c r="H86" s="255">
        <v>4</v>
      </c>
      <c r="I86" s="255">
        <v>1</v>
      </c>
      <c r="J86" s="255">
        <v>372</v>
      </c>
      <c r="K86" s="255">
        <v>1</v>
      </c>
      <c r="L86" s="255">
        <v>0</v>
      </c>
      <c r="M86" s="255">
        <v>25</v>
      </c>
    </row>
    <row r="87" spans="2:22" s="16" customFormat="1" ht="15" customHeight="1" x14ac:dyDescent="0.25">
      <c r="B87" s="582" t="s">
        <v>27</v>
      </c>
      <c r="C87" s="229" t="s">
        <v>3</v>
      </c>
      <c r="D87" s="308">
        <v>56128</v>
      </c>
      <c r="E87" s="308">
        <v>224</v>
      </c>
      <c r="F87" s="308">
        <v>540</v>
      </c>
      <c r="G87" s="308">
        <v>356</v>
      </c>
      <c r="H87" s="308">
        <v>78</v>
      </c>
      <c r="I87" s="308">
        <v>667</v>
      </c>
      <c r="J87" s="308">
        <v>53443</v>
      </c>
      <c r="K87" s="308">
        <v>230</v>
      </c>
      <c r="L87" s="308">
        <v>102</v>
      </c>
      <c r="M87" s="308">
        <v>488</v>
      </c>
      <c r="N87" s="357"/>
      <c r="O87" s="357"/>
      <c r="P87" s="357"/>
      <c r="Q87" s="357"/>
      <c r="R87" s="357"/>
      <c r="S87" s="357"/>
      <c r="T87" s="357"/>
      <c r="U87" s="357"/>
      <c r="V87" s="357"/>
    </row>
    <row r="88" spans="2:22" s="16" customFormat="1" ht="15" customHeight="1" x14ac:dyDescent="0.3">
      <c r="B88" s="583"/>
      <c r="C88" s="212" t="s">
        <v>231</v>
      </c>
      <c r="D88" s="255">
        <v>34219</v>
      </c>
      <c r="E88" s="255">
        <v>145</v>
      </c>
      <c r="F88" s="255">
        <v>468</v>
      </c>
      <c r="G88" s="255">
        <v>297</v>
      </c>
      <c r="H88" s="255">
        <v>59</v>
      </c>
      <c r="I88" s="255">
        <v>123</v>
      </c>
      <c r="J88" s="255">
        <v>32529</v>
      </c>
      <c r="K88" s="255">
        <v>144</v>
      </c>
      <c r="L88" s="255">
        <v>71</v>
      </c>
      <c r="M88" s="255">
        <v>383</v>
      </c>
    </row>
    <row r="89" spans="2:22" s="16" customFormat="1" ht="15" customHeight="1" x14ac:dyDescent="0.3">
      <c r="B89" s="583"/>
      <c r="C89" s="212" t="s">
        <v>230</v>
      </c>
      <c r="D89" s="255">
        <v>333</v>
      </c>
      <c r="E89" s="255">
        <v>0</v>
      </c>
      <c r="F89" s="255">
        <v>1</v>
      </c>
      <c r="G89" s="255">
        <v>0</v>
      </c>
      <c r="H89" s="255">
        <v>1</v>
      </c>
      <c r="I89" s="255">
        <v>5</v>
      </c>
      <c r="J89" s="255">
        <v>325</v>
      </c>
      <c r="K89" s="255">
        <v>0</v>
      </c>
      <c r="L89" s="255">
        <v>1</v>
      </c>
      <c r="M89" s="255">
        <v>0</v>
      </c>
    </row>
    <row r="90" spans="2:22" s="16" customFormat="1" ht="15" customHeight="1" x14ac:dyDescent="0.3">
      <c r="B90" s="583"/>
      <c r="C90" s="212" t="s">
        <v>229</v>
      </c>
      <c r="D90" s="255">
        <v>339</v>
      </c>
      <c r="E90" s="255">
        <v>1</v>
      </c>
      <c r="F90" s="255">
        <v>0</v>
      </c>
      <c r="G90" s="255">
        <v>0</v>
      </c>
      <c r="H90" s="255">
        <v>0</v>
      </c>
      <c r="I90" s="255">
        <v>2</v>
      </c>
      <c r="J90" s="255">
        <v>331</v>
      </c>
      <c r="K90" s="255">
        <v>1</v>
      </c>
      <c r="L90" s="255">
        <v>4</v>
      </c>
      <c r="M90" s="255">
        <v>0</v>
      </c>
    </row>
    <row r="91" spans="2:22" s="16" customFormat="1" ht="15" customHeight="1" x14ac:dyDescent="0.3">
      <c r="B91" s="583"/>
      <c r="C91" s="212" t="s">
        <v>228</v>
      </c>
      <c r="D91" s="255">
        <v>1011</v>
      </c>
      <c r="E91" s="255">
        <v>2</v>
      </c>
      <c r="F91" s="255">
        <v>0</v>
      </c>
      <c r="G91" s="255">
        <v>2</v>
      </c>
      <c r="H91" s="255">
        <v>0</v>
      </c>
      <c r="I91" s="255">
        <v>16</v>
      </c>
      <c r="J91" s="255">
        <v>979</v>
      </c>
      <c r="K91" s="255">
        <v>1</v>
      </c>
      <c r="L91" s="255">
        <v>2</v>
      </c>
      <c r="M91" s="255">
        <v>9</v>
      </c>
    </row>
    <row r="92" spans="2:22" s="16" customFormat="1" ht="15" customHeight="1" x14ac:dyDescent="0.3">
      <c r="B92" s="583"/>
      <c r="C92" s="212" t="s">
        <v>227</v>
      </c>
      <c r="D92" s="255">
        <v>280</v>
      </c>
      <c r="E92" s="255">
        <v>0</v>
      </c>
      <c r="F92" s="255">
        <v>0</v>
      </c>
      <c r="G92" s="255">
        <v>1</v>
      </c>
      <c r="H92" s="255">
        <v>0</v>
      </c>
      <c r="I92" s="255">
        <v>15</v>
      </c>
      <c r="J92" s="255">
        <v>260</v>
      </c>
      <c r="K92" s="255">
        <v>0</v>
      </c>
      <c r="L92" s="255">
        <v>2</v>
      </c>
      <c r="M92" s="255">
        <v>2</v>
      </c>
    </row>
    <row r="93" spans="2:22" s="16" customFormat="1" ht="15" customHeight="1" x14ac:dyDescent="0.3">
      <c r="B93" s="583"/>
      <c r="C93" s="212" t="s">
        <v>226</v>
      </c>
      <c r="D93" s="255">
        <v>2592</v>
      </c>
      <c r="E93" s="255">
        <v>1</v>
      </c>
      <c r="F93" s="255">
        <v>6</v>
      </c>
      <c r="G93" s="255">
        <v>3</v>
      </c>
      <c r="H93" s="255">
        <v>1</v>
      </c>
      <c r="I93" s="255">
        <v>108</v>
      </c>
      <c r="J93" s="255">
        <v>2455</v>
      </c>
      <c r="K93" s="255">
        <v>9</v>
      </c>
      <c r="L93" s="255">
        <v>1</v>
      </c>
      <c r="M93" s="255">
        <v>8</v>
      </c>
    </row>
    <row r="94" spans="2:22" s="16" customFormat="1" ht="15" customHeight="1" x14ac:dyDescent="0.3">
      <c r="B94" s="583"/>
      <c r="C94" s="212" t="s">
        <v>225</v>
      </c>
      <c r="D94" s="255">
        <v>3743</v>
      </c>
      <c r="E94" s="255">
        <v>38</v>
      </c>
      <c r="F94" s="255">
        <v>44</v>
      </c>
      <c r="G94" s="255">
        <v>24</v>
      </c>
      <c r="H94" s="255">
        <v>5</v>
      </c>
      <c r="I94" s="255">
        <v>13</v>
      </c>
      <c r="J94" s="255">
        <v>3597</v>
      </c>
      <c r="K94" s="255">
        <v>10</v>
      </c>
      <c r="L94" s="255">
        <v>2</v>
      </c>
      <c r="M94" s="255">
        <v>10</v>
      </c>
    </row>
    <row r="95" spans="2:22" s="16" customFormat="1" ht="15" customHeight="1" x14ac:dyDescent="0.3">
      <c r="B95" s="583"/>
      <c r="C95" s="212" t="s">
        <v>224</v>
      </c>
      <c r="D95" s="255">
        <v>1313</v>
      </c>
      <c r="E95" s="255">
        <v>0</v>
      </c>
      <c r="F95" s="255">
        <v>0</v>
      </c>
      <c r="G95" s="255">
        <v>1</v>
      </c>
      <c r="H95" s="255">
        <v>0</v>
      </c>
      <c r="I95" s="255">
        <v>9</v>
      </c>
      <c r="J95" s="255">
        <v>1294</v>
      </c>
      <c r="K95" s="255">
        <v>2</v>
      </c>
      <c r="L95" s="255">
        <v>0</v>
      </c>
      <c r="M95" s="255">
        <v>7</v>
      </c>
    </row>
    <row r="96" spans="2:22" s="16" customFormat="1" ht="15" customHeight="1" x14ac:dyDescent="0.3">
      <c r="B96" s="583"/>
      <c r="C96" s="212" t="s">
        <v>223</v>
      </c>
      <c r="D96" s="255">
        <v>735</v>
      </c>
      <c r="E96" s="255">
        <v>3</v>
      </c>
      <c r="F96" s="255">
        <v>1</v>
      </c>
      <c r="G96" s="255">
        <v>3</v>
      </c>
      <c r="H96" s="255">
        <v>0</v>
      </c>
      <c r="I96" s="255">
        <v>1</v>
      </c>
      <c r="J96" s="255">
        <v>713</v>
      </c>
      <c r="K96" s="255">
        <v>3</v>
      </c>
      <c r="L96" s="255">
        <v>0</v>
      </c>
      <c r="M96" s="255">
        <v>11</v>
      </c>
    </row>
    <row r="97" spans="2:13" s="16" customFormat="1" ht="15" customHeight="1" x14ac:dyDescent="0.3">
      <c r="B97" s="583"/>
      <c r="C97" s="212" t="s">
        <v>222</v>
      </c>
      <c r="D97" s="255">
        <v>3016</v>
      </c>
      <c r="E97" s="255">
        <v>10</v>
      </c>
      <c r="F97" s="255">
        <v>3</v>
      </c>
      <c r="G97" s="255">
        <v>1</v>
      </c>
      <c r="H97" s="255">
        <v>5</v>
      </c>
      <c r="I97" s="255">
        <v>23</v>
      </c>
      <c r="J97" s="255">
        <v>2947</v>
      </c>
      <c r="K97" s="255">
        <v>11</v>
      </c>
      <c r="L97" s="255">
        <v>5</v>
      </c>
      <c r="M97" s="255">
        <v>11</v>
      </c>
    </row>
    <row r="98" spans="2:13" s="16" customFormat="1" ht="15" customHeight="1" x14ac:dyDescent="0.3">
      <c r="B98" s="583"/>
      <c r="C98" s="212" t="s">
        <v>221</v>
      </c>
      <c r="D98" s="255">
        <v>1242</v>
      </c>
      <c r="E98" s="255">
        <v>1</v>
      </c>
      <c r="F98" s="255">
        <v>4</v>
      </c>
      <c r="G98" s="255">
        <v>5</v>
      </c>
      <c r="H98" s="255">
        <v>0</v>
      </c>
      <c r="I98" s="255">
        <v>5</v>
      </c>
      <c r="J98" s="255">
        <v>1201</v>
      </c>
      <c r="K98" s="255">
        <v>8</v>
      </c>
      <c r="L98" s="255">
        <v>6</v>
      </c>
      <c r="M98" s="255">
        <v>12</v>
      </c>
    </row>
    <row r="99" spans="2:13" s="16" customFormat="1" ht="15" customHeight="1" x14ac:dyDescent="0.3">
      <c r="B99" s="583"/>
      <c r="C99" s="212" t="s">
        <v>220</v>
      </c>
      <c r="D99" s="255">
        <v>594</v>
      </c>
      <c r="E99" s="255">
        <v>8</v>
      </c>
      <c r="F99" s="255">
        <v>2</v>
      </c>
      <c r="G99" s="255">
        <v>0</v>
      </c>
      <c r="H99" s="255">
        <v>0</v>
      </c>
      <c r="I99" s="255">
        <v>2</v>
      </c>
      <c r="J99" s="255">
        <v>574</v>
      </c>
      <c r="K99" s="255">
        <v>2</v>
      </c>
      <c r="L99" s="255">
        <v>1</v>
      </c>
      <c r="M99" s="255">
        <v>5</v>
      </c>
    </row>
    <row r="100" spans="2:13" s="16" customFormat="1" ht="15" customHeight="1" x14ac:dyDescent="0.3">
      <c r="B100" s="583"/>
      <c r="C100" s="212" t="s">
        <v>219</v>
      </c>
      <c r="D100" s="255">
        <v>210</v>
      </c>
      <c r="E100" s="255">
        <v>1</v>
      </c>
      <c r="F100" s="255">
        <v>0</v>
      </c>
      <c r="G100" s="255">
        <v>0</v>
      </c>
      <c r="H100" s="255">
        <v>0</v>
      </c>
      <c r="I100" s="255">
        <v>16</v>
      </c>
      <c r="J100" s="255">
        <v>193</v>
      </c>
      <c r="K100" s="255">
        <v>0</v>
      </c>
      <c r="L100" s="255">
        <v>0</v>
      </c>
      <c r="M100" s="255">
        <v>0</v>
      </c>
    </row>
    <row r="101" spans="2:13" s="16" customFormat="1" ht="15" customHeight="1" x14ac:dyDescent="0.3">
      <c r="B101" s="583"/>
      <c r="C101" s="212" t="s">
        <v>218</v>
      </c>
      <c r="D101" s="255">
        <v>705</v>
      </c>
      <c r="E101" s="255">
        <v>0</v>
      </c>
      <c r="F101" s="255">
        <v>2</v>
      </c>
      <c r="G101" s="255">
        <v>0</v>
      </c>
      <c r="H101" s="255">
        <v>0</v>
      </c>
      <c r="I101" s="255">
        <v>30</v>
      </c>
      <c r="J101" s="255">
        <v>666</v>
      </c>
      <c r="K101" s="255">
        <v>1</v>
      </c>
      <c r="L101" s="255">
        <v>1</v>
      </c>
      <c r="M101" s="255">
        <v>5</v>
      </c>
    </row>
    <row r="102" spans="2:13" s="16" customFormat="1" ht="15" customHeight="1" x14ac:dyDescent="0.3">
      <c r="B102" s="583"/>
      <c r="C102" s="212" t="s">
        <v>217</v>
      </c>
      <c r="D102" s="255">
        <v>959</v>
      </c>
      <c r="E102" s="255">
        <v>2</v>
      </c>
      <c r="F102" s="255">
        <v>0</v>
      </c>
      <c r="G102" s="255">
        <v>1</v>
      </c>
      <c r="H102" s="255">
        <v>1</v>
      </c>
      <c r="I102" s="255">
        <v>10</v>
      </c>
      <c r="J102" s="255">
        <v>915</v>
      </c>
      <c r="K102" s="255">
        <v>24</v>
      </c>
      <c r="L102" s="255">
        <v>3</v>
      </c>
      <c r="M102" s="255">
        <v>3</v>
      </c>
    </row>
    <row r="103" spans="2:13" s="16" customFormat="1" ht="15" customHeight="1" x14ac:dyDescent="0.3">
      <c r="B103" s="583"/>
      <c r="C103" s="212" t="s">
        <v>216</v>
      </c>
      <c r="D103" s="255">
        <v>591</v>
      </c>
      <c r="E103" s="255">
        <v>3</v>
      </c>
      <c r="F103" s="255">
        <v>1</v>
      </c>
      <c r="G103" s="255">
        <v>1</v>
      </c>
      <c r="H103" s="255">
        <v>1</v>
      </c>
      <c r="I103" s="255">
        <v>93</v>
      </c>
      <c r="J103" s="255">
        <v>491</v>
      </c>
      <c r="K103" s="255">
        <v>0</v>
      </c>
      <c r="L103" s="255">
        <v>0</v>
      </c>
      <c r="M103" s="255">
        <v>1</v>
      </c>
    </row>
    <row r="104" spans="2:13" s="16" customFormat="1" ht="15" customHeight="1" x14ac:dyDescent="0.3">
      <c r="B104" s="583"/>
      <c r="C104" s="212" t="s">
        <v>215</v>
      </c>
      <c r="D104" s="255">
        <v>820</v>
      </c>
      <c r="E104" s="255">
        <v>0</v>
      </c>
      <c r="F104" s="255">
        <v>0</v>
      </c>
      <c r="G104" s="255">
        <v>0</v>
      </c>
      <c r="H104" s="255">
        <v>1</v>
      </c>
      <c r="I104" s="255">
        <v>127</v>
      </c>
      <c r="J104" s="255">
        <v>684</v>
      </c>
      <c r="K104" s="255">
        <v>2</v>
      </c>
      <c r="L104" s="255">
        <v>1</v>
      </c>
      <c r="M104" s="255">
        <v>5</v>
      </c>
    </row>
    <row r="105" spans="2:13" s="16" customFormat="1" ht="15" customHeight="1" x14ac:dyDescent="0.3">
      <c r="B105" s="583"/>
      <c r="C105" s="212" t="s">
        <v>214</v>
      </c>
      <c r="D105" s="255">
        <v>886</v>
      </c>
      <c r="E105" s="255">
        <v>2</v>
      </c>
      <c r="F105" s="255">
        <v>1</v>
      </c>
      <c r="G105" s="255">
        <v>3</v>
      </c>
      <c r="H105" s="255">
        <v>1</v>
      </c>
      <c r="I105" s="255">
        <v>6</v>
      </c>
      <c r="J105" s="255">
        <v>865</v>
      </c>
      <c r="K105" s="255">
        <v>4</v>
      </c>
      <c r="L105" s="255">
        <v>0</v>
      </c>
      <c r="M105" s="255">
        <v>4</v>
      </c>
    </row>
    <row r="106" spans="2:13" s="16" customFormat="1" ht="15" customHeight="1" x14ac:dyDescent="0.3">
      <c r="B106" s="583"/>
      <c r="C106" s="212" t="s">
        <v>213</v>
      </c>
      <c r="D106" s="255">
        <v>1015</v>
      </c>
      <c r="E106" s="255">
        <v>4</v>
      </c>
      <c r="F106" s="255">
        <v>6</v>
      </c>
      <c r="G106" s="255">
        <v>13</v>
      </c>
      <c r="H106" s="255">
        <v>3</v>
      </c>
      <c r="I106" s="255">
        <v>5</v>
      </c>
      <c r="J106" s="255">
        <v>972</v>
      </c>
      <c r="K106" s="255">
        <v>6</v>
      </c>
      <c r="L106" s="255">
        <v>1</v>
      </c>
      <c r="M106" s="255">
        <v>5</v>
      </c>
    </row>
    <row r="107" spans="2:13" s="16" customFormat="1" ht="15" customHeight="1" x14ac:dyDescent="0.3">
      <c r="B107" s="583"/>
      <c r="C107" s="212" t="s">
        <v>212</v>
      </c>
      <c r="D107" s="255">
        <v>376</v>
      </c>
      <c r="E107" s="255">
        <v>1</v>
      </c>
      <c r="F107" s="255">
        <v>0</v>
      </c>
      <c r="G107" s="255">
        <v>0</v>
      </c>
      <c r="H107" s="255">
        <v>0</v>
      </c>
      <c r="I107" s="255">
        <v>1</v>
      </c>
      <c r="J107" s="255">
        <v>373</v>
      </c>
      <c r="K107" s="255">
        <v>0</v>
      </c>
      <c r="L107" s="255">
        <v>1</v>
      </c>
      <c r="M107" s="255">
        <v>0</v>
      </c>
    </row>
    <row r="108" spans="2:13" s="16" customFormat="1" ht="15" customHeight="1" x14ac:dyDescent="0.3">
      <c r="B108" s="583"/>
      <c r="C108" s="212" t="s">
        <v>211</v>
      </c>
      <c r="D108" s="255">
        <v>120</v>
      </c>
      <c r="E108" s="255">
        <v>0</v>
      </c>
      <c r="F108" s="255">
        <v>0</v>
      </c>
      <c r="G108" s="255">
        <v>0</v>
      </c>
      <c r="H108" s="255">
        <v>0</v>
      </c>
      <c r="I108" s="255">
        <v>1</v>
      </c>
      <c r="J108" s="255">
        <v>118</v>
      </c>
      <c r="K108" s="255">
        <v>0</v>
      </c>
      <c r="L108" s="255">
        <v>0</v>
      </c>
      <c r="M108" s="255">
        <v>1</v>
      </c>
    </row>
    <row r="109" spans="2:13" s="16" customFormat="1" ht="15" customHeight="1" x14ac:dyDescent="0.3">
      <c r="B109" s="583"/>
      <c r="C109" s="212" t="s">
        <v>210</v>
      </c>
      <c r="D109" s="255">
        <v>321</v>
      </c>
      <c r="E109" s="255">
        <v>0</v>
      </c>
      <c r="F109" s="255">
        <v>1</v>
      </c>
      <c r="G109" s="255">
        <v>0</v>
      </c>
      <c r="H109" s="255">
        <v>0</v>
      </c>
      <c r="I109" s="255">
        <v>20</v>
      </c>
      <c r="J109" s="255">
        <v>298</v>
      </c>
      <c r="K109" s="255">
        <v>0</v>
      </c>
      <c r="L109" s="255">
        <v>0</v>
      </c>
      <c r="M109" s="255">
        <v>2</v>
      </c>
    </row>
    <row r="110" spans="2:13" s="16" customFormat="1" ht="15" customHeight="1" x14ac:dyDescent="0.3">
      <c r="B110" s="583"/>
      <c r="C110" s="212" t="s">
        <v>209</v>
      </c>
      <c r="D110" s="255">
        <v>360</v>
      </c>
      <c r="E110" s="255">
        <v>0</v>
      </c>
      <c r="F110" s="255">
        <v>0</v>
      </c>
      <c r="G110" s="255">
        <v>1</v>
      </c>
      <c r="H110" s="255">
        <v>0</v>
      </c>
      <c r="I110" s="255">
        <v>22</v>
      </c>
      <c r="J110" s="255">
        <v>336</v>
      </c>
      <c r="K110" s="255">
        <v>0</v>
      </c>
      <c r="L110" s="255">
        <v>0</v>
      </c>
      <c r="M110" s="255">
        <v>1</v>
      </c>
    </row>
    <row r="111" spans="2:13" s="16" customFormat="1" ht="15" customHeight="1" x14ac:dyDescent="0.3">
      <c r="B111" s="583"/>
      <c r="C111" s="212" t="s">
        <v>208</v>
      </c>
      <c r="D111" s="255">
        <v>130</v>
      </c>
      <c r="E111" s="255">
        <v>2</v>
      </c>
      <c r="F111" s="255">
        <v>0</v>
      </c>
      <c r="G111" s="255">
        <v>0</v>
      </c>
      <c r="H111" s="255">
        <v>0</v>
      </c>
      <c r="I111" s="255">
        <v>2</v>
      </c>
      <c r="J111" s="255">
        <v>121</v>
      </c>
      <c r="K111" s="255">
        <v>2</v>
      </c>
      <c r="L111" s="255">
        <v>0</v>
      </c>
      <c r="M111" s="255">
        <v>3</v>
      </c>
    </row>
    <row r="112" spans="2:13" s="16" customFormat="1" ht="15" customHeight="1" x14ac:dyDescent="0.3">
      <c r="B112" s="584"/>
      <c r="C112" s="212" t="s">
        <v>207</v>
      </c>
      <c r="D112" s="255">
        <v>218</v>
      </c>
      <c r="E112" s="255">
        <v>0</v>
      </c>
      <c r="F112" s="255">
        <v>0</v>
      </c>
      <c r="G112" s="255">
        <v>0</v>
      </c>
      <c r="H112" s="255">
        <v>0</v>
      </c>
      <c r="I112" s="255">
        <v>12</v>
      </c>
      <c r="J112" s="255">
        <v>206</v>
      </c>
      <c r="K112" s="255">
        <v>0</v>
      </c>
      <c r="L112" s="255">
        <v>0</v>
      </c>
      <c r="M112" s="255">
        <v>0</v>
      </c>
    </row>
    <row r="113" spans="2:22" s="16" customFormat="1" ht="15" customHeight="1" x14ac:dyDescent="0.25">
      <c r="B113" s="582" t="s">
        <v>26</v>
      </c>
      <c r="C113" s="229" t="s">
        <v>3</v>
      </c>
      <c r="D113" s="308">
        <v>5696</v>
      </c>
      <c r="E113" s="308">
        <v>1452</v>
      </c>
      <c r="F113" s="308">
        <v>240</v>
      </c>
      <c r="G113" s="308">
        <v>39</v>
      </c>
      <c r="H113" s="308">
        <v>20</v>
      </c>
      <c r="I113" s="308">
        <v>10</v>
      </c>
      <c r="J113" s="308">
        <v>3704</v>
      </c>
      <c r="K113" s="308">
        <v>16</v>
      </c>
      <c r="L113" s="308">
        <v>23</v>
      </c>
      <c r="M113" s="308">
        <v>192</v>
      </c>
      <c r="N113" s="357"/>
      <c r="O113" s="357"/>
      <c r="P113" s="357"/>
      <c r="Q113" s="357"/>
      <c r="R113" s="357"/>
      <c r="S113" s="357"/>
      <c r="T113" s="357"/>
      <c r="U113" s="357"/>
      <c r="V113" s="357"/>
    </row>
    <row r="114" spans="2:22" s="16" customFormat="1" ht="15" customHeight="1" x14ac:dyDescent="0.3">
      <c r="B114" s="583"/>
      <c r="C114" s="212" t="s">
        <v>290</v>
      </c>
      <c r="D114" s="255">
        <v>2571</v>
      </c>
      <c r="E114" s="255">
        <v>196</v>
      </c>
      <c r="F114" s="255">
        <v>188</v>
      </c>
      <c r="G114" s="255">
        <v>32</v>
      </c>
      <c r="H114" s="255">
        <v>11</v>
      </c>
      <c r="I114" s="255">
        <v>4</v>
      </c>
      <c r="J114" s="255">
        <v>2055</v>
      </c>
      <c r="K114" s="255">
        <v>9</v>
      </c>
      <c r="L114" s="255">
        <v>18</v>
      </c>
      <c r="M114" s="255">
        <v>58</v>
      </c>
    </row>
    <row r="115" spans="2:22" s="16" customFormat="1" ht="15" customHeight="1" x14ac:dyDescent="0.3">
      <c r="B115" s="583"/>
      <c r="C115" s="212" t="s">
        <v>289</v>
      </c>
      <c r="D115" s="255">
        <v>567</v>
      </c>
      <c r="E115" s="255">
        <v>109</v>
      </c>
      <c r="F115" s="255">
        <v>4</v>
      </c>
      <c r="G115" s="255">
        <v>1</v>
      </c>
      <c r="H115" s="255">
        <v>0</v>
      </c>
      <c r="I115" s="255">
        <v>2</v>
      </c>
      <c r="J115" s="255">
        <v>446</v>
      </c>
      <c r="K115" s="255">
        <v>0</v>
      </c>
      <c r="L115" s="255">
        <v>2</v>
      </c>
      <c r="M115" s="255">
        <v>3</v>
      </c>
    </row>
    <row r="116" spans="2:22" s="16" customFormat="1" ht="15" customHeight="1" x14ac:dyDescent="0.3">
      <c r="B116" s="583"/>
      <c r="C116" s="212" t="s">
        <v>288</v>
      </c>
      <c r="D116" s="255">
        <v>686</v>
      </c>
      <c r="E116" s="255">
        <v>284</v>
      </c>
      <c r="F116" s="255">
        <v>8</v>
      </c>
      <c r="G116" s="255">
        <v>1</v>
      </c>
      <c r="H116" s="255">
        <v>3</v>
      </c>
      <c r="I116" s="255">
        <v>2</v>
      </c>
      <c r="J116" s="255">
        <v>348</v>
      </c>
      <c r="K116" s="255">
        <v>2</v>
      </c>
      <c r="L116" s="255">
        <v>0</v>
      </c>
      <c r="M116" s="255">
        <v>38</v>
      </c>
    </row>
    <row r="117" spans="2:22" s="16" customFormat="1" ht="15" customHeight="1" x14ac:dyDescent="0.3">
      <c r="B117" s="583"/>
      <c r="C117" s="212" t="s">
        <v>287</v>
      </c>
      <c r="D117" s="255">
        <v>1541</v>
      </c>
      <c r="E117" s="255">
        <v>845</v>
      </c>
      <c r="F117" s="255">
        <v>8</v>
      </c>
      <c r="G117" s="255">
        <v>1</v>
      </c>
      <c r="H117" s="255">
        <v>5</v>
      </c>
      <c r="I117" s="255">
        <v>1</v>
      </c>
      <c r="J117" s="255">
        <v>595</v>
      </c>
      <c r="K117" s="255">
        <v>4</v>
      </c>
      <c r="L117" s="255">
        <v>1</v>
      </c>
      <c r="M117" s="255">
        <v>81</v>
      </c>
    </row>
    <row r="118" spans="2:22" s="16" customFormat="1" ht="15" customHeight="1" x14ac:dyDescent="0.3">
      <c r="B118" s="583"/>
      <c r="C118" s="212" t="s">
        <v>286</v>
      </c>
      <c r="D118" s="255">
        <v>161</v>
      </c>
      <c r="E118" s="255">
        <v>9</v>
      </c>
      <c r="F118" s="255">
        <v>26</v>
      </c>
      <c r="G118" s="255">
        <v>4</v>
      </c>
      <c r="H118" s="255">
        <v>0</v>
      </c>
      <c r="I118" s="255">
        <v>1</v>
      </c>
      <c r="J118" s="255">
        <v>118</v>
      </c>
      <c r="K118" s="255">
        <v>0</v>
      </c>
      <c r="L118" s="255">
        <v>1</v>
      </c>
      <c r="M118" s="255">
        <v>2</v>
      </c>
    </row>
    <row r="119" spans="2:22" s="16" customFormat="1" ht="15" customHeight="1" x14ac:dyDescent="0.3">
      <c r="B119" s="584"/>
      <c r="C119" s="212" t="s">
        <v>285</v>
      </c>
      <c r="D119" s="255">
        <v>170</v>
      </c>
      <c r="E119" s="255">
        <v>9</v>
      </c>
      <c r="F119" s="255">
        <v>6</v>
      </c>
      <c r="G119" s="255">
        <v>0</v>
      </c>
      <c r="H119" s="255">
        <v>1</v>
      </c>
      <c r="I119" s="255">
        <v>0</v>
      </c>
      <c r="J119" s="255">
        <v>142</v>
      </c>
      <c r="K119" s="255">
        <v>1</v>
      </c>
      <c r="L119" s="255">
        <v>1</v>
      </c>
      <c r="M119" s="255">
        <v>10</v>
      </c>
    </row>
    <row r="120" spans="2:22" s="16" customFormat="1" ht="15" customHeight="1" x14ac:dyDescent="0.25">
      <c r="B120" s="582" t="s">
        <v>25</v>
      </c>
      <c r="C120" s="229" t="s">
        <v>3</v>
      </c>
      <c r="D120" s="308">
        <v>5455</v>
      </c>
      <c r="E120" s="308">
        <v>128</v>
      </c>
      <c r="F120" s="308">
        <v>1</v>
      </c>
      <c r="G120" s="308">
        <v>4</v>
      </c>
      <c r="H120" s="308">
        <v>1</v>
      </c>
      <c r="I120" s="308">
        <v>5</v>
      </c>
      <c r="J120" s="308">
        <v>5187</v>
      </c>
      <c r="K120" s="308">
        <v>17</v>
      </c>
      <c r="L120" s="308">
        <v>17</v>
      </c>
      <c r="M120" s="308">
        <v>95</v>
      </c>
      <c r="N120" s="357"/>
      <c r="O120" s="357"/>
      <c r="P120" s="357"/>
      <c r="Q120" s="357"/>
      <c r="R120" s="357"/>
      <c r="S120" s="357"/>
      <c r="T120" s="357"/>
      <c r="U120" s="357"/>
      <c r="V120" s="357"/>
    </row>
    <row r="121" spans="2:22" s="16" customFormat="1" ht="15" customHeight="1" x14ac:dyDescent="0.3">
      <c r="B121" s="583"/>
      <c r="C121" s="212" t="s">
        <v>25</v>
      </c>
      <c r="D121" s="255">
        <v>2913</v>
      </c>
      <c r="E121" s="255">
        <v>48</v>
      </c>
      <c r="F121" s="255">
        <v>1</v>
      </c>
      <c r="G121" s="255">
        <v>3</v>
      </c>
      <c r="H121" s="255">
        <v>0</v>
      </c>
      <c r="I121" s="255">
        <v>3</v>
      </c>
      <c r="J121" s="255">
        <v>2817</v>
      </c>
      <c r="K121" s="255">
        <v>15</v>
      </c>
      <c r="L121" s="255">
        <v>3</v>
      </c>
      <c r="M121" s="255">
        <v>23</v>
      </c>
    </row>
    <row r="122" spans="2:22" s="16" customFormat="1" ht="15" customHeight="1" x14ac:dyDescent="0.3">
      <c r="B122" s="583"/>
      <c r="C122" s="212" t="s">
        <v>284</v>
      </c>
      <c r="D122" s="255">
        <v>270</v>
      </c>
      <c r="E122" s="255">
        <v>0</v>
      </c>
      <c r="F122" s="255">
        <v>0</v>
      </c>
      <c r="G122" s="255">
        <v>0</v>
      </c>
      <c r="H122" s="255">
        <v>0</v>
      </c>
      <c r="I122" s="255">
        <v>0</v>
      </c>
      <c r="J122" s="255">
        <v>257</v>
      </c>
      <c r="K122" s="255">
        <v>0</v>
      </c>
      <c r="L122" s="255">
        <v>0</v>
      </c>
      <c r="M122" s="255">
        <v>13</v>
      </c>
    </row>
    <row r="123" spans="2:22" s="16" customFormat="1" ht="15" customHeight="1" x14ac:dyDescent="0.3">
      <c r="B123" s="583"/>
      <c r="C123" s="212" t="s">
        <v>283</v>
      </c>
      <c r="D123" s="255">
        <v>413</v>
      </c>
      <c r="E123" s="255">
        <v>0</v>
      </c>
      <c r="F123" s="255">
        <v>0</v>
      </c>
      <c r="G123" s="255">
        <v>0</v>
      </c>
      <c r="H123" s="255">
        <v>0</v>
      </c>
      <c r="I123" s="255">
        <v>1</v>
      </c>
      <c r="J123" s="255">
        <v>411</v>
      </c>
      <c r="K123" s="255">
        <v>0</v>
      </c>
      <c r="L123" s="255">
        <v>0</v>
      </c>
      <c r="M123" s="255">
        <v>1</v>
      </c>
    </row>
    <row r="124" spans="2:22" s="16" customFormat="1" ht="15" customHeight="1" x14ac:dyDescent="0.3">
      <c r="B124" s="583"/>
      <c r="C124" s="212" t="s">
        <v>282</v>
      </c>
      <c r="D124" s="255">
        <v>144</v>
      </c>
      <c r="E124" s="255">
        <v>1</v>
      </c>
      <c r="F124" s="255">
        <v>0</v>
      </c>
      <c r="G124" s="255">
        <v>0</v>
      </c>
      <c r="H124" s="255">
        <v>0</v>
      </c>
      <c r="I124" s="255">
        <v>0</v>
      </c>
      <c r="J124" s="255">
        <v>141</v>
      </c>
      <c r="K124" s="255">
        <v>0</v>
      </c>
      <c r="L124" s="255">
        <v>0</v>
      </c>
      <c r="M124" s="255">
        <v>2</v>
      </c>
    </row>
    <row r="125" spans="2:22" s="16" customFormat="1" ht="15" customHeight="1" x14ac:dyDescent="0.3">
      <c r="B125" s="583"/>
      <c r="C125" s="212" t="s">
        <v>281</v>
      </c>
      <c r="D125" s="255">
        <v>40</v>
      </c>
      <c r="E125" s="255">
        <v>0</v>
      </c>
      <c r="F125" s="255">
        <v>0</v>
      </c>
      <c r="G125" s="255">
        <v>0</v>
      </c>
      <c r="H125" s="255">
        <v>0</v>
      </c>
      <c r="I125" s="255">
        <v>0</v>
      </c>
      <c r="J125" s="255">
        <v>40</v>
      </c>
      <c r="K125" s="255">
        <v>0</v>
      </c>
      <c r="L125" s="255">
        <v>0</v>
      </c>
      <c r="M125" s="255">
        <v>0</v>
      </c>
    </row>
    <row r="126" spans="2:22" s="16" customFormat="1" ht="15" customHeight="1" x14ac:dyDescent="0.3">
      <c r="B126" s="583"/>
      <c r="C126" s="212" t="s">
        <v>280</v>
      </c>
      <c r="D126" s="255">
        <v>147</v>
      </c>
      <c r="E126" s="255">
        <v>0</v>
      </c>
      <c r="F126" s="255">
        <v>0</v>
      </c>
      <c r="G126" s="255">
        <v>0</v>
      </c>
      <c r="H126" s="255">
        <v>0</v>
      </c>
      <c r="I126" s="255">
        <v>0</v>
      </c>
      <c r="J126" s="255">
        <v>135</v>
      </c>
      <c r="K126" s="255">
        <v>0</v>
      </c>
      <c r="L126" s="255">
        <v>6</v>
      </c>
      <c r="M126" s="255">
        <v>6</v>
      </c>
    </row>
    <row r="127" spans="2:22" s="16" customFormat="1" ht="15" customHeight="1" x14ac:dyDescent="0.3">
      <c r="B127" s="583"/>
      <c r="C127" s="212" t="s">
        <v>279</v>
      </c>
      <c r="D127" s="255">
        <v>102</v>
      </c>
      <c r="E127" s="255">
        <v>1</v>
      </c>
      <c r="F127" s="255">
        <v>0</v>
      </c>
      <c r="G127" s="255">
        <v>0</v>
      </c>
      <c r="H127" s="255">
        <v>0</v>
      </c>
      <c r="I127" s="255">
        <v>0</v>
      </c>
      <c r="J127" s="255">
        <v>100</v>
      </c>
      <c r="K127" s="255">
        <v>0</v>
      </c>
      <c r="L127" s="255">
        <v>0</v>
      </c>
      <c r="M127" s="255">
        <v>1</v>
      </c>
    </row>
    <row r="128" spans="2:22" s="16" customFormat="1" ht="15" customHeight="1" x14ac:dyDescent="0.3">
      <c r="B128" s="583"/>
      <c r="C128" s="212" t="s">
        <v>278</v>
      </c>
      <c r="D128" s="255">
        <v>247</v>
      </c>
      <c r="E128" s="255">
        <v>0</v>
      </c>
      <c r="F128" s="255">
        <v>0</v>
      </c>
      <c r="G128" s="255">
        <v>1</v>
      </c>
      <c r="H128" s="255">
        <v>0</v>
      </c>
      <c r="I128" s="255">
        <v>1</v>
      </c>
      <c r="J128" s="255">
        <v>227</v>
      </c>
      <c r="K128" s="255">
        <v>0</v>
      </c>
      <c r="L128" s="255">
        <v>6</v>
      </c>
      <c r="M128" s="255">
        <v>12</v>
      </c>
    </row>
    <row r="129" spans="2:22" s="16" customFormat="1" ht="15" customHeight="1" x14ac:dyDescent="0.3">
      <c r="B129" s="583"/>
      <c r="C129" s="212" t="s">
        <v>277</v>
      </c>
      <c r="D129" s="255">
        <v>258</v>
      </c>
      <c r="E129" s="255">
        <v>1</v>
      </c>
      <c r="F129" s="255">
        <v>0</v>
      </c>
      <c r="G129" s="255">
        <v>0</v>
      </c>
      <c r="H129" s="255">
        <v>0</v>
      </c>
      <c r="I129" s="255">
        <v>0</v>
      </c>
      <c r="J129" s="255">
        <v>255</v>
      </c>
      <c r="K129" s="255">
        <v>1</v>
      </c>
      <c r="L129" s="255">
        <v>0</v>
      </c>
      <c r="M129" s="255">
        <v>1</v>
      </c>
    </row>
    <row r="130" spans="2:22" s="16" customFormat="1" ht="15" customHeight="1" x14ac:dyDescent="0.3">
      <c r="B130" s="583"/>
      <c r="C130" s="212" t="s">
        <v>276</v>
      </c>
      <c r="D130" s="255">
        <v>203</v>
      </c>
      <c r="E130" s="255">
        <v>1</v>
      </c>
      <c r="F130" s="255">
        <v>0</v>
      </c>
      <c r="G130" s="255">
        <v>0</v>
      </c>
      <c r="H130" s="255">
        <v>0</v>
      </c>
      <c r="I130" s="255">
        <v>0</v>
      </c>
      <c r="J130" s="255">
        <v>200</v>
      </c>
      <c r="K130" s="255">
        <v>0</v>
      </c>
      <c r="L130" s="255">
        <v>0</v>
      </c>
      <c r="M130" s="255">
        <v>2</v>
      </c>
    </row>
    <row r="131" spans="2:22" s="16" customFormat="1" ht="15" customHeight="1" x14ac:dyDescent="0.3">
      <c r="B131" s="583"/>
      <c r="C131" s="212" t="s">
        <v>275</v>
      </c>
      <c r="D131" s="255">
        <v>318</v>
      </c>
      <c r="E131" s="255">
        <v>76</v>
      </c>
      <c r="F131" s="255">
        <v>0</v>
      </c>
      <c r="G131" s="255">
        <v>0</v>
      </c>
      <c r="H131" s="255">
        <v>0</v>
      </c>
      <c r="I131" s="255">
        <v>0</v>
      </c>
      <c r="J131" s="255">
        <v>219</v>
      </c>
      <c r="K131" s="255">
        <v>1</v>
      </c>
      <c r="L131" s="255">
        <v>0</v>
      </c>
      <c r="M131" s="255">
        <v>22</v>
      </c>
    </row>
    <row r="132" spans="2:22" s="16" customFormat="1" ht="15" customHeight="1" x14ac:dyDescent="0.3">
      <c r="B132" s="583"/>
      <c r="C132" s="212" t="s">
        <v>274</v>
      </c>
      <c r="D132" s="255">
        <v>55</v>
      </c>
      <c r="E132" s="255">
        <v>0</v>
      </c>
      <c r="F132" s="255">
        <v>0</v>
      </c>
      <c r="G132" s="255">
        <v>0</v>
      </c>
      <c r="H132" s="255">
        <v>0</v>
      </c>
      <c r="I132" s="255">
        <v>0</v>
      </c>
      <c r="J132" s="255">
        <v>47</v>
      </c>
      <c r="K132" s="255">
        <v>0</v>
      </c>
      <c r="L132" s="255">
        <v>0</v>
      </c>
      <c r="M132" s="255">
        <v>8</v>
      </c>
    </row>
    <row r="133" spans="2:22" s="16" customFormat="1" ht="15" customHeight="1" x14ac:dyDescent="0.3">
      <c r="B133" s="583"/>
      <c r="C133" s="212" t="s">
        <v>273</v>
      </c>
      <c r="D133" s="255">
        <v>165</v>
      </c>
      <c r="E133" s="255">
        <v>0</v>
      </c>
      <c r="F133" s="255">
        <v>0</v>
      </c>
      <c r="G133" s="255">
        <v>0</v>
      </c>
      <c r="H133" s="255">
        <v>1</v>
      </c>
      <c r="I133" s="255">
        <v>0</v>
      </c>
      <c r="J133" s="255">
        <v>161</v>
      </c>
      <c r="K133" s="255">
        <v>0</v>
      </c>
      <c r="L133" s="255">
        <v>2</v>
      </c>
      <c r="M133" s="255">
        <v>1</v>
      </c>
    </row>
    <row r="134" spans="2:22" s="16" customFormat="1" ht="15" customHeight="1" x14ac:dyDescent="0.3">
      <c r="B134" s="583"/>
      <c r="C134" s="212" t="s">
        <v>272</v>
      </c>
      <c r="D134" s="255">
        <v>101</v>
      </c>
      <c r="E134" s="255">
        <v>0</v>
      </c>
      <c r="F134" s="255">
        <v>0</v>
      </c>
      <c r="G134" s="255">
        <v>0</v>
      </c>
      <c r="H134" s="255">
        <v>0</v>
      </c>
      <c r="I134" s="255">
        <v>0</v>
      </c>
      <c r="J134" s="255">
        <v>98</v>
      </c>
      <c r="K134" s="255">
        <v>0</v>
      </c>
      <c r="L134" s="255">
        <v>0</v>
      </c>
      <c r="M134" s="255">
        <v>3</v>
      </c>
    </row>
    <row r="135" spans="2:22" s="16" customFormat="1" ht="15" customHeight="1" x14ac:dyDescent="0.3">
      <c r="B135" s="583"/>
      <c r="C135" s="212" t="s">
        <v>271</v>
      </c>
      <c r="D135" s="255">
        <v>27</v>
      </c>
      <c r="E135" s="255">
        <v>0</v>
      </c>
      <c r="F135" s="255">
        <v>0</v>
      </c>
      <c r="G135" s="255">
        <v>0</v>
      </c>
      <c r="H135" s="255">
        <v>0</v>
      </c>
      <c r="I135" s="255">
        <v>0</v>
      </c>
      <c r="J135" s="255">
        <v>27</v>
      </c>
      <c r="K135" s="255">
        <v>0</v>
      </c>
      <c r="L135" s="255">
        <v>0</v>
      </c>
      <c r="M135" s="255">
        <v>0</v>
      </c>
    </row>
    <row r="136" spans="2:22" s="16" customFormat="1" ht="15" customHeight="1" x14ac:dyDescent="0.3">
      <c r="B136" s="584"/>
      <c r="C136" s="212" t="s">
        <v>178</v>
      </c>
      <c r="D136" s="255">
        <v>52</v>
      </c>
      <c r="E136" s="255">
        <v>0</v>
      </c>
      <c r="F136" s="255">
        <v>0</v>
      </c>
      <c r="G136" s="255">
        <v>0</v>
      </c>
      <c r="H136" s="255">
        <v>0</v>
      </c>
      <c r="I136" s="255">
        <v>0</v>
      </c>
      <c r="J136" s="255">
        <v>52</v>
      </c>
      <c r="K136" s="255">
        <v>0</v>
      </c>
      <c r="L136" s="255">
        <v>0</v>
      </c>
      <c r="M136" s="255">
        <v>0</v>
      </c>
    </row>
    <row r="137" spans="2:22" s="16" customFormat="1" ht="15" customHeight="1" x14ac:dyDescent="0.25">
      <c r="B137" s="582" t="s">
        <v>24</v>
      </c>
      <c r="C137" s="229" t="s">
        <v>3</v>
      </c>
      <c r="D137" s="308">
        <v>13270</v>
      </c>
      <c r="E137" s="308">
        <v>14</v>
      </c>
      <c r="F137" s="308">
        <v>7</v>
      </c>
      <c r="G137" s="308">
        <v>18</v>
      </c>
      <c r="H137" s="308">
        <v>30</v>
      </c>
      <c r="I137" s="308">
        <v>287</v>
      </c>
      <c r="J137" s="308">
        <v>12759</v>
      </c>
      <c r="K137" s="308">
        <v>46</v>
      </c>
      <c r="L137" s="308">
        <v>34</v>
      </c>
      <c r="M137" s="308">
        <v>75</v>
      </c>
      <c r="N137" s="357"/>
      <c r="O137" s="357"/>
      <c r="P137" s="357"/>
      <c r="Q137" s="357"/>
      <c r="R137" s="357"/>
      <c r="S137" s="357"/>
      <c r="T137" s="357"/>
      <c r="U137" s="357"/>
      <c r="V137" s="357"/>
    </row>
    <row r="138" spans="2:22" s="16" customFormat="1" ht="15" customHeight="1" x14ac:dyDescent="0.3">
      <c r="B138" s="583"/>
      <c r="C138" s="212" t="s">
        <v>206</v>
      </c>
      <c r="D138" s="255">
        <v>2562</v>
      </c>
      <c r="E138" s="255">
        <v>1</v>
      </c>
      <c r="F138" s="255">
        <v>0</v>
      </c>
      <c r="G138" s="255">
        <v>2</v>
      </c>
      <c r="H138" s="255">
        <v>8</v>
      </c>
      <c r="I138" s="255">
        <v>62</v>
      </c>
      <c r="J138" s="255">
        <v>2464</v>
      </c>
      <c r="K138" s="255">
        <v>9</v>
      </c>
      <c r="L138" s="255">
        <v>2</v>
      </c>
      <c r="M138" s="255">
        <v>14</v>
      </c>
    </row>
    <row r="139" spans="2:22" s="16" customFormat="1" ht="15" customHeight="1" x14ac:dyDescent="0.3">
      <c r="B139" s="583"/>
      <c r="C139" s="212" t="s">
        <v>205</v>
      </c>
      <c r="D139" s="255">
        <v>688</v>
      </c>
      <c r="E139" s="255">
        <v>1</v>
      </c>
      <c r="F139" s="255">
        <v>1</v>
      </c>
      <c r="G139" s="255">
        <v>0</v>
      </c>
      <c r="H139" s="255">
        <v>2</v>
      </c>
      <c r="I139" s="255">
        <v>41</v>
      </c>
      <c r="J139" s="255">
        <v>642</v>
      </c>
      <c r="K139" s="255">
        <v>0</v>
      </c>
      <c r="L139" s="255">
        <v>1</v>
      </c>
      <c r="M139" s="255">
        <v>0</v>
      </c>
    </row>
    <row r="140" spans="2:22" s="16" customFormat="1" ht="15" customHeight="1" x14ac:dyDescent="0.3">
      <c r="B140" s="583"/>
      <c r="C140" s="212" t="s">
        <v>204</v>
      </c>
      <c r="D140" s="255">
        <v>350</v>
      </c>
      <c r="E140" s="255">
        <v>0</v>
      </c>
      <c r="F140" s="255">
        <v>0</v>
      </c>
      <c r="G140" s="255">
        <v>1</v>
      </c>
      <c r="H140" s="255">
        <v>3</v>
      </c>
      <c r="I140" s="255">
        <v>10</v>
      </c>
      <c r="J140" s="255">
        <v>333</v>
      </c>
      <c r="K140" s="255">
        <v>1</v>
      </c>
      <c r="L140" s="255">
        <v>0</v>
      </c>
      <c r="M140" s="255">
        <v>2</v>
      </c>
    </row>
    <row r="141" spans="2:22" s="16" customFormat="1" ht="15" customHeight="1" x14ac:dyDescent="0.3">
      <c r="B141" s="583"/>
      <c r="C141" s="212" t="s">
        <v>203</v>
      </c>
      <c r="D141" s="255">
        <v>554</v>
      </c>
      <c r="E141" s="255">
        <v>0</v>
      </c>
      <c r="F141" s="255">
        <v>0</v>
      </c>
      <c r="G141" s="255">
        <v>0</v>
      </c>
      <c r="H141" s="255">
        <v>1</v>
      </c>
      <c r="I141" s="255">
        <v>39</v>
      </c>
      <c r="J141" s="255">
        <v>503</v>
      </c>
      <c r="K141" s="255">
        <v>3</v>
      </c>
      <c r="L141" s="255">
        <v>3</v>
      </c>
      <c r="M141" s="255">
        <v>5</v>
      </c>
    </row>
    <row r="142" spans="2:22" s="16" customFormat="1" ht="15" customHeight="1" x14ac:dyDescent="0.3">
      <c r="B142" s="583"/>
      <c r="C142" s="212" t="s">
        <v>202</v>
      </c>
      <c r="D142" s="255">
        <v>3124</v>
      </c>
      <c r="E142" s="255">
        <v>2</v>
      </c>
      <c r="F142" s="255">
        <v>1</v>
      </c>
      <c r="G142" s="255">
        <v>7</v>
      </c>
      <c r="H142" s="255">
        <v>2</v>
      </c>
      <c r="I142" s="255">
        <v>10</v>
      </c>
      <c r="J142" s="255">
        <v>3059</v>
      </c>
      <c r="K142" s="255">
        <v>9</v>
      </c>
      <c r="L142" s="255">
        <v>18</v>
      </c>
      <c r="M142" s="255">
        <v>16</v>
      </c>
    </row>
    <row r="143" spans="2:22" s="16" customFormat="1" ht="15" customHeight="1" x14ac:dyDescent="0.3">
      <c r="B143" s="583"/>
      <c r="C143" s="212" t="s">
        <v>201</v>
      </c>
      <c r="D143" s="255">
        <v>485</v>
      </c>
      <c r="E143" s="255">
        <v>3</v>
      </c>
      <c r="F143" s="255">
        <v>0</v>
      </c>
      <c r="G143" s="255">
        <v>1</v>
      </c>
      <c r="H143" s="255">
        <v>4</v>
      </c>
      <c r="I143" s="255">
        <v>37</v>
      </c>
      <c r="J143" s="255">
        <v>423</v>
      </c>
      <c r="K143" s="255">
        <v>5</v>
      </c>
      <c r="L143" s="255">
        <v>8</v>
      </c>
      <c r="M143" s="255">
        <v>4</v>
      </c>
    </row>
    <row r="144" spans="2:22" s="16" customFormat="1" ht="15" customHeight="1" x14ac:dyDescent="0.3">
      <c r="B144" s="583"/>
      <c r="C144" s="212" t="s">
        <v>200</v>
      </c>
      <c r="D144" s="255">
        <v>1158</v>
      </c>
      <c r="E144" s="255">
        <v>3</v>
      </c>
      <c r="F144" s="255">
        <v>0</v>
      </c>
      <c r="G144" s="255">
        <v>0</v>
      </c>
      <c r="H144" s="255">
        <v>4</v>
      </c>
      <c r="I144" s="255">
        <v>17</v>
      </c>
      <c r="J144" s="255">
        <v>1114</v>
      </c>
      <c r="K144" s="255">
        <v>5</v>
      </c>
      <c r="L144" s="255">
        <v>2</v>
      </c>
      <c r="M144" s="255">
        <v>13</v>
      </c>
    </row>
    <row r="145" spans="2:22" s="16" customFormat="1" ht="15" customHeight="1" x14ac:dyDescent="0.3">
      <c r="B145" s="583"/>
      <c r="C145" s="212" t="s">
        <v>199</v>
      </c>
      <c r="D145" s="255">
        <v>1147</v>
      </c>
      <c r="E145" s="255">
        <v>2</v>
      </c>
      <c r="F145" s="255">
        <v>0</v>
      </c>
      <c r="G145" s="255">
        <v>2</v>
      </c>
      <c r="H145" s="255">
        <v>3</v>
      </c>
      <c r="I145" s="255">
        <v>37</v>
      </c>
      <c r="J145" s="255">
        <v>1092</v>
      </c>
      <c r="K145" s="255">
        <v>2</v>
      </c>
      <c r="L145" s="255">
        <v>0</v>
      </c>
      <c r="M145" s="255">
        <v>9</v>
      </c>
    </row>
    <row r="146" spans="2:22" s="16" customFormat="1" ht="15" customHeight="1" x14ac:dyDescent="0.3">
      <c r="B146" s="583"/>
      <c r="C146" s="212" t="s">
        <v>198</v>
      </c>
      <c r="D146" s="255">
        <v>373</v>
      </c>
      <c r="E146" s="255">
        <v>0</v>
      </c>
      <c r="F146" s="255">
        <v>0</v>
      </c>
      <c r="G146" s="255">
        <v>0</v>
      </c>
      <c r="H146" s="255">
        <v>0</v>
      </c>
      <c r="I146" s="255">
        <v>18</v>
      </c>
      <c r="J146" s="255">
        <v>355</v>
      </c>
      <c r="K146" s="255">
        <v>0</v>
      </c>
      <c r="L146" s="255">
        <v>0</v>
      </c>
      <c r="M146" s="255">
        <v>0</v>
      </c>
    </row>
    <row r="147" spans="2:22" s="16" customFormat="1" ht="15" customHeight="1" x14ac:dyDescent="0.3">
      <c r="B147" s="583"/>
      <c r="C147" s="212" t="s">
        <v>197</v>
      </c>
      <c r="D147" s="255">
        <v>1357</v>
      </c>
      <c r="E147" s="255">
        <v>2</v>
      </c>
      <c r="F147" s="255">
        <v>4</v>
      </c>
      <c r="G147" s="255">
        <v>4</v>
      </c>
      <c r="H147" s="255">
        <v>0</v>
      </c>
      <c r="I147" s="255">
        <v>5</v>
      </c>
      <c r="J147" s="255">
        <v>1326</v>
      </c>
      <c r="K147" s="255">
        <v>10</v>
      </c>
      <c r="L147" s="255">
        <v>0</v>
      </c>
      <c r="M147" s="255">
        <v>6</v>
      </c>
    </row>
    <row r="148" spans="2:22" s="16" customFormat="1" ht="15" customHeight="1" x14ac:dyDescent="0.3">
      <c r="B148" s="583"/>
      <c r="C148" s="212" t="s">
        <v>196</v>
      </c>
      <c r="D148" s="255">
        <v>690</v>
      </c>
      <c r="E148" s="255">
        <v>0</v>
      </c>
      <c r="F148" s="255">
        <v>1</v>
      </c>
      <c r="G148" s="255">
        <v>0</v>
      </c>
      <c r="H148" s="255">
        <v>1</v>
      </c>
      <c r="I148" s="255">
        <v>4</v>
      </c>
      <c r="J148" s="255">
        <v>683</v>
      </c>
      <c r="K148" s="255">
        <v>1</v>
      </c>
      <c r="L148" s="255">
        <v>0</v>
      </c>
      <c r="M148" s="255">
        <v>0</v>
      </c>
    </row>
    <row r="149" spans="2:22" s="16" customFormat="1" ht="15" customHeight="1" x14ac:dyDescent="0.3">
      <c r="B149" s="583"/>
      <c r="C149" s="212" t="s">
        <v>195</v>
      </c>
      <c r="D149" s="255">
        <v>580</v>
      </c>
      <c r="E149" s="255">
        <v>0</v>
      </c>
      <c r="F149" s="255">
        <v>0</v>
      </c>
      <c r="G149" s="255">
        <v>1</v>
      </c>
      <c r="H149" s="255">
        <v>0</v>
      </c>
      <c r="I149" s="255">
        <v>7</v>
      </c>
      <c r="J149" s="255">
        <v>565</v>
      </c>
      <c r="K149" s="255">
        <v>1</v>
      </c>
      <c r="L149" s="255">
        <v>0</v>
      </c>
      <c r="M149" s="255">
        <v>6</v>
      </c>
    </row>
    <row r="150" spans="2:22" s="16" customFormat="1" ht="15" customHeight="1" x14ac:dyDescent="0.3">
      <c r="B150" s="584"/>
      <c r="C150" s="212" t="s">
        <v>194</v>
      </c>
      <c r="D150" s="255">
        <v>202</v>
      </c>
      <c r="E150" s="255">
        <v>0</v>
      </c>
      <c r="F150" s="255">
        <v>0</v>
      </c>
      <c r="G150" s="255">
        <v>0</v>
      </c>
      <c r="H150" s="255">
        <v>2</v>
      </c>
      <c r="I150" s="255">
        <v>0</v>
      </c>
      <c r="J150" s="255">
        <v>200</v>
      </c>
      <c r="K150" s="255">
        <v>0</v>
      </c>
      <c r="L150" s="255">
        <v>0</v>
      </c>
      <c r="M150" s="255">
        <v>0</v>
      </c>
    </row>
    <row r="151" spans="2:22" s="16" customFormat="1" ht="15" customHeight="1" x14ac:dyDescent="0.25">
      <c r="B151" s="582" t="s">
        <v>23</v>
      </c>
      <c r="C151" s="229" t="s">
        <v>3</v>
      </c>
      <c r="D151" s="308">
        <v>21760</v>
      </c>
      <c r="E151" s="308">
        <v>20</v>
      </c>
      <c r="F151" s="308">
        <v>18</v>
      </c>
      <c r="G151" s="308">
        <v>20</v>
      </c>
      <c r="H151" s="308">
        <v>14</v>
      </c>
      <c r="I151" s="308">
        <v>891</v>
      </c>
      <c r="J151" s="308">
        <v>20552</v>
      </c>
      <c r="K151" s="308">
        <v>51</v>
      </c>
      <c r="L151" s="308">
        <v>9</v>
      </c>
      <c r="M151" s="308">
        <v>185</v>
      </c>
      <c r="N151" s="357"/>
      <c r="O151" s="357"/>
      <c r="P151" s="357"/>
      <c r="Q151" s="357"/>
      <c r="R151" s="357"/>
      <c r="S151" s="357"/>
      <c r="T151" s="357"/>
      <c r="U151" s="357"/>
      <c r="V151" s="357"/>
    </row>
    <row r="152" spans="2:22" s="16" customFormat="1" ht="15" customHeight="1" x14ac:dyDescent="0.3">
      <c r="B152" s="583"/>
      <c r="C152" s="212" t="s">
        <v>193</v>
      </c>
      <c r="D152" s="255">
        <v>3880</v>
      </c>
      <c r="E152" s="255">
        <v>0</v>
      </c>
      <c r="F152" s="255">
        <v>3</v>
      </c>
      <c r="G152" s="255">
        <v>2</v>
      </c>
      <c r="H152" s="255">
        <v>3</v>
      </c>
      <c r="I152" s="255">
        <v>76</v>
      </c>
      <c r="J152" s="255">
        <v>3751</v>
      </c>
      <c r="K152" s="255">
        <v>14</v>
      </c>
      <c r="L152" s="255">
        <v>5</v>
      </c>
      <c r="M152" s="255">
        <v>26</v>
      </c>
    </row>
    <row r="153" spans="2:22" s="16" customFormat="1" ht="15" customHeight="1" x14ac:dyDescent="0.3">
      <c r="B153" s="583"/>
      <c r="C153" s="212" t="s">
        <v>34</v>
      </c>
      <c r="D153" s="255">
        <v>573</v>
      </c>
      <c r="E153" s="255">
        <v>1</v>
      </c>
      <c r="F153" s="255">
        <v>0</v>
      </c>
      <c r="G153" s="255">
        <v>1</v>
      </c>
      <c r="H153" s="255">
        <v>0</v>
      </c>
      <c r="I153" s="255">
        <v>72</v>
      </c>
      <c r="J153" s="255">
        <v>492</v>
      </c>
      <c r="K153" s="255">
        <v>1</v>
      </c>
      <c r="L153" s="255">
        <v>0</v>
      </c>
      <c r="M153" s="255">
        <v>6</v>
      </c>
    </row>
    <row r="154" spans="2:22" s="16" customFormat="1" ht="15" customHeight="1" x14ac:dyDescent="0.3">
      <c r="B154" s="583"/>
      <c r="C154" s="212" t="s">
        <v>192</v>
      </c>
      <c r="D154" s="255">
        <v>1849</v>
      </c>
      <c r="E154" s="255">
        <v>2</v>
      </c>
      <c r="F154" s="255">
        <v>0</v>
      </c>
      <c r="G154" s="255">
        <v>1</v>
      </c>
      <c r="H154" s="255">
        <v>1</v>
      </c>
      <c r="I154" s="255">
        <v>97</v>
      </c>
      <c r="J154" s="255">
        <v>1721</v>
      </c>
      <c r="K154" s="255">
        <v>3</v>
      </c>
      <c r="L154" s="255">
        <v>0</v>
      </c>
      <c r="M154" s="255">
        <v>24</v>
      </c>
    </row>
    <row r="155" spans="2:22" s="16" customFormat="1" ht="15" customHeight="1" x14ac:dyDescent="0.3">
      <c r="B155" s="583"/>
      <c r="C155" s="212" t="s">
        <v>191</v>
      </c>
      <c r="D155" s="255">
        <v>1991</v>
      </c>
      <c r="E155" s="255">
        <v>1</v>
      </c>
      <c r="F155" s="255">
        <v>1</v>
      </c>
      <c r="G155" s="255">
        <v>1</v>
      </c>
      <c r="H155" s="255">
        <v>2</v>
      </c>
      <c r="I155" s="255">
        <v>33</v>
      </c>
      <c r="J155" s="255">
        <v>1921</v>
      </c>
      <c r="K155" s="255">
        <v>8</v>
      </c>
      <c r="L155" s="255">
        <v>1</v>
      </c>
      <c r="M155" s="255">
        <v>23</v>
      </c>
    </row>
    <row r="156" spans="2:22" s="16" customFormat="1" ht="15" customHeight="1" x14ac:dyDescent="0.3">
      <c r="B156" s="583"/>
      <c r="C156" s="212" t="s">
        <v>190</v>
      </c>
      <c r="D156" s="255">
        <v>382</v>
      </c>
      <c r="E156" s="255">
        <v>0</v>
      </c>
      <c r="F156" s="255">
        <v>0</v>
      </c>
      <c r="G156" s="255">
        <v>0</v>
      </c>
      <c r="H156" s="255">
        <v>0</v>
      </c>
      <c r="I156" s="255">
        <v>6</v>
      </c>
      <c r="J156" s="255">
        <v>372</v>
      </c>
      <c r="K156" s="255">
        <v>0</v>
      </c>
      <c r="L156" s="255">
        <v>0</v>
      </c>
      <c r="M156" s="255">
        <v>4</v>
      </c>
    </row>
    <row r="157" spans="2:22" s="16" customFormat="1" ht="15" customHeight="1" x14ac:dyDescent="0.3">
      <c r="B157" s="583"/>
      <c r="C157" s="212" t="s">
        <v>189</v>
      </c>
      <c r="D157" s="255">
        <v>934</v>
      </c>
      <c r="E157" s="255">
        <v>1</v>
      </c>
      <c r="F157" s="255">
        <v>0</v>
      </c>
      <c r="G157" s="255">
        <v>0</v>
      </c>
      <c r="H157" s="255">
        <v>2</v>
      </c>
      <c r="I157" s="255">
        <v>92</v>
      </c>
      <c r="J157" s="255">
        <v>830</v>
      </c>
      <c r="K157" s="255">
        <v>0</v>
      </c>
      <c r="L157" s="255">
        <v>0</v>
      </c>
      <c r="M157" s="255">
        <v>9</v>
      </c>
    </row>
    <row r="158" spans="2:22" s="16" customFormat="1" ht="15" customHeight="1" x14ac:dyDescent="0.3">
      <c r="B158" s="583"/>
      <c r="C158" s="212" t="s">
        <v>188</v>
      </c>
      <c r="D158" s="255">
        <v>284</v>
      </c>
      <c r="E158" s="255">
        <v>1</v>
      </c>
      <c r="F158" s="255">
        <v>1</v>
      </c>
      <c r="G158" s="255">
        <v>1</v>
      </c>
      <c r="H158" s="255">
        <v>0</v>
      </c>
      <c r="I158" s="255">
        <v>59</v>
      </c>
      <c r="J158" s="255">
        <v>221</v>
      </c>
      <c r="K158" s="255">
        <v>0</v>
      </c>
      <c r="L158" s="255">
        <v>0</v>
      </c>
      <c r="M158" s="255">
        <v>1</v>
      </c>
    </row>
    <row r="159" spans="2:22" s="16" customFormat="1" ht="15" customHeight="1" x14ac:dyDescent="0.3">
      <c r="B159" s="583"/>
      <c r="C159" s="212" t="s">
        <v>187</v>
      </c>
      <c r="D159" s="255">
        <v>3911</v>
      </c>
      <c r="E159" s="255">
        <v>6</v>
      </c>
      <c r="F159" s="255">
        <v>1</v>
      </c>
      <c r="G159" s="255">
        <v>4</v>
      </c>
      <c r="H159" s="255">
        <v>2</v>
      </c>
      <c r="I159" s="255">
        <v>139</v>
      </c>
      <c r="J159" s="255">
        <v>3728</v>
      </c>
      <c r="K159" s="255">
        <v>8</v>
      </c>
      <c r="L159" s="255">
        <v>3</v>
      </c>
      <c r="M159" s="255">
        <v>20</v>
      </c>
    </row>
    <row r="160" spans="2:22" s="16" customFormat="1" ht="15" customHeight="1" x14ac:dyDescent="0.3">
      <c r="B160" s="583"/>
      <c r="C160" s="212" t="s">
        <v>186</v>
      </c>
      <c r="D160" s="255">
        <v>1215</v>
      </c>
      <c r="E160" s="255">
        <v>1</v>
      </c>
      <c r="F160" s="255">
        <v>0</v>
      </c>
      <c r="G160" s="255">
        <v>2</v>
      </c>
      <c r="H160" s="255">
        <v>1</v>
      </c>
      <c r="I160" s="255">
        <v>31</v>
      </c>
      <c r="J160" s="255">
        <v>1178</v>
      </c>
      <c r="K160" s="255">
        <v>1</v>
      </c>
      <c r="L160" s="255">
        <v>0</v>
      </c>
      <c r="M160" s="255">
        <v>1</v>
      </c>
    </row>
    <row r="161" spans="2:22" s="16" customFormat="1" ht="15" customHeight="1" x14ac:dyDescent="0.3">
      <c r="B161" s="583"/>
      <c r="C161" s="212" t="s">
        <v>185</v>
      </c>
      <c r="D161" s="255">
        <v>543</v>
      </c>
      <c r="E161" s="255">
        <v>0</v>
      </c>
      <c r="F161" s="255">
        <v>0</v>
      </c>
      <c r="G161" s="255">
        <v>0</v>
      </c>
      <c r="H161" s="255">
        <v>0</v>
      </c>
      <c r="I161" s="255">
        <v>46</v>
      </c>
      <c r="J161" s="255">
        <v>480</v>
      </c>
      <c r="K161" s="255">
        <v>2</v>
      </c>
      <c r="L161" s="255">
        <v>0</v>
      </c>
      <c r="M161" s="255">
        <v>15</v>
      </c>
    </row>
    <row r="162" spans="2:22" s="16" customFormat="1" ht="15" customHeight="1" x14ac:dyDescent="0.3">
      <c r="B162" s="583"/>
      <c r="C162" s="212" t="s">
        <v>19</v>
      </c>
      <c r="D162" s="255">
        <v>435</v>
      </c>
      <c r="E162" s="255">
        <v>0</v>
      </c>
      <c r="F162" s="255">
        <v>1</v>
      </c>
      <c r="G162" s="255">
        <v>0</v>
      </c>
      <c r="H162" s="255">
        <v>0</v>
      </c>
      <c r="I162" s="255">
        <v>28</v>
      </c>
      <c r="J162" s="255">
        <v>401</v>
      </c>
      <c r="K162" s="255">
        <v>1</v>
      </c>
      <c r="L162" s="255">
        <v>0</v>
      </c>
      <c r="M162" s="255">
        <v>4</v>
      </c>
    </row>
    <row r="163" spans="2:22" s="16" customFormat="1" ht="15" customHeight="1" x14ac:dyDescent="0.3">
      <c r="B163" s="583"/>
      <c r="C163" s="212" t="s">
        <v>184</v>
      </c>
      <c r="D163" s="255">
        <v>510</v>
      </c>
      <c r="E163" s="255">
        <v>0</v>
      </c>
      <c r="F163" s="255">
        <v>2</v>
      </c>
      <c r="G163" s="255">
        <v>0</v>
      </c>
      <c r="H163" s="255">
        <v>0</v>
      </c>
      <c r="I163" s="255">
        <v>27</v>
      </c>
      <c r="J163" s="255">
        <v>479</v>
      </c>
      <c r="K163" s="255">
        <v>1</v>
      </c>
      <c r="L163" s="255">
        <v>0</v>
      </c>
      <c r="M163" s="255">
        <v>1</v>
      </c>
    </row>
    <row r="164" spans="2:22" s="16" customFormat="1" ht="15" customHeight="1" x14ac:dyDescent="0.3">
      <c r="B164" s="583"/>
      <c r="C164" s="212" t="s">
        <v>183</v>
      </c>
      <c r="D164" s="255">
        <v>618</v>
      </c>
      <c r="E164" s="255">
        <v>1</v>
      </c>
      <c r="F164" s="255">
        <v>0</v>
      </c>
      <c r="G164" s="255">
        <v>0</v>
      </c>
      <c r="H164" s="255">
        <v>0</v>
      </c>
      <c r="I164" s="255">
        <v>57</v>
      </c>
      <c r="J164" s="255">
        <v>556</v>
      </c>
      <c r="K164" s="255">
        <v>1</v>
      </c>
      <c r="L164" s="255">
        <v>0</v>
      </c>
      <c r="M164" s="255">
        <v>3</v>
      </c>
    </row>
    <row r="165" spans="2:22" s="16" customFormat="1" ht="15" customHeight="1" x14ac:dyDescent="0.3">
      <c r="B165" s="583"/>
      <c r="C165" s="212" t="s">
        <v>182</v>
      </c>
      <c r="D165" s="255">
        <v>869</v>
      </c>
      <c r="E165" s="255">
        <v>1</v>
      </c>
      <c r="F165" s="255">
        <v>1</v>
      </c>
      <c r="G165" s="255">
        <v>0</v>
      </c>
      <c r="H165" s="255">
        <v>0</v>
      </c>
      <c r="I165" s="255">
        <v>14</v>
      </c>
      <c r="J165" s="255">
        <v>849</v>
      </c>
      <c r="K165" s="255">
        <v>1</v>
      </c>
      <c r="L165" s="255">
        <v>0</v>
      </c>
      <c r="M165" s="255">
        <v>3</v>
      </c>
    </row>
    <row r="166" spans="2:22" s="16" customFormat="1" ht="15" customHeight="1" x14ac:dyDescent="0.3">
      <c r="B166" s="583"/>
      <c r="C166" s="212" t="s">
        <v>181</v>
      </c>
      <c r="D166" s="255">
        <v>568</v>
      </c>
      <c r="E166" s="255">
        <v>2</v>
      </c>
      <c r="F166" s="255">
        <v>0</v>
      </c>
      <c r="G166" s="255">
        <v>0</v>
      </c>
      <c r="H166" s="255">
        <v>0</v>
      </c>
      <c r="I166" s="255">
        <v>23</v>
      </c>
      <c r="J166" s="255">
        <v>539</v>
      </c>
      <c r="K166" s="255">
        <v>0</v>
      </c>
      <c r="L166" s="255">
        <v>0</v>
      </c>
      <c r="M166" s="255">
        <v>4</v>
      </c>
    </row>
    <row r="167" spans="2:22" s="16" customFormat="1" ht="15" customHeight="1" x14ac:dyDescent="0.3">
      <c r="B167" s="583"/>
      <c r="C167" s="212" t="s">
        <v>180</v>
      </c>
      <c r="D167" s="255">
        <v>343</v>
      </c>
      <c r="E167" s="255">
        <v>0</v>
      </c>
      <c r="F167" s="255">
        <v>0</v>
      </c>
      <c r="G167" s="255">
        <v>1</v>
      </c>
      <c r="H167" s="255">
        <v>1</v>
      </c>
      <c r="I167" s="255">
        <v>28</v>
      </c>
      <c r="J167" s="255">
        <v>311</v>
      </c>
      <c r="K167" s="255">
        <v>0</v>
      </c>
      <c r="L167" s="255">
        <v>0</v>
      </c>
      <c r="M167" s="255">
        <v>2</v>
      </c>
    </row>
    <row r="168" spans="2:22" s="16" customFormat="1" ht="15" customHeight="1" x14ac:dyDescent="0.3">
      <c r="B168" s="583"/>
      <c r="C168" s="212" t="s">
        <v>179</v>
      </c>
      <c r="D168" s="255">
        <v>1283</v>
      </c>
      <c r="E168" s="255">
        <v>1</v>
      </c>
      <c r="F168" s="255">
        <v>4</v>
      </c>
      <c r="G168" s="255">
        <v>5</v>
      </c>
      <c r="H168" s="255">
        <v>2</v>
      </c>
      <c r="I168" s="255">
        <v>32</v>
      </c>
      <c r="J168" s="255">
        <v>1207</v>
      </c>
      <c r="K168" s="255">
        <v>3</v>
      </c>
      <c r="L168" s="255">
        <v>0</v>
      </c>
      <c r="M168" s="255">
        <v>29</v>
      </c>
    </row>
    <row r="169" spans="2:22" s="16" customFormat="1" ht="15" customHeight="1" x14ac:dyDescent="0.3">
      <c r="B169" s="583"/>
      <c r="C169" s="212" t="s">
        <v>178</v>
      </c>
      <c r="D169" s="255">
        <v>138</v>
      </c>
      <c r="E169" s="255">
        <v>0</v>
      </c>
      <c r="F169" s="255">
        <v>0</v>
      </c>
      <c r="G169" s="255">
        <v>0</v>
      </c>
      <c r="H169" s="255">
        <v>0</v>
      </c>
      <c r="I169" s="255">
        <v>12</v>
      </c>
      <c r="J169" s="255">
        <v>124</v>
      </c>
      <c r="K169" s="255">
        <v>1</v>
      </c>
      <c r="L169" s="255">
        <v>0</v>
      </c>
      <c r="M169" s="255">
        <v>1</v>
      </c>
    </row>
    <row r="170" spans="2:22" s="16" customFormat="1" ht="15" customHeight="1" x14ac:dyDescent="0.3">
      <c r="B170" s="583"/>
      <c r="C170" s="212" t="s">
        <v>177</v>
      </c>
      <c r="D170" s="255">
        <v>347</v>
      </c>
      <c r="E170" s="255">
        <v>0</v>
      </c>
      <c r="F170" s="255">
        <v>1</v>
      </c>
      <c r="G170" s="255">
        <v>0</v>
      </c>
      <c r="H170" s="255">
        <v>0</v>
      </c>
      <c r="I170" s="255">
        <v>3</v>
      </c>
      <c r="J170" s="255">
        <v>336</v>
      </c>
      <c r="K170" s="255">
        <v>3</v>
      </c>
      <c r="L170" s="255">
        <v>0</v>
      </c>
      <c r="M170" s="255">
        <v>4</v>
      </c>
    </row>
    <row r="171" spans="2:22" s="16" customFormat="1" ht="15" customHeight="1" x14ac:dyDescent="0.3">
      <c r="B171" s="583"/>
      <c r="C171" s="212" t="s">
        <v>176</v>
      </c>
      <c r="D171" s="255">
        <v>324</v>
      </c>
      <c r="E171" s="255">
        <v>2</v>
      </c>
      <c r="F171" s="255">
        <v>2</v>
      </c>
      <c r="G171" s="255">
        <v>2</v>
      </c>
      <c r="H171" s="255">
        <v>0</v>
      </c>
      <c r="I171" s="255">
        <v>1</v>
      </c>
      <c r="J171" s="255">
        <v>315</v>
      </c>
      <c r="K171" s="255">
        <v>1</v>
      </c>
      <c r="L171" s="255">
        <v>0</v>
      </c>
      <c r="M171" s="255">
        <v>1</v>
      </c>
    </row>
    <row r="172" spans="2:22" s="16" customFormat="1" ht="15" customHeight="1" x14ac:dyDescent="0.3">
      <c r="B172" s="583"/>
      <c r="C172" s="212" t="s">
        <v>175</v>
      </c>
      <c r="D172" s="255">
        <v>379</v>
      </c>
      <c r="E172" s="255">
        <v>0</v>
      </c>
      <c r="F172" s="255">
        <v>1</v>
      </c>
      <c r="G172" s="255">
        <v>0</v>
      </c>
      <c r="H172" s="255">
        <v>0</v>
      </c>
      <c r="I172" s="255">
        <v>11</v>
      </c>
      <c r="J172" s="255">
        <v>366</v>
      </c>
      <c r="K172" s="255">
        <v>0</v>
      </c>
      <c r="L172" s="255">
        <v>0</v>
      </c>
      <c r="M172" s="255">
        <v>1</v>
      </c>
    </row>
    <row r="173" spans="2:22" s="16" customFormat="1" ht="15" customHeight="1" x14ac:dyDescent="0.3">
      <c r="B173" s="584"/>
      <c r="C173" s="212" t="s">
        <v>174</v>
      </c>
      <c r="D173" s="255">
        <v>384</v>
      </c>
      <c r="E173" s="255">
        <v>0</v>
      </c>
      <c r="F173" s="255">
        <v>0</v>
      </c>
      <c r="G173" s="255">
        <v>0</v>
      </c>
      <c r="H173" s="255">
        <v>0</v>
      </c>
      <c r="I173" s="255">
        <v>4</v>
      </c>
      <c r="J173" s="255">
        <v>375</v>
      </c>
      <c r="K173" s="255">
        <v>2</v>
      </c>
      <c r="L173" s="255">
        <v>0</v>
      </c>
      <c r="M173" s="255">
        <v>3</v>
      </c>
    </row>
    <row r="174" spans="2:22" s="16" customFormat="1" ht="15" customHeight="1" x14ac:dyDescent="0.25">
      <c r="B174" s="582" t="s">
        <v>22</v>
      </c>
      <c r="C174" s="229" t="s">
        <v>3</v>
      </c>
      <c r="D174" s="308">
        <v>3727</v>
      </c>
      <c r="E174" s="308">
        <v>1782</v>
      </c>
      <c r="F174" s="308">
        <v>2</v>
      </c>
      <c r="G174" s="308">
        <v>0</v>
      </c>
      <c r="H174" s="308">
        <v>0</v>
      </c>
      <c r="I174" s="308">
        <v>3</v>
      </c>
      <c r="J174" s="308">
        <v>1061</v>
      </c>
      <c r="K174" s="308">
        <v>2</v>
      </c>
      <c r="L174" s="308">
        <v>14</v>
      </c>
      <c r="M174" s="308">
        <v>863</v>
      </c>
      <c r="N174" s="357"/>
      <c r="O174" s="357"/>
      <c r="P174" s="357"/>
      <c r="Q174" s="357"/>
      <c r="R174" s="357"/>
      <c r="S174" s="357"/>
      <c r="T174" s="357"/>
      <c r="U174" s="357"/>
      <c r="V174" s="357"/>
    </row>
    <row r="175" spans="2:22" s="16" customFormat="1" ht="15" customHeight="1" x14ac:dyDescent="0.3">
      <c r="B175" s="583"/>
      <c r="C175" s="212" t="s">
        <v>171</v>
      </c>
      <c r="D175" s="255">
        <v>918</v>
      </c>
      <c r="E175" s="255">
        <v>477</v>
      </c>
      <c r="F175" s="255">
        <v>1</v>
      </c>
      <c r="G175" s="255">
        <v>0</v>
      </c>
      <c r="H175" s="255">
        <v>0</v>
      </c>
      <c r="I175" s="255">
        <v>1</v>
      </c>
      <c r="J175" s="255">
        <v>351</v>
      </c>
      <c r="K175" s="255">
        <v>1</v>
      </c>
      <c r="L175" s="255">
        <v>1</v>
      </c>
      <c r="M175" s="255">
        <v>86</v>
      </c>
    </row>
    <row r="176" spans="2:22" s="16" customFormat="1" ht="15" customHeight="1" x14ac:dyDescent="0.3">
      <c r="B176" s="583"/>
      <c r="C176" s="212" t="s">
        <v>170</v>
      </c>
      <c r="D176" s="255">
        <v>392</v>
      </c>
      <c r="E176" s="255">
        <v>173</v>
      </c>
      <c r="F176" s="255">
        <v>0</v>
      </c>
      <c r="G176" s="255">
        <v>0</v>
      </c>
      <c r="H176" s="255">
        <v>0</v>
      </c>
      <c r="I176" s="255">
        <v>0</v>
      </c>
      <c r="J176" s="255">
        <v>197</v>
      </c>
      <c r="K176" s="255">
        <v>0</v>
      </c>
      <c r="L176" s="255">
        <v>1</v>
      </c>
      <c r="M176" s="255">
        <v>21</v>
      </c>
    </row>
    <row r="177" spans="2:22" s="16" customFormat="1" ht="15" customHeight="1" x14ac:dyDescent="0.3">
      <c r="B177" s="583"/>
      <c r="C177" s="212" t="s">
        <v>169</v>
      </c>
      <c r="D177" s="255">
        <v>169</v>
      </c>
      <c r="E177" s="255">
        <v>44</v>
      </c>
      <c r="F177" s="255">
        <v>1</v>
      </c>
      <c r="G177" s="255">
        <v>0</v>
      </c>
      <c r="H177" s="255">
        <v>0</v>
      </c>
      <c r="I177" s="255">
        <v>0</v>
      </c>
      <c r="J177" s="255">
        <v>95</v>
      </c>
      <c r="K177" s="255">
        <v>0</v>
      </c>
      <c r="L177" s="255">
        <v>1</v>
      </c>
      <c r="M177" s="255">
        <v>28</v>
      </c>
    </row>
    <row r="178" spans="2:22" s="16" customFormat="1" ht="15" customHeight="1" x14ac:dyDescent="0.3">
      <c r="B178" s="583"/>
      <c r="C178" s="212" t="s">
        <v>168</v>
      </c>
      <c r="D178" s="255">
        <v>155</v>
      </c>
      <c r="E178" s="255">
        <v>76</v>
      </c>
      <c r="F178" s="255">
        <v>0</v>
      </c>
      <c r="G178" s="255">
        <v>0</v>
      </c>
      <c r="H178" s="255">
        <v>0</v>
      </c>
      <c r="I178" s="255">
        <v>0</v>
      </c>
      <c r="J178" s="255">
        <v>66</v>
      </c>
      <c r="K178" s="255">
        <v>0</v>
      </c>
      <c r="L178" s="255">
        <v>1</v>
      </c>
      <c r="M178" s="255">
        <v>12</v>
      </c>
    </row>
    <row r="179" spans="2:22" s="16" customFormat="1" ht="15" customHeight="1" x14ac:dyDescent="0.3">
      <c r="B179" s="583"/>
      <c r="C179" s="212" t="s">
        <v>167</v>
      </c>
      <c r="D179" s="255">
        <v>150</v>
      </c>
      <c r="E179" s="255">
        <v>85</v>
      </c>
      <c r="F179" s="255">
        <v>0</v>
      </c>
      <c r="G179" s="255">
        <v>0</v>
      </c>
      <c r="H179" s="255">
        <v>0</v>
      </c>
      <c r="I179" s="255">
        <v>0</v>
      </c>
      <c r="J179" s="255">
        <v>53</v>
      </c>
      <c r="K179" s="255">
        <v>0</v>
      </c>
      <c r="L179" s="255">
        <v>1</v>
      </c>
      <c r="M179" s="255">
        <v>11</v>
      </c>
    </row>
    <row r="180" spans="2:22" s="16" customFormat="1" ht="15" customHeight="1" x14ac:dyDescent="0.3">
      <c r="B180" s="583"/>
      <c r="C180" s="212" t="s">
        <v>166</v>
      </c>
      <c r="D180" s="255">
        <v>461</v>
      </c>
      <c r="E180" s="255">
        <v>250</v>
      </c>
      <c r="F180" s="255">
        <v>0</v>
      </c>
      <c r="G180" s="255">
        <v>0</v>
      </c>
      <c r="H180" s="255">
        <v>0</v>
      </c>
      <c r="I180" s="255">
        <v>0</v>
      </c>
      <c r="J180" s="255">
        <v>172</v>
      </c>
      <c r="K180" s="255">
        <v>1</v>
      </c>
      <c r="L180" s="255">
        <v>5</v>
      </c>
      <c r="M180" s="255">
        <v>33</v>
      </c>
    </row>
    <row r="181" spans="2:22" s="16" customFormat="1" ht="15" customHeight="1" x14ac:dyDescent="0.3">
      <c r="B181" s="583"/>
      <c r="C181" s="212" t="s">
        <v>165</v>
      </c>
      <c r="D181" s="255">
        <v>260</v>
      </c>
      <c r="E181" s="255">
        <v>134</v>
      </c>
      <c r="F181" s="255">
        <v>0</v>
      </c>
      <c r="G181" s="255">
        <v>0</v>
      </c>
      <c r="H181" s="255">
        <v>0</v>
      </c>
      <c r="I181" s="255">
        <v>0</v>
      </c>
      <c r="J181" s="255">
        <v>32</v>
      </c>
      <c r="K181" s="255">
        <v>0</v>
      </c>
      <c r="L181" s="255">
        <v>1</v>
      </c>
      <c r="M181" s="255">
        <v>93</v>
      </c>
    </row>
    <row r="182" spans="2:22" s="16" customFormat="1" ht="15" customHeight="1" x14ac:dyDescent="0.3">
      <c r="B182" s="583"/>
      <c r="C182" s="212" t="s">
        <v>164</v>
      </c>
      <c r="D182" s="255">
        <v>50</v>
      </c>
      <c r="E182" s="255">
        <v>16</v>
      </c>
      <c r="F182" s="255">
        <v>0</v>
      </c>
      <c r="G182" s="255">
        <v>0</v>
      </c>
      <c r="H182" s="255">
        <v>0</v>
      </c>
      <c r="I182" s="255">
        <v>0</v>
      </c>
      <c r="J182" s="255">
        <v>30</v>
      </c>
      <c r="K182" s="255">
        <v>0</v>
      </c>
      <c r="L182" s="255">
        <v>0</v>
      </c>
      <c r="M182" s="255">
        <v>4</v>
      </c>
    </row>
    <row r="183" spans="2:22" s="16" customFormat="1" ht="15" customHeight="1" x14ac:dyDescent="0.3">
      <c r="B183" s="583"/>
      <c r="C183" s="212" t="s">
        <v>163</v>
      </c>
      <c r="D183" s="255">
        <v>701</v>
      </c>
      <c r="E183" s="255">
        <v>256</v>
      </c>
      <c r="F183" s="255">
        <v>0</v>
      </c>
      <c r="G183" s="255">
        <v>0</v>
      </c>
      <c r="H183" s="255">
        <v>0</v>
      </c>
      <c r="I183" s="255">
        <v>1</v>
      </c>
      <c r="J183" s="255">
        <v>18</v>
      </c>
      <c r="K183" s="255">
        <v>0</v>
      </c>
      <c r="L183" s="255">
        <v>0</v>
      </c>
      <c r="M183" s="255">
        <v>426</v>
      </c>
    </row>
    <row r="184" spans="2:22" s="16" customFormat="1" ht="15" customHeight="1" x14ac:dyDescent="0.3">
      <c r="B184" s="583"/>
      <c r="C184" s="212" t="s">
        <v>162</v>
      </c>
      <c r="D184" s="255">
        <v>227</v>
      </c>
      <c r="E184" s="255">
        <v>127</v>
      </c>
      <c r="F184" s="255">
        <v>0</v>
      </c>
      <c r="G184" s="255">
        <v>0</v>
      </c>
      <c r="H184" s="255">
        <v>0</v>
      </c>
      <c r="I184" s="255">
        <v>0</v>
      </c>
      <c r="J184" s="255">
        <v>17</v>
      </c>
      <c r="K184" s="255">
        <v>0</v>
      </c>
      <c r="L184" s="255">
        <v>1</v>
      </c>
      <c r="M184" s="255">
        <v>82</v>
      </c>
    </row>
    <row r="185" spans="2:22" s="16" customFormat="1" ht="15" customHeight="1" x14ac:dyDescent="0.3">
      <c r="B185" s="583"/>
      <c r="C185" s="212" t="s">
        <v>161</v>
      </c>
      <c r="D185" s="255">
        <v>36</v>
      </c>
      <c r="E185" s="255">
        <v>16</v>
      </c>
      <c r="F185" s="255">
        <v>0</v>
      </c>
      <c r="G185" s="255">
        <v>0</v>
      </c>
      <c r="H185" s="255">
        <v>0</v>
      </c>
      <c r="I185" s="255">
        <v>0</v>
      </c>
      <c r="J185" s="255">
        <v>16</v>
      </c>
      <c r="K185" s="255">
        <v>0</v>
      </c>
      <c r="L185" s="255">
        <v>0</v>
      </c>
      <c r="M185" s="255">
        <v>4</v>
      </c>
    </row>
    <row r="186" spans="2:22" s="16" customFormat="1" ht="15" customHeight="1" x14ac:dyDescent="0.3">
      <c r="B186" s="583"/>
      <c r="C186" s="212" t="s">
        <v>160</v>
      </c>
      <c r="D186" s="255">
        <v>182</v>
      </c>
      <c r="E186" s="255">
        <v>105</v>
      </c>
      <c r="F186" s="255">
        <v>0</v>
      </c>
      <c r="G186" s="255">
        <v>0</v>
      </c>
      <c r="H186" s="255">
        <v>0</v>
      </c>
      <c r="I186" s="255">
        <v>1</v>
      </c>
      <c r="J186" s="255">
        <v>12</v>
      </c>
      <c r="K186" s="255">
        <v>0</v>
      </c>
      <c r="L186" s="255">
        <v>1</v>
      </c>
      <c r="M186" s="255">
        <v>63</v>
      </c>
    </row>
    <row r="187" spans="2:22" s="16" customFormat="1" ht="15" customHeight="1" x14ac:dyDescent="0.3">
      <c r="B187" s="584"/>
      <c r="C187" s="212" t="s">
        <v>885</v>
      </c>
      <c r="D187" s="255">
        <v>26</v>
      </c>
      <c r="E187" s="255">
        <v>23</v>
      </c>
      <c r="F187" s="255">
        <v>0</v>
      </c>
      <c r="G187" s="255">
        <v>0</v>
      </c>
      <c r="H187" s="255">
        <v>0</v>
      </c>
      <c r="I187" s="255">
        <v>0</v>
      </c>
      <c r="J187" s="255">
        <v>2</v>
      </c>
      <c r="K187" s="255">
        <v>0</v>
      </c>
      <c r="L187" s="255">
        <v>1</v>
      </c>
      <c r="M187" s="255">
        <v>0</v>
      </c>
    </row>
    <row r="188" spans="2:22" s="16" customFormat="1" ht="15" customHeight="1" x14ac:dyDescent="0.25">
      <c r="B188" s="582" t="s">
        <v>21</v>
      </c>
      <c r="C188" s="229" t="s">
        <v>3</v>
      </c>
      <c r="D188" s="308">
        <v>2646</v>
      </c>
      <c r="E188" s="308">
        <v>1637</v>
      </c>
      <c r="F188" s="308">
        <v>9</v>
      </c>
      <c r="G188" s="308">
        <v>0</v>
      </c>
      <c r="H188" s="308">
        <v>1</v>
      </c>
      <c r="I188" s="308">
        <v>4</v>
      </c>
      <c r="J188" s="308">
        <v>664</v>
      </c>
      <c r="K188" s="308">
        <v>6</v>
      </c>
      <c r="L188" s="308">
        <v>2</v>
      </c>
      <c r="M188" s="308">
        <v>323</v>
      </c>
      <c r="N188" s="357"/>
      <c r="O188" s="357"/>
      <c r="P188" s="357"/>
      <c r="Q188" s="357"/>
      <c r="R188" s="357"/>
      <c r="S188" s="357"/>
      <c r="T188" s="357"/>
      <c r="U188" s="357"/>
      <c r="V188" s="357"/>
    </row>
    <row r="189" spans="2:22" s="16" customFormat="1" ht="15" customHeight="1" x14ac:dyDescent="0.3">
      <c r="B189" s="583"/>
      <c r="C189" s="212" t="s">
        <v>159</v>
      </c>
      <c r="D189" s="255">
        <v>1720</v>
      </c>
      <c r="E189" s="255">
        <v>1050</v>
      </c>
      <c r="F189" s="255">
        <v>5</v>
      </c>
      <c r="G189" s="255">
        <v>0</v>
      </c>
      <c r="H189" s="255">
        <v>0</v>
      </c>
      <c r="I189" s="255">
        <v>2</v>
      </c>
      <c r="J189" s="255">
        <v>419</v>
      </c>
      <c r="K189" s="255">
        <v>5</v>
      </c>
      <c r="L189" s="255">
        <v>2</v>
      </c>
      <c r="M189" s="255">
        <v>237</v>
      </c>
    </row>
    <row r="190" spans="2:22" s="16" customFormat="1" ht="15" customHeight="1" x14ac:dyDescent="0.3">
      <c r="B190" s="583"/>
      <c r="C190" s="212" t="s">
        <v>158</v>
      </c>
      <c r="D190" s="255">
        <v>676</v>
      </c>
      <c r="E190" s="255">
        <v>519</v>
      </c>
      <c r="F190" s="255">
        <v>2</v>
      </c>
      <c r="G190" s="255">
        <v>0</v>
      </c>
      <c r="H190" s="255">
        <v>0</v>
      </c>
      <c r="I190" s="255">
        <v>0</v>
      </c>
      <c r="J190" s="255">
        <v>78</v>
      </c>
      <c r="K190" s="255">
        <v>0</v>
      </c>
      <c r="L190" s="255">
        <v>0</v>
      </c>
      <c r="M190" s="255">
        <v>77</v>
      </c>
    </row>
    <row r="191" spans="2:22" s="16" customFormat="1" ht="15" customHeight="1" x14ac:dyDescent="0.3">
      <c r="B191" s="583"/>
      <c r="C191" s="212" t="s">
        <v>157</v>
      </c>
      <c r="D191" s="255">
        <v>83</v>
      </c>
      <c r="E191" s="255">
        <v>12</v>
      </c>
      <c r="F191" s="255">
        <v>0</v>
      </c>
      <c r="G191" s="255">
        <v>0</v>
      </c>
      <c r="H191" s="255">
        <v>1</v>
      </c>
      <c r="I191" s="255">
        <v>2</v>
      </c>
      <c r="J191" s="255">
        <v>64</v>
      </c>
      <c r="K191" s="255">
        <v>1</v>
      </c>
      <c r="L191" s="255">
        <v>0</v>
      </c>
      <c r="M191" s="255">
        <v>3</v>
      </c>
    </row>
    <row r="192" spans="2:22" s="16" customFormat="1" ht="15" customHeight="1" x14ac:dyDescent="0.3">
      <c r="B192" s="583"/>
      <c r="C192" s="212" t="s">
        <v>156</v>
      </c>
      <c r="D192" s="255">
        <v>78</v>
      </c>
      <c r="E192" s="255">
        <v>11</v>
      </c>
      <c r="F192" s="255">
        <v>0</v>
      </c>
      <c r="G192" s="255">
        <v>0</v>
      </c>
      <c r="H192" s="255">
        <v>0</v>
      </c>
      <c r="I192" s="255">
        <v>0</v>
      </c>
      <c r="J192" s="255">
        <v>67</v>
      </c>
      <c r="K192" s="255">
        <v>0</v>
      </c>
      <c r="L192" s="255">
        <v>0</v>
      </c>
      <c r="M192" s="255">
        <v>0</v>
      </c>
    </row>
    <row r="193" spans="2:22" s="16" customFormat="1" ht="15" customHeight="1" x14ac:dyDescent="0.3">
      <c r="B193" s="584"/>
      <c r="C193" s="212" t="s">
        <v>155</v>
      </c>
      <c r="D193" s="255">
        <v>89</v>
      </c>
      <c r="E193" s="255">
        <v>45</v>
      </c>
      <c r="F193" s="255">
        <v>2</v>
      </c>
      <c r="G193" s="255">
        <v>0</v>
      </c>
      <c r="H193" s="255">
        <v>0</v>
      </c>
      <c r="I193" s="255">
        <v>0</v>
      </c>
      <c r="J193" s="255">
        <v>36</v>
      </c>
      <c r="K193" s="255">
        <v>0</v>
      </c>
      <c r="L193" s="255">
        <v>0</v>
      </c>
      <c r="M193" s="255">
        <v>6</v>
      </c>
    </row>
    <row r="194" spans="2:22" s="16" customFormat="1" ht="15" customHeight="1" x14ac:dyDescent="0.25">
      <c r="B194" s="582" t="s">
        <v>20</v>
      </c>
      <c r="C194" s="229" t="s">
        <v>3</v>
      </c>
      <c r="D194" s="308">
        <v>2007</v>
      </c>
      <c r="E194" s="308">
        <v>714</v>
      </c>
      <c r="F194" s="308">
        <v>8</v>
      </c>
      <c r="G194" s="308">
        <v>2</v>
      </c>
      <c r="H194" s="308">
        <v>0</v>
      </c>
      <c r="I194" s="308">
        <v>3</v>
      </c>
      <c r="J194" s="308">
        <v>818</v>
      </c>
      <c r="K194" s="308">
        <v>4</v>
      </c>
      <c r="L194" s="308">
        <v>10</v>
      </c>
      <c r="M194" s="308">
        <v>448</v>
      </c>
      <c r="N194" s="357"/>
      <c r="O194" s="357"/>
      <c r="P194" s="357"/>
      <c r="Q194" s="357"/>
      <c r="R194" s="357"/>
      <c r="S194" s="357"/>
      <c r="T194" s="357"/>
      <c r="U194" s="357"/>
      <c r="V194" s="357"/>
    </row>
    <row r="195" spans="2:22" s="16" customFormat="1" ht="15" customHeight="1" x14ac:dyDescent="0.3">
      <c r="B195" s="583"/>
      <c r="C195" s="212" t="s">
        <v>20</v>
      </c>
      <c r="D195" s="255">
        <v>1656</v>
      </c>
      <c r="E195" s="255">
        <v>583</v>
      </c>
      <c r="F195" s="255">
        <v>7</v>
      </c>
      <c r="G195" s="255">
        <v>2</v>
      </c>
      <c r="H195" s="255">
        <v>0</v>
      </c>
      <c r="I195" s="255">
        <v>3</v>
      </c>
      <c r="J195" s="255">
        <v>720</v>
      </c>
      <c r="K195" s="255">
        <v>4</v>
      </c>
      <c r="L195" s="255">
        <v>9</v>
      </c>
      <c r="M195" s="255">
        <v>328</v>
      </c>
    </row>
    <row r="196" spans="2:22" s="16" customFormat="1" ht="15" customHeight="1" x14ac:dyDescent="0.3">
      <c r="B196" s="583"/>
      <c r="C196" s="212" t="s">
        <v>154</v>
      </c>
      <c r="D196" s="255">
        <v>130</v>
      </c>
      <c r="E196" s="255">
        <v>43</v>
      </c>
      <c r="F196" s="255">
        <v>1</v>
      </c>
      <c r="G196" s="255">
        <v>0</v>
      </c>
      <c r="H196" s="255">
        <v>0</v>
      </c>
      <c r="I196" s="255">
        <v>0</v>
      </c>
      <c r="J196" s="255">
        <v>73</v>
      </c>
      <c r="K196" s="255">
        <v>0</v>
      </c>
      <c r="L196" s="255">
        <v>1</v>
      </c>
      <c r="M196" s="255">
        <v>12</v>
      </c>
    </row>
    <row r="197" spans="2:22" s="16" customFormat="1" ht="15" customHeight="1" x14ac:dyDescent="0.3">
      <c r="B197" s="583"/>
      <c r="C197" s="212" t="s">
        <v>153</v>
      </c>
      <c r="D197" s="255">
        <v>49</v>
      </c>
      <c r="E197" s="255">
        <v>24</v>
      </c>
      <c r="F197" s="255">
        <v>0</v>
      </c>
      <c r="G197" s="255">
        <v>0</v>
      </c>
      <c r="H197" s="255">
        <v>0</v>
      </c>
      <c r="I197" s="255">
        <v>0</v>
      </c>
      <c r="J197" s="255">
        <v>19</v>
      </c>
      <c r="K197" s="255">
        <v>0</v>
      </c>
      <c r="L197" s="255">
        <v>0</v>
      </c>
      <c r="M197" s="255">
        <v>6</v>
      </c>
    </row>
    <row r="198" spans="2:22" s="16" customFormat="1" ht="15" customHeight="1" x14ac:dyDescent="0.3">
      <c r="B198" s="584"/>
      <c r="C198" s="212" t="s">
        <v>152</v>
      </c>
      <c r="D198" s="255">
        <v>172</v>
      </c>
      <c r="E198" s="255">
        <v>64</v>
      </c>
      <c r="F198" s="255">
        <v>0</v>
      </c>
      <c r="G198" s="255">
        <v>0</v>
      </c>
      <c r="H198" s="255">
        <v>0</v>
      </c>
      <c r="I198" s="255">
        <v>0</v>
      </c>
      <c r="J198" s="255">
        <v>6</v>
      </c>
      <c r="K198" s="255">
        <v>0</v>
      </c>
      <c r="L198" s="255">
        <v>0</v>
      </c>
      <c r="M198" s="255">
        <v>102</v>
      </c>
    </row>
    <row r="199" spans="2:22" s="16" customFormat="1" ht="15" customHeight="1" x14ac:dyDescent="0.25">
      <c r="B199" s="582" t="s">
        <v>19</v>
      </c>
      <c r="C199" s="229" t="s">
        <v>3</v>
      </c>
      <c r="D199" s="308">
        <v>31502</v>
      </c>
      <c r="E199" s="308">
        <v>1453</v>
      </c>
      <c r="F199" s="308">
        <v>440</v>
      </c>
      <c r="G199" s="308">
        <v>143</v>
      </c>
      <c r="H199" s="308">
        <v>76</v>
      </c>
      <c r="I199" s="308">
        <v>79</v>
      </c>
      <c r="J199" s="308">
        <v>28775</v>
      </c>
      <c r="K199" s="308">
        <v>212</v>
      </c>
      <c r="L199" s="308">
        <v>114</v>
      </c>
      <c r="M199" s="308">
        <v>210</v>
      </c>
      <c r="N199" s="357"/>
      <c r="O199" s="357"/>
      <c r="P199" s="357"/>
      <c r="Q199" s="357"/>
      <c r="R199" s="357"/>
      <c r="S199" s="357"/>
      <c r="T199" s="357"/>
      <c r="U199" s="357"/>
      <c r="V199" s="357"/>
    </row>
    <row r="200" spans="2:22" s="16" customFormat="1" ht="15" customHeight="1" x14ac:dyDescent="0.3">
      <c r="B200" s="583"/>
      <c r="C200" s="212" t="s">
        <v>270</v>
      </c>
      <c r="D200" s="255">
        <v>26492</v>
      </c>
      <c r="E200" s="255">
        <v>849</v>
      </c>
      <c r="F200" s="255">
        <v>395</v>
      </c>
      <c r="G200" s="255">
        <v>126</v>
      </c>
      <c r="H200" s="255">
        <v>72</v>
      </c>
      <c r="I200" s="255">
        <v>70</v>
      </c>
      <c r="J200" s="255">
        <v>24532</v>
      </c>
      <c r="K200" s="255">
        <v>199</v>
      </c>
      <c r="L200" s="255">
        <v>92</v>
      </c>
      <c r="M200" s="255">
        <v>157</v>
      </c>
    </row>
    <row r="201" spans="2:22" s="16" customFormat="1" ht="15" customHeight="1" x14ac:dyDescent="0.3">
      <c r="B201" s="583"/>
      <c r="C201" s="212" t="s">
        <v>269</v>
      </c>
      <c r="D201" s="255">
        <v>1453</v>
      </c>
      <c r="E201" s="255">
        <v>343</v>
      </c>
      <c r="F201" s="255">
        <v>11</v>
      </c>
      <c r="G201" s="255">
        <v>3</v>
      </c>
      <c r="H201" s="255">
        <v>1</v>
      </c>
      <c r="I201" s="255">
        <v>3</v>
      </c>
      <c r="J201" s="255">
        <v>1062</v>
      </c>
      <c r="K201" s="255">
        <v>4</v>
      </c>
      <c r="L201" s="255">
        <v>5</v>
      </c>
      <c r="M201" s="255">
        <v>21</v>
      </c>
    </row>
    <row r="202" spans="2:22" s="16" customFormat="1" ht="15" customHeight="1" x14ac:dyDescent="0.3">
      <c r="B202" s="583"/>
      <c r="C202" s="212" t="s">
        <v>268</v>
      </c>
      <c r="D202" s="255">
        <v>1064</v>
      </c>
      <c r="E202" s="255">
        <v>98</v>
      </c>
      <c r="F202" s="255">
        <v>1</v>
      </c>
      <c r="G202" s="255">
        <v>0</v>
      </c>
      <c r="H202" s="255">
        <v>2</v>
      </c>
      <c r="I202" s="255">
        <v>0</v>
      </c>
      <c r="J202" s="255">
        <v>947</v>
      </c>
      <c r="K202" s="255">
        <v>1</v>
      </c>
      <c r="L202" s="255">
        <v>3</v>
      </c>
      <c r="M202" s="255">
        <v>12</v>
      </c>
    </row>
    <row r="203" spans="2:22" s="16" customFormat="1" ht="15" customHeight="1" x14ac:dyDescent="0.3">
      <c r="B203" s="583"/>
      <c r="C203" s="212" t="s">
        <v>267</v>
      </c>
      <c r="D203" s="255">
        <v>636</v>
      </c>
      <c r="E203" s="255">
        <v>126</v>
      </c>
      <c r="F203" s="255">
        <v>6</v>
      </c>
      <c r="G203" s="255">
        <v>2</v>
      </c>
      <c r="H203" s="255">
        <v>0</v>
      </c>
      <c r="I203" s="255">
        <v>2</v>
      </c>
      <c r="J203" s="255">
        <v>495</v>
      </c>
      <c r="K203" s="255">
        <v>0</v>
      </c>
      <c r="L203" s="255">
        <v>0</v>
      </c>
      <c r="M203" s="255">
        <v>5</v>
      </c>
    </row>
    <row r="204" spans="2:22" s="16" customFormat="1" ht="15" customHeight="1" x14ac:dyDescent="0.3">
      <c r="B204" s="583"/>
      <c r="C204" s="212" t="s">
        <v>266</v>
      </c>
      <c r="D204" s="255">
        <v>1157</v>
      </c>
      <c r="E204" s="255">
        <v>33</v>
      </c>
      <c r="F204" s="255">
        <v>12</v>
      </c>
      <c r="G204" s="255">
        <v>3</v>
      </c>
      <c r="H204" s="255">
        <v>1</v>
      </c>
      <c r="I204" s="255">
        <v>1</v>
      </c>
      <c r="J204" s="255">
        <v>1089</v>
      </c>
      <c r="K204" s="255">
        <v>5</v>
      </c>
      <c r="L204" s="255">
        <v>9</v>
      </c>
      <c r="M204" s="255">
        <v>4</v>
      </c>
    </row>
    <row r="205" spans="2:22" s="16" customFormat="1" ht="15" customHeight="1" x14ac:dyDescent="0.3">
      <c r="B205" s="583"/>
      <c r="C205" s="212" t="s">
        <v>265</v>
      </c>
      <c r="D205" s="255">
        <v>171</v>
      </c>
      <c r="E205" s="255">
        <v>2</v>
      </c>
      <c r="F205" s="255">
        <v>1</v>
      </c>
      <c r="G205" s="255">
        <v>1</v>
      </c>
      <c r="H205" s="255">
        <v>0</v>
      </c>
      <c r="I205" s="255">
        <v>0</v>
      </c>
      <c r="J205" s="255">
        <v>164</v>
      </c>
      <c r="K205" s="255">
        <v>1</v>
      </c>
      <c r="L205" s="255">
        <v>2</v>
      </c>
      <c r="M205" s="255">
        <v>0</v>
      </c>
    </row>
    <row r="206" spans="2:22" s="16" customFormat="1" ht="15" customHeight="1" x14ac:dyDescent="0.3">
      <c r="B206" s="583"/>
      <c r="C206" s="212" t="s">
        <v>264</v>
      </c>
      <c r="D206" s="255">
        <v>236</v>
      </c>
      <c r="E206" s="255">
        <v>1</v>
      </c>
      <c r="F206" s="255">
        <v>5</v>
      </c>
      <c r="G206" s="255">
        <v>6</v>
      </c>
      <c r="H206" s="255">
        <v>0</v>
      </c>
      <c r="I206" s="255">
        <v>3</v>
      </c>
      <c r="J206" s="255">
        <v>212</v>
      </c>
      <c r="K206" s="255">
        <v>1</v>
      </c>
      <c r="L206" s="255">
        <v>2</v>
      </c>
      <c r="M206" s="255">
        <v>6</v>
      </c>
    </row>
    <row r="207" spans="2:22" s="16" customFormat="1" ht="15" customHeight="1" x14ac:dyDescent="0.3">
      <c r="B207" s="584"/>
      <c r="C207" s="212" t="s">
        <v>263</v>
      </c>
      <c r="D207" s="255">
        <v>293</v>
      </c>
      <c r="E207" s="255">
        <v>1</v>
      </c>
      <c r="F207" s="255">
        <v>9</v>
      </c>
      <c r="G207" s="255">
        <v>2</v>
      </c>
      <c r="H207" s="255">
        <v>0</v>
      </c>
      <c r="I207" s="255">
        <v>0</v>
      </c>
      <c r="J207" s="255">
        <v>274</v>
      </c>
      <c r="K207" s="255">
        <v>1</v>
      </c>
      <c r="L207" s="255">
        <v>1</v>
      </c>
      <c r="M207" s="255">
        <v>5</v>
      </c>
    </row>
    <row r="208" spans="2:22" s="16" customFormat="1" ht="15" customHeight="1" x14ac:dyDescent="0.25">
      <c r="B208" s="582" t="s">
        <v>18</v>
      </c>
      <c r="C208" s="229" t="s">
        <v>3</v>
      </c>
      <c r="D208" s="308">
        <v>6340</v>
      </c>
      <c r="E208" s="308">
        <v>587</v>
      </c>
      <c r="F208" s="308">
        <v>20</v>
      </c>
      <c r="G208" s="308">
        <v>8</v>
      </c>
      <c r="H208" s="308">
        <v>8</v>
      </c>
      <c r="I208" s="308">
        <v>24</v>
      </c>
      <c r="J208" s="308">
        <v>5571</v>
      </c>
      <c r="K208" s="308">
        <v>12</v>
      </c>
      <c r="L208" s="308">
        <v>4</v>
      </c>
      <c r="M208" s="308">
        <v>106</v>
      </c>
      <c r="N208" s="357"/>
      <c r="O208" s="357"/>
      <c r="P208" s="357"/>
      <c r="Q208" s="357"/>
      <c r="R208" s="357"/>
      <c r="S208" s="357"/>
      <c r="T208" s="357"/>
      <c r="U208" s="357"/>
      <c r="V208" s="357"/>
    </row>
    <row r="209" spans="2:22" s="16" customFormat="1" ht="15" customHeight="1" x14ac:dyDescent="0.3">
      <c r="B209" s="583"/>
      <c r="C209" s="212" t="s">
        <v>262</v>
      </c>
      <c r="D209" s="255">
        <v>4300</v>
      </c>
      <c r="E209" s="255">
        <v>513</v>
      </c>
      <c r="F209" s="255">
        <v>18</v>
      </c>
      <c r="G209" s="255">
        <v>7</v>
      </c>
      <c r="H209" s="255">
        <v>8</v>
      </c>
      <c r="I209" s="255">
        <v>17</v>
      </c>
      <c r="J209" s="255">
        <v>3636</v>
      </c>
      <c r="K209" s="255">
        <v>9</v>
      </c>
      <c r="L209" s="255">
        <v>2</v>
      </c>
      <c r="M209" s="255">
        <v>90</v>
      </c>
    </row>
    <row r="210" spans="2:22" s="16" customFormat="1" ht="15" customHeight="1" x14ac:dyDescent="0.3">
      <c r="B210" s="583"/>
      <c r="C210" s="212" t="s">
        <v>261</v>
      </c>
      <c r="D210" s="255">
        <v>241</v>
      </c>
      <c r="E210" s="255">
        <v>4</v>
      </c>
      <c r="F210" s="255">
        <v>1</v>
      </c>
      <c r="G210" s="255">
        <v>0</v>
      </c>
      <c r="H210" s="255">
        <v>0</v>
      </c>
      <c r="I210" s="255">
        <v>0</v>
      </c>
      <c r="J210" s="255">
        <v>232</v>
      </c>
      <c r="K210" s="255">
        <v>2</v>
      </c>
      <c r="L210" s="255">
        <v>1</v>
      </c>
      <c r="M210" s="255">
        <v>1</v>
      </c>
    </row>
    <row r="211" spans="2:22" s="16" customFormat="1" ht="15" customHeight="1" x14ac:dyDescent="0.3">
      <c r="B211" s="583"/>
      <c r="C211" s="212" t="s">
        <v>260</v>
      </c>
      <c r="D211" s="255">
        <v>122</v>
      </c>
      <c r="E211" s="255">
        <v>2</v>
      </c>
      <c r="F211" s="255">
        <v>0</v>
      </c>
      <c r="G211" s="255">
        <v>0</v>
      </c>
      <c r="H211" s="255">
        <v>0</v>
      </c>
      <c r="I211" s="255">
        <v>1</v>
      </c>
      <c r="J211" s="255">
        <v>119</v>
      </c>
      <c r="K211" s="255">
        <v>0</v>
      </c>
      <c r="L211" s="255">
        <v>0</v>
      </c>
      <c r="M211" s="255">
        <v>0</v>
      </c>
    </row>
    <row r="212" spans="2:22" s="16" customFormat="1" ht="15" customHeight="1" x14ac:dyDescent="0.3">
      <c r="B212" s="583"/>
      <c r="C212" s="212" t="s">
        <v>259</v>
      </c>
      <c r="D212" s="255">
        <v>61</v>
      </c>
      <c r="E212" s="255">
        <v>1</v>
      </c>
      <c r="F212" s="255">
        <v>0</v>
      </c>
      <c r="G212" s="255">
        <v>0</v>
      </c>
      <c r="H212" s="255">
        <v>0</v>
      </c>
      <c r="I212" s="255">
        <v>1</v>
      </c>
      <c r="J212" s="255">
        <v>57</v>
      </c>
      <c r="K212" s="255">
        <v>0</v>
      </c>
      <c r="L212" s="255">
        <v>0</v>
      </c>
      <c r="M212" s="255">
        <v>2</v>
      </c>
    </row>
    <row r="213" spans="2:22" s="16" customFormat="1" ht="15" customHeight="1" x14ac:dyDescent="0.3">
      <c r="B213" s="583"/>
      <c r="C213" s="212" t="s">
        <v>258</v>
      </c>
      <c r="D213" s="255">
        <v>137</v>
      </c>
      <c r="E213" s="255">
        <v>4</v>
      </c>
      <c r="F213" s="255">
        <v>0</v>
      </c>
      <c r="G213" s="255">
        <v>0</v>
      </c>
      <c r="H213" s="255">
        <v>0</v>
      </c>
      <c r="I213" s="255">
        <v>1</v>
      </c>
      <c r="J213" s="255">
        <v>132</v>
      </c>
      <c r="K213" s="255">
        <v>0</v>
      </c>
      <c r="L213" s="255">
        <v>0</v>
      </c>
      <c r="M213" s="255">
        <v>0</v>
      </c>
    </row>
    <row r="214" spans="2:22" s="16" customFormat="1" ht="15" customHeight="1" x14ac:dyDescent="0.3">
      <c r="B214" s="583"/>
      <c r="C214" s="212" t="s">
        <v>257</v>
      </c>
      <c r="D214" s="255">
        <v>215</v>
      </c>
      <c r="E214" s="255">
        <v>3</v>
      </c>
      <c r="F214" s="255">
        <v>0</v>
      </c>
      <c r="G214" s="255">
        <v>0</v>
      </c>
      <c r="H214" s="255">
        <v>0</v>
      </c>
      <c r="I214" s="255">
        <v>0</v>
      </c>
      <c r="J214" s="255">
        <v>210</v>
      </c>
      <c r="K214" s="255">
        <v>0</v>
      </c>
      <c r="L214" s="255">
        <v>0</v>
      </c>
      <c r="M214" s="255">
        <v>2</v>
      </c>
    </row>
    <row r="215" spans="2:22" s="16" customFormat="1" ht="15" customHeight="1" x14ac:dyDescent="0.3">
      <c r="B215" s="583"/>
      <c r="C215" s="212" t="s">
        <v>256</v>
      </c>
      <c r="D215" s="255">
        <v>704</v>
      </c>
      <c r="E215" s="255">
        <v>50</v>
      </c>
      <c r="F215" s="255">
        <v>1</v>
      </c>
      <c r="G215" s="255">
        <v>1</v>
      </c>
      <c r="H215" s="255">
        <v>0</v>
      </c>
      <c r="I215" s="255">
        <v>1</v>
      </c>
      <c r="J215" s="255">
        <v>644</v>
      </c>
      <c r="K215" s="255">
        <v>1</v>
      </c>
      <c r="L215" s="255">
        <v>0</v>
      </c>
      <c r="M215" s="255">
        <v>6</v>
      </c>
    </row>
    <row r="216" spans="2:22" s="16" customFormat="1" ht="15" customHeight="1" x14ac:dyDescent="0.3">
      <c r="B216" s="583"/>
      <c r="C216" s="212" t="s">
        <v>255</v>
      </c>
      <c r="D216" s="255">
        <v>435</v>
      </c>
      <c r="E216" s="255">
        <v>6</v>
      </c>
      <c r="F216" s="255">
        <v>0</v>
      </c>
      <c r="G216" s="255">
        <v>0</v>
      </c>
      <c r="H216" s="255">
        <v>0</v>
      </c>
      <c r="I216" s="255">
        <v>1</v>
      </c>
      <c r="J216" s="255">
        <v>424</v>
      </c>
      <c r="K216" s="255">
        <v>0</v>
      </c>
      <c r="L216" s="255">
        <v>0</v>
      </c>
      <c r="M216" s="255">
        <v>4</v>
      </c>
    </row>
    <row r="217" spans="2:22" s="16" customFormat="1" ht="15" customHeight="1" x14ac:dyDescent="0.3">
      <c r="B217" s="584"/>
      <c r="C217" s="212" t="s">
        <v>254</v>
      </c>
      <c r="D217" s="255">
        <v>125</v>
      </c>
      <c r="E217" s="255">
        <v>4</v>
      </c>
      <c r="F217" s="255">
        <v>0</v>
      </c>
      <c r="G217" s="255">
        <v>0</v>
      </c>
      <c r="H217" s="255">
        <v>0</v>
      </c>
      <c r="I217" s="255">
        <v>2</v>
      </c>
      <c r="J217" s="255">
        <v>117</v>
      </c>
      <c r="K217" s="255">
        <v>0</v>
      </c>
      <c r="L217" s="255">
        <v>1</v>
      </c>
      <c r="M217" s="255">
        <v>1</v>
      </c>
    </row>
    <row r="218" spans="2:22" s="16" customFormat="1" ht="15" customHeight="1" x14ac:dyDescent="0.25">
      <c r="B218" s="582" t="s">
        <v>17</v>
      </c>
      <c r="C218" s="229" t="s">
        <v>3</v>
      </c>
      <c r="D218" s="308">
        <v>1722</v>
      </c>
      <c r="E218" s="308">
        <v>189</v>
      </c>
      <c r="F218" s="308">
        <v>4</v>
      </c>
      <c r="G218" s="308">
        <v>4</v>
      </c>
      <c r="H218" s="308">
        <v>2</v>
      </c>
      <c r="I218" s="308">
        <v>2</v>
      </c>
      <c r="J218" s="308">
        <v>1383</v>
      </c>
      <c r="K218" s="308">
        <v>2</v>
      </c>
      <c r="L218" s="308">
        <v>96</v>
      </c>
      <c r="M218" s="308">
        <v>40</v>
      </c>
      <c r="N218" s="357"/>
      <c r="O218" s="357"/>
      <c r="P218" s="357"/>
      <c r="Q218" s="357"/>
      <c r="R218" s="357"/>
      <c r="S218" s="357"/>
      <c r="T218" s="357"/>
      <c r="U218" s="357"/>
      <c r="V218" s="357"/>
    </row>
    <row r="219" spans="2:22" s="16" customFormat="1" ht="15" customHeight="1" x14ac:dyDescent="0.3">
      <c r="B219" s="583"/>
      <c r="C219" s="212" t="s">
        <v>151</v>
      </c>
      <c r="D219" s="255">
        <v>396</v>
      </c>
      <c r="E219" s="255">
        <v>19</v>
      </c>
      <c r="F219" s="255">
        <v>2</v>
      </c>
      <c r="G219" s="255">
        <v>1</v>
      </c>
      <c r="H219" s="255">
        <v>1</v>
      </c>
      <c r="I219" s="255">
        <v>0</v>
      </c>
      <c r="J219" s="255">
        <v>369</v>
      </c>
      <c r="K219" s="255">
        <v>0</v>
      </c>
      <c r="L219" s="255">
        <v>4</v>
      </c>
      <c r="M219" s="255">
        <v>0</v>
      </c>
    </row>
    <row r="220" spans="2:22" s="16" customFormat="1" ht="15" customHeight="1" x14ac:dyDescent="0.3">
      <c r="B220" s="583"/>
      <c r="C220" s="212" t="s">
        <v>150</v>
      </c>
      <c r="D220" s="255">
        <v>132</v>
      </c>
      <c r="E220" s="255">
        <v>0</v>
      </c>
      <c r="F220" s="255">
        <v>0</v>
      </c>
      <c r="G220" s="255">
        <v>0</v>
      </c>
      <c r="H220" s="255">
        <v>0</v>
      </c>
      <c r="I220" s="255">
        <v>0</v>
      </c>
      <c r="J220" s="255">
        <v>125</v>
      </c>
      <c r="K220" s="255">
        <v>0</v>
      </c>
      <c r="L220" s="255">
        <v>0</v>
      </c>
      <c r="M220" s="255">
        <v>7</v>
      </c>
    </row>
    <row r="221" spans="2:22" s="16" customFormat="1" ht="15" customHeight="1" x14ac:dyDescent="0.3">
      <c r="B221" s="583"/>
      <c r="C221" s="212" t="s">
        <v>149</v>
      </c>
      <c r="D221" s="255">
        <v>129</v>
      </c>
      <c r="E221" s="255">
        <v>23</v>
      </c>
      <c r="F221" s="255">
        <v>0</v>
      </c>
      <c r="G221" s="255">
        <v>0</v>
      </c>
      <c r="H221" s="255">
        <v>0</v>
      </c>
      <c r="I221" s="255">
        <v>0</v>
      </c>
      <c r="J221" s="255">
        <v>70</v>
      </c>
      <c r="K221" s="255">
        <v>2</v>
      </c>
      <c r="L221" s="255">
        <v>23</v>
      </c>
      <c r="M221" s="255">
        <v>11</v>
      </c>
    </row>
    <row r="222" spans="2:22" s="16" customFormat="1" ht="15" customHeight="1" x14ac:dyDescent="0.3">
      <c r="B222" s="583"/>
      <c r="C222" s="212" t="s">
        <v>148</v>
      </c>
      <c r="D222" s="255">
        <v>98</v>
      </c>
      <c r="E222" s="255">
        <v>57</v>
      </c>
      <c r="F222" s="255">
        <v>0</v>
      </c>
      <c r="G222" s="255">
        <v>0</v>
      </c>
      <c r="H222" s="255">
        <v>0</v>
      </c>
      <c r="I222" s="255">
        <v>0</v>
      </c>
      <c r="J222" s="255">
        <v>30</v>
      </c>
      <c r="K222" s="255">
        <v>0</v>
      </c>
      <c r="L222" s="255">
        <v>5</v>
      </c>
      <c r="M222" s="255">
        <v>6</v>
      </c>
    </row>
    <row r="223" spans="2:22" s="16" customFormat="1" ht="15" customHeight="1" x14ac:dyDescent="0.3">
      <c r="B223" s="583"/>
      <c r="C223" s="212" t="s">
        <v>147</v>
      </c>
      <c r="D223" s="255">
        <v>404</v>
      </c>
      <c r="E223" s="255">
        <v>28</v>
      </c>
      <c r="F223" s="255">
        <v>2</v>
      </c>
      <c r="G223" s="255">
        <v>2</v>
      </c>
      <c r="H223" s="255">
        <v>0</v>
      </c>
      <c r="I223" s="255">
        <v>0</v>
      </c>
      <c r="J223" s="255">
        <v>344</v>
      </c>
      <c r="K223" s="255">
        <v>0</v>
      </c>
      <c r="L223" s="255">
        <v>24</v>
      </c>
      <c r="M223" s="255">
        <v>4</v>
      </c>
    </row>
    <row r="224" spans="2:22" s="16" customFormat="1" ht="15" customHeight="1" x14ac:dyDescent="0.3">
      <c r="B224" s="583"/>
      <c r="C224" s="212" t="s">
        <v>146</v>
      </c>
      <c r="D224" s="255">
        <v>244</v>
      </c>
      <c r="E224" s="255">
        <v>42</v>
      </c>
      <c r="F224" s="255">
        <v>0</v>
      </c>
      <c r="G224" s="255">
        <v>1</v>
      </c>
      <c r="H224" s="255">
        <v>0</v>
      </c>
      <c r="I224" s="255">
        <v>1</v>
      </c>
      <c r="J224" s="255">
        <v>171</v>
      </c>
      <c r="K224" s="255">
        <v>0</v>
      </c>
      <c r="L224" s="255">
        <v>24</v>
      </c>
      <c r="M224" s="255">
        <v>5</v>
      </c>
    </row>
    <row r="225" spans="2:22" s="16" customFormat="1" ht="15" customHeight="1" x14ac:dyDescent="0.3">
      <c r="B225" s="583"/>
      <c r="C225" s="212" t="s">
        <v>145</v>
      </c>
      <c r="D225" s="255">
        <v>111</v>
      </c>
      <c r="E225" s="255">
        <v>8</v>
      </c>
      <c r="F225" s="255">
        <v>0</v>
      </c>
      <c r="G225" s="255">
        <v>0</v>
      </c>
      <c r="H225" s="255">
        <v>0</v>
      </c>
      <c r="I225" s="255">
        <v>1</v>
      </c>
      <c r="J225" s="255">
        <v>98</v>
      </c>
      <c r="K225" s="255">
        <v>0</v>
      </c>
      <c r="L225" s="255">
        <v>4</v>
      </c>
      <c r="M225" s="255">
        <v>0</v>
      </c>
    </row>
    <row r="226" spans="2:22" s="16" customFormat="1" ht="15" customHeight="1" x14ac:dyDescent="0.3">
      <c r="B226" s="583"/>
      <c r="C226" s="212" t="s">
        <v>144</v>
      </c>
      <c r="D226" s="255">
        <v>124</v>
      </c>
      <c r="E226" s="255">
        <v>0</v>
      </c>
      <c r="F226" s="255">
        <v>0</v>
      </c>
      <c r="G226" s="255">
        <v>0</v>
      </c>
      <c r="H226" s="255">
        <v>0</v>
      </c>
      <c r="I226" s="255">
        <v>0</v>
      </c>
      <c r="J226" s="255">
        <v>119</v>
      </c>
      <c r="K226" s="255">
        <v>0</v>
      </c>
      <c r="L226" s="255">
        <v>0</v>
      </c>
      <c r="M226" s="255">
        <v>5</v>
      </c>
    </row>
    <row r="227" spans="2:22" s="16" customFormat="1" ht="15" customHeight="1" x14ac:dyDescent="0.3">
      <c r="B227" s="584"/>
      <c r="C227" s="212" t="s">
        <v>143</v>
      </c>
      <c r="D227" s="255">
        <v>84</v>
      </c>
      <c r="E227" s="255">
        <v>12</v>
      </c>
      <c r="F227" s="255">
        <v>0</v>
      </c>
      <c r="G227" s="255">
        <v>0</v>
      </c>
      <c r="H227" s="255">
        <v>1</v>
      </c>
      <c r="I227" s="255">
        <v>0</v>
      </c>
      <c r="J227" s="255">
        <v>57</v>
      </c>
      <c r="K227" s="255">
        <v>0</v>
      </c>
      <c r="L227" s="255">
        <v>12</v>
      </c>
      <c r="M227" s="255">
        <v>2</v>
      </c>
    </row>
    <row r="228" spans="2:22" s="16" customFormat="1" ht="15" customHeight="1" x14ac:dyDescent="0.25">
      <c r="B228" s="582" t="s">
        <v>16</v>
      </c>
      <c r="C228" s="229" t="s">
        <v>3</v>
      </c>
      <c r="D228" s="308">
        <v>349</v>
      </c>
      <c r="E228" s="308">
        <v>8</v>
      </c>
      <c r="F228" s="308">
        <v>4</v>
      </c>
      <c r="G228" s="308">
        <v>1</v>
      </c>
      <c r="H228" s="308">
        <v>3</v>
      </c>
      <c r="I228" s="308">
        <v>2</v>
      </c>
      <c r="J228" s="308">
        <v>324</v>
      </c>
      <c r="K228" s="308">
        <v>5</v>
      </c>
      <c r="L228" s="308">
        <v>1</v>
      </c>
      <c r="M228" s="308">
        <v>1</v>
      </c>
      <c r="N228" s="357"/>
      <c r="O228" s="357"/>
      <c r="P228" s="357"/>
      <c r="Q228" s="357"/>
      <c r="R228" s="357"/>
      <c r="S228" s="357"/>
      <c r="T228" s="357"/>
      <c r="U228" s="357"/>
      <c r="V228" s="357"/>
    </row>
    <row r="229" spans="2:22" s="16" customFormat="1" ht="15" customHeight="1" x14ac:dyDescent="0.3">
      <c r="B229" s="583"/>
      <c r="C229" s="212" t="s">
        <v>133</v>
      </c>
      <c r="D229" s="255">
        <v>108</v>
      </c>
      <c r="E229" s="255">
        <v>2</v>
      </c>
      <c r="F229" s="255">
        <v>1</v>
      </c>
      <c r="G229" s="255">
        <v>0</v>
      </c>
      <c r="H229" s="255">
        <v>0</v>
      </c>
      <c r="I229" s="255">
        <v>0</v>
      </c>
      <c r="J229" s="255">
        <v>101</v>
      </c>
      <c r="K229" s="255">
        <v>2</v>
      </c>
      <c r="L229" s="255">
        <v>1</v>
      </c>
      <c r="M229" s="255">
        <v>1</v>
      </c>
    </row>
    <row r="230" spans="2:22" s="16" customFormat="1" ht="15" customHeight="1" x14ac:dyDescent="0.3">
      <c r="B230" s="583"/>
      <c r="C230" s="212" t="s">
        <v>132</v>
      </c>
      <c r="D230" s="255">
        <v>31</v>
      </c>
      <c r="E230" s="255">
        <v>0</v>
      </c>
      <c r="F230" s="255">
        <v>0</v>
      </c>
      <c r="G230" s="255">
        <v>0</v>
      </c>
      <c r="H230" s="255">
        <v>0</v>
      </c>
      <c r="I230" s="255">
        <v>1</v>
      </c>
      <c r="J230" s="255">
        <v>30</v>
      </c>
      <c r="K230" s="255">
        <v>0</v>
      </c>
      <c r="L230" s="255">
        <v>0</v>
      </c>
      <c r="M230" s="255">
        <v>0</v>
      </c>
    </row>
    <row r="231" spans="2:22" s="16" customFormat="1" ht="15" customHeight="1" x14ac:dyDescent="0.3">
      <c r="B231" s="584"/>
      <c r="C231" s="212" t="s">
        <v>131</v>
      </c>
      <c r="D231" s="255">
        <v>210</v>
      </c>
      <c r="E231" s="255">
        <v>6</v>
      </c>
      <c r="F231" s="255">
        <v>3</v>
      </c>
      <c r="G231" s="255">
        <v>1</v>
      </c>
      <c r="H231" s="255">
        <v>3</v>
      </c>
      <c r="I231" s="255">
        <v>1</v>
      </c>
      <c r="J231" s="255">
        <v>193</v>
      </c>
      <c r="K231" s="255">
        <v>3</v>
      </c>
      <c r="L231" s="255">
        <v>0</v>
      </c>
      <c r="M231" s="255">
        <v>0</v>
      </c>
    </row>
    <row r="232" spans="2:22" s="16" customFormat="1" ht="15" customHeight="1" x14ac:dyDescent="0.25">
      <c r="B232" s="582" t="s">
        <v>15</v>
      </c>
      <c r="C232" s="229" t="s">
        <v>3</v>
      </c>
      <c r="D232" s="308">
        <v>3492</v>
      </c>
      <c r="E232" s="308">
        <v>447</v>
      </c>
      <c r="F232" s="308">
        <v>62</v>
      </c>
      <c r="G232" s="308">
        <v>10</v>
      </c>
      <c r="H232" s="308">
        <v>6</v>
      </c>
      <c r="I232" s="308">
        <v>6</v>
      </c>
      <c r="J232" s="308">
        <v>2682</v>
      </c>
      <c r="K232" s="308">
        <v>8</v>
      </c>
      <c r="L232" s="308">
        <v>4</v>
      </c>
      <c r="M232" s="308">
        <v>267</v>
      </c>
      <c r="N232" s="357"/>
      <c r="O232" s="357"/>
      <c r="P232" s="357"/>
      <c r="Q232" s="357"/>
      <c r="R232" s="357"/>
      <c r="S232" s="357"/>
      <c r="T232" s="357"/>
      <c r="U232" s="357"/>
      <c r="V232" s="357"/>
    </row>
    <row r="233" spans="2:22" s="16" customFormat="1" ht="15" customHeight="1" x14ac:dyDescent="0.3">
      <c r="B233" s="583"/>
      <c r="C233" s="212" t="s">
        <v>142</v>
      </c>
      <c r="D233" s="255">
        <v>1857</v>
      </c>
      <c r="E233" s="255">
        <v>178</v>
      </c>
      <c r="F233" s="255">
        <v>31</v>
      </c>
      <c r="G233" s="255">
        <v>9</v>
      </c>
      <c r="H233" s="255">
        <v>5</v>
      </c>
      <c r="I233" s="255">
        <v>5</v>
      </c>
      <c r="J233" s="255">
        <v>1516</v>
      </c>
      <c r="K233" s="255">
        <v>7</v>
      </c>
      <c r="L233" s="255">
        <v>1</v>
      </c>
      <c r="M233" s="255">
        <v>105</v>
      </c>
    </row>
    <row r="234" spans="2:22" s="16" customFormat="1" ht="15" customHeight="1" x14ac:dyDescent="0.3">
      <c r="B234" s="583"/>
      <c r="C234" s="212" t="s">
        <v>141</v>
      </c>
      <c r="D234" s="255">
        <v>167</v>
      </c>
      <c r="E234" s="255">
        <v>60</v>
      </c>
      <c r="F234" s="255">
        <v>1</v>
      </c>
      <c r="G234" s="255">
        <v>0</v>
      </c>
      <c r="H234" s="255">
        <v>0</v>
      </c>
      <c r="I234" s="255">
        <v>0</v>
      </c>
      <c r="J234" s="255">
        <v>83</v>
      </c>
      <c r="K234" s="255">
        <v>1</v>
      </c>
      <c r="L234" s="255">
        <v>0</v>
      </c>
      <c r="M234" s="255">
        <v>22</v>
      </c>
    </row>
    <row r="235" spans="2:22" s="16" customFormat="1" ht="15" customHeight="1" x14ac:dyDescent="0.3">
      <c r="B235" s="583"/>
      <c r="C235" s="212" t="s">
        <v>140</v>
      </c>
      <c r="D235" s="255">
        <v>137</v>
      </c>
      <c r="E235" s="255">
        <v>21</v>
      </c>
      <c r="F235" s="255">
        <v>0</v>
      </c>
      <c r="G235" s="255">
        <v>0</v>
      </c>
      <c r="H235" s="255">
        <v>1</v>
      </c>
      <c r="I235" s="255">
        <v>0</v>
      </c>
      <c r="J235" s="255">
        <v>81</v>
      </c>
      <c r="K235" s="255">
        <v>0</v>
      </c>
      <c r="L235" s="255">
        <v>1</v>
      </c>
      <c r="M235" s="255">
        <v>33</v>
      </c>
    </row>
    <row r="236" spans="2:22" s="16" customFormat="1" ht="15" customHeight="1" x14ac:dyDescent="0.3">
      <c r="B236" s="583"/>
      <c r="C236" s="212" t="s">
        <v>139</v>
      </c>
      <c r="D236" s="255">
        <v>954</v>
      </c>
      <c r="E236" s="255">
        <v>129</v>
      </c>
      <c r="F236" s="255">
        <v>30</v>
      </c>
      <c r="G236" s="255">
        <v>1</v>
      </c>
      <c r="H236" s="255">
        <v>0</v>
      </c>
      <c r="I236" s="255">
        <v>0</v>
      </c>
      <c r="J236" s="255">
        <v>741</v>
      </c>
      <c r="K236" s="255">
        <v>0</v>
      </c>
      <c r="L236" s="255">
        <v>2</v>
      </c>
      <c r="M236" s="255">
        <v>51</v>
      </c>
    </row>
    <row r="237" spans="2:22" s="16" customFormat="1" ht="15" customHeight="1" x14ac:dyDescent="0.3">
      <c r="B237" s="583"/>
      <c r="C237" s="212" t="s">
        <v>15</v>
      </c>
      <c r="D237" s="255">
        <v>29</v>
      </c>
      <c r="E237" s="255">
        <v>1</v>
      </c>
      <c r="F237" s="255">
        <v>0</v>
      </c>
      <c r="G237" s="255">
        <v>0</v>
      </c>
      <c r="H237" s="255">
        <v>0</v>
      </c>
      <c r="I237" s="255">
        <v>0</v>
      </c>
      <c r="J237" s="255">
        <v>28</v>
      </c>
      <c r="K237" s="255">
        <v>0</v>
      </c>
      <c r="L237" s="255">
        <v>0</v>
      </c>
      <c r="M237" s="255">
        <v>0</v>
      </c>
    </row>
    <row r="238" spans="2:22" s="16" customFormat="1" ht="15" customHeight="1" x14ac:dyDescent="0.3">
      <c r="B238" s="583"/>
      <c r="C238" s="212" t="s">
        <v>138</v>
      </c>
      <c r="D238" s="255">
        <v>213</v>
      </c>
      <c r="E238" s="255">
        <v>45</v>
      </c>
      <c r="F238" s="255">
        <v>0</v>
      </c>
      <c r="G238" s="255">
        <v>0</v>
      </c>
      <c r="H238" s="255">
        <v>0</v>
      </c>
      <c r="I238" s="255">
        <v>1</v>
      </c>
      <c r="J238" s="255">
        <v>123</v>
      </c>
      <c r="K238" s="255">
        <v>0</v>
      </c>
      <c r="L238" s="255">
        <v>0</v>
      </c>
      <c r="M238" s="255">
        <v>44</v>
      </c>
    </row>
    <row r="239" spans="2:22" s="16" customFormat="1" ht="15" customHeight="1" x14ac:dyDescent="0.3">
      <c r="B239" s="584"/>
      <c r="C239" s="212" t="s">
        <v>137</v>
      </c>
      <c r="D239" s="255">
        <v>135</v>
      </c>
      <c r="E239" s="255">
        <v>13</v>
      </c>
      <c r="F239" s="255">
        <v>0</v>
      </c>
      <c r="G239" s="255">
        <v>0</v>
      </c>
      <c r="H239" s="255">
        <v>0</v>
      </c>
      <c r="I239" s="255">
        <v>0</v>
      </c>
      <c r="J239" s="255">
        <v>110</v>
      </c>
      <c r="K239" s="255">
        <v>0</v>
      </c>
      <c r="L239" s="255">
        <v>0</v>
      </c>
      <c r="M239" s="255">
        <v>12</v>
      </c>
    </row>
    <row r="240" spans="2:22" s="16" customFormat="1" ht="15" customHeight="1" x14ac:dyDescent="0.25">
      <c r="B240" s="582" t="s">
        <v>14</v>
      </c>
      <c r="C240" s="229" t="s">
        <v>3</v>
      </c>
      <c r="D240" s="308">
        <v>3483</v>
      </c>
      <c r="E240" s="308">
        <v>892</v>
      </c>
      <c r="F240" s="308">
        <v>36</v>
      </c>
      <c r="G240" s="308">
        <v>9</v>
      </c>
      <c r="H240" s="308">
        <v>8</v>
      </c>
      <c r="I240" s="308">
        <v>7</v>
      </c>
      <c r="J240" s="308">
        <v>1906</v>
      </c>
      <c r="K240" s="308">
        <v>7</v>
      </c>
      <c r="L240" s="308">
        <v>60</v>
      </c>
      <c r="M240" s="308">
        <v>558</v>
      </c>
      <c r="N240" s="357"/>
      <c r="O240" s="357"/>
      <c r="P240" s="357"/>
      <c r="Q240" s="357"/>
      <c r="R240" s="357"/>
      <c r="S240" s="357"/>
      <c r="T240" s="357"/>
      <c r="U240" s="357"/>
      <c r="V240" s="357"/>
    </row>
    <row r="241" spans="2:22" s="16" customFormat="1" ht="15" customHeight="1" x14ac:dyDescent="0.3">
      <c r="B241" s="583"/>
      <c r="C241" s="212" t="s">
        <v>14</v>
      </c>
      <c r="D241" s="255">
        <v>1910</v>
      </c>
      <c r="E241" s="255">
        <v>415</v>
      </c>
      <c r="F241" s="255">
        <v>29</v>
      </c>
      <c r="G241" s="255">
        <v>8</v>
      </c>
      <c r="H241" s="255">
        <v>6</v>
      </c>
      <c r="I241" s="255">
        <v>5</v>
      </c>
      <c r="J241" s="255">
        <v>1157</v>
      </c>
      <c r="K241" s="255">
        <v>2</v>
      </c>
      <c r="L241" s="255">
        <v>34</v>
      </c>
      <c r="M241" s="255">
        <v>254</v>
      </c>
    </row>
    <row r="242" spans="2:22" s="16" customFormat="1" ht="15" customHeight="1" x14ac:dyDescent="0.3">
      <c r="B242" s="583"/>
      <c r="C242" s="212" t="s">
        <v>136</v>
      </c>
      <c r="D242" s="255">
        <v>137</v>
      </c>
      <c r="E242" s="255">
        <v>66</v>
      </c>
      <c r="F242" s="255">
        <v>0</v>
      </c>
      <c r="G242" s="255">
        <v>0</v>
      </c>
      <c r="H242" s="255">
        <v>0</v>
      </c>
      <c r="I242" s="255">
        <v>0</v>
      </c>
      <c r="J242" s="255">
        <v>12</v>
      </c>
      <c r="K242" s="255">
        <v>0</v>
      </c>
      <c r="L242" s="255">
        <v>2</v>
      </c>
      <c r="M242" s="255">
        <v>57</v>
      </c>
    </row>
    <row r="243" spans="2:22" s="16" customFormat="1" ht="15" customHeight="1" x14ac:dyDescent="0.3">
      <c r="B243" s="583"/>
      <c r="C243" s="212" t="s">
        <v>135</v>
      </c>
      <c r="D243" s="255">
        <v>844</v>
      </c>
      <c r="E243" s="255">
        <v>123</v>
      </c>
      <c r="F243" s="255">
        <v>5</v>
      </c>
      <c r="G243" s="255">
        <v>1</v>
      </c>
      <c r="H243" s="255">
        <v>2</v>
      </c>
      <c r="I243" s="255">
        <v>2</v>
      </c>
      <c r="J243" s="255">
        <v>594</v>
      </c>
      <c r="K243" s="255">
        <v>5</v>
      </c>
      <c r="L243" s="255">
        <v>12</v>
      </c>
      <c r="M243" s="255">
        <v>100</v>
      </c>
    </row>
    <row r="244" spans="2:22" s="16" customFormat="1" ht="15" customHeight="1" x14ac:dyDescent="0.3">
      <c r="B244" s="584"/>
      <c r="C244" s="212" t="s">
        <v>134</v>
      </c>
      <c r="D244" s="255">
        <v>592</v>
      </c>
      <c r="E244" s="255">
        <v>288</v>
      </c>
      <c r="F244" s="255">
        <v>2</v>
      </c>
      <c r="G244" s="255">
        <v>0</v>
      </c>
      <c r="H244" s="255">
        <v>0</v>
      </c>
      <c r="I244" s="255">
        <v>0</v>
      </c>
      <c r="J244" s="255">
        <v>143</v>
      </c>
      <c r="K244" s="255">
        <v>0</v>
      </c>
      <c r="L244" s="255">
        <v>12</v>
      </c>
      <c r="M244" s="255">
        <v>147</v>
      </c>
    </row>
    <row r="245" spans="2:22" s="16" customFormat="1" ht="15" customHeight="1" x14ac:dyDescent="0.25">
      <c r="B245" s="582" t="s">
        <v>13</v>
      </c>
      <c r="C245" s="229" t="s">
        <v>3</v>
      </c>
      <c r="D245" s="308">
        <v>7341</v>
      </c>
      <c r="E245" s="308">
        <v>28</v>
      </c>
      <c r="F245" s="308">
        <v>49</v>
      </c>
      <c r="G245" s="308">
        <v>61</v>
      </c>
      <c r="H245" s="308">
        <v>24</v>
      </c>
      <c r="I245" s="308">
        <v>27</v>
      </c>
      <c r="J245" s="308">
        <v>6958</v>
      </c>
      <c r="K245" s="308">
        <v>28</v>
      </c>
      <c r="L245" s="308">
        <v>11</v>
      </c>
      <c r="M245" s="308">
        <v>155</v>
      </c>
      <c r="N245" s="357"/>
      <c r="O245" s="357"/>
      <c r="P245" s="357"/>
      <c r="Q245" s="357"/>
      <c r="R245" s="357"/>
      <c r="S245" s="357"/>
      <c r="T245" s="357"/>
      <c r="U245" s="357"/>
      <c r="V245" s="357"/>
    </row>
    <row r="246" spans="2:22" s="16" customFormat="1" ht="15" customHeight="1" x14ac:dyDescent="0.3">
      <c r="B246" s="583"/>
      <c r="C246" s="212" t="s">
        <v>253</v>
      </c>
      <c r="D246" s="255">
        <v>6408</v>
      </c>
      <c r="E246" s="255">
        <v>26</v>
      </c>
      <c r="F246" s="255">
        <v>39</v>
      </c>
      <c r="G246" s="255">
        <v>46</v>
      </c>
      <c r="H246" s="255">
        <v>18</v>
      </c>
      <c r="I246" s="255">
        <v>22</v>
      </c>
      <c r="J246" s="255">
        <v>6108</v>
      </c>
      <c r="K246" s="255">
        <v>15</v>
      </c>
      <c r="L246" s="255">
        <v>9</v>
      </c>
      <c r="M246" s="255">
        <v>125</v>
      </c>
    </row>
    <row r="247" spans="2:22" s="16" customFormat="1" ht="15" customHeight="1" x14ac:dyDescent="0.3">
      <c r="B247" s="584"/>
      <c r="C247" s="212" t="s">
        <v>252</v>
      </c>
      <c r="D247" s="255">
        <v>933</v>
      </c>
      <c r="E247" s="255">
        <v>2</v>
      </c>
      <c r="F247" s="255">
        <v>10</v>
      </c>
      <c r="G247" s="255">
        <v>15</v>
      </c>
      <c r="H247" s="255">
        <v>6</v>
      </c>
      <c r="I247" s="255">
        <v>5</v>
      </c>
      <c r="J247" s="255">
        <v>850</v>
      </c>
      <c r="K247" s="255">
        <v>13</v>
      </c>
      <c r="L247" s="255">
        <v>2</v>
      </c>
      <c r="M247" s="255">
        <v>30</v>
      </c>
    </row>
    <row r="248" spans="2:22" s="16" customFormat="1" ht="15" customHeight="1" x14ac:dyDescent="0.25">
      <c r="B248" s="582" t="s">
        <v>12</v>
      </c>
      <c r="C248" s="229" t="s">
        <v>3</v>
      </c>
      <c r="D248" s="308">
        <v>5690</v>
      </c>
      <c r="E248" s="308">
        <v>9</v>
      </c>
      <c r="F248" s="308">
        <v>15</v>
      </c>
      <c r="G248" s="308">
        <v>7</v>
      </c>
      <c r="H248" s="308">
        <v>5</v>
      </c>
      <c r="I248" s="308">
        <v>17</v>
      </c>
      <c r="J248" s="308">
        <v>5546</v>
      </c>
      <c r="K248" s="308">
        <v>15</v>
      </c>
      <c r="L248" s="308">
        <v>6</v>
      </c>
      <c r="M248" s="308">
        <v>70</v>
      </c>
      <c r="N248" s="357"/>
      <c r="O248" s="357"/>
      <c r="P248" s="357"/>
      <c r="Q248" s="357"/>
      <c r="R248" s="357"/>
      <c r="S248" s="357"/>
      <c r="T248" s="357"/>
      <c r="U248" s="357"/>
      <c r="V248" s="357"/>
    </row>
    <row r="249" spans="2:22" s="16" customFormat="1" ht="15" customHeight="1" x14ac:dyDescent="0.3">
      <c r="B249" s="583"/>
      <c r="C249" s="212" t="s">
        <v>12</v>
      </c>
      <c r="D249" s="255">
        <v>2778</v>
      </c>
      <c r="E249" s="255">
        <v>1</v>
      </c>
      <c r="F249" s="255">
        <v>8</v>
      </c>
      <c r="G249" s="255">
        <v>3</v>
      </c>
      <c r="H249" s="255">
        <v>4</v>
      </c>
      <c r="I249" s="255">
        <v>8</v>
      </c>
      <c r="J249" s="255">
        <v>2686</v>
      </c>
      <c r="K249" s="255">
        <v>6</v>
      </c>
      <c r="L249" s="255">
        <v>3</v>
      </c>
      <c r="M249" s="255">
        <v>59</v>
      </c>
    </row>
    <row r="250" spans="2:22" s="16" customFormat="1" ht="15" customHeight="1" x14ac:dyDescent="0.3">
      <c r="B250" s="583"/>
      <c r="C250" s="212" t="s">
        <v>173</v>
      </c>
      <c r="D250" s="255">
        <v>1733</v>
      </c>
      <c r="E250" s="255">
        <v>8</v>
      </c>
      <c r="F250" s="255">
        <v>5</v>
      </c>
      <c r="G250" s="255">
        <v>3</v>
      </c>
      <c r="H250" s="255">
        <v>1</v>
      </c>
      <c r="I250" s="255">
        <v>7</v>
      </c>
      <c r="J250" s="255">
        <v>1699</v>
      </c>
      <c r="K250" s="255">
        <v>4</v>
      </c>
      <c r="L250" s="255">
        <v>2</v>
      </c>
      <c r="M250" s="255">
        <v>4</v>
      </c>
    </row>
    <row r="251" spans="2:22" s="16" customFormat="1" ht="15" customHeight="1" x14ac:dyDescent="0.3">
      <c r="B251" s="584"/>
      <c r="C251" s="212" t="s">
        <v>172</v>
      </c>
      <c r="D251" s="255">
        <v>1179</v>
      </c>
      <c r="E251" s="255">
        <v>0</v>
      </c>
      <c r="F251" s="255">
        <v>2</v>
      </c>
      <c r="G251" s="255">
        <v>1</v>
      </c>
      <c r="H251" s="255">
        <v>0</v>
      </c>
      <c r="I251" s="255">
        <v>2</v>
      </c>
      <c r="J251" s="255">
        <v>1161</v>
      </c>
      <c r="K251" s="255">
        <v>5</v>
      </c>
      <c r="L251" s="255">
        <v>1</v>
      </c>
      <c r="M251" s="255">
        <v>7</v>
      </c>
    </row>
    <row r="252" spans="2:22" s="16" customFormat="1" ht="15" customHeight="1" x14ac:dyDescent="0.25">
      <c r="B252" s="582" t="s">
        <v>10</v>
      </c>
      <c r="C252" s="229" t="s">
        <v>3</v>
      </c>
      <c r="D252" s="308">
        <v>107</v>
      </c>
      <c r="E252" s="308">
        <v>1</v>
      </c>
      <c r="F252" s="308">
        <v>0</v>
      </c>
      <c r="G252" s="308">
        <v>0</v>
      </c>
      <c r="H252" s="308">
        <v>0</v>
      </c>
      <c r="I252" s="308">
        <v>0</v>
      </c>
      <c r="J252" s="308">
        <v>37</v>
      </c>
      <c r="K252" s="308">
        <v>0</v>
      </c>
      <c r="L252" s="308">
        <v>38</v>
      </c>
      <c r="M252" s="308">
        <v>31</v>
      </c>
      <c r="N252" s="357"/>
      <c r="O252" s="357"/>
      <c r="P252" s="357"/>
      <c r="Q252" s="357"/>
      <c r="R252" s="357"/>
      <c r="S252" s="357"/>
      <c r="T252" s="357"/>
      <c r="U252" s="357"/>
      <c r="V252" s="357"/>
    </row>
    <row r="253" spans="2:22" ht="15.75" x14ac:dyDescent="0.3">
      <c r="B253" s="584"/>
      <c r="C253" s="212" t="s">
        <v>10</v>
      </c>
      <c r="D253" s="255">
        <v>107</v>
      </c>
      <c r="E253" s="255">
        <v>1</v>
      </c>
      <c r="F253" s="255">
        <v>0</v>
      </c>
      <c r="G253" s="255">
        <v>0</v>
      </c>
      <c r="H253" s="255">
        <v>0</v>
      </c>
      <c r="I253" s="255">
        <v>0</v>
      </c>
      <c r="J253" s="255">
        <v>37</v>
      </c>
      <c r="K253" s="255">
        <v>0</v>
      </c>
      <c r="L253" s="255">
        <v>38</v>
      </c>
      <c r="M253" s="255">
        <v>31</v>
      </c>
      <c r="N253" s="16"/>
      <c r="O253" s="16"/>
      <c r="P253" s="16"/>
      <c r="Q253" s="16"/>
      <c r="R253" s="16"/>
      <c r="S253" s="16"/>
      <c r="T253" s="16"/>
      <c r="U253" s="16"/>
      <c r="V253" s="16"/>
    </row>
    <row r="254" spans="2:22" ht="15.75" x14ac:dyDescent="0.3">
      <c r="B254" s="441"/>
      <c r="C254" s="343"/>
      <c r="D254" s="442"/>
      <c r="E254" s="442"/>
      <c r="F254" s="442"/>
      <c r="G254" s="442"/>
      <c r="H254" s="442"/>
      <c r="I254" s="442"/>
      <c r="J254" s="442"/>
      <c r="K254" s="442"/>
      <c r="L254" s="442"/>
      <c r="M254" s="442"/>
      <c r="N254" s="16"/>
      <c r="O254" s="16"/>
      <c r="P254" s="16"/>
      <c r="Q254" s="16"/>
      <c r="R254" s="16"/>
      <c r="S254" s="16"/>
      <c r="T254" s="16"/>
      <c r="U254" s="16"/>
      <c r="V254" s="16"/>
    </row>
    <row r="255" spans="2:22" x14ac:dyDescent="0.25">
      <c r="B255" s="30" t="s">
        <v>2117</v>
      </c>
    </row>
    <row r="256" spans="2:22" s="23" customFormat="1" ht="16.5" x14ac:dyDescent="0.25">
      <c r="B256" s="30" t="s">
        <v>740</v>
      </c>
      <c r="C256" s="22"/>
      <c r="D256" s="22"/>
      <c r="E256" s="22"/>
      <c r="F256" s="22"/>
      <c r="G256" s="22"/>
    </row>
    <row r="257" spans="2:2" x14ac:dyDescent="0.25">
      <c r="B257" s="154" t="s">
        <v>2151</v>
      </c>
    </row>
    <row r="258" spans="2:2" x14ac:dyDescent="0.25">
      <c r="B258" s="31" t="s">
        <v>737</v>
      </c>
    </row>
  </sheetData>
  <mergeCells count="31">
    <mergeCell ref="B45:B52"/>
    <mergeCell ref="B1:G1"/>
    <mergeCell ref="B2:M2"/>
    <mergeCell ref="B3:B4"/>
    <mergeCell ref="C3:C4"/>
    <mergeCell ref="D3:D4"/>
    <mergeCell ref="E3:M3"/>
    <mergeCell ref="B6:B21"/>
    <mergeCell ref="B22:B29"/>
    <mergeCell ref="B30:B37"/>
    <mergeCell ref="B38:B44"/>
    <mergeCell ref="B120:B136"/>
    <mergeCell ref="B137:B150"/>
    <mergeCell ref="B151:B173"/>
    <mergeCell ref="B174:B187"/>
    <mergeCell ref="B188:B193"/>
    <mergeCell ref="B53:B63"/>
    <mergeCell ref="B64:B78"/>
    <mergeCell ref="B79:B86"/>
    <mergeCell ref="B87:B112"/>
    <mergeCell ref="B113:B119"/>
    <mergeCell ref="B232:B239"/>
    <mergeCell ref="B240:B244"/>
    <mergeCell ref="B245:B247"/>
    <mergeCell ref="B248:B251"/>
    <mergeCell ref="B252:B253"/>
    <mergeCell ref="B194:B198"/>
    <mergeCell ref="B199:B207"/>
    <mergeCell ref="B208:B217"/>
    <mergeCell ref="B218:B227"/>
    <mergeCell ref="B228:B231"/>
  </mergeCells>
  <hyperlinks>
    <hyperlink ref="N2" location="INDICE!A69"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258"/>
  <sheetViews>
    <sheetView showGridLines="0" zoomScaleNormal="100" workbookViewId="0"/>
  </sheetViews>
  <sheetFormatPr baseColWidth="10" defaultColWidth="12.5703125" defaultRowHeight="14.25" x14ac:dyDescent="0.25"/>
  <cols>
    <col min="1" max="1" width="4.28515625" style="19" customWidth="1"/>
    <col min="2" max="2" width="27.7109375" style="339" customWidth="1"/>
    <col min="3" max="3" width="28.28515625" style="19" bestFit="1" customWidth="1"/>
    <col min="4" max="7" width="17.28515625" style="19" customWidth="1"/>
    <col min="8" max="16384" width="12.5703125" style="19"/>
  </cols>
  <sheetData>
    <row r="1" spans="2:21" ht="126.75" customHeight="1" x14ac:dyDescent="0.25">
      <c r="B1" s="588"/>
      <c r="C1" s="588"/>
      <c r="D1" s="588"/>
      <c r="E1" s="588"/>
      <c r="F1" s="588"/>
      <c r="G1" s="588"/>
    </row>
    <row r="2" spans="2:21" ht="48.75" customHeight="1" x14ac:dyDescent="0.25">
      <c r="B2" s="572" t="s">
        <v>2187</v>
      </c>
      <c r="C2" s="572"/>
      <c r="D2" s="572"/>
      <c r="E2" s="572"/>
      <c r="F2" s="572"/>
      <c r="G2" s="572"/>
      <c r="H2" s="572"/>
      <c r="I2" s="572"/>
      <c r="J2" s="572"/>
      <c r="K2" s="572"/>
      <c r="L2" s="572"/>
      <c r="M2" s="481" t="s">
        <v>7</v>
      </c>
    </row>
    <row r="3" spans="2:21" s="25" customFormat="1" ht="24" customHeight="1" x14ac:dyDescent="0.2">
      <c r="B3" s="521"/>
      <c r="C3" s="521" t="s">
        <v>432</v>
      </c>
      <c r="D3" s="521" t="s">
        <v>3</v>
      </c>
      <c r="E3" s="521" t="s">
        <v>434</v>
      </c>
      <c r="F3" s="521"/>
      <c r="G3" s="521"/>
      <c r="H3" s="521"/>
      <c r="I3" s="521"/>
      <c r="J3" s="521"/>
      <c r="K3" s="521"/>
      <c r="L3" s="521"/>
    </row>
    <row r="4" spans="2:21" s="25" customFormat="1" ht="29.25" customHeight="1" x14ac:dyDescent="0.2">
      <c r="B4" s="521"/>
      <c r="C4" s="521"/>
      <c r="D4" s="521"/>
      <c r="E4" s="215" t="s">
        <v>433</v>
      </c>
      <c r="F4" s="215" t="s">
        <v>405</v>
      </c>
      <c r="G4" s="215" t="s">
        <v>404</v>
      </c>
      <c r="H4" s="215" t="s">
        <v>403</v>
      </c>
      <c r="I4" s="215" t="s">
        <v>402</v>
      </c>
      <c r="J4" s="215" t="s">
        <v>401</v>
      </c>
      <c r="K4" s="215" t="s">
        <v>400</v>
      </c>
      <c r="L4" s="215" t="s">
        <v>9</v>
      </c>
    </row>
    <row r="5" spans="2:21" s="16" customFormat="1" x14ac:dyDescent="0.2">
      <c r="B5" s="358" t="s">
        <v>413</v>
      </c>
      <c r="C5" s="317" t="s">
        <v>3</v>
      </c>
      <c r="D5" s="295">
        <v>215714</v>
      </c>
      <c r="E5" s="295">
        <v>23872</v>
      </c>
      <c r="F5" s="295">
        <v>131021</v>
      </c>
      <c r="G5" s="295">
        <v>49641</v>
      </c>
      <c r="H5" s="295">
        <v>4139</v>
      </c>
      <c r="I5" s="295">
        <v>27</v>
      </c>
      <c r="J5" s="295">
        <v>460</v>
      </c>
      <c r="K5" s="295">
        <v>4366</v>
      </c>
      <c r="L5" s="295">
        <v>2188</v>
      </c>
      <c r="M5" s="357"/>
      <c r="N5" s="357"/>
      <c r="O5" s="357"/>
      <c r="P5" s="357"/>
      <c r="Q5" s="357"/>
      <c r="R5" s="357"/>
      <c r="S5" s="357"/>
      <c r="T5" s="357"/>
      <c r="U5" s="357"/>
    </row>
    <row r="6" spans="2:21" s="26" customFormat="1" ht="15" x14ac:dyDescent="0.25">
      <c r="B6" s="589" t="s">
        <v>35</v>
      </c>
      <c r="C6" s="315" t="s">
        <v>3</v>
      </c>
      <c r="D6" s="272">
        <v>8641</v>
      </c>
      <c r="E6" s="272">
        <v>438</v>
      </c>
      <c r="F6" s="272">
        <v>4781</v>
      </c>
      <c r="G6" s="272">
        <v>2831</v>
      </c>
      <c r="H6" s="272">
        <v>292</v>
      </c>
      <c r="I6" s="272">
        <v>0</v>
      </c>
      <c r="J6" s="272">
        <v>22</v>
      </c>
      <c r="K6" s="272">
        <v>243</v>
      </c>
      <c r="L6" s="272">
        <v>34</v>
      </c>
      <c r="M6" s="357"/>
      <c r="N6" s="357"/>
      <c r="O6" s="357"/>
      <c r="P6" s="357"/>
      <c r="Q6" s="357"/>
      <c r="R6" s="357"/>
      <c r="S6" s="357"/>
      <c r="T6" s="357"/>
      <c r="U6" s="357"/>
    </row>
    <row r="7" spans="2:21" s="21" customFormat="1" ht="15" x14ac:dyDescent="0.25">
      <c r="B7" s="590"/>
      <c r="C7" s="316" t="s">
        <v>340</v>
      </c>
      <c r="D7" s="286">
        <v>6256</v>
      </c>
      <c r="E7" s="286">
        <v>198</v>
      </c>
      <c r="F7" s="286">
        <v>3352</v>
      </c>
      <c r="G7" s="286">
        <v>2331</v>
      </c>
      <c r="H7" s="286">
        <v>234</v>
      </c>
      <c r="I7" s="286">
        <v>0</v>
      </c>
      <c r="J7" s="286">
        <v>12</v>
      </c>
      <c r="K7" s="286">
        <v>103</v>
      </c>
      <c r="L7" s="286">
        <v>26</v>
      </c>
      <c r="M7" s="16"/>
      <c r="N7" s="16"/>
      <c r="O7" s="16"/>
      <c r="P7" s="16"/>
      <c r="Q7" s="16"/>
      <c r="R7" s="16"/>
      <c r="S7" s="16"/>
      <c r="T7" s="16"/>
      <c r="U7" s="16"/>
    </row>
    <row r="8" spans="2:21" s="21" customFormat="1" ht="15" x14ac:dyDescent="0.25">
      <c r="B8" s="590"/>
      <c r="C8" s="316" t="s">
        <v>339</v>
      </c>
      <c r="D8" s="286">
        <v>129</v>
      </c>
      <c r="E8" s="286">
        <v>7</v>
      </c>
      <c r="F8" s="286">
        <v>88</v>
      </c>
      <c r="G8" s="286">
        <v>23</v>
      </c>
      <c r="H8" s="286">
        <v>2</v>
      </c>
      <c r="I8" s="286">
        <v>0</v>
      </c>
      <c r="J8" s="286">
        <v>1</v>
      </c>
      <c r="K8" s="286">
        <v>8</v>
      </c>
      <c r="L8" s="286">
        <v>0</v>
      </c>
      <c r="M8" s="16"/>
      <c r="N8" s="16"/>
      <c r="O8" s="16"/>
      <c r="P8" s="16"/>
      <c r="Q8" s="16"/>
      <c r="R8" s="16"/>
      <c r="S8" s="16"/>
      <c r="T8" s="16"/>
      <c r="U8" s="16"/>
    </row>
    <row r="9" spans="2:21" s="21" customFormat="1" ht="15" x14ac:dyDescent="0.25">
      <c r="B9" s="590"/>
      <c r="C9" s="316" t="s">
        <v>338</v>
      </c>
      <c r="D9" s="286">
        <v>487</v>
      </c>
      <c r="E9" s="286">
        <v>39</v>
      </c>
      <c r="F9" s="286">
        <v>282</v>
      </c>
      <c r="G9" s="286">
        <v>121</v>
      </c>
      <c r="H9" s="286">
        <v>18</v>
      </c>
      <c r="I9" s="286">
        <v>0</v>
      </c>
      <c r="J9" s="286">
        <v>2</v>
      </c>
      <c r="K9" s="286">
        <v>21</v>
      </c>
      <c r="L9" s="286">
        <v>4</v>
      </c>
      <c r="M9" s="16"/>
      <c r="N9" s="16"/>
      <c r="O9" s="16"/>
      <c r="P9" s="16"/>
      <c r="Q9" s="16"/>
      <c r="R9" s="16"/>
      <c r="S9" s="16"/>
      <c r="T9" s="16"/>
      <c r="U9" s="16"/>
    </row>
    <row r="10" spans="2:21" s="21" customFormat="1" ht="15" x14ac:dyDescent="0.25">
      <c r="B10" s="590"/>
      <c r="C10" s="316" t="s">
        <v>337</v>
      </c>
      <c r="D10" s="286">
        <v>137</v>
      </c>
      <c r="E10" s="286">
        <v>7</v>
      </c>
      <c r="F10" s="286">
        <v>90</v>
      </c>
      <c r="G10" s="286">
        <v>34</v>
      </c>
      <c r="H10" s="286">
        <v>1</v>
      </c>
      <c r="I10" s="286">
        <v>0</v>
      </c>
      <c r="J10" s="286">
        <v>0</v>
      </c>
      <c r="K10" s="286">
        <v>5</v>
      </c>
      <c r="L10" s="286">
        <v>0</v>
      </c>
      <c r="M10" s="16"/>
      <c r="N10" s="16"/>
      <c r="O10" s="16"/>
      <c r="P10" s="16"/>
      <c r="Q10" s="16"/>
      <c r="R10" s="16"/>
      <c r="S10" s="16"/>
      <c r="T10" s="16"/>
      <c r="U10" s="16"/>
    </row>
    <row r="11" spans="2:21" s="21" customFormat="1" ht="15" x14ac:dyDescent="0.25">
      <c r="B11" s="590"/>
      <c r="C11" s="316" t="s">
        <v>336</v>
      </c>
      <c r="D11" s="286">
        <v>295</v>
      </c>
      <c r="E11" s="286">
        <v>29</v>
      </c>
      <c r="F11" s="286">
        <v>170</v>
      </c>
      <c r="G11" s="286">
        <v>72</v>
      </c>
      <c r="H11" s="286">
        <v>12</v>
      </c>
      <c r="I11" s="286">
        <v>0</v>
      </c>
      <c r="J11" s="286">
        <v>1</v>
      </c>
      <c r="K11" s="286">
        <v>9</v>
      </c>
      <c r="L11" s="286">
        <v>2</v>
      </c>
      <c r="M11" s="16"/>
      <c r="N11" s="16"/>
      <c r="O11" s="16"/>
      <c r="P11" s="16"/>
      <c r="Q11" s="16"/>
      <c r="R11" s="16"/>
      <c r="S11" s="16"/>
      <c r="T11" s="16"/>
      <c r="U11" s="16"/>
    </row>
    <row r="12" spans="2:21" s="21" customFormat="1" ht="15" x14ac:dyDescent="0.25">
      <c r="B12" s="590"/>
      <c r="C12" s="316" t="s">
        <v>335</v>
      </c>
      <c r="D12" s="286">
        <v>73</v>
      </c>
      <c r="E12" s="286">
        <v>10</v>
      </c>
      <c r="F12" s="286">
        <v>46</v>
      </c>
      <c r="G12" s="286">
        <v>7</v>
      </c>
      <c r="H12" s="286">
        <v>2</v>
      </c>
      <c r="I12" s="286">
        <v>0</v>
      </c>
      <c r="J12" s="286">
        <v>1</v>
      </c>
      <c r="K12" s="286">
        <v>7</v>
      </c>
      <c r="L12" s="286">
        <v>0</v>
      </c>
      <c r="M12" s="16"/>
      <c r="N12" s="16"/>
      <c r="O12" s="16"/>
      <c r="P12" s="16"/>
      <c r="Q12" s="16"/>
      <c r="R12" s="16"/>
      <c r="S12" s="16"/>
      <c r="T12" s="16"/>
      <c r="U12" s="16"/>
    </row>
    <row r="13" spans="2:21" s="21" customFormat="1" ht="15" x14ac:dyDescent="0.25">
      <c r="B13" s="590"/>
      <c r="C13" s="316" t="s">
        <v>334</v>
      </c>
      <c r="D13" s="286">
        <v>37</v>
      </c>
      <c r="E13" s="286">
        <v>1</v>
      </c>
      <c r="F13" s="286">
        <v>20</v>
      </c>
      <c r="G13" s="286">
        <v>13</v>
      </c>
      <c r="H13" s="286">
        <v>1</v>
      </c>
      <c r="I13" s="286">
        <v>0</v>
      </c>
      <c r="J13" s="286">
        <v>0</v>
      </c>
      <c r="K13" s="286">
        <v>2</v>
      </c>
      <c r="L13" s="286">
        <v>0</v>
      </c>
      <c r="M13" s="16"/>
      <c r="N13" s="16"/>
      <c r="O13" s="16"/>
      <c r="P13" s="16"/>
      <c r="Q13" s="16"/>
      <c r="R13" s="16"/>
      <c r="S13" s="16"/>
      <c r="T13" s="16"/>
      <c r="U13" s="16"/>
    </row>
    <row r="14" spans="2:21" s="21" customFormat="1" ht="15" x14ac:dyDescent="0.25">
      <c r="B14" s="590"/>
      <c r="C14" s="316" t="s">
        <v>333</v>
      </c>
      <c r="D14" s="286">
        <v>235</v>
      </c>
      <c r="E14" s="286">
        <v>13</v>
      </c>
      <c r="F14" s="286">
        <v>154</v>
      </c>
      <c r="G14" s="286">
        <v>40</v>
      </c>
      <c r="H14" s="286">
        <v>7</v>
      </c>
      <c r="I14" s="286">
        <v>0</v>
      </c>
      <c r="J14" s="286">
        <v>2</v>
      </c>
      <c r="K14" s="286">
        <v>18</v>
      </c>
      <c r="L14" s="286">
        <v>1</v>
      </c>
      <c r="M14" s="16"/>
      <c r="N14" s="16"/>
      <c r="O14" s="16"/>
      <c r="P14" s="16"/>
      <c r="Q14" s="16"/>
      <c r="R14" s="16"/>
      <c r="S14" s="16"/>
      <c r="T14" s="16"/>
      <c r="U14" s="16"/>
    </row>
    <row r="15" spans="2:21" s="21" customFormat="1" ht="15" x14ac:dyDescent="0.25">
      <c r="B15" s="590"/>
      <c r="C15" s="316" t="s">
        <v>332</v>
      </c>
      <c r="D15" s="286">
        <v>297</v>
      </c>
      <c r="E15" s="286">
        <v>33</v>
      </c>
      <c r="F15" s="286">
        <v>173</v>
      </c>
      <c r="G15" s="286">
        <v>65</v>
      </c>
      <c r="H15" s="286">
        <v>4</v>
      </c>
      <c r="I15" s="286">
        <v>0</v>
      </c>
      <c r="J15" s="286">
        <v>1</v>
      </c>
      <c r="K15" s="286">
        <v>21</v>
      </c>
      <c r="L15" s="286">
        <v>0</v>
      </c>
      <c r="M15" s="16"/>
      <c r="N15" s="16"/>
      <c r="O15" s="16"/>
      <c r="P15" s="16"/>
      <c r="Q15" s="16"/>
      <c r="R15" s="16"/>
      <c r="S15" s="16"/>
      <c r="T15" s="16"/>
      <c r="U15" s="16"/>
    </row>
    <row r="16" spans="2:21" s="21" customFormat="1" ht="15" x14ac:dyDescent="0.25">
      <c r="B16" s="590"/>
      <c r="C16" s="316" t="s">
        <v>331</v>
      </c>
      <c r="D16" s="286">
        <v>55</v>
      </c>
      <c r="E16" s="286">
        <v>3</v>
      </c>
      <c r="F16" s="286">
        <v>40</v>
      </c>
      <c r="G16" s="286">
        <v>10</v>
      </c>
      <c r="H16" s="286">
        <v>0</v>
      </c>
      <c r="I16" s="286">
        <v>0</v>
      </c>
      <c r="J16" s="286">
        <v>0</v>
      </c>
      <c r="K16" s="286">
        <v>2</v>
      </c>
      <c r="L16" s="286">
        <v>0</v>
      </c>
      <c r="M16" s="16"/>
      <c r="N16" s="16"/>
      <c r="O16" s="16"/>
      <c r="P16" s="16"/>
      <c r="Q16" s="16"/>
      <c r="R16" s="16"/>
      <c r="S16" s="16"/>
      <c r="T16" s="16"/>
      <c r="U16" s="16"/>
    </row>
    <row r="17" spans="2:21" s="21" customFormat="1" ht="15" x14ac:dyDescent="0.25">
      <c r="B17" s="590"/>
      <c r="C17" s="316" t="s">
        <v>330</v>
      </c>
      <c r="D17" s="286">
        <v>135</v>
      </c>
      <c r="E17" s="286">
        <v>4</v>
      </c>
      <c r="F17" s="286">
        <v>68</v>
      </c>
      <c r="G17" s="286">
        <v>49</v>
      </c>
      <c r="H17" s="286">
        <v>8</v>
      </c>
      <c r="I17" s="286">
        <v>0</v>
      </c>
      <c r="J17" s="286">
        <v>0</v>
      </c>
      <c r="K17" s="286">
        <v>6</v>
      </c>
      <c r="L17" s="286">
        <v>0</v>
      </c>
      <c r="M17" s="16"/>
      <c r="N17" s="16"/>
      <c r="O17" s="16"/>
      <c r="P17" s="16"/>
      <c r="Q17" s="16"/>
      <c r="R17" s="16"/>
      <c r="S17" s="16"/>
      <c r="T17" s="16"/>
      <c r="U17" s="16"/>
    </row>
    <row r="18" spans="2:21" s="21" customFormat="1" ht="15" x14ac:dyDescent="0.25">
      <c r="B18" s="590"/>
      <c r="C18" s="316" t="s">
        <v>329</v>
      </c>
      <c r="D18" s="286">
        <v>30</v>
      </c>
      <c r="E18" s="286">
        <v>2</v>
      </c>
      <c r="F18" s="286">
        <v>17</v>
      </c>
      <c r="G18" s="286">
        <v>5</v>
      </c>
      <c r="H18" s="286">
        <v>2</v>
      </c>
      <c r="I18" s="286">
        <v>0</v>
      </c>
      <c r="J18" s="286">
        <v>1</v>
      </c>
      <c r="K18" s="286">
        <v>3</v>
      </c>
      <c r="L18" s="286">
        <v>0</v>
      </c>
      <c r="M18" s="16"/>
      <c r="N18" s="16"/>
      <c r="O18" s="16"/>
      <c r="P18" s="16"/>
      <c r="Q18" s="16"/>
      <c r="R18" s="16"/>
      <c r="S18" s="16"/>
      <c r="T18" s="16"/>
      <c r="U18" s="16"/>
    </row>
    <row r="19" spans="2:21" s="21" customFormat="1" ht="15" x14ac:dyDescent="0.25">
      <c r="B19" s="590"/>
      <c r="C19" s="316" t="s">
        <v>328</v>
      </c>
      <c r="D19" s="286">
        <v>39</v>
      </c>
      <c r="E19" s="286">
        <v>2</v>
      </c>
      <c r="F19" s="286">
        <v>18</v>
      </c>
      <c r="G19" s="286">
        <v>15</v>
      </c>
      <c r="H19" s="286">
        <v>0</v>
      </c>
      <c r="I19" s="286">
        <v>0</v>
      </c>
      <c r="J19" s="286">
        <v>1</v>
      </c>
      <c r="K19" s="286">
        <v>3</v>
      </c>
      <c r="L19" s="286">
        <v>0</v>
      </c>
      <c r="M19" s="16"/>
      <c r="N19" s="16"/>
      <c r="O19" s="16"/>
      <c r="P19" s="16"/>
      <c r="Q19" s="16"/>
      <c r="R19" s="16"/>
      <c r="S19" s="16"/>
      <c r="T19" s="16"/>
      <c r="U19" s="16"/>
    </row>
    <row r="20" spans="2:21" s="21" customFormat="1" ht="15" x14ac:dyDescent="0.25">
      <c r="B20" s="590"/>
      <c r="C20" s="316" t="s">
        <v>327</v>
      </c>
      <c r="D20" s="286">
        <v>26</v>
      </c>
      <c r="E20" s="286">
        <v>3</v>
      </c>
      <c r="F20" s="286">
        <v>14</v>
      </c>
      <c r="G20" s="286">
        <v>7</v>
      </c>
      <c r="H20" s="286">
        <v>0</v>
      </c>
      <c r="I20" s="286">
        <v>0</v>
      </c>
      <c r="J20" s="286">
        <v>0</v>
      </c>
      <c r="K20" s="286">
        <v>2</v>
      </c>
      <c r="L20" s="286">
        <v>0</v>
      </c>
      <c r="M20" s="16"/>
      <c r="N20" s="16"/>
      <c r="O20" s="16"/>
      <c r="P20" s="16"/>
      <c r="Q20" s="16"/>
      <c r="R20" s="16"/>
      <c r="S20" s="16"/>
      <c r="T20" s="16"/>
      <c r="U20" s="16"/>
    </row>
    <row r="21" spans="2:21" s="21" customFormat="1" ht="15" x14ac:dyDescent="0.25">
      <c r="B21" s="591"/>
      <c r="C21" s="316" t="s">
        <v>326</v>
      </c>
      <c r="D21" s="286">
        <v>410</v>
      </c>
      <c r="E21" s="286">
        <v>87</v>
      </c>
      <c r="F21" s="286">
        <v>249</v>
      </c>
      <c r="G21" s="286">
        <v>39</v>
      </c>
      <c r="H21" s="286">
        <v>1</v>
      </c>
      <c r="I21" s="286">
        <v>0</v>
      </c>
      <c r="J21" s="286">
        <v>0</v>
      </c>
      <c r="K21" s="286">
        <v>33</v>
      </c>
      <c r="L21" s="286">
        <v>1</v>
      </c>
      <c r="M21" s="16"/>
      <c r="N21" s="16"/>
      <c r="O21" s="16"/>
      <c r="P21" s="16"/>
      <c r="Q21" s="16"/>
      <c r="R21" s="16"/>
      <c r="S21" s="16"/>
      <c r="T21" s="16"/>
      <c r="U21" s="16"/>
    </row>
    <row r="22" spans="2:21" s="16" customFormat="1" x14ac:dyDescent="0.2">
      <c r="B22" s="585" t="s">
        <v>34</v>
      </c>
      <c r="C22" s="317" t="s">
        <v>3</v>
      </c>
      <c r="D22" s="295">
        <v>2340</v>
      </c>
      <c r="E22" s="295">
        <v>210</v>
      </c>
      <c r="F22" s="295">
        <v>1491</v>
      </c>
      <c r="G22" s="295">
        <v>541</v>
      </c>
      <c r="H22" s="295">
        <v>58</v>
      </c>
      <c r="I22" s="295">
        <v>0</v>
      </c>
      <c r="J22" s="295">
        <v>5</v>
      </c>
      <c r="K22" s="295">
        <v>29</v>
      </c>
      <c r="L22" s="295">
        <v>6</v>
      </c>
      <c r="M22" s="357"/>
      <c r="N22" s="357"/>
      <c r="O22" s="357"/>
      <c r="P22" s="357"/>
      <c r="Q22" s="357"/>
      <c r="R22" s="357"/>
      <c r="S22" s="357"/>
      <c r="T22" s="357"/>
      <c r="U22" s="357"/>
    </row>
    <row r="23" spans="2:21" s="21" customFormat="1" ht="15" x14ac:dyDescent="0.25">
      <c r="B23" s="586"/>
      <c r="C23" s="316" t="s">
        <v>325</v>
      </c>
      <c r="D23" s="286">
        <v>1255</v>
      </c>
      <c r="E23" s="286">
        <v>65</v>
      </c>
      <c r="F23" s="286">
        <v>794</v>
      </c>
      <c r="G23" s="286">
        <v>351</v>
      </c>
      <c r="H23" s="286">
        <v>25</v>
      </c>
      <c r="I23" s="286">
        <v>0</v>
      </c>
      <c r="J23" s="286">
        <v>2</v>
      </c>
      <c r="K23" s="286">
        <v>16</v>
      </c>
      <c r="L23" s="286">
        <v>2</v>
      </c>
      <c r="M23" s="16"/>
      <c r="N23" s="16"/>
      <c r="O23" s="16"/>
      <c r="P23" s="16"/>
      <c r="Q23" s="16"/>
      <c r="R23" s="16"/>
      <c r="S23" s="16"/>
      <c r="T23" s="16"/>
      <c r="U23" s="16"/>
    </row>
    <row r="24" spans="2:21" s="21" customFormat="1" ht="15" x14ac:dyDescent="0.25">
      <c r="B24" s="586"/>
      <c r="C24" s="316" t="s">
        <v>324</v>
      </c>
      <c r="D24" s="286">
        <v>186</v>
      </c>
      <c r="E24" s="286">
        <v>67</v>
      </c>
      <c r="F24" s="286">
        <v>90</v>
      </c>
      <c r="G24" s="286">
        <v>26</v>
      </c>
      <c r="H24" s="286">
        <v>1</v>
      </c>
      <c r="I24" s="286">
        <v>0</v>
      </c>
      <c r="J24" s="286">
        <v>0</v>
      </c>
      <c r="K24" s="286">
        <v>0</v>
      </c>
      <c r="L24" s="286">
        <v>2</v>
      </c>
      <c r="M24" s="16"/>
      <c r="N24" s="16"/>
      <c r="O24" s="16"/>
      <c r="P24" s="16"/>
      <c r="Q24" s="16"/>
      <c r="R24" s="16"/>
      <c r="S24" s="16"/>
      <c r="T24" s="16"/>
      <c r="U24" s="16"/>
    </row>
    <row r="25" spans="2:21" s="21" customFormat="1" ht="15" x14ac:dyDescent="0.25">
      <c r="B25" s="586"/>
      <c r="C25" s="316" t="s">
        <v>323</v>
      </c>
      <c r="D25" s="286">
        <v>131</v>
      </c>
      <c r="E25" s="286">
        <v>6</v>
      </c>
      <c r="F25" s="286">
        <v>95</v>
      </c>
      <c r="G25" s="286">
        <v>26</v>
      </c>
      <c r="H25" s="286">
        <v>4</v>
      </c>
      <c r="I25" s="286">
        <v>0</v>
      </c>
      <c r="J25" s="286">
        <v>0</v>
      </c>
      <c r="K25" s="286">
        <v>0</v>
      </c>
      <c r="L25" s="286">
        <v>0</v>
      </c>
      <c r="M25" s="16"/>
      <c r="N25" s="16"/>
      <c r="O25" s="16"/>
      <c r="P25" s="16"/>
      <c r="Q25" s="16"/>
      <c r="R25" s="16"/>
      <c r="S25" s="16"/>
      <c r="T25" s="16"/>
      <c r="U25" s="16"/>
    </row>
    <row r="26" spans="2:21" s="21" customFormat="1" ht="15" x14ac:dyDescent="0.25">
      <c r="B26" s="586"/>
      <c r="C26" s="316" t="s">
        <v>322</v>
      </c>
      <c r="D26" s="286">
        <v>193</v>
      </c>
      <c r="E26" s="286">
        <v>13</v>
      </c>
      <c r="F26" s="286">
        <v>136</v>
      </c>
      <c r="G26" s="286">
        <v>32</v>
      </c>
      <c r="H26" s="286">
        <v>7</v>
      </c>
      <c r="I26" s="286">
        <v>0</v>
      </c>
      <c r="J26" s="286">
        <v>0</v>
      </c>
      <c r="K26" s="286">
        <v>5</v>
      </c>
      <c r="L26" s="286">
        <v>0</v>
      </c>
      <c r="M26" s="16"/>
      <c r="N26" s="16"/>
      <c r="O26" s="16"/>
      <c r="P26" s="16"/>
      <c r="Q26" s="16"/>
      <c r="R26" s="16"/>
      <c r="S26" s="16"/>
      <c r="T26" s="16"/>
      <c r="U26" s="16"/>
    </row>
    <row r="27" spans="2:21" s="21" customFormat="1" ht="15" x14ac:dyDescent="0.25">
      <c r="B27" s="586"/>
      <c r="C27" s="316" t="s">
        <v>321</v>
      </c>
      <c r="D27" s="286">
        <v>310</v>
      </c>
      <c r="E27" s="286">
        <v>22</v>
      </c>
      <c r="F27" s="286">
        <v>218</v>
      </c>
      <c r="G27" s="286">
        <v>55</v>
      </c>
      <c r="H27" s="286">
        <v>9</v>
      </c>
      <c r="I27" s="286">
        <v>0</v>
      </c>
      <c r="J27" s="286">
        <v>1</v>
      </c>
      <c r="K27" s="286">
        <v>3</v>
      </c>
      <c r="L27" s="286">
        <v>2</v>
      </c>
      <c r="M27" s="16"/>
      <c r="N27" s="16"/>
      <c r="O27" s="16"/>
      <c r="P27" s="16"/>
      <c r="Q27" s="16"/>
      <c r="R27" s="16"/>
      <c r="S27" s="16"/>
      <c r="T27" s="16"/>
      <c r="U27" s="16"/>
    </row>
    <row r="28" spans="2:21" s="21" customFormat="1" ht="15" x14ac:dyDescent="0.25">
      <c r="B28" s="586"/>
      <c r="C28" s="316" t="s">
        <v>320</v>
      </c>
      <c r="D28" s="286">
        <v>186</v>
      </c>
      <c r="E28" s="286">
        <v>25</v>
      </c>
      <c r="F28" s="286">
        <v>109</v>
      </c>
      <c r="G28" s="286">
        <v>40</v>
      </c>
      <c r="H28" s="286">
        <v>9</v>
      </c>
      <c r="I28" s="286">
        <v>0</v>
      </c>
      <c r="J28" s="286">
        <v>1</v>
      </c>
      <c r="K28" s="286">
        <v>2</v>
      </c>
      <c r="L28" s="286">
        <v>0</v>
      </c>
      <c r="M28" s="16"/>
      <c r="N28" s="16"/>
      <c r="O28" s="16"/>
      <c r="P28" s="16"/>
      <c r="Q28" s="16"/>
      <c r="R28" s="16"/>
      <c r="S28" s="16"/>
      <c r="T28" s="16"/>
      <c r="U28" s="16"/>
    </row>
    <row r="29" spans="2:21" s="21" customFormat="1" ht="15" x14ac:dyDescent="0.25">
      <c r="B29" s="587"/>
      <c r="C29" s="316" t="s">
        <v>319</v>
      </c>
      <c r="D29" s="286">
        <v>79</v>
      </c>
      <c r="E29" s="286">
        <v>12</v>
      </c>
      <c r="F29" s="286">
        <v>49</v>
      </c>
      <c r="G29" s="286">
        <v>11</v>
      </c>
      <c r="H29" s="286">
        <v>3</v>
      </c>
      <c r="I29" s="286">
        <v>0</v>
      </c>
      <c r="J29" s="286">
        <v>1</v>
      </c>
      <c r="K29" s="286">
        <v>3</v>
      </c>
      <c r="L29" s="286">
        <v>0</v>
      </c>
      <c r="M29" s="16"/>
      <c r="N29" s="16"/>
      <c r="O29" s="16"/>
      <c r="P29" s="16"/>
      <c r="Q29" s="16"/>
      <c r="R29" s="16"/>
      <c r="S29" s="16"/>
      <c r="T29" s="16"/>
      <c r="U29" s="16"/>
    </row>
    <row r="30" spans="2:21" s="16" customFormat="1" x14ac:dyDescent="0.2">
      <c r="B30" s="585" t="s">
        <v>33</v>
      </c>
      <c r="C30" s="317" t="s">
        <v>3</v>
      </c>
      <c r="D30" s="295">
        <v>2683</v>
      </c>
      <c r="E30" s="295">
        <v>332</v>
      </c>
      <c r="F30" s="295">
        <v>1454</v>
      </c>
      <c r="G30" s="295">
        <v>784</v>
      </c>
      <c r="H30" s="295">
        <v>71</v>
      </c>
      <c r="I30" s="295">
        <v>0</v>
      </c>
      <c r="J30" s="295">
        <v>8</v>
      </c>
      <c r="K30" s="295">
        <v>15</v>
      </c>
      <c r="L30" s="295">
        <v>19</v>
      </c>
      <c r="M30" s="357"/>
      <c r="N30" s="357"/>
      <c r="O30" s="357"/>
      <c r="P30" s="357"/>
      <c r="Q30" s="357"/>
      <c r="R30" s="357"/>
      <c r="S30" s="357"/>
      <c r="T30" s="357"/>
      <c r="U30" s="357"/>
    </row>
    <row r="31" spans="2:21" s="21" customFormat="1" ht="15" x14ac:dyDescent="0.25">
      <c r="B31" s="586"/>
      <c r="C31" s="316" t="s">
        <v>318</v>
      </c>
      <c r="D31" s="286">
        <v>825</v>
      </c>
      <c r="E31" s="286">
        <v>135</v>
      </c>
      <c r="F31" s="286">
        <v>330</v>
      </c>
      <c r="G31" s="286">
        <v>306</v>
      </c>
      <c r="H31" s="286">
        <v>39</v>
      </c>
      <c r="I31" s="286">
        <v>0</v>
      </c>
      <c r="J31" s="286">
        <v>3</v>
      </c>
      <c r="K31" s="286">
        <v>5</v>
      </c>
      <c r="L31" s="286">
        <v>7</v>
      </c>
      <c r="M31" s="16"/>
      <c r="N31" s="16"/>
      <c r="O31" s="16"/>
      <c r="P31" s="16"/>
      <c r="Q31" s="16"/>
      <c r="R31" s="16"/>
      <c r="S31" s="16"/>
      <c r="T31" s="16"/>
      <c r="U31" s="16"/>
    </row>
    <row r="32" spans="2:21" s="21" customFormat="1" ht="15" x14ac:dyDescent="0.25">
      <c r="B32" s="586"/>
      <c r="C32" s="316" t="s">
        <v>317</v>
      </c>
      <c r="D32" s="286">
        <v>170</v>
      </c>
      <c r="E32" s="286">
        <v>33</v>
      </c>
      <c r="F32" s="286">
        <v>83</v>
      </c>
      <c r="G32" s="286">
        <v>47</v>
      </c>
      <c r="H32" s="286">
        <v>6</v>
      </c>
      <c r="I32" s="286">
        <v>0</v>
      </c>
      <c r="J32" s="286">
        <v>0</v>
      </c>
      <c r="K32" s="286">
        <v>1</v>
      </c>
      <c r="L32" s="286">
        <v>0</v>
      </c>
      <c r="M32" s="16"/>
      <c r="N32" s="16"/>
      <c r="O32" s="16"/>
      <c r="P32" s="16"/>
      <c r="Q32" s="16"/>
      <c r="R32" s="16"/>
      <c r="S32" s="16"/>
      <c r="T32" s="16"/>
      <c r="U32" s="16"/>
    </row>
    <row r="33" spans="2:21" s="21" customFormat="1" ht="15" x14ac:dyDescent="0.25">
      <c r="B33" s="586"/>
      <c r="C33" s="316" t="s">
        <v>33</v>
      </c>
      <c r="D33" s="286">
        <v>540</v>
      </c>
      <c r="E33" s="286">
        <v>43</v>
      </c>
      <c r="F33" s="286">
        <v>297</v>
      </c>
      <c r="G33" s="286">
        <v>182</v>
      </c>
      <c r="H33" s="286">
        <v>10</v>
      </c>
      <c r="I33" s="286">
        <v>0</v>
      </c>
      <c r="J33" s="286">
        <v>1</v>
      </c>
      <c r="K33" s="286">
        <v>3</v>
      </c>
      <c r="L33" s="286">
        <v>4</v>
      </c>
      <c r="M33" s="16"/>
      <c r="N33" s="16"/>
      <c r="O33" s="16"/>
      <c r="P33" s="16"/>
      <c r="Q33" s="16"/>
      <c r="R33" s="16"/>
      <c r="S33" s="16"/>
      <c r="T33" s="16"/>
      <c r="U33" s="16"/>
    </row>
    <row r="34" spans="2:21" s="21" customFormat="1" ht="15" x14ac:dyDescent="0.25">
      <c r="B34" s="586"/>
      <c r="C34" s="316" t="s">
        <v>316</v>
      </c>
      <c r="D34" s="286">
        <v>951</v>
      </c>
      <c r="E34" s="286">
        <v>102</v>
      </c>
      <c r="F34" s="286">
        <v>636</v>
      </c>
      <c r="G34" s="286">
        <v>184</v>
      </c>
      <c r="H34" s="286">
        <v>12</v>
      </c>
      <c r="I34" s="286">
        <v>0</v>
      </c>
      <c r="J34" s="286">
        <v>4</v>
      </c>
      <c r="K34" s="286">
        <v>5</v>
      </c>
      <c r="L34" s="286">
        <v>8</v>
      </c>
      <c r="M34" s="16"/>
      <c r="N34" s="16"/>
      <c r="O34" s="16"/>
      <c r="P34" s="16"/>
      <c r="Q34" s="16"/>
      <c r="R34" s="16"/>
      <c r="S34" s="16"/>
      <c r="T34" s="16"/>
      <c r="U34" s="16"/>
    </row>
    <row r="35" spans="2:21" s="21" customFormat="1" ht="15" x14ac:dyDescent="0.25">
      <c r="B35" s="586"/>
      <c r="C35" s="316" t="s">
        <v>315</v>
      </c>
      <c r="D35" s="286">
        <v>121</v>
      </c>
      <c r="E35" s="286">
        <v>9</v>
      </c>
      <c r="F35" s="286">
        <v>71</v>
      </c>
      <c r="G35" s="286">
        <v>39</v>
      </c>
      <c r="H35" s="286">
        <v>2</v>
      </c>
      <c r="I35" s="286">
        <v>0</v>
      </c>
      <c r="J35" s="286">
        <v>0</v>
      </c>
      <c r="K35" s="286">
        <v>0</v>
      </c>
      <c r="L35" s="286">
        <v>0</v>
      </c>
      <c r="M35" s="16"/>
      <c r="N35" s="16"/>
      <c r="O35" s="16"/>
      <c r="P35" s="16"/>
      <c r="Q35" s="16"/>
      <c r="R35" s="16"/>
      <c r="S35" s="16"/>
      <c r="T35" s="16"/>
      <c r="U35" s="16"/>
    </row>
    <row r="36" spans="2:21" s="21" customFormat="1" ht="15" x14ac:dyDescent="0.25">
      <c r="B36" s="586"/>
      <c r="C36" s="316" t="s">
        <v>314</v>
      </c>
      <c r="D36" s="286">
        <v>44</v>
      </c>
      <c r="E36" s="286">
        <v>7</v>
      </c>
      <c r="F36" s="286">
        <v>17</v>
      </c>
      <c r="G36" s="286">
        <v>18</v>
      </c>
      <c r="H36" s="286">
        <v>1</v>
      </c>
      <c r="I36" s="286">
        <v>0</v>
      </c>
      <c r="J36" s="286">
        <v>0</v>
      </c>
      <c r="K36" s="286">
        <v>1</v>
      </c>
      <c r="L36" s="286">
        <v>0</v>
      </c>
      <c r="M36" s="16"/>
      <c r="N36" s="16"/>
      <c r="O36" s="16"/>
      <c r="P36" s="16"/>
      <c r="Q36" s="16"/>
      <c r="R36" s="16"/>
      <c r="S36" s="16"/>
      <c r="T36" s="16"/>
      <c r="U36" s="16"/>
    </row>
    <row r="37" spans="2:21" s="21" customFormat="1" ht="15" x14ac:dyDescent="0.25">
      <c r="B37" s="587"/>
      <c r="C37" s="316" t="s">
        <v>313</v>
      </c>
      <c r="D37" s="286">
        <v>32</v>
      </c>
      <c r="E37" s="286">
        <v>3</v>
      </c>
      <c r="F37" s="286">
        <v>20</v>
      </c>
      <c r="G37" s="286">
        <v>8</v>
      </c>
      <c r="H37" s="286">
        <v>1</v>
      </c>
      <c r="I37" s="286">
        <v>0</v>
      </c>
      <c r="J37" s="286">
        <v>0</v>
      </c>
      <c r="K37" s="286">
        <v>0</v>
      </c>
      <c r="L37" s="286">
        <v>0</v>
      </c>
      <c r="M37" s="16"/>
      <c r="N37" s="16"/>
      <c r="O37" s="16"/>
      <c r="P37" s="16"/>
      <c r="Q37" s="16"/>
      <c r="R37" s="16"/>
      <c r="S37" s="16"/>
      <c r="T37" s="16"/>
      <c r="U37" s="16"/>
    </row>
    <row r="38" spans="2:21" s="16" customFormat="1" x14ac:dyDescent="0.2">
      <c r="B38" s="585" t="s">
        <v>32</v>
      </c>
      <c r="C38" s="317" t="s">
        <v>3</v>
      </c>
      <c r="D38" s="295">
        <v>1924</v>
      </c>
      <c r="E38" s="295">
        <v>207</v>
      </c>
      <c r="F38" s="295">
        <v>1175</v>
      </c>
      <c r="G38" s="295">
        <v>457</v>
      </c>
      <c r="H38" s="295">
        <v>36</v>
      </c>
      <c r="I38" s="295">
        <v>0</v>
      </c>
      <c r="J38" s="295">
        <v>6</v>
      </c>
      <c r="K38" s="295">
        <v>36</v>
      </c>
      <c r="L38" s="295">
        <v>7</v>
      </c>
      <c r="M38" s="357"/>
      <c r="N38" s="357"/>
      <c r="O38" s="357"/>
      <c r="P38" s="357"/>
      <c r="Q38" s="357"/>
      <c r="R38" s="357"/>
      <c r="S38" s="357"/>
      <c r="T38" s="357"/>
      <c r="U38" s="357"/>
    </row>
    <row r="39" spans="2:21" s="21" customFormat="1" ht="15" x14ac:dyDescent="0.25">
      <c r="B39" s="586"/>
      <c r="C39" s="316" t="s">
        <v>312</v>
      </c>
      <c r="D39" s="286">
        <v>1136</v>
      </c>
      <c r="E39" s="286">
        <v>137</v>
      </c>
      <c r="F39" s="286">
        <v>668</v>
      </c>
      <c r="G39" s="286">
        <v>279</v>
      </c>
      <c r="H39" s="286">
        <v>23</v>
      </c>
      <c r="I39" s="286">
        <v>0</v>
      </c>
      <c r="J39" s="286">
        <v>5</v>
      </c>
      <c r="K39" s="286">
        <v>18</v>
      </c>
      <c r="L39" s="286">
        <v>6</v>
      </c>
      <c r="M39" s="16"/>
      <c r="N39" s="16"/>
      <c r="O39" s="16"/>
      <c r="P39" s="16"/>
      <c r="Q39" s="16"/>
      <c r="R39" s="16"/>
      <c r="S39" s="16"/>
      <c r="T39" s="16"/>
      <c r="U39" s="16"/>
    </row>
    <row r="40" spans="2:21" s="21" customFormat="1" ht="15" x14ac:dyDescent="0.25">
      <c r="B40" s="586"/>
      <c r="C40" s="316" t="s">
        <v>34</v>
      </c>
      <c r="D40" s="286">
        <v>141</v>
      </c>
      <c r="E40" s="286">
        <v>9</v>
      </c>
      <c r="F40" s="286">
        <v>99</v>
      </c>
      <c r="G40" s="286">
        <v>27</v>
      </c>
      <c r="H40" s="286">
        <v>3</v>
      </c>
      <c r="I40" s="286">
        <v>0</v>
      </c>
      <c r="J40" s="286">
        <v>0</v>
      </c>
      <c r="K40" s="286">
        <v>3</v>
      </c>
      <c r="L40" s="286">
        <v>0</v>
      </c>
      <c r="M40" s="16"/>
      <c r="N40" s="16"/>
      <c r="O40" s="16"/>
      <c r="P40" s="16"/>
      <c r="Q40" s="16"/>
      <c r="R40" s="16"/>
      <c r="S40" s="16"/>
      <c r="T40" s="16"/>
      <c r="U40" s="16"/>
    </row>
    <row r="41" spans="2:21" s="21" customFormat="1" ht="15" x14ac:dyDescent="0.25">
      <c r="B41" s="586"/>
      <c r="C41" s="316" t="s">
        <v>311</v>
      </c>
      <c r="D41" s="286">
        <v>168</v>
      </c>
      <c r="E41" s="286">
        <v>14</v>
      </c>
      <c r="F41" s="286">
        <v>100</v>
      </c>
      <c r="G41" s="286">
        <v>45</v>
      </c>
      <c r="H41" s="286">
        <v>1</v>
      </c>
      <c r="I41" s="286">
        <v>0</v>
      </c>
      <c r="J41" s="286">
        <v>0</v>
      </c>
      <c r="K41" s="286">
        <v>8</v>
      </c>
      <c r="L41" s="286">
        <v>0</v>
      </c>
      <c r="M41" s="16"/>
      <c r="N41" s="16"/>
      <c r="O41" s="16"/>
      <c r="P41" s="16"/>
      <c r="Q41" s="16"/>
      <c r="R41" s="16"/>
      <c r="S41" s="16"/>
      <c r="T41" s="16"/>
      <c r="U41" s="16"/>
    </row>
    <row r="42" spans="2:21" s="21" customFormat="1" ht="15" x14ac:dyDescent="0.25">
      <c r="B42" s="586"/>
      <c r="C42" s="316" t="s">
        <v>310</v>
      </c>
      <c r="D42" s="286">
        <v>110</v>
      </c>
      <c r="E42" s="286">
        <v>6</v>
      </c>
      <c r="F42" s="286">
        <v>79</v>
      </c>
      <c r="G42" s="286">
        <v>22</v>
      </c>
      <c r="H42" s="286">
        <v>1</v>
      </c>
      <c r="I42" s="286">
        <v>0</v>
      </c>
      <c r="J42" s="286">
        <v>0</v>
      </c>
      <c r="K42" s="286">
        <v>2</v>
      </c>
      <c r="L42" s="286">
        <v>0</v>
      </c>
      <c r="M42" s="16"/>
      <c r="N42" s="16"/>
      <c r="O42" s="16"/>
      <c r="P42" s="16"/>
      <c r="Q42" s="16"/>
      <c r="R42" s="16"/>
      <c r="S42" s="16"/>
      <c r="T42" s="16"/>
      <c r="U42" s="16"/>
    </row>
    <row r="43" spans="2:21" s="21" customFormat="1" ht="15" x14ac:dyDescent="0.25">
      <c r="B43" s="586"/>
      <c r="C43" s="316" t="s">
        <v>309</v>
      </c>
      <c r="D43" s="286">
        <v>274</v>
      </c>
      <c r="E43" s="286">
        <v>31</v>
      </c>
      <c r="F43" s="286">
        <v>176</v>
      </c>
      <c r="G43" s="286">
        <v>56</v>
      </c>
      <c r="H43" s="286">
        <v>6</v>
      </c>
      <c r="I43" s="286">
        <v>0</v>
      </c>
      <c r="J43" s="286">
        <v>1</v>
      </c>
      <c r="K43" s="286">
        <v>3</v>
      </c>
      <c r="L43" s="286">
        <v>1</v>
      </c>
      <c r="M43" s="16"/>
      <c r="N43" s="16"/>
      <c r="O43" s="16"/>
      <c r="P43" s="16"/>
      <c r="Q43" s="16"/>
      <c r="R43" s="16"/>
      <c r="S43" s="16"/>
      <c r="T43" s="16"/>
      <c r="U43" s="16"/>
    </row>
    <row r="44" spans="2:21" s="21" customFormat="1" ht="15" x14ac:dyDescent="0.25">
      <c r="B44" s="587"/>
      <c r="C44" s="316" t="s">
        <v>308</v>
      </c>
      <c r="D44" s="286">
        <v>95</v>
      </c>
      <c r="E44" s="286">
        <v>10</v>
      </c>
      <c r="F44" s="286">
        <v>53</v>
      </c>
      <c r="G44" s="286">
        <v>28</v>
      </c>
      <c r="H44" s="286">
        <v>2</v>
      </c>
      <c r="I44" s="286">
        <v>0</v>
      </c>
      <c r="J44" s="286">
        <v>0</v>
      </c>
      <c r="K44" s="286">
        <v>2</v>
      </c>
      <c r="L44" s="286">
        <v>0</v>
      </c>
      <c r="M44" s="16"/>
      <c r="N44" s="16"/>
      <c r="O44" s="16"/>
      <c r="P44" s="16"/>
      <c r="Q44" s="16"/>
      <c r="R44" s="16"/>
      <c r="S44" s="16"/>
      <c r="T44" s="16"/>
      <c r="U44" s="16"/>
    </row>
    <row r="45" spans="2:21" s="16" customFormat="1" x14ac:dyDescent="0.2">
      <c r="B45" s="585" t="s">
        <v>31</v>
      </c>
      <c r="C45" s="317" t="s">
        <v>3</v>
      </c>
      <c r="D45" s="295">
        <v>5947</v>
      </c>
      <c r="E45" s="295">
        <v>400</v>
      </c>
      <c r="F45" s="295">
        <v>3468</v>
      </c>
      <c r="G45" s="295">
        <v>1817</v>
      </c>
      <c r="H45" s="295">
        <v>144</v>
      </c>
      <c r="I45" s="295">
        <v>2</v>
      </c>
      <c r="J45" s="295">
        <v>23</v>
      </c>
      <c r="K45" s="295">
        <v>74</v>
      </c>
      <c r="L45" s="295">
        <v>19</v>
      </c>
      <c r="M45" s="357"/>
      <c r="N45" s="357"/>
      <c r="O45" s="357"/>
      <c r="P45" s="357"/>
      <c r="Q45" s="357"/>
      <c r="R45" s="357"/>
      <c r="S45" s="357"/>
      <c r="T45" s="357"/>
      <c r="U45" s="357"/>
    </row>
    <row r="46" spans="2:21" s="21" customFormat="1" ht="15" x14ac:dyDescent="0.25">
      <c r="B46" s="586"/>
      <c r="C46" s="316" t="s">
        <v>307</v>
      </c>
      <c r="D46" s="286">
        <v>2763</v>
      </c>
      <c r="E46" s="286">
        <v>44</v>
      </c>
      <c r="F46" s="286">
        <v>1644</v>
      </c>
      <c r="G46" s="286">
        <v>960</v>
      </c>
      <c r="H46" s="286">
        <v>79</v>
      </c>
      <c r="I46" s="286">
        <v>1</v>
      </c>
      <c r="J46" s="286">
        <v>10</v>
      </c>
      <c r="K46" s="286">
        <v>22</v>
      </c>
      <c r="L46" s="286">
        <v>3</v>
      </c>
      <c r="M46" s="16"/>
      <c r="N46" s="16"/>
      <c r="O46" s="16"/>
      <c r="P46" s="16"/>
      <c r="Q46" s="16"/>
      <c r="R46" s="16"/>
      <c r="S46" s="16"/>
      <c r="T46" s="16"/>
      <c r="U46" s="16"/>
    </row>
    <row r="47" spans="2:21" s="21" customFormat="1" ht="15" x14ac:dyDescent="0.25">
      <c r="B47" s="586"/>
      <c r="C47" s="316" t="s">
        <v>306</v>
      </c>
      <c r="D47" s="286">
        <v>816</v>
      </c>
      <c r="E47" s="286">
        <v>190</v>
      </c>
      <c r="F47" s="286">
        <v>490</v>
      </c>
      <c r="G47" s="286">
        <v>104</v>
      </c>
      <c r="H47" s="286">
        <v>8</v>
      </c>
      <c r="I47" s="286">
        <v>0</v>
      </c>
      <c r="J47" s="286">
        <v>2</v>
      </c>
      <c r="K47" s="286">
        <v>10</v>
      </c>
      <c r="L47" s="286">
        <v>12</v>
      </c>
      <c r="M47" s="16"/>
      <c r="N47" s="16"/>
      <c r="O47" s="16"/>
      <c r="P47" s="16"/>
      <c r="Q47" s="16"/>
      <c r="R47" s="16"/>
      <c r="S47" s="16"/>
      <c r="T47" s="16"/>
      <c r="U47" s="16"/>
    </row>
    <row r="48" spans="2:21" s="21" customFormat="1" ht="15" x14ac:dyDescent="0.25">
      <c r="B48" s="586"/>
      <c r="C48" s="316" t="s">
        <v>305</v>
      </c>
      <c r="D48" s="286">
        <v>268</v>
      </c>
      <c r="E48" s="286">
        <v>42</v>
      </c>
      <c r="F48" s="286">
        <v>174</v>
      </c>
      <c r="G48" s="286">
        <v>34</v>
      </c>
      <c r="H48" s="286">
        <v>6</v>
      </c>
      <c r="I48" s="286">
        <v>0</v>
      </c>
      <c r="J48" s="286">
        <v>1</v>
      </c>
      <c r="K48" s="286">
        <v>11</v>
      </c>
      <c r="L48" s="286">
        <v>0</v>
      </c>
      <c r="M48" s="16"/>
      <c r="N48" s="16"/>
      <c r="O48" s="16"/>
      <c r="P48" s="16"/>
      <c r="Q48" s="16"/>
      <c r="R48" s="16"/>
      <c r="S48" s="16"/>
      <c r="T48" s="16"/>
      <c r="U48" s="16"/>
    </row>
    <row r="49" spans="2:21" s="21" customFormat="1" ht="15" x14ac:dyDescent="0.25">
      <c r="B49" s="586"/>
      <c r="C49" s="316" t="s">
        <v>304</v>
      </c>
      <c r="D49" s="286">
        <v>822</v>
      </c>
      <c r="E49" s="286">
        <v>76</v>
      </c>
      <c r="F49" s="286">
        <v>444</v>
      </c>
      <c r="G49" s="286">
        <v>272</v>
      </c>
      <c r="H49" s="286">
        <v>15</v>
      </c>
      <c r="I49" s="286">
        <v>0</v>
      </c>
      <c r="J49" s="286">
        <v>3</v>
      </c>
      <c r="K49" s="286">
        <v>12</v>
      </c>
      <c r="L49" s="286">
        <v>0</v>
      </c>
      <c r="M49" s="16"/>
      <c r="N49" s="16"/>
      <c r="O49" s="16"/>
      <c r="P49" s="16"/>
      <c r="Q49" s="16"/>
      <c r="R49" s="16"/>
      <c r="S49" s="16"/>
      <c r="T49" s="16"/>
      <c r="U49" s="16"/>
    </row>
    <row r="50" spans="2:21" s="21" customFormat="1" ht="15" x14ac:dyDescent="0.25">
      <c r="B50" s="586"/>
      <c r="C50" s="316" t="s">
        <v>303</v>
      </c>
      <c r="D50" s="286">
        <v>752</v>
      </c>
      <c r="E50" s="286">
        <v>37</v>
      </c>
      <c r="F50" s="286">
        <v>410</v>
      </c>
      <c r="G50" s="286">
        <v>266</v>
      </c>
      <c r="H50" s="286">
        <v>20</v>
      </c>
      <c r="I50" s="286">
        <v>0</v>
      </c>
      <c r="J50" s="286">
        <v>4</v>
      </c>
      <c r="K50" s="286">
        <v>12</v>
      </c>
      <c r="L50" s="286">
        <v>3</v>
      </c>
      <c r="M50" s="16"/>
      <c r="N50" s="16"/>
      <c r="O50" s="16"/>
      <c r="P50" s="16"/>
      <c r="Q50" s="16"/>
      <c r="R50" s="16"/>
      <c r="S50" s="16"/>
      <c r="T50" s="16"/>
      <c r="U50" s="16"/>
    </row>
    <row r="51" spans="2:21" s="21" customFormat="1" ht="15" x14ac:dyDescent="0.25">
      <c r="B51" s="586"/>
      <c r="C51" s="316" t="s">
        <v>302</v>
      </c>
      <c r="D51" s="286">
        <v>324</v>
      </c>
      <c r="E51" s="286">
        <v>4</v>
      </c>
      <c r="F51" s="286">
        <v>179</v>
      </c>
      <c r="G51" s="286">
        <v>123</v>
      </c>
      <c r="H51" s="286">
        <v>13</v>
      </c>
      <c r="I51" s="286">
        <v>1</v>
      </c>
      <c r="J51" s="286">
        <v>2</v>
      </c>
      <c r="K51" s="286">
        <v>2</v>
      </c>
      <c r="L51" s="286">
        <v>0</v>
      </c>
      <c r="M51" s="16"/>
      <c r="N51" s="16"/>
      <c r="O51" s="16"/>
      <c r="P51" s="16"/>
      <c r="Q51" s="16"/>
      <c r="R51" s="16"/>
      <c r="S51" s="16"/>
      <c r="T51" s="16"/>
      <c r="U51" s="16"/>
    </row>
    <row r="52" spans="2:21" s="21" customFormat="1" ht="15" x14ac:dyDescent="0.25">
      <c r="B52" s="587"/>
      <c r="C52" s="316" t="s">
        <v>301</v>
      </c>
      <c r="D52" s="286">
        <v>202</v>
      </c>
      <c r="E52" s="286">
        <v>7</v>
      </c>
      <c r="F52" s="286">
        <v>127</v>
      </c>
      <c r="G52" s="286">
        <v>58</v>
      </c>
      <c r="H52" s="286">
        <v>3</v>
      </c>
      <c r="I52" s="286">
        <v>0</v>
      </c>
      <c r="J52" s="286">
        <v>1</v>
      </c>
      <c r="K52" s="286">
        <v>5</v>
      </c>
      <c r="L52" s="286">
        <v>1</v>
      </c>
      <c r="M52" s="16"/>
      <c r="N52" s="16"/>
      <c r="O52" s="16"/>
      <c r="P52" s="16"/>
      <c r="Q52" s="16"/>
      <c r="R52" s="16"/>
      <c r="S52" s="16"/>
      <c r="T52" s="16"/>
      <c r="U52" s="16"/>
    </row>
    <row r="53" spans="2:21" s="16" customFormat="1" x14ac:dyDescent="0.2">
      <c r="B53" s="585" t="s">
        <v>30</v>
      </c>
      <c r="C53" s="317" t="s">
        <v>3</v>
      </c>
      <c r="D53" s="295">
        <v>5397</v>
      </c>
      <c r="E53" s="295">
        <v>165</v>
      </c>
      <c r="F53" s="295">
        <v>2738</v>
      </c>
      <c r="G53" s="295">
        <v>2244</v>
      </c>
      <c r="H53" s="295">
        <v>121</v>
      </c>
      <c r="I53" s="295">
        <v>2</v>
      </c>
      <c r="J53" s="295">
        <v>20</v>
      </c>
      <c r="K53" s="295">
        <v>42</v>
      </c>
      <c r="L53" s="295">
        <v>65</v>
      </c>
      <c r="M53" s="357"/>
      <c r="N53" s="357"/>
      <c r="O53" s="357"/>
      <c r="P53" s="357"/>
      <c r="Q53" s="357"/>
      <c r="R53" s="357"/>
      <c r="S53" s="357"/>
      <c r="T53" s="357"/>
      <c r="U53" s="357"/>
    </row>
    <row r="54" spans="2:21" s="21" customFormat="1" ht="15" x14ac:dyDescent="0.25">
      <c r="B54" s="586"/>
      <c r="C54" s="316" t="s">
        <v>300</v>
      </c>
      <c r="D54" s="286">
        <v>3054</v>
      </c>
      <c r="E54" s="286">
        <v>91</v>
      </c>
      <c r="F54" s="286">
        <v>1553</v>
      </c>
      <c r="G54" s="286">
        <v>1241</v>
      </c>
      <c r="H54" s="286">
        <v>84</v>
      </c>
      <c r="I54" s="286">
        <v>0</v>
      </c>
      <c r="J54" s="286">
        <v>7</v>
      </c>
      <c r="K54" s="286">
        <v>25</v>
      </c>
      <c r="L54" s="286">
        <v>53</v>
      </c>
      <c r="M54" s="16"/>
      <c r="N54" s="16"/>
      <c r="O54" s="16"/>
      <c r="P54" s="16"/>
      <c r="Q54" s="16"/>
      <c r="R54" s="16"/>
      <c r="S54" s="16"/>
      <c r="T54" s="16"/>
      <c r="U54" s="16"/>
    </row>
    <row r="55" spans="2:21" s="21" customFormat="1" ht="15" x14ac:dyDescent="0.25">
      <c r="B55" s="586"/>
      <c r="C55" s="316" t="s">
        <v>299</v>
      </c>
      <c r="D55" s="286">
        <v>381</v>
      </c>
      <c r="E55" s="286">
        <v>9</v>
      </c>
      <c r="F55" s="286">
        <v>184</v>
      </c>
      <c r="G55" s="286">
        <v>175</v>
      </c>
      <c r="H55" s="286">
        <v>8</v>
      </c>
      <c r="I55" s="286">
        <v>0</v>
      </c>
      <c r="J55" s="286">
        <v>2</v>
      </c>
      <c r="K55" s="286">
        <v>3</v>
      </c>
      <c r="L55" s="286">
        <v>0</v>
      </c>
      <c r="M55" s="16"/>
      <c r="N55" s="16"/>
      <c r="O55" s="16"/>
      <c r="P55" s="16"/>
      <c r="Q55" s="16"/>
      <c r="R55" s="16"/>
      <c r="S55" s="16"/>
      <c r="T55" s="16"/>
      <c r="U55" s="16"/>
    </row>
    <row r="56" spans="2:21" s="21" customFormat="1" ht="15" x14ac:dyDescent="0.25">
      <c r="B56" s="586"/>
      <c r="C56" s="316" t="s">
        <v>298</v>
      </c>
      <c r="D56" s="286">
        <v>326</v>
      </c>
      <c r="E56" s="286">
        <v>5</v>
      </c>
      <c r="F56" s="286">
        <v>129</v>
      </c>
      <c r="G56" s="286">
        <v>181</v>
      </c>
      <c r="H56" s="286">
        <v>5</v>
      </c>
      <c r="I56" s="286">
        <v>0</v>
      </c>
      <c r="J56" s="286">
        <v>3</v>
      </c>
      <c r="K56" s="286">
        <v>2</v>
      </c>
      <c r="L56" s="286">
        <v>1</v>
      </c>
      <c r="M56" s="16"/>
      <c r="N56" s="16"/>
      <c r="O56" s="16"/>
      <c r="P56" s="16"/>
      <c r="Q56" s="16"/>
      <c r="R56" s="16"/>
      <c r="S56" s="16"/>
      <c r="T56" s="16"/>
      <c r="U56" s="16"/>
    </row>
    <row r="57" spans="2:21" s="21" customFormat="1" ht="15" x14ac:dyDescent="0.25">
      <c r="B57" s="586"/>
      <c r="C57" s="316" t="s">
        <v>297</v>
      </c>
      <c r="D57" s="286">
        <v>142</v>
      </c>
      <c r="E57" s="286">
        <v>1</v>
      </c>
      <c r="F57" s="286">
        <v>80</v>
      </c>
      <c r="G57" s="286">
        <v>57</v>
      </c>
      <c r="H57" s="286">
        <v>3</v>
      </c>
      <c r="I57" s="286">
        <v>0</v>
      </c>
      <c r="J57" s="286">
        <v>0</v>
      </c>
      <c r="K57" s="286">
        <v>1</v>
      </c>
      <c r="L57" s="286">
        <v>0</v>
      </c>
      <c r="M57" s="16"/>
      <c r="N57" s="16"/>
      <c r="O57" s="16"/>
      <c r="P57" s="16"/>
      <c r="Q57" s="16"/>
      <c r="R57" s="16"/>
      <c r="S57" s="16"/>
      <c r="T57" s="16"/>
      <c r="U57" s="16"/>
    </row>
    <row r="58" spans="2:21" s="21" customFormat="1" ht="15" x14ac:dyDescent="0.25">
      <c r="B58" s="586"/>
      <c r="C58" s="316" t="s">
        <v>296</v>
      </c>
      <c r="D58" s="286">
        <v>98</v>
      </c>
      <c r="E58" s="286">
        <v>10</v>
      </c>
      <c r="F58" s="286">
        <v>71</v>
      </c>
      <c r="G58" s="286">
        <v>17</v>
      </c>
      <c r="H58" s="286">
        <v>0</v>
      </c>
      <c r="I58" s="286">
        <v>0</v>
      </c>
      <c r="J58" s="286">
        <v>0</v>
      </c>
      <c r="K58" s="286">
        <v>0</v>
      </c>
      <c r="L58" s="286">
        <v>0</v>
      </c>
      <c r="M58" s="16"/>
      <c r="N58" s="16"/>
      <c r="O58" s="16"/>
      <c r="P58" s="16"/>
      <c r="Q58" s="16"/>
      <c r="R58" s="16"/>
      <c r="S58" s="16"/>
      <c r="T58" s="16"/>
      <c r="U58" s="16"/>
    </row>
    <row r="59" spans="2:21" s="21" customFormat="1" ht="15" x14ac:dyDescent="0.25">
      <c r="B59" s="586"/>
      <c r="C59" s="316" t="s">
        <v>295</v>
      </c>
      <c r="D59" s="286">
        <v>533</v>
      </c>
      <c r="E59" s="286">
        <v>5</v>
      </c>
      <c r="F59" s="286">
        <v>210</v>
      </c>
      <c r="G59" s="286">
        <v>297</v>
      </c>
      <c r="H59" s="286">
        <v>2</v>
      </c>
      <c r="I59" s="286">
        <v>2</v>
      </c>
      <c r="J59" s="286">
        <v>2</v>
      </c>
      <c r="K59" s="286">
        <v>6</v>
      </c>
      <c r="L59" s="286">
        <v>9</v>
      </c>
      <c r="M59" s="16"/>
      <c r="N59" s="16"/>
      <c r="O59" s="16"/>
      <c r="P59" s="16"/>
      <c r="Q59" s="16"/>
      <c r="R59" s="16"/>
      <c r="S59" s="16"/>
      <c r="T59" s="16"/>
      <c r="U59" s="16"/>
    </row>
    <row r="60" spans="2:21" s="21" customFormat="1" ht="15" x14ac:dyDescent="0.25">
      <c r="B60" s="586"/>
      <c r="C60" s="316" t="s">
        <v>294</v>
      </c>
      <c r="D60" s="286">
        <v>493</v>
      </c>
      <c r="E60" s="286">
        <v>20</v>
      </c>
      <c r="F60" s="286">
        <v>276</v>
      </c>
      <c r="G60" s="286">
        <v>176</v>
      </c>
      <c r="H60" s="286">
        <v>12</v>
      </c>
      <c r="I60" s="286">
        <v>0</v>
      </c>
      <c r="J60" s="286">
        <v>5</v>
      </c>
      <c r="K60" s="286">
        <v>2</v>
      </c>
      <c r="L60" s="286">
        <v>2</v>
      </c>
      <c r="M60" s="16"/>
      <c r="N60" s="16"/>
      <c r="O60" s="16"/>
      <c r="P60" s="16"/>
      <c r="Q60" s="16"/>
      <c r="R60" s="16"/>
      <c r="S60" s="16"/>
      <c r="T60" s="16"/>
      <c r="U60" s="16"/>
    </row>
    <row r="61" spans="2:21" s="21" customFormat="1" ht="15" x14ac:dyDescent="0.25">
      <c r="B61" s="586"/>
      <c r="C61" s="316" t="s">
        <v>293</v>
      </c>
      <c r="D61" s="286">
        <v>139</v>
      </c>
      <c r="E61" s="286">
        <v>5</v>
      </c>
      <c r="F61" s="286">
        <v>87</v>
      </c>
      <c r="G61" s="286">
        <v>41</v>
      </c>
      <c r="H61" s="286">
        <v>5</v>
      </c>
      <c r="I61" s="286">
        <v>0</v>
      </c>
      <c r="J61" s="286">
        <v>1</v>
      </c>
      <c r="K61" s="286">
        <v>0</v>
      </c>
      <c r="L61" s="286">
        <v>0</v>
      </c>
      <c r="M61" s="16"/>
      <c r="N61" s="16"/>
      <c r="O61" s="16"/>
      <c r="P61" s="16"/>
      <c r="Q61" s="16"/>
      <c r="R61" s="16"/>
      <c r="S61" s="16"/>
      <c r="T61" s="16"/>
      <c r="U61" s="16"/>
    </row>
    <row r="62" spans="2:21" s="21" customFormat="1" ht="15" x14ac:dyDescent="0.25">
      <c r="B62" s="586"/>
      <c r="C62" s="316" t="s">
        <v>292</v>
      </c>
      <c r="D62" s="286">
        <v>53</v>
      </c>
      <c r="E62" s="286">
        <v>0</v>
      </c>
      <c r="F62" s="286">
        <v>39</v>
      </c>
      <c r="G62" s="286">
        <v>14</v>
      </c>
      <c r="H62" s="286">
        <v>0</v>
      </c>
      <c r="I62" s="286">
        <v>0</v>
      </c>
      <c r="J62" s="286">
        <v>0</v>
      </c>
      <c r="K62" s="286">
        <v>0</v>
      </c>
      <c r="L62" s="286">
        <v>0</v>
      </c>
      <c r="M62" s="16"/>
      <c r="N62" s="16"/>
      <c r="O62" s="16"/>
      <c r="P62" s="16"/>
      <c r="Q62" s="16"/>
      <c r="R62" s="16"/>
      <c r="S62" s="16"/>
      <c r="T62" s="16"/>
      <c r="U62" s="16"/>
    </row>
    <row r="63" spans="2:21" s="21" customFormat="1" ht="15" x14ac:dyDescent="0.25">
      <c r="B63" s="587"/>
      <c r="C63" s="316" t="s">
        <v>291</v>
      </c>
      <c r="D63" s="286">
        <v>178</v>
      </c>
      <c r="E63" s="286">
        <v>19</v>
      </c>
      <c r="F63" s="286">
        <v>109</v>
      </c>
      <c r="G63" s="286">
        <v>45</v>
      </c>
      <c r="H63" s="286">
        <v>2</v>
      </c>
      <c r="I63" s="286">
        <v>0</v>
      </c>
      <c r="J63" s="286">
        <v>0</v>
      </c>
      <c r="K63" s="286">
        <v>3</v>
      </c>
      <c r="L63" s="286">
        <v>0</v>
      </c>
      <c r="M63" s="16"/>
      <c r="N63" s="16"/>
      <c r="O63" s="16"/>
      <c r="P63" s="16"/>
      <c r="Q63" s="16"/>
      <c r="R63" s="16"/>
      <c r="S63" s="16"/>
      <c r="T63" s="16"/>
      <c r="U63" s="16"/>
    </row>
    <row r="64" spans="2:21" s="16" customFormat="1" x14ac:dyDescent="0.2">
      <c r="B64" s="585" t="s">
        <v>29</v>
      </c>
      <c r="C64" s="317" t="s">
        <v>3</v>
      </c>
      <c r="D64" s="295">
        <v>8684</v>
      </c>
      <c r="E64" s="295">
        <v>1802</v>
      </c>
      <c r="F64" s="295">
        <v>4622</v>
      </c>
      <c r="G64" s="295">
        <v>1595</v>
      </c>
      <c r="H64" s="295">
        <v>198</v>
      </c>
      <c r="I64" s="295">
        <v>3</v>
      </c>
      <c r="J64" s="295">
        <v>15</v>
      </c>
      <c r="K64" s="295">
        <v>417</v>
      </c>
      <c r="L64" s="295">
        <v>32</v>
      </c>
      <c r="M64" s="357"/>
      <c r="N64" s="357"/>
      <c r="O64" s="357"/>
      <c r="P64" s="357"/>
      <c r="Q64" s="357"/>
      <c r="R64" s="357"/>
      <c r="S64" s="357"/>
      <c r="T64" s="357"/>
      <c r="U64" s="357"/>
    </row>
    <row r="65" spans="2:21" s="21" customFormat="1" ht="15" x14ac:dyDescent="0.25">
      <c r="B65" s="586"/>
      <c r="C65" s="316" t="s">
        <v>251</v>
      </c>
      <c r="D65" s="286">
        <v>3505</v>
      </c>
      <c r="E65" s="286">
        <v>628</v>
      </c>
      <c r="F65" s="286">
        <v>1906</v>
      </c>
      <c r="G65" s="286">
        <v>723</v>
      </c>
      <c r="H65" s="286">
        <v>97</v>
      </c>
      <c r="I65" s="286">
        <v>0</v>
      </c>
      <c r="J65" s="286">
        <v>5</v>
      </c>
      <c r="K65" s="286">
        <v>135</v>
      </c>
      <c r="L65" s="286">
        <v>11</v>
      </c>
      <c r="M65" s="16"/>
      <c r="N65" s="16"/>
      <c r="O65" s="16"/>
      <c r="P65" s="16"/>
      <c r="Q65" s="16"/>
      <c r="R65" s="16"/>
      <c r="S65" s="16"/>
      <c r="T65" s="16"/>
      <c r="U65" s="16"/>
    </row>
    <row r="66" spans="2:21" s="21" customFormat="1" ht="15" x14ac:dyDescent="0.25">
      <c r="B66" s="586"/>
      <c r="C66" s="316" t="s">
        <v>250</v>
      </c>
      <c r="D66" s="286">
        <v>360</v>
      </c>
      <c r="E66" s="286">
        <v>70</v>
      </c>
      <c r="F66" s="286">
        <v>210</v>
      </c>
      <c r="G66" s="286">
        <v>58</v>
      </c>
      <c r="H66" s="286">
        <v>13</v>
      </c>
      <c r="I66" s="286">
        <v>0</v>
      </c>
      <c r="J66" s="286">
        <v>1</v>
      </c>
      <c r="K66" s="286">
        <v>8</v>
      </c>
      <c r="L66" s="286">
        <v>0</v>
      </c>
      <c r="M66" s="16"/>
      <c r="N66" s="16"/>
      <c r="O66" s="16"/>
      <c r="P66" s="16"/>
      <c r="Q66" s="16"/>
      <c r="R66" s="16"/>
      <c r="S66" s="16"/>
      <c r="T66" s="16"/>
      <c r="U66" s="16"/>
    </row>
    <row r="67" spans="2:21" s="21" customFormat="1" ht="15" x14ac:dyDescent="0.25">
      <c r="B67" s="586"/>
      <c r="C67" s="316" t="s">
        <v>249</v>
      </c>
      <c r="D67" s="286">
        <v>71</v>
      </c>
      <c r="E67" s="286">
        <v>9</v>
      </c>
      <c r="F67" s="286">
        <v>39</v>
      </c>
      <c r="G67" s="286">
        <v>19</v>
      </c>
      <c r="H67" s="286">
        <v>1</v>
      </c>
      <c r="I67" s="286">
        <v>0</v>
      </c>
      <c r="J67" s="286">
        <v>0</v>
      </c>
      <c r="K67" s="286">
        <v>3</v>
      </c>
      <c r="L67" s="286">
        <v>0</v>
      </c>
      <c r="M67" s="16"/>
      <c r="N67" s="16"/>
      <c r="O67" s="16"/>
      <c r="P67" s="16"/>
      <c r="Q67" s="16"/>
      <c r="R67" s="16"/>
      <c r="S67" s="16"/>
      <c r="T67" s="16"/>
      <c r="U67" s="16"/>
    </row>
    <row r="68" spans="2:21" s="21" customFormat="1" ht="15" x14ac:dyDescent="0.25">
      <c r="B68" s="586"/>
      <c r="C68" s="316" t="s">
        <v>248</v>
      </c>
      <c r="D68" s="286">
        <v>99</v>
      </c>
      <c r="E68" s="286">
        <v>19</v>
      </c>
      <c r="F68" s="286">
        <v>62</v>
      </c>
      <c r="G68" s="286">
        <v>14</v>
      </c>
      <c r="H68" s="286">
        <v>2</v>
      </c>
      <c r="I68" s="286">
        <v>0</v>
      </c>
      <c r="J68" s="286">
        <v>0</v>
      </c>
      <c r="K68" s="286">
        <v>2</v>
      </c>
      <c r="L68" s="286">
        <v>0</v>
      </c>
      <c r="M68" s="16"/>
      <c r="N68" s="16"/>
      <c r="O68" s="16"/>
      <c r="P68" s="16"/>
      <c r="Q68" s="16"/>
      <c r="R68" s="16"/>
      <c r="S68" s="16"/>
      <c r="T68" s="16"/>
      <c r="U68" s="16"/>
    </row>
    <row r="69" spans="2:21" s="21" customFormat="1" ht="15" x14ac:dyDescent="0.25">
      <c r="B69" s="586"/>
      <c r="C69" s="316" t="s">
        <v>247</v>
      </c>
      <c r="D69" s="286">
        <v>13</v>
      </c>
      <c r="E69" s="286">
        <v>2</v>
      </c>
      <c r="F69" s="286">
        <v>6</v>
      </c>
      <c r="G69" s="286">
        <v>4</v>
      </c>
      <c r="H69" s="286">
        <v>0</v>
      </c>
      <c r="I69" s="286">
        <v>0</v>
      </c>
      <c r="J69" s="286">
        <v>0</v>
      </c>
      <c r="K69" s="286">
        <v>1</v>
      </c>
      <c r="L69" s="286">
        <v>0</v>
      </c>
      <c r="M69" s="16"/>
      <c r="N69" s="16"/>
      <c r="O69" s="16"/>
      <c r="P69" s="16"/>
      <c r="Q69" s="16"/>
      <c r="R69" s="16"/>
      <c r="S69" s="16"/>
      <c r="T69" s="16"/>
      <c r="U69" s="16"/>
    </row>
    <row r="70" spans="2:21" s="21" customFormat="1" ht="15" x14ac:dyDescent="0.25">
      <c r="B70" s="586"/>
      <c r="C70" s="316" t="s">
        <v>246</v>
      </c>
      <c r="D70" s="286">
        <v>892</v>
      </c>
      <c r="E70" s="286">
        <v>194</v>
      </c>
      <c r="F70" s="286">
        <v>533</v>
      </c>
      <c r="G70" s="286">
        <v>105</v>
      </c>
      <c r="H70" s="286">
        <v>16</v>
      </c>
      <c r="I70" s="286">
        <v>0</v>
      </c>
      <c r="J70" s="286">
        <v>1</v>
      </c>
      <c r="K70" s="286">
        <v>39</v>
      </c>
      <c r="L70" s="286">
        <v>4</v>
      </c>
      <c r="M70" s="16"/>
      <c r="N70" s="16"/>
      <c r="O70" s="16"/>
      <c r="P70" s="16"/>
      <c r="Q70" s="16"/>
      <c r="R70" s="16"/>
      <c r="S70" s="16"/>
      <c r="T70" s="16"/>
      <c r="U70" s="16"/>
    </row>
    <row r="71" spans="2:21" s="21" customFormat="1" ht="15" x14ac:dyDescent="0.25">
      <c r="B71" s="586"/>
      <c r="C71" s="316" t="s">
        <v>245</v>
      </c>
      <c r="D71" s="286">
        <v>710</v>
      </c>
      <c r="E71" s="286">
        <v>166</v>
      </c>
      <c r="F71" s="286">
        <v>361</v>
      </c>
      <c r="G71" s="286">
        <v>130</v>
      </c>
      <c r="H71" s="286">
        <v>15</v>
      </c>
      <c r="I71" s="286">
        <v>0</v>
      </c>
      <c r="J71" s="286">
        <v>2</v>
      </c>
      <c r="K71" s="286">
        <v>31</v>
      </c>
      <c r="L71" s="286">
        <v>5</v>
      </c>
      <c r="M71" s="16"/>
      <c r="N71" s="16"/>
      <c r="O71" s="16"/>
      <c r="P71" s="16"/>
      <c r="Q71" s="16"/>
      <c r="R71" s="16"/>
      <c r="S71" s="16"/>
      <c r="T71" s="16"/>
      <c r="U71" s="16"/>
    </row>
    <row r="72" spans="2:21" s="21" customFormat="1" ht="15" x14ac:dyDescent="0.25">
      <c r="B72" s="586"/>
      <c r="C72" s="316" t="s">
        <v>244</v>
      </c>
      <c r="D72" s="286">
        <v>62</v>
      </c>
      <c r="E72" s="286">
        <v>14</v>
      </c>
      <c r="F72" s="286">
        <v>31</v>
      </c>
      <c r="G72" s="286">
        <v>11</v>
      </c>
      <c r="H72" s="286">
        <v>4</v>
      </c>
      <c r="I72" s="286">
        <v>0</v>
      </c>
      <c r="J72" s="286">
        <v>0</v>
      </c>
      <c r="K72" s="286">
        <v>2</v>
      </c>
      <c r="L72" s="286">
        <v>0</v>
      </c>
      <c r="M72" s="16"/>
      <c r="N72" s="16"/>
      <c r="O72" s="16"/>
      <c r="P72" s="16"/>
      <c r="Q72" s="16"/>
      <c r="R72" s="16"/>
      <c r="S72" s="16"/>
      <c r="T72" s="16"/>
      <c r="U72" s="16"/>
    </row>
    <row r="73" spans="2:21" s="21" customFormat="1" ht="15" x14ac:dyDescent="0.25">
      <c r="B73" s="586"/>
      <c r="C73" s="316" t="s">
        <v>243</v>
      </c>
      <c r="D73" s="286">
        <v>934</v>
      </c>
      <c r="E73" s="286">
        <v>262</v>
      </c>
      <c r="F73" s="286">
        <v>375</v>
      </c>
      <c r="G73" s="286">
        <v>158</v>
      </c>
      <c r="H73" s="286">
        <v>14</v>
      </c>
      <c r="I73" s="286">
        <v>3</v>
      </c>
      <c r="J73" s="286">
        <v>2</v>
      </c>
      <c r="K73" s="286">
        <v>118</v>
      </c>
      <c r="L73" s="286">
        <v>2</v>
      </c>
      <c r="M73" s="16"/>
      <c r="N73" s="16"/>
      <c r="O73" s="16"/>
      <c r="P73" s="16"/>
      <c r="Q73" s="16"/>
      <c r="R73" s="16"/>
      <c r="S73" s="16"/>
      <c r="T73" s="16"/>
      <c r="U73" s="16"/>
    </row>
    <row r="74" spans="2:21" s="21" customFormat="1" ht="15" x14ac:dyDescent="0.25">
      <c r="B74" s="586"/>
      <c r="C74" s="316" t="s">
        <v>242</v>
      </c>
      <c r="D74" s="286">
        <v>319</v>
      </c>
      <c r="E74" s="286">
        <v>65</v>
      </c>
      <c r="F74" s="286">
        <v>181</v>
      </c>
      <c r="G74" s="286">
        <v>63</v>
      </c>
      <c r="H74" s="286">
        <v>6</v>
      </c>
      <c r="I74" s="286">
        <v>0</v>
      </c>
      <c r="J74" s="286">
        <v>0</v>
      </c>
      <c r="K74" s="286">
        <v>3</v>
      </c>
      <c r="L74" s="286">
        <v>1</v>
      </c>
      <c r="M74" s="16"/>
      <c r="N74" s="16"/>
      <c r="O74" s="16"/>
      <c r="P74" s="16"/>
      <c r="Q74" s="16"/>
      <c r="R74" s="16"/>
      <c r="S74" s="16"/>
      <c r="T74" s="16"/>
      <c r="U74" s="16"/>
    </row>
    <row r="75" spans="2:21" s="21" customFormat="1" ht="15" x14ac:dyDescent="0.25">
      <c r="B75" s="586"/>
      <c r="C75" s="316" t="s">
        <v>241</v>
      </c>
      <c r="D75" s="286">
        <v>198</v>
      </c>
      <c r="E75" s="286">
        <v>30</v>
      </c>
      <c r="F75" s="286">
        <v>130</v>
      </c>
      <c r="G75" s="286">
        <v>20</v>
      </c>
      <c r="H75" s="286">
        <v>6</v>
      </c>
      <c r="I75" s="286">
        <v>0</v>
      </c>
      <c r="J75" s="286">
        <v>2</v>
      </c>
      <c r="K75" s="286">
        <v>10</v>
      </c>
      <c r="L75" s="286">
        <v>0</v>
      </c>
      <c r="M75" s="16"/>
      <c r="N75" s="16"/>
      <c r="O75" s="16"/>
      <c r="P75" s="16"/>
      <c r="Q75" s="16"/>
      <c r="R75" s="16"/>
      <c r="S75" s="16"/>
      <c r="T75" s="16"/>
      <c r="U75" s="16"/>
    </row>
    <row r="76" spans="2:21" s="21" customFormat="1" ht="15" x14ac:dyDescent="0.25">
      <c r="B76" s="586"/>
      <c r="C76" s="316" t="s">
        <v>240</v>
      </c>
      <c r="D76" s="286">
        <v>1190</v>
      </c>
      <c r="E76" s="286">
        <v>292</v>
      </c>
      <c r="F76" s="286">
        <v>608</v>
      </c>
      <c r="G76" s="286">
        <v>212</v>
      </c>
      <c r="H76" s="286">
        <v>19</v>
      </c>
      <c r="I76" s="286">
        <v>0</v>
      </c>
      <c r="J76" s="286">
        <v>2</v>
      </c>
      <c r="K76" s="286">
        <v>48</v>
      </c>
      <c r="L76" s="286">
        <v>9</v>
      </c>
      <c r="M76" s="16"/>
      <c r="N76" s="16"/>
      <c r="O76" s="16"/>
      <c r="P76" s="16"/>
      <c r="Q76" s="16"/>
      <c r="R76" s="16"/>
      <c r="S76" s="16"/>
      <c r="T76" s="16"/>
      <c r="U76" s="16"/>
    </row>
    <row r="77" spans="2:21" s="21" customFormat="1" ht="15" x14ac:dyDescent="0.25">
      <c r="B77" s="586"/>
      <c r="C77" s="316" t="s">
        <v>239</v>
      </c>
      <c r="D77" s="286">
        <v>288</v>
      </c>
      <c r="E77" s="286">
        <v>45</v>
      </c>
      <c r="F77" s="286">
        <v>158</v>
      </c>
      <c r="G77" s="286">
        <v>65</v>
      </c>
      <c r="H77" s="286">
        <v>5</v>
      </c>
      <c r="I77" s="286">
        <v>0</v>
      </c>
      <c r="J77" s="286">
        <v>0</v>
      </c>
      <c r="K77" s="286">
        <v>15</v>
      </c>
      <c r="L77" s="286">
        <v>0</v>
      </c>
      <c r="M77" s="16"/>
      <c r="N77" s="16"/>
      <c r="O77" s="16"/>
      <c r="P77" s="16"/>
      <c r="Q77" s="16"/>
      <c r="R77" s="16"/>
      <c r="S77" s="16"/>
      <c r="T77" s="16"/>
      <c r="U77" s="16"/>
    </row>
    <row r="78" spans="2:21" s="21" customFormat="1" ht="15" x14ac:dyDescent="0.25">
      <c r="B78" s="587"/>
      <c r="C78" s="316" t="s">
        <v>238</v>
      </c>
      <c r="D78" s="286">
        <v>43</v>
      </c>
      <c r="E78" s="286">
        <v>6</v>
      </c>
      <c r="F78" s="286">
        <v>22</v>
      </c>
      <c r="G78" s="286">
        <v>13</v>
      </c>
      <c r="H78" s="286">
        <v>0</v>
      </c>
      <c r="I78" s="286">
        <v>0</v>
      </c>
      <c r="J78" s="286">
        <v>0</v>
      </c>
      <c r="K78" s="286">
        <v>2</v>
      </c>
      <c r="L78" s="286">
        <v>0</v>
      </c>
      <c r="M78" s="16"/>
      <c r="N78" s="16"/>
      <c r="O78" s="16"/>
      <c r="P78" s="16"/>
      <c r="Q78" s="16"/>
      <c r="R78" s="16"/>
      <c r="S78" s="16"/>
      <c r="T78" s="16"/>
      <c r="U78" s="16"/>
    </row>
    <row r="79" spans="2:21" s="16" customFormat="1" x14ac:dyDescent="0.2">
      <c r="B79" s="585" t="s">
        <v>28</v>
      </c>
      <c r="C79" s="317" t="s">
        <v>3</v>
      </c>
      <c r="D79" s="295">
        <v>9383</v>
      </c>
      <c r="E79" s="295">
        <v>1999</v>
      </c>
      <c r="F79" s="295">
        <v>6291</v>
      </c>
      <c r="G79" s="295">
        <v>827</v>
      </c>
      <c r="H79" s="295">
        <v>71</v>
      </c>
      <c r="I79" s="295">
        <v>0</v>
      </c>
      <c r="J79" s="295">
        <v>10</v>
      </c>
      <c r="K79" s="295">
        <v>131</v>
      </c>
      <c r="L79" s="295">
        <v>54</v>
      </c>
      <c r="M79" s="357"/>
      <c r="N79" s="357"/>
      <c r="O79" s="357"/>
      <c r="P79" s="357"/>
      <c r="Q79" s="357"/>
      <c r="R79" s="357"/>
      <c r="S79" s="357"/>
      <c r="T79" s="357"/>
      <c r="U79" s="357"/>
    </row>
    <row r="80" spans="2:21" s="21" customFormat="1" ht="15" x14ac:dyDescent="0.25">
      <c r="B80" s="586"/>
      <c r="C80" s="316" t="s">
        <v>28</v>
      </c>
      <c r="D80" s="286">
        <v>3444</v>
      </c>
      <c r="E80" s="286">
        <v>761</v>
      </c>
      <c r="F80" s="286">
        <v>2228</v>
      </c>
      <c r="G80" s="286">
        <v>352</v>
      </c>
      <c r="H80" s="286">
        <v>35</v>
      </c>
      <c r="I80" s="286">
        <v>0</v>
      </c>
      <c r="J80" s="286">
        <v>6</v>
      </c>
      <c r="K80" s="286">
        <v>46</v>
      </c>
      <c r="L80" s="286">
        <v>16</v>
      </c>
      <c r="M80" s="16"/>
      <c r="N80" s="16"/>
      <c r="O80" s="16"/>
      <c r="P80" s="16"/>
      <c r="Q80" s="16"/>
      <c r="R80" s="16"/>
      <c r="S80" s="16"/>
      <c r="T80" s="16"/>
      <c r="U80" s="16"/>
    </row>
    <row r="81" spans="2:21" s="21" customFormat="1" ht="15" x14ac:dyDescent="0.25">
      <c r="B81" s="586"/>
      <c r="C81" s="316" t="s">
        <v>237</v>
      </c>
      <c r="D81" s="286">
        <v>843</v>
      </c>
      <c r="E81" s="286">
        <v>174</v>
      </c>
      <c r="F81" s="286">
        <v>592</v>
      </c>
      <c r="G81" s="286">
        <v>60</v>
      </c>
      <c r="H81" s="286">
        <v>3</v>
      </c>
      <c r="I81" s="286">
        <v>0</v>
      </c>
      <c r="J81" s="286">
        <v>0</v>
      </c>
      <c r="K81" s="286">
        <v>9</v>
      </c>
      <c r="L81" s="286">
        <v>5</v>
      </c>
      <c r="M81" s="16"/>
      <c r="N81" s="16"/>
      <c r="O81" s="16"/>
      <c r="P81" s="16"/>
      <c r="Q81" s="16"/>
      <c r="R81" s="16"/>
      <c r="S81" s="16"/>
      <c r="T81" s="16"/>
      <c r="U81" s="16"/>
    </row>
    <row r="82" spans="2:21" s="21" customFormat="1" ht="15" x14ac:dyDescent="0.25">
      <c r="B82" s="586"/>
      <c r="C82" s="316" t="s">
        <v>236</v>
      </c>
      <c r="D82" s="286">
        <v>596</v>
      </c>
      <c r="E82" s="286">
        <v>129</v>
      </c>
      <c r="F82" s="286">
        <v>407</v>
      </c>
      <c r="G82" s="286">
        <v>40</v>
      </c>
      <c r="H82" s="286">
        <v>4</v>
      </c>
      <c r="I82" s="286">
        <v>0</v>
      </c>
      <c r="J82" s="286">
        <v>1</v>
      </c>
      <c r="K82" s="286">
        <v>14</v>
      </c>
      <c r="L82" s="286">
        <v>1</v>
      </c>
      <c r="M82" s="16"/>
      <c r="N82" s="16"/>
      <c r="O82" s="16"/>
      <c r="P82" s="16"/>
      <c r="Q82" s="16"/>
      <c r="R82" s="16"/>
      <c r="S82" s="16"/>
      <c r="T82" s="16"/>
      <c r="U82" s="16"/>
    </row>
    <row r="83" spans="2:21" s="21" customFormat="1" ht="15" x14ac:dyDescent="0.25">
      <c r="B83" s="586"/>
      <c r="C83" s="316" t="s">
        <v>235</v>
      </c>
      <c r="D83" s="286">
        <v>1988</v>
      </c>
      <c r="E83" s="286">
        <v>422</v>
      </c>
      <c r="F83" s="286">
        <v>1291</v>
      </c>
      <c r="G83" s="286">
        <v>208</v>
      </c>
      <c r="H83" s="286">
        <v>20</v>
      </c>
      <c r="I83" s="286">
        <v>0</v>
      </c>
      <c r="J83" s="286">
        <v>1</v>
      </c>
      <c r="K83" s="286">
        <v>31</v>
      </c>
      <c r="L83" s="286">
        <v>15</v>
      </c>
      <c r="M83" s="16"/>
      <c r="N83" s="16"/>
      <c r="O83" s="16"/>
      <c r="P83" s="16"/>
      <c r="Q83" s="16"/>
      <c r="R83" s="16"/>
      <c r="S83" s="16"/>
      <c r="T83" s="16"/>
      <c r="U83" s="16"/>
    </row>
    <row r="84" spans="2:21" s="21" customFormat="1" ht="15" x14ac:dyDescent="0.25">
      <c r="B84" s="586"/>
      <c r="C84" s="316" t="s">
        <v>234</v>
      </c>
      <c r="D84" s="286">
        <v>1186</v>
      </c>
      <c r="E84" s="286">
        <v>321</v>
      </c>
      <c r="F84" s="286">
        <v>775</v>
      </c>
      <c r="G84" s="286">
        <v>55</v>
      </c>
      <c r="H84" s="286">
        <v>3</v>
      </c>
      <c r="I84" s="286">
        <v>0</v>
      </c>
      <c r="J84" s="286">
        <v>0</v>
      </c>
      <c r="K84" s="286">
        <v>18</v>
      </c>
      <c r="L84" s="286">
        <v>14</v>
      </c>
      <c r="M84" s="16"/>
      <c r="N84" s="16"/>
      <c r="O84" s="16"/>
      <c r="P84" s="16"/>
      <c r="Q84" s="16"/>
      <c r="R84" s="16"/>
      <c r="S84" s="16"/>
      <c r="T84" s="16"/>
      <c r="U84" s="16"/>
    </row>
    <row r="85" spans="2:21" s="21" customFormat="1" ht="15" x14ac:dyDescent="0.25">
      <c r="B85" s="586"/>
      <c r="C85" s="316" t="s">
        <v>233</v>
      </c>
      <c r="D85" s="286">
        <v>802</v>
      </c>
      <c r="E85" s="286">
        <v>135</v>
      </c>
      <c r="F85" s="286">
        <v>573</v>
      </c>
      <c r="G85" s="286">
        <v>73</v>
      </c>
      <c r="H85" s="286">
        <v>6</v>
      </c>
      <c r="I85" s="286">
        <v>0</v>
      </c>
      <c r="J85" s="286">
        <v>2</v>
      </c>
      <c r="K85" s="286">
        <v>12</v>
      </c>
      <c r="L85" s="286">
        <v>1</v>
      </c>
      <c r="M85" s="16"/>
      <c r="N85" s="16"/>
      <c r="O85" s="16"/>
      <c r="P85" s="16"/>
      <c r="Q85" s="16"/>
      <c r="R85" s="16"/>
      <c r="S85" s="16"/>
      <c r="T85" s="16"/>
      <c r="U85" s="16"/>
    </row>
    <row r="86" spans="2:21" s="21" customFormat="1" ht="15" x14ac:dyDescent="0.25">
      <c r="B86" s="587"/>
      <c r="C86" s="316" t="s">
        <v>232</v>
      </c>
      <c r="D86" s="286">
        <v>524</v>
      </c>
      <c r="E86" s="286">
        <v>57</v>
      </c>
      <c r="F86" s="286">
        <v>425</v>
      </c>
      <c r="G86" s="286">
        <v>39</v>
      </c>
      <c r="H86" s="286">
        <v>0</v>
      </c>
      <c r="I86" s="286">
        <v>0</v>
      </c>
      <c r="J86" s="286">
        <v>0</v>
      </c>
      <c r="K86" s="286">
        <v>1</v>
      </c>
      <c r="L86" s="286">
        <v>2</v>
      </c>
      <c r="M86" s="16"/>
      <c r="N86" s="16"/>
      <c r="O86" s="16"/>
      <c r="P86" s="16"/>
      <c r="Q86" s="16"/>
      <c r="R86" s="16"/>
      <c r="S86" s="16"/>
      <c r="T86" s="16"/>
      <c r="U86" s="16"/>
    </row>
    <row r="87" spans="2:21" s="16" customFormat="1" x14ac:dyDescent="0.2">
      <c r="B87" s="585" t="s">
        <v>27</v>
      </c>
      <c r="C87" s="317" t="s">
        <v>3</v>
      </c>
      <c r="D87" s="295">
        <v>56128</v>
      </c>
      <c r="E87" s="295">
        <v>2813</v>
      </c>
      <c r="F87" s="295">
        <v>38901</v>
      </c>
      <c r="G87" s="295">
        <v>12238</v>
      </c>
      <c r="H87" s="295">
        <v>868</v>
      </c>
      <c r="I87" s="295">
        <v>7</v>
      </c>
      <c r="J87" s="295">
        <v>89</v>
      </c>
      <c r="K87" s="295">
        <v>658</v>
      </c>
      <c r="L87" s="295">
        <v>554</v>
      </c>
      <c r="M87" s="357"/>
      <c r="N87" s="357"/>
      <c r="O87" s="357"/>
      <c r="P87" s="357"/>
      <c r="Q87" s="357"/>
      <c r="R87" s="357"/>
      <c r="S87" s="357"/>
      <c r="T87" s="357"/>
      <c r="U87" s="357"/>
    </row>
    <row r="88" spans="2:21" s="21" customFormat="1" ht="15" x14ac:dyDescent="0.25">
      <c r="B88" s="586"/>
      <c r="C88" s="316" t="s">
        <v>231</v>
      </c>
      <c r="D88" s="286">
        <v>34219</v>
      </c>
      <c r="E88" s="286">
        <v>952</v>
      </c>
      <c r="F88" s="286">
        <v>23856</v>
      </c>
      <c r="G88" s="286">
        <v>7917</v>
      </c>
      <c r="H88" s="286">
        <v>594</v>
      </c>
      <c r="I88" s="286">
        <v>1</v>
      </c>
      <c r="J88" s="286">
        <v>63</v>
      </c>
      <c r="K88" s="286">
        <v>437</v>
      </c>
      <c r="L88" s="286">
        <v>399</v>
      </c>
      <c r="M88" s="16"/>
      <c r="N88" s="16"/>
      <c r="O88" s="16"/>
      <c r="P88" s="16"/>
      <c r="Q88" s="16"/>
      <c r="R88" s="16"/>
      <c r="S88" s="16"/>
      <c r="T88" s="16"/>
      <c r="U88" s="16"/>
    </row>
    <row r="89" spans="2:21" s="21" customFormat="1" ht="28.5" x14ac:dyDescent="0.25">
      <c r="B89" s="586"/>
      <c r="C89" s="316" t="s">
        <v>230</v>
      </c>
      <c r="D89" s="286">
        <v>333</v>
      </c>
      <c r="E89" s="286">
        <v>83</v>
      </c>
      <c r="F89" s="286">
        <v>206</v>
      </c>
      <c r="G89" s="286">
        <v>33</v>
      </c>
      <c r="H89" s="286">
        <v>2</v>
      </c>
      <c r="I89" s="286">
        <v>1</v>
      </c>
      <c r="J89" s="286">
        <v>0</v>
      </c>
      <c r="K89" s="286">
        <v>7</v>
      </c>
      <c r="L89" s="286">
        <v>1</v>
      </c>
      <c r="M89" s="16"/>
      <c r="N89" s="16"/>
      <c r="O89" s="16"/>
      <c r="P89" s="16"/>
      <c r="Q89" s="16"/>
      <c r="R89" s="16"/>
      <c r="S89" s="16"/>
      <c r="T89" s="16"/>
      <c r="U89" s="16"/>
    </row>
    <row r="90" spans="2:21" s="21" customFormat="1" ht="15" x14ac:dyDescent="0.25">
      <c r="B90" s="586"/>
      <c r="C90" s="316" t="s">
        <v>229</v>
      </c>
      <c r="D90" s="286">
        <v>339</v>
      </c>
      <c r="E90" s="286">
        <v>77</v>
      </c>
      <c r="F90" s="286">
        <v>219</v>
      </c>
      <c r="G90" s="286">
        <v>33</v>
      </c>
      <c r="H90" s="286">
        <v>0</v>
      </c>
      <c r="I90" s="286">
        <v>0</v>
      </c>
      <c r="J90" s="286">
        <v>0</v>
      </c>
      <c r="K90" s="286">
        <v>10</v>
      </c>
      <c r="L90" s="286">
        <v>0</v>
      </c>
      <c r="M90" s="16"/>
      <c r="N90" s="16"/>
      <c r="O90" s="16"/>
      <c r="P90" s="16"/>
      <c r="Q90" s="16"/>
      <c r="R90" s="16"/>
      <c r="S90" s="16"/>
      <c r="T90" s="16"/>
      <c r="U90" s="16"/>
    </row>
    <row r="91" spans="2:21" s="21" customFormat="1" ht="15" x14ac:dyDescent="0.25">
      <c r="B91" s="586"/>
      <c r="C91" s="316" t="s">
        <v>228</v>
      </c>
      <c r="D91" s="286">
        <v>1011</v>
      </c>
      <c r="E91" s="286">
        <v>47</v>
      </c>
      <c r="F91" s="286">
        <v>874</v>
      </c>
      <c r="G91" s="286">
        <v>80</v>
      </c>
      <c r="H91" s="286">
        <v>3</v>
      </c>
      <c r="I91" s="286">
        <v>0</v>
      </c>
      <c r="J91" s="286">
        <v>0</v>
      </c>
      <c r="K91" s="286">
        <v>2</v>
      </c>
      <c r="L91" s="286">
        <v>5</v>
      </c>
      <c r="M91" s="16"/>
      <c r="N91" s="16"/>
      <c r="O91" s="16"/>
      <c r="P91" s="16"/>
      <c r="Q91" s="16"/>
      <c r="R91" s="16"/>
      <c r="S91" s="16"/>
      <c r="T91" s="16"/>
      <c r="U91" s="16"/>
    </row>
    <row r="92" spans="2:21" s="21" customFormat="1" ht="15" x14ac:dyDescent="0.25">
      <c r="B92" s="586"/>
      <c r="C92" s="316" t="s">
        <v>227</v>
      </c>
      <c r="D92" s="286">
        <v>280</v>
      </c>
      <c r="E92" s="286">
        <v>7</v>
      </c>
      <c r="F92" s="286">
        <v>242</v>
      </c>
      <c r="G92" s="286">
        <v>29</v>
      </c>
      <c r="H92" s="286">
        <v>0</v>
      </c>
      <c r="I92" s="286">
        <v>0</v>
      </c>
      <c r="J92" s="286">
        <v>1</v>
      </c>
      <c r="K92" s="286">
        <v>0</v>
      </c>
      <c r="L92" s="286">
        <v>1</v>
      </c>
      <c r="M92" s="16"/>
      <c r="N92" s="16"/>
      <c r="O92" s="16"/>
      <c r="P92" s="16"/>
      <c r="Q92" s="16"/>
      <c r="R92" s="16"/>
      <c r="S92" s="16"/>
      <c r="T92" s="16"/>
      <c r="U92" s="16"/>
    </row>
    <row r="93" spans="2:21" s="21" customFormat="1" ht="15" x14ac:dyDescent="0.25">
      <c r="B93" s="586"/>
      <c r="C93" s="316" t="s">
        <v>226</v>
      </c>
      <c r="D93" s="286">
        <v>2592</v>
      </c>
      <c r="E93" s="286">
        <v>26</v>
      </c>
      <c r="F93" s="286">
        <v>1651</v>
      </c>
      <c r="G93" s="286">
        <v>821</v>
      </c>
      <c r="H93" s="286">
        <v>50</v>
      </c>
      <c r="I93" s="286">
        <v>0</v>
      </c>
      <c r="J93" s="286">
        <v>1</v>
      </c>
      <c r="K93" s="286">
        <v>33</v>
      </c>
      <c r="L93" s="286">
        <v>10</v>
      </c>
      <c r="M93" s="16"/>
      <c r="N93" s="16"/>
      <c r="O93" s="16"/>
      <c r="P93" s="16"/>
      <c r="Q93" s="16"/>
      <c r="R93" s="16"/>
      <c r="S93" s="16"/>
      <c r="T93" s="16"/>
      <c r="U93" s="16"/>
    </row>
    <row r="94" spans="2:21" s="21" customFormat="1" ht="15" x14ac:dyDescent="0.25">
      <c r="B94" s="586"/>
      <c r="C94" s="316" t="s">
        <v>225</v>
      </c>
      <c r="D94" s="286">
        <v>3743</v>
      </c>
      <c r="E94" s="286">
        <v>104</v>
      </c>
      <c r="F94" s="286">
        <v>2641</v>
      </c>
      <c r="G94" s="286">
        <v>862</v>
      </c>
      <c r="H94" s="286">
        <v>59</v>
      </c>
      <c r="I94" s="286">
        <v>0</v>
      </c>
      <c r="J94" s="286">
        <v>5</v>
      </c>
      <c r="K94" s="286">
        <v>50</v>
      </c>
      <c r="L94" s="286">
        <v>22</v>
      </c>
      <c r="M94" s="16"/>
      <c r="N94" s="16"/>
      <c r="O94" s="16"/>
      <c r="P94" s="16"/>
      <c r="Q94" s="16"/>
      <c r="R94" s="16"/>
      <c r="S94" s="16"/>
      <c r="T94" s="16"/>
      <c r="U94" s="16"/>
    </row>
    <row r="95" spans="2:21" s="21" customFormat="1" ht="15" x14ac:dyDescent="0.25">
      <c r="B95" s="586"/>
      <c r="C95" s="316" t="s">
        <v>224</v>
      </c>
      <c r="D95" s="286">
        <v>1313</v>
      </c>
      <c r="E95" s="286">
        <v>330</v>
      </c>
      <c r="F95" s="286">
        <v>832</v>
      </c>
      <c r="G95" s="286">
        <v>137</v>
      </c>
      <c r="H95" s="286">
        <v>6</v>
      </c>
      <c r="I95" s="286">
        <v>0</v>
      </c>
      <c r="J95" s="286">
        <v>0</v>
      </c>
      <c r="K95" s="286">
        <v>4</v>
      </c>
      <c r="L95" s="286">
        <v>4</v>
      </c>
      <c r="M95" s="16"/>
      <c r="N95" s="16"/>
      <c r="O95" s="16"/>
      <c r="P95" s="16"/>
      <c r="Q95" s="16"/>
      <c r="R95" s="16"/>
      <c r="S95" s="16"/>
      <c r="T95" s="16"/>
      <c r="U95" s="16"/>
    </row>
    <row r="96" spans="2:21" s="21" customFormat="1" ht="15" x14ac:dyDescent="0.25">
      <c r="B96" s="586"/>
      <c r="C96" s="316" t="s">
        <v>223</v>
      </c>
      <c r="D96" s="286">
        <v>735</v>
      </c>
      <c r="E96" s="286">
        <v>75</v>
      </c>
      <c r="F96" s="286">
        <v>523</v>
      </c>
      <c r="G96" s="286">
        <v>115</v>
      </c>
      <c r="H96" s="286">
        <v>11</v>
      </c>
      <c r="I96" s="286">
        <v>0</v>
      </c>
      <c r="J96" s="286">
        <v>0</v>
      </c>
      <c r="K96" s="286">
        <v>3</v>
      </c>
      <c r="L96" s="286">
        <v>8</v>
      </c>
      <c r="M96" s="16"/>
      <c r="N96" s="16"/>
      <c r="O96" s="16"/>
      <c r="P96" s="16"/>
      <c r="Q96" s="16"/>
      <c r="R96" s="16"/>
      <c r="S96" s="16"/>
      <c r="T96" s="16"/>
      <c r="U96" s="16"/>
    </row>
    <row r="97" spans="2:21" s="21" customFormat="1" ht="15" x14ac:dyDescent="0.25">
      <c r="B97" s="586"/>
      <c r="C97" s="316" t="s">
        <v>222</v>
      </c>
      <c r="D97" s="286">
        <v>3016</v>
      </c>
      <c r="E97" s="286">
        <v>323</v>
      </c>
      <c r="F97" s="286">
        <v>1948</v>
      </c>
      <c r="G97" s="286">
        <v>643</v>
      </c>
      <c r="H97" s="286">
        <v>59</v>
      </c>
      <c r="I97" s="286">
        <v>0</v>
      </c>
      <c r="J97" s="286">
        <v>5</v>
      </c>
      <c r="K97" s="286">
        <v>25</v>
      </c>
      <c r="L97" s="286">
        <v>13</v>
      </c>
      <c r="M97" s="16"/>
      <c r="N97" s="16"/>
      <c r="O97" s="16"/>
      <c r="P97" s="16"/>
      <c r="Q97" s="16"/>
      <c r="R97" s="16"/>
      <c r="S97" s="16"/>
      <c r="T97" s="16"/>
      <c r="U97" s="16"/>
    </row>
    <row r="98" spans="2:21" s="21" customFormat="1" ht="15" x14ac:dyDescent="0.25">
      <c r="B98" s="586"/>
      <c r="C98" s="316" t="s">
        <v>221</v>
      </c>
      <c r="D98" s="286">
        <v>1242</v>
      </c>
      <c r="E98" s="286">
        <v>135</v>
      </c>
      <c r="F98" s="286">
        <v>926</v>
      </c>
      <c r="G98" s="286">
        <v>140</v>
      </c>
      <c r="H98" s="286">
        <v>19</v>
      </c>
      <c r="I98" s="286">
        <v>1</v>
      </c>
      <c r="J98" s="286">
        <v>2</v>
      </c>
      <c r="K98" s="286">
        <v>10</v>
      </c>
      <c r="L98" s="286">
        <v>9</v>
      </c>
      <c r="M98" s="16"/>
      <c r="N98" s="16"/>
      <c r="O98" s="16"/>
      <c r="P98" s="16"/>
      <c r="Q98" s="16"/>
      <c r="R98" s="16"/>
      <c r="S98" s="16"/>
      <c r="T98" s="16"/>
      <c r="U98" s="16"/>
    </row>
    <row r="99" spans="2:21" s="21" customFormat="1" ht="15" x14ac:dyDescent="0.25">
      <c r="B99" s="586"/>
      <c r="C99" s="316" t="s">
        <v>220</v>
      </c>
      <c r="D99" s="286">
        <v>594</v>
      </c>
      <c r="E99" s="286">
        <v>41</v>
      </c>
      <c r="F99" s="286">
        <v>395</v>
      </c>
      <c r="G99" s="286">
        <v>145</v>
      </c>
      <c r="H99" s="286">
        <v>8</v>
      </c>
      <c r="I99" s="286">
        <v>0</v>
      </c>
      <c r="J99" s="286">
        <v>0</v>
      </c>
      <c r="K99" s="286">
        <v>5</v>
      </c>
      <c r="L99" s="286">
        <v>0</v>
      </c>
      <c r="M99" s="16"/>
      <c r="N99" s="16"/>
      <c r="O99" s="16"/>
      <c r="P99" s="16"/>
      <c r="Q99" s="16"/>
      <c r="R99" s="16"/>
      <c r="S99" s="16"/>
      <c r="T99" s="16"/>
      <c r="U99" s="16"/>
    </row>
    <row r="100" spans="2:21" s="21" customFormat="1" ht="15" x14ac:dyDescent="0.25">
      <c r="B100" s="586"/>
      <c r="C100" s="316" t="s">
        <v>219</v>
      </c>
      <c r="D100" s="286">
        <v>210</v>
      </c>
      <c r="E100" s="286">
        <v>22</v>
      </c>
      <c r="F100" s="286">
        <v>150</v>
      </c>
      <c r="G100" s="286">
        <v>31</v>
      </c>
      <c r="H100" s="286">
        <v>4</v>
      </c>
      <c r="I100" s="286">
        <v>0</v>
      </c>
      <c r="J100" s="286">
        <v>1</v>
      </c>
      <c r="K100" s="286">
        <v>2</v>
      </c>
      <c r="L100" s="286">
        <v>0</v>
      </c>
      <c r="M100" s="16"/>
      <c r="N100" s="16"/>
      <c r="O100" s="16"/>
      <c r="P100" s="16"/>
      <c r="Q100" s="16"/>
      <c r="R100" s="16"/>
      <c r="S100" s="16"/>
      <c r="T100" s="16"/>
      <c r="U100" s="16"/>
    </row>
    <row r="101" spans="2:21" s="21" customFormat="1" ht="15" x14ac:dyDescent="0.25">
      <c r="B101" s="586"/>
      <c r="C101" s="316" t="s">
        <v>218</v>
      </c>
      <c r="D101" s="286">
        <v>705</v>
      </c>
      <c r="E101" s="286">
        <v>8</v>
      </c>
      <c r="F101" s="286">
        <v>521</v>
      </c>
      <c r="G101" s="286">
        <v>143</v>
      </c>
      <c r="H101" s="286">
        <v>5</v>
      </c>
      <c r="I101" s="286">
        <v>0</v>
      </c>
      <c r="J101" s="286">
        <v>1</v>
      </c>
      <c r="K101" s="286">
        <v>2</v>
      </c>
      <c r="L101" s="286">
        <v>25</v>
      </c>
      <c r="M101" s="16"/>
      <c r="N101" s="16"/>
      <c r="O101" s="16"/>
      <c r="P101" s="16"/>
      <c r="Q101" s="16"/>
      <c r="R101" s="16"/>
      <c r="S101" s="16"/>
      <c r="T101" s="16"/>
      <c r="U101" s="16"/>
    </row>
    <row r="102" spans="2:21" s="21" customFormat="1" ht="15" x14ac:dyDescent="0.25">
      <c r="B102" s="586"/>
      <c r="C102" s="316" t="s">
        <v>217</v>
      </c>
      <c r="D102" s="286">
        <v>959</v>
      </c>
      <c r="E102" s="286">
        <v>64</v>
      </c>
      <c r="F102" s="286">
        <v>535</v>
      </c>
      <c r="G102" s="286">
        <v>333</v>
      </c>
      <c r="H102" s="286">
        <v>18</v>
      </c>
      <c r="I102" s="286">
        <v>0</v>
      </c>
      <c r="J102" s="286">
        <v>1</v>
      </c>
      <c r="K102" s="286">
        <v>6</v>
      </c>
      <c r="L102" s="286">
        <v>2</v>
      </c>
      <c r="M102" s="16"/>
      <c r="N102" s="16"/>
      <c r="O102" s="16"/>
      <c r="P102" s="16"/>
      <c r="Q102" s="16"/>
      <c r="R102" s="16"/>
      <c r="S102" s="16"/>
      <c r="T102" s="16"/>
      <c r="U102" s="16"/>
    </row>
    <row r="103" spans="2:21" s="21" customFormat="1" ht="15" x14ac:dyDescent="0.25">
      <c r="B103" s="586"/>
      <c r="C103" s="316" t="s">
        <v>216</v>
      </c>
      <c r="D103" s="286">
        <v>591</v>
      </c>
      <c r="E103" s="286">
        <v>27</v>
      </c>
      <c r="F103" s="286">
        <v>473</v>
      </c>
      <c r="G103" s="286">
        <v>83</v>
      </c>
      <c r="H103" s="286">
        <v>1</v>
      </c>
      <c r="I103" s="286">
        <v>0</v>
      </c>
      <c r="J103" s="286">
        <v>1</v>
      </c>
      <c r="K103" s="286">
        <v>5</v>
      </c>
      <c r="L103" s="286">
        <v>1</v>
      </c>
      <c r="M103" s="16"/>
      <c r="N103" s="16"/>
      <c r="O103" s="16"/>
      <c r="P103" s="16"/>
      <c r="Q103" s="16"/>
      <c r="R103" s="16"/>
      <c r="S103" s="16"/>
      <c r="T103" s="16"/>
      <c r="U103" s="16"/>
    </row>
    <row r="104" spans="2:21" s="21" customFormat="1" ht="15" x14ac:dyDescent="0.25">
      <c r="B104" s="586"/>
      <c r="C104" s="316" t="s">
        <v>215</v>
      </c>
      <c r="D104" s="286">
        <v>820</v>
      </c>
      <c r="E104" s="286">
        <v>57</v>
      </c>
      <c r="F104" s="286">
        <v>648</v>
      </c>
      <c r="G104" s="286">
        <v>95</v>
      </c>
      <c r="H104" s="286">
        <v>3</v>
      </c>
      <c r="I104" s="286">
        <v>0</v>
      </c>
      <c r="J104" s="286">
        <v>1</v>
      </c>
      <c r="K104" s="286">
        <v>14</v>
      </c>
      <c r="L104" s="286">
        <v>2</v>
      </c>
      <c r="M104" s="16"/>
      <c r="N104" s="16"/>
      <c r="O104" s="16"/>
      <c r="P104" s="16"/>
      <c r="Q104" s="16"/>
      <c r="R104" s="16"/>
      <c r="S104" s="16"/>
      <c r="T104" s="16"/>
      <c r="U104" s="16"/>
    </row>
    <row r="105" spans="2:21" s="21" customFormat="1" ht="15" x14ac:dyDescent="0.25">
      <c r="B105" s="586"/>
      <c r="C105" s="316" t="s">
        <v>214</v>
      </c>
      <c r="D105" s="286">
        <v>886</v>
      </c>
      <c r="E105" s="286">
        <v>119</v>
      </c>
      <c r="F105" s="286">
        <v>624</v>
      </c>
      <c r="G105" s="286">
        <v>122</v>
      </c>
      <c r="H105" s="286">
        <v>5</v>
      </c>
      <c r="I105" s="286">
        <v>0</v>
      </c>
      <c r="J105" s="286">
        <v>3</v>
      </c>
      <c r="K105" s="286">
        <v>11</v>
      </c>
      <c r="L105" s="286">
        <v>2</v>
      </c>
      <c r="M105" s="16"/>
      <c r="N105" s="16"/>
      <c r="O105" s="16"/>
      <c r="P105" s="16"/>
      <c r="Q105" s="16"/>
      <c r="R105" s="16"/>
      <c r="S105" s="16"/>
      <c r="T105" s="16"/>
      <c r="U105" s="16"/>
    </row>
    <row r="106" spans="2:21" s="21" customFormat="1" ht="15" x14ac:dyDescent="0.25">
      <c r="B106" s="586"/>
      <c r="C106" s="316" t="s">
        <v>213</v>
      </c>
      <c r="D106" s="286">
        <v>1015</v>
      </c>
      <c r="E106" s="286">
        <v>185</v>
      </c>
      <c r="F106" s="286">
        <v>616</v>
      </c>
      <c r="G106" s="286">
        <v>177</v>
      </c>
      <c r="H106" s="286">
        <v>8</v>
      </c>
      <c r="I106" s="286">
        <v>3</v>
      </c>
      <c r="J106" s="286">
        <v>3</v>
      </c>
      <c r="K106" s="286">
        <v>18</v>
      </c>
      <c r="L106" s="286">
        <v>5</v>
      </c>
      <c r="M106" s="16"/>
      <c r="N106" s="16"/>
      <c r="O106" s="16"/>
      <c r="P106" s="16"/>
      <c r="Q106" s="16"/>
      <c r="R106" s="16"/>
      <c r="S106" s="16"/>
      <c r="T106" s="16"/>
      <c r="U106" s="16"/>
    </row>
    <row r="107" spans="2:21" s="21" customFormat="1" ht="15" x14ac:dyDescent="0.25">
      <c r="B107" s="586"/>
      <c r="C107" s="316" t="s">
        <v>212</v>
      </c>
      <c r="D107" s="286">
        <v>376</v>
      </c>
      <c r="E107" s="286">
        <v>99</v>
      </c>
      <c r="F107" s="286">
        <v>222</v>
      </c>
      <c r="G107" s="286">
        <v>48</v>
      </c>
      <c r="H107" s="286">
        <v>3</v>
      </c>
      <c r="I107" s="286">
        <v>0</v>
      </c>
      <c r="J107" s="286">
        <v>1</v>
      </c>
      <c r="K107" s="286">
        <v>2</v>
      </c>
      <c r="L107" s="286">
        <v>1</v>
      </c>
      <c r="M107" s="16"/>
      <c r="N107" s="16"/>
      <c r="O107" s="16"/>
      <c r="P107" s="16"/>
      <c r="Q107" s="16"/>
      <c r="R107" s="16"/>
      <c r="S107" s="16"/>
      <c r="T107" s="16"/>
      <c r="U107" s="16"/>
    </row>
    <row r="108" spans="2:21" s="21" customFormat="1" ht="15" x14ac:dyDescent="0.25">
      <c r="B108" s="586"/>
      <c r="C108" s="316" t="s">
        <v>211</v>
      </c>
      <c r="D108" s="286">
        <v>120</v>
      </c>
      <c r="E108" s="286">
        <v>8</v>
      </c>
      <c r="F108" s="286">
        <v>65</v>
      </c>
      <c r="G108" s="286">
        <v>41</v>
      </c>
      <c r="H108" s="286">
        <v>2</v>
      </c>
      <c r="I108" s="286">
        <v>0</v>
      </c>
      <c r="J108" s="286">
        <v>0</v>
      </c>
      <c r="K108" s="286">
        <v>4</v>
      </c>
      <c r="L108" s="286">
        <v>0</v>
      </c>
      <c r="M108" s="16"/>
      <c r="N108" s="16"/>
      <c r="O108" s="16"/>
      <c r="P108" s="16"/>
      <c r="Q108" s="16"/>
      <c r="R108" s="16"/>
      <c r="S108" s="16"/>
      <c r="T108" s="16"/>
      <c r="U108" s="16"/>
    </row>
    <row r="109" spans="2:21" s="21" customFormat="1" ht="15" x14ac:dyDescent="0.25">
      <c r="B109" s="586"/>
      <c r="C109" s="316" t="s">
        <v>210</v>
      </c>
      <c r="D109" s="286">
        <v>321</v>
      </c>
      <c r="E109" s="286">
        <v>2</v>
      </c>
      <c r="F109" s="286">
        <v>207</v>
      </c>
      <c r="G109" s="286">
        <v>91</v>
      </c>
      <c r="H109" s="286">
        <v>2</v>
      </c>
      <c r="I109" s="286">
        <v>0</v>
      </c>
      <c r="J109" s="286">
        <v>0</v>
      </c>
      <c r="K109" s="286">
        <v>2</v>
      </c>
      <c r="L109" s="286">
        <v>17</v>
      </c>
      <c r="M109" s="16"/>
      <c r="N109" s="16"/>
      <c r="O109" s="16"/>
      <c r="P109" s="16"/>
      <c r="Q109" s="16"/>
      <c r="R109" s="16"/>
      <c r="S109" s="16"/>
      <c r="T109" s="16"/>
      <c r="U109" s="16"/>
    </row>
    <row r="110" spans="2:21" s="21" customFormat="1" ht="15" x14ac:dyDescent="0.25">
      <c r="B110" s="586"/>
      <c r="C110" s="316" t="s">
        <v>209</v>
      </c>
      <c r="D110" s="286">
        <v>360</v>
      </c>
      <c r="E110" s="286">
        <v>2</v>
      </c>
      <c r="F110" s="286">
        <v>305</v>
      </c>
      <c r="G110" s="286">
        <v>45</v>
      </c>
      <c r="H110" s="286">
        <v>1</v>
      </c>
      <c r="I110" s="286">
        <v>0</v>
      </c>
      <c r="J110" s="286">
        <v>0</v>
      </c>
      <c r="K110" s="286">
        <v>3</v>
      </c>
      <c r="L110" s="286">
        <v>4</v>
      </c>
      <c r="M110" s="16"/>
      <c r="N110" s="16"/>
      <c r="O110" s="16"/>
      <c r="P110" s="16"/>
      <c r="Q110" s="16"/>
      <c r="R110" s="16"/>
      <c r="S110" s="16"/>
      <c r="T110" s="16"/>
      <c r="U110" s="16"/>
    </row>
    <row r="111" spans="2:21" s="21" customFormat="1" ht="28.5" x14ac:dyDescent="0.25">
      <c r="B111" s="586"/>
      <c r="C111" s="316" t="s">
        <v>208</v>
      </c>
      <c r="D111" s="286">
        <v>130</v>
      </c>
      <c r="E111" s="286">
        <v>16</v>
      </c>
      <c r="F111" s="286">
        <v>78</v>
      </c>
      <c r="G111" s="286">
        <v>29</v>
      </c>
      <c r="H111" s="286">
        <v>5</v>
      </c>
      <c r="I111" s="286">
        <v>0</v>
      </c>
      <c r="J111" s="286">
        <v>0</v>
      </c>
      <c r="K111" s="286">
        <v>1</v>
      </c>
      <c r="L111" s="286">
        <v>1</v>
      </c>
      <c r="M111" s="16"/>
      <c r="N111" s="16"/>
      <c r="O111" s="16"/>
      <c r="P111" s="16"/>
      <c r="Q111" s="16"/>
      <c r="R111" s="16"/>
      <c r="S111" s="16"/>
      <c r="T111" s="16"/>
      <c r="U111" s="16"/>
    </row>
    <row r="112" spans="2:21" s="21" customFormat="1" ht="15" x14ac:dyDescent="0.25">
      <c r="B112" s="587"/>
      <c r="C112" s="316" t="s">
        <v>207</v>
      </c>
      <c r="D112" s="286">
        <v>218</v>
      </c>
      <c r="E112" s="286">
        <v>4</v>
      </c>
      <c r="F112" s="286">
        <v>144</v>
      </c>
      <c r="G112" s="286">
        <v>45</v>
      </c>
      <c r="H112" s="286">
        <v>0</v>
      </c>
      <c r="I112" s="286">
        <v>1</v>
      </c>
      <c r="J112" s="286">
        <v>0</v>
      </c>
      <c r="K112" s="286">
        <v>2</v>
      </c>
      <c r="L112" s="286">
        <v>22</v>
      </c>
      <c r="M112" s="16"/>
      <c r="N112" s="16"/>
      <c r="O112" s="16"/>
      <c r="P112" s="16"/>
      <c r="Q112" s="16"/>
      <c r="R112" s="16"/>
      <c r="S112" s="16"/>
      <c r="T112" s="16"/>
      <c r="U112" s="16"/>
    </row>
    <row r="113" spans="2:21" s="16" customFormat="1" x14ac:dyDescent="0.2">
      <c r="B113" s="585" t="s">
        <v>26</v>
      </c>
      <c r="C113" s="317" t="s">
        <v>3</v>
      </c>
      <c r="D113" s="295">
        <v>5696</v>
      </c>
      <c r="E113" s="295">
        <v>167</v>
      </c>
      <c r="F113" s="295">
        <v>3300</v>
      </c>
      <c r="G113" s="295">
        <v>1944</v>
      </c>
      <c r="H113" s="295">
        <v>154</v>
      </c>
      <c r="I113" s="295">
        <v>1</v>
      </c>
      <c r="J113" s="295">
        <v>19</v>
      </c>
      <c r="K113" s="295">
        <v>95</v>
      </c>
      <c r="L113" s="295">
        <v>16</v>
      </c>
      <c r="M113" s="357"/>
      <c r="N113" s="357"/>
      <c r="O113" s="357"/>
      <c r="P113" s="357"/>
      <c r="Q113" s="357"/>
      <c r="R113" s="357"/>
      <c r="S113" s="357"/>
      <c r="T113" s="357"/>
      <c r="U113" s="357"/>
    </row>
    <row r="114" spans="2:21" s="21" customFormat="1" ht="15" x14ac:dyDescent="0.25">
      <c r="B114" s="586"/>
      <c r="C114" s="316" t="s">
        <v>290</v>
      </c>
      <c r="D114" s="286">
        <v>2571</v>
      </c>
      <c r="E114" s="286">
        <v>74</v>
      </c>
      <c r="F114" s="286">
        <v>1675</v>
      </c>
      <c r="G114" s="286">
        <v>686</v>
      </c>
      <c r="H114" s="286">
        <v>68</v>
      </c>
      <c r="I114" s="286">
        <v>0</v>
      </c>
      <c r="J114" s="286">
        <v>12</v>
      </c>
      <c r="K114" s="286">
        <v>49</v>
      </c>
      <c r="L114" s="286">
        <v>7</v>
      </c>
      <c r="M114" s="16"/>
      <c r="N114" s="16"/>
      <c r="O114" s="16"/>
      <c r="P114" s="16"/>
      <c r="Q114" s="16"/>
      <c r="R114" s="16"/>
      <c r="S114" s="16"/>
      <c r="T114" s="16"/>
      <c r="U114" s="16"/>
    </row>
    <row r="115" spans="2:21" s="21" customFormat="1" ht="15" x14ac:dyDescent="0.25">
      <c r="B115" s="586"/>
      <c r="C115" s="316" t="s">
        <v>289</v>
      </c>
      <c r="D115" s="286">
        <v>567</v>
      </c>
      <c r="E115" s="286">
        <v>33</v>
      </c>
      <c r="F115" s="286">
        <v>317</v>
      </c>
      <c r="G115" s="286">
        <v>186</v>
      </c>
      <c r="H115" s="286">
        <v>16</v>
      </c>
      <c r="I115" s="286">
        <v>1</v>
      </c>
      <c r="J115" s="286">
        <v>1</v>
      </c>
      <c r="K115" s="286">
        <v>13</v>
      </c>
      <c r="L115" s="286">
        <v>0</v>
      </c>
      <c r="M115" s="16"/>
      <c r="N115" s="16"/>
      <c r="O115" s="16"/>
      <c r="P115" s="16"/>
      <c r="Q115" s="16"/>
      <c r="R115" s="16"/>
      <c r="S115" s="16"/>
      <c r="T115" s="16"/>
      <c r="U115" s="16"/>
    </row>
    <row r="116" spans="2:21" s="21" customFormat="1" ht="15" x14ac:dyDescent="0.25">
      <c r="B116" s="586"/>
      <c r="C116" s="316" t="s">
        <v>288</v>
      </c>
      <c r="D116" s="286">
        <v>686</v>
      </c>
      <c r="E116" s="286">
        <v>31</v>
      </c>
      <c r="F116" s="286">
        <v>400</v>
      </c>
      <c r="G116" s="286">
        <v>231</v>
      </c>
      <c r="H116" s="286">
        <v>14</v>
      </c>
      <c r="I116" s="286">
        <v>0</v>
      </c>
      <c r="J116" s="286">
        <v>0</v>
      </c>
      <c r="K116" s="286">
        <v>8</v>
      </c>
      <c r="L116" s="286">
        <v>2</v>
      </c>
      <c r="M116" s="16"/>
      <c r="N116" s="16"/>
      <c r="O116" s="16"/>
      <c r="P116" s="16"/>
      <c r="Q116" s="16"/>
      <c r="R116" s="16"/>
      <c r="S116" s="16"/>
      <c r="T116" s="16"/>
      <c r="U116" s="16"/>
    </row>
    <row r="117" spans="2:21" s="21" customFormat="1" ht="15" x14ac:dyDescent="0.25">
      <c r="B117" s="586"/>
      <c r="C117" s="316" t="s">
        <v>287</v>
      </c>
      <c r="D117" s="286">
        <v>1541</v>
      </c>
      <c r="E117" s="286">
        <v>22</v>
      </c>
      <c r="F117" s="286">
        <v>684</v>
      </c>
      <c r="G117" s="286">
        <v>761</v>
      </c>
      <c r="H117" s="286">
        <v>47</v>
      </c>
      <c r="I117" s="286">
        <v>0</v>
      </c>
      <c r="J117" s="286">
        <v>4</v>
      </c>
      <c r="K117" s="286">
        <v>18</v>
      </c>
      <c r="L117" s="286">
        <v>5</v>
      </c>
      <c r="M117" s="16"/>
      <c r="N117" s="16"/>
      <c r="O117" s="16"/>
      <c r="P117" s="16"/>
      <c r="Q117" s="16"/>
      <c r="R117" s="16"/>
      <c r="S117" s="16"/>
      <c r="T117" s="16"/>
      <c r="U117" s="16"/>
    </row>
    <row r="118" spans="2:21" s="21" customFormat="1" ht="15" x14ac:dyDescent="0.25">
      <c r="B118" s="586"/>
      <c r="C118" s="316" t="s">
        <v>286</v>
      </c>
      <c r="D118" s="286">
        <v>161</v>
      </c>
      <c r="E118" s="286">
        <v>3</v>
      </c>
      <c r="F118" s="286">
        <v>111</v>
      </c>
      <c r="G118" s="286">
        <v>40</v>
      </c>
      <c r="H118" s="286">
        <v>0</v>
      </c>
      <c r="I118" s="286">
        <v>0</v>
      </c>
      <c r="J118" s="286">
        <v>0</v>
      </c>
      <c r="K118" s="286">
        <v>5</v>
      </c>
      <c r="L118" s="286">
        <v>2</v>
      </c>
      <c r="M118" s="16"/>
      <c r="N118" s="16"/>
      <c r="O118" s="16"/>
      <c r="P118" s="16"/>
      <c r="Q118" s="16"/>
      <c r="R118" s="16"/>
      <c r="S118" s="16"/>
      <c r="T118" s="16"/>
      <c r="U118" s="16"/>
    </row>
    <row r="119" spans="2:21" s="21" customFormat="1" ht="15" x14ac:dyDescent="0.25">
      <c r="B119" s="587"/>
      <c r="C119" s="316" t="s">
        <v>285</v>
      </c>
      <c r="D119" s="286">
        <v>170</v>
      </c>
      <c r="E119" s="286">
        <v>4</v>
      </c>
      <c r="F119" s="286">
        <v>113</v>
      </c>
      <c r="G119" s="286">
        <v>40</v>
      </c>
      <c r="H119" s="286">
        <v>9</v>
      </c>
      <c r="I119" s="286">
        <v>0</v>
      </c>
      <c r="J119" s="286">
        <v>2</v>
      </c>
      <c r="K119" s="286">
        <v>2</v>
      </c>
      <c r="L119" s="286">
        <v>0</v>
      </c>
      <c r="M119" s="16"/>
      <c r="N119" s="16"/>
      <c r="O119" s="16"/>
      <c r="P119" s="16"/>
      <c r="Q119" s="16"/>
      <c r="R119" s="16"/>
      <c r="S119" s="16"/>
      <c r="T119" s="16"/>
      <c r="U119" s="16"/>
    </row>
    <row r="120" spans="2:21" s="16" customFormat="1" x14ac:dyDescent="0.2">
      <c r="B120" s="585" t="s">
        <v>25</v>
      </c>
      <c r="C120" s="317" t="s">
        <v>3</v>
      </c>
      <c r="D120" s="295">
        <v>5455</v>
      </c>
      <c r="E120" s="295">
        <v>465</v>
      </c>
      <c r="F120" s="295">
        <v>3143</v>
      </c>
      <c r="G120" s="295">
        <v>1520</v>
      </c>
      <c r="H120" s="295">
        <v>142</v>
      </c>
      <c r="I120" s="295">
        <v>1</v>
      </c>
      <c r="J120" s="295">
        <v>18</v>
      </c>
      <c r="K120" s="295">
        <v>154</v>
      </c>
      <c r="L120" s="295">
        <v>12</v>
      </c>
      <c r="M120" s="357"/>
      <c r="N120" s="357"/>
      <c r="O120" s="357"/>
      <c r="P120" s="357"/>
      <c r="Q120" s="357"/>
      <c r="R120" s="357"/>
      <c r="S120" s="357"/>
      <c r="T120" s="357"/>
      <c r="U120" s="357"/>
    </row>
    <row r="121" spans="2:21" s="21" customFormat="1" ht="15" x14ac:dyDescent="0.25">
      <c r="B121" s="586"/>
      <c r="C121" s="316" t="s">
        <v>25</v>
      </c>
      <c r="D121" s="286">
        <v>2913</v>
      </c>
      <c r="E121" s="286">
        <v>150</v>
      </c>
      <c r="F121" s="286">
        <v>1609</v>
      </c>
      <c r="G121" s="286">
        <v>997</v>
      </c>
      <c r="H121" s="286">
        <v>96</v>
      </c>
      <c r="I121" s="286">
        <v>1</v>
      </c>
      <c r="J121" s="286">
        <v>12</v>
      </c>
      <c r="K121" s="286">
        <v>41</v>
      </c>
      <c r="L121" s="286">
        <v>7</v>
      </c>
      <c r="M121" s="16"/>
      <c r="N121" s="16"/>
      <c r="O121" s="16"/>
      <c r="P121" s="16"/>
      <c r="Q121" s="16"/>
      <c r="R121" s="16"/>
      <c r="S121" s="16"/>
      <c r="T121" s="16"/>
      <c r="U121" s="16"/>
    </row>
    <row r="122" spans="2:21" s="21" customFormat="1" ht="15" x14ac:dyDescent="0.25">
      <c r="B122" s="586"/>
      <c r="C122" s="316" t="s">
        <v>284</v>
      </c>
      <c r="D122" s="286">
        <v>270</v>
      </c>
      <c r="E122" s="286">
        <v>13</v>
      </c>
      <c r="F122" s="286">
        <v>192</v>
      </c>
      <c r="G122" s="286">
        <v>56</v>
      </c>
      <c r="H122" s="286">
        <v>3</v>
      </c>
      <c r="I122" s="286">
        <v>0</v>
      </c>
      <c r="J122" s="286">
        <v>0</v>
      </c>
      <c r="K122" s="286">
        <v>5</v>
      </c>
      <c r="L122" s="286">
        <v>1</v>
      </c>
      <c r="M122" s="16"/>
      <c r="N122" s="16"/>
      <c r="O122" s="16"/>
      <c r="P122" s="16"/>
      <c r="Q122" s="16"/>
      <c r="R122" s="16"/>
      <c r="S122" s="16"/>
      <c r="T122" s="16"/>
      <c r="U122" s="16"/>
    </row>
    <row r="123" spans="2:21" s="21" customFormat="1" ht="15" x14ac:dyDescent="0.25">
      <c r="B123" s="586"/>
      <c r="C123" s="316" t="s">
        <v>283</v>
      </c>
      <c r="D123" s="286">
        <v>413</v>
      </c>
      <c r="E123" s="286">
        <v>46</v>
      </c>
      <c r="F123" s="286">
        <v>262</v>
      </c>
      <c r="G123" s="286">
        <v>88</v>
      </c>
      <c r="H123" s="286">
        <v>11</v>
      </c>
      <c r="I123" s="286">
        <v>0</v>
      </c>
      <c r="J123" s="286">
        <v>2</v>
      </c>
      <c r="K123" s="286">
        <v>3</v>
      </c>
      <c r="L123" s="286">
        <v>1</v>
      </c>
      <c r="M123" s="16"/>
      <c r="N123" s="16"/>
      <c r="O123" s="16"/>
      <c r="P123" s="16"/>
      <c r="Q123" s="16"/>
      <c r="R123" s="16"/>
      <c r="S123" s="16"/>
      <c r="T123" s="16"/>
      <c r="U123" s="16"/>
    </row>
    <row r="124" spans="2:21" s="21" customFormat="1" ht="15" x14ac:dyDescent="0.25">
      <c r="B124" s="586"/>
      <c r="C124" s="316" t="s">
        <v>282</v>
      </c>
      <c r="D124" s="286">
        <v>144</v>
      </c>
      <c r="E124" s="286">
        <v>17</v>
      </c>
      <c r="F124" s="286">
        <v>95</v>
      </c>
      <c r="G124" s="286">
        <v>20</v>
      </c>
      <c r="H124" s="286">
        <v>1</v>
      </c>
      <c r="I124" s="286">
        <v>0</v>
      </c>
      <c r="J124" s="286">
        <v>1</v>
      </c>
      <c r="K124" s="286">
        <v>10</v>
      </c>
      <c r="L124" s="286">
        <v>0</v>
      </c>
      <c r="M124" s="16"/>
      <c r="N124" s="16"/>
      <c r="O124" s="16"/>
      <c r="P124" s="16"/>
      <c r="Q124" s="16"/>
      <c r="R124" s="16"/>
      <c r="S124" s="16"/>
      <c r="T124" s="16"/>
      <c r="U124" s="16"/>
    </row>
    <row r="125" spans="2:21" s="21" customFormat="1" ht="15" x14ac:dyDescent="0.25">
      <c r="B125" s="586"/>
      <c r="C125" s="316" t="s">
        <v>281</v>
      </c>
      <c r="D125" s="286">
        <v>40</v>
      </c>
      <c r="E125" s="286">
        <v>6</v>
      </c>
      <c r="F125" s="286">
        <v>25</v>
      </c>
      <c r="G125" s="286">
        <v>5</v>
      </c>
      <c r="H125" s="286">
        <v>0</v>
      </c>
      <c r="I125" s="286">
        <v>0</v>
      </c>
      <c r="J125" s="286">
        <v>0</v>
      </c>
      <c r="K125" s="286">
        <v>4</v>
      </c>
      <c r="L125" s="286">
        <v>0</v>
      </c>
      <c r="M125" s="16"/>
      <c r="N125" s="16"/>
      <c r="O125" s="16"/>
      <c r="P125" s="16"/>
      <c r="Q125" s="16"/>
      <c r="R125" s="16"/>
      <c r="S125" s="16"/>
      <c r="T125" s="16"/>
      <c r="U125" s="16"/>
    </row>
    <row r="126" spans="2:21" s="21" customFormat="1" ht="15" x14ac:dyDescent="0.25">
      <c r="B126" s="586"/>
      <c r="C126" s="316" t="s">
        <v>280</v>
      </c>
      <c r="D126" s="286">
        <v>147</v>
      </c>
      <c r="E126" s="286">
        <v>38</v>
      </c>
      <c r="F126" s="286">
        <v>64</v>
      </c>
      <c r="G126" s="286">
        <v>35</v>
      </c>
      <c r="H126" s="286">
        <v>5</v>
      </c>
      <c r="I126" s="286">
        <v>0</v>
      </c>
      <c r="J126" s="286">
        <v>0</v>
      </c>
      <c r="K126" s="286">
        <v>3</v>
      </c>
      <c r="L126" s="286">
        <v>2</v>
      </c>
      <c r="M126" s="16"/>
      <c r="N126" s="16"/>
      <c r="O126" s="16"/>
      <c r="P126" s="16"/>
      <c r="Q126" s="16"/>
      <c r="R126" s="16"/>
      <c r="S126" s="16"/>
      <c r="T126" s="16"/>
      <c r="U126" s="16"/>
    </row>
    <row r="127" spans="2:21" s="21" customFormat="1" ht="15" x14ac:dyDescent="0.25">
      <c r="B127" s="586"/>
      <c r="C127" s="316" t="s">
        <v>279</v>
      </c>
      <c r="D127" s="286">
        <v>102</v>
      </c>
      <c r="E127" s="286">
        <v>7</v>
      </c>
      <c r="F127" s="286">
        <v>61</v>
      </c>
      <c r="G127" s="286">
        <v>27</v>
      </c>
      <c r="H127" s="286">
        <v>2</v>
      </c>
      <c r="I127" s="286">
        <v>0</v>
      </c>
      <c r="J127" s="286">
        <v>1</v>
      </c>
      <c r="K127" s="286">
        <v>4</v>
      </c>
      <c r="L127" s="286">
        <v>0</v>
      </c>
      <c r="M127" s="16"/>
      <c r="N127" s="16"/>
      <c r="O127" s="16"/>
      <c r="P127" s="16"/>
      <c r="Q127" s="16"/>
      <c r="R127" s="16"/>
      <c r="S127" s="16"/>
      <c r="T127" s="16"/>
      <c r="U127" s="16"/>
    </row>
    <row r="128" spans="2:21" s="21" customFormat="1" ht="15" x14ac:dyDescent="0.25">
      <c r="B128" s="586"/>
      <c r="C128" s="316" t="s">
        <v>278</v>
      </c>
      <c r="D128" s="286">
        <v>247</v>
      </c>
      <c r="E128" s="286">
        <v>26</v>
      </c>
      <c r="F128" s="286">
        <v>127</v>
      </c>
      <c r="G128" s="286">
        <v>55</v>
      </c>
      <c r="H128" s="286">
        <v>5</v>
      </c>
      <c r="I128" s="286">
        <v>0</v>
      </c>
      <c r="J128" s="286">
        <v>0</v>
      </c>
      <c r="K128" s="286">
        <v>33</v>
      </c>
      <c r="L128" s="286">
        <v>1</v>
      </c>
      <c r="M128" s="16"/>
      <c r="N128" s="16"/>
      <c r="O128" s="16"/>
      <c r="P128" s="16"/>
      <c r="Q128" s="16"/>
      <c r="R128" s="16"/>
      <c r="S128" s="16"/>
      <c r="T128" s="16"/>
      <c r="U128" s="16"/>
    </row>
    <row r="129" spans="2:21" s="21" customFormat="1" ht="15" x14ac:dyDescent="0.25">
      <c r="B129" s="586"/>
      <c r="C129" s="316" t="s">
        <v>277</v>
      </c>
      <c r="D129" s="286">
        <v>258</v>
      </c>
      <c r="E129" s="286">
        <v>35</v>
      </c>
      <c r="F129" s="286">
        <v>156</v>
      </c>
      <c r="G129" s="286">
        <v>52</v>
      </c>
      <c r="H129" s="286">
        <v>4</v>
      </c>
      <c r="I129" s="286">
        <v>0</v>
      </c>
      <c r="J129" s="286">
        <v>0</v>
      </c>
      <c r="K129" s="286">
        <v>11</v>
      </c>
      <c r="L129" s="286">
        <v>0</v>
      </c>
      <c r="M129" s="16"/>
      <c r="N129" s="16"/>
      <c r="O129" s="16"/>
      <c r="P129" s="16"/>
      <c r="Q129" s="16"/>
      <c r="R129" s="16"/>
      <c r="S129" s="16"/>
      <c r="T129" s="16"/>
      <c r="U129" s="16"/>
    </row>
    <row r="130" spans="2:21" s="21" customFormat="1" ht="15" x14ac:dyDescent="0.25">
      <c r="B130" s="586"/>
      <c r="C130" s="316" t="s">
        <v>276</v>
      </c>
      <c r="D130" s="286">
        <v>203</v>
      </c>
      <c r="E130" s="286">
        <v>23</v>
      </c>
      <c r="F130" s="286">
        <v>117</v>
      </c>
      <c r="G130" s="286">
        <v>50</v>
      </c>
      <c r="H130" s="286">
        <v>3</v>
      </c>
      <c r="I130" s="286">
        <v>0</v>
      </c>
      <c r="J130" s="286">
        <v>1</v>
      </c>
      <c r="K130" s="286">
        <v>9</v>
      </c>
      <c r="L130" s="286">
        <v>0</v>
      </c>
      <c r="M130" s="16"/>
      <c r="N130" s="16"/>
      <c r="O130" s="16"/>
      <c r="P130" s="16"/>
      <c r="Q130" s="16"/>
      <c r="R130" s="16"/>
      <c r="S130" s="16"/>
      <c r="T130" s="16"/>
      <c r="U130" s="16"/>
    </row>
    <row r="131" spans="2:21" s="21" customFormat="1" ht="15" x14ac:dyDescent="0.25">
      <c r="B131" s="586"/>
      <c r="C131" s="316" t="s">
        <v>275</v>
      </c>
      <c r="D131" s="286">
        <v>318</v>
      </c>
      <c r="E131" s="286">
        <v>38</v>
      </c>
      <c r="F131" s="286">
        <v>197</v>
      </c>
      <c r="G131" s="286">
        <v>66</v>
      </c>
      <c r="H131" s="286">
        <v>7</v>
      </c>
      <c r="I131" s="286">
        <v>0</v>
      </c>
      <c r="J131" s="286">
        <v>1</v>
      </c>
      <c r="K131" s="286">
        <v>9</v>
      </c>
      <c r="L131" s="286">
        <v>0</v>
      </c>
      <c r="M131" s="16"/>
      <c r="N131" s="16"/>
      <c r="O131" s="16"/>
      <c r="P131" s="16"/>
      <c r="Q131" s="16"/>
      <c r="R131" s="16"/>
      <c r="S131" s="16"/>
      <c r="T131" s="16"/>
      <c r="U131" s="16"/>
    </row>
    <row r="132" spans="2:21" s="21" customFormat="1" ht="15" x14ac:dyDescent="0.25">
      <c r="B132" s="586"/>
      <c r="C132" s="316" t="s">
        <v>274</v>
      </c>
      <c r="D132" s="286">
        <v>55</v>
      </c>
      <c r="E132" s="286">
        <v>4</v>
      </c>
      <c r="F132" s="286">
        <v>31</v>
      </c>
      <c r="G132" s="286">
        <v>15</v>
      </c>
      <c r="H132" s="286">
        <v>0</v>
      </c>
      <c r="I132" s="286">
        <v>0</v>
      </c>
      <c r="J132" s="286">
        <v>0</v>
      </c>
      <c r="K132" s="286">
        <v>5</v>
      </c>
      <c r="L132" s="286">
        <v>0</v>
      </c>
      <c r="M132" s="16"/>
      <c r="N132" s="16"/>
      <c r="O132" s="16"/>
      <c r="P132" s="16"/>
      <c r="Q132" s="16"/>
      <c r="R132" s="16"/>
      <c r="S132" s="16"/>
      <c r="T132" s="16"/>
      <c r="U132" s="16"/>
    </row>
    <row r="133" spans="2:21" s="21" customFormat="1" ht="15" x14ac:dyDescent="0.25">
      <c r="B133" s="586"/>
      <c r="C133" s="316" t="s">
        <v>273</v>
      </c>
      <c r="D133" s="286">
        <v>165</v>
      </c>
      <c r="E133" s="286">
        <v>36</v>
      </c>
      <c r="F133" s="286">
        <v>92</v>
      </c>
      <c r="G133" s="286">
        <v>23</v>
      </c>
      <c r="H133" s="286">
        <v>3</v>
      </c>
      <c r="I133" s="286">
        <v>0</v>
      </c>
      <c r="J133" s="286">
        <v>0</v>
      </c>
      <c r="K133" s="286">
        <v>11</v>
      </c>
      <c r="L133" s="286">
        <v>0</v>
      </c>
      <c r="M133" s="16"/>
      <c r="N133" s="16"/>
      <c r="O133" s="16"/>
      <c r="P133" s="16"/>
      <c r="Q133" s="16"/>
      <c r="R133" s="16"/>
      <c r="S133" s="16"/>
      <c r="T133" s="16"/>
      <c r="U133" s="16"/>
    </row>
    <row r="134" spans="2:21" s="21" customFormat="1" ht="15" x14ac:dyDescent="0.25">
      <c r="B134" s="586"/>
      <c r="C134" s="316" t="s">
        <v>272</v>
      </c>
      <c r="D134" s="286">
        <v>101</v>
      </c>
      <c r="E134" s="286">
        <v>15</v>
      </c>
      <c r="F134" s="286">
        <v>64</v>
      </c>
      <c r="G134" s="286">
        <v>16</v>
      </c>
      <c r="H134" s="286">
        <v>2</v>
      </c>
      <c r="I134" s="286">
        <v>0</v>
      </c>
      <c r="J134" s="286">
        <v>0</v>
      </c>
      <c r="K134" s="286">
        <v>4</v>
      </c>
      <c r="L134" s="286">
        <v>0</v>
      </c>
      <c r="M134" s="16"/>
      <c r="N134" s="16"/>
      <c r="O134" s="16"/>
      <c r="P134" s="16"/>
      <c r="Q134" s="16"/>
      <c r="R134" s="16"/>
      <c r="S134" s="16"/>
      <c r="T134" s="16"/>
      <c r="U134" s="16"/>
    </row>
    <row r="135" spans="2:21" s="21" customFormat="1" ht="15" x14ac:dyDescent="0.25">
      <c r="B135" s="586"/>
      <c r="C135" s="316" t="s">
        <v>271</v>
      </c>
      <c r="D135" s="286">
        <v>27</v>
      </c>
      <c r="E135" s="286">
        <v>1</v>
      </c>
      <c r="F135" s="286">
        <v>23</v>
      </c>
      <c r="G135" s="286">
        <v>3</v>
      </c>
      <c r="H135" s="286">
        <v>0</v>
      </c>
      <c r="I135" s="286">
        <v>0</v>
      </c>
      <c r="J135" s="286">
        <v>0</v>
      </c>
      <c r="K135" s="286">
        <v>0</v>
      </c>
      <c r="L135" s="286">
        <v>0</v>
      </c>
      <c r="M135" s="16"/>
      <c r="N135" s="16"/>
      <c r="O135" s="16"/>
      <c r="P135" s="16"/>
      <c r="Q135" s="16"/>
      <c r="R135" s="16"/>
      <c r="S135" s="16"/>
      <c r="T135" s="16"/>
      <c r="U135" s="16"/>
    </row>
    <row r="136" spans="2:21" s="21" customFormat="1" ht="15" x14ac:dyDescent="0.25">
      <c r="B136" s="587"/>
      <c r="C136" s="316" t="s">
        <v>178</v>
      </c>
      <c r="D136" s="286">
        <v>52</v>
      </c>
      <c r="E136" s="286">
        <v>10</v>
      </c>
      <c r="F136" s="286">
        <v>28</v>
      </c>
      <c r="G136" s="286">
        <v>12</v>
      </c>
      <c r="H136" s="286">
        <v>0</v>
      </c>
      <c r="I136" s="286">
        <v>0</v>
      </c>
      <c r="J136" s="286">
        <v>0</v>
      </c>
      <c r="K136" s="286">
        <v>2</v>
      </c>
      <c r="L136" s="286">
        <v>0</v>
      </c>
      <c r="M136" s="16"/>
      <c r="N136" s="16"/>
      <c r="O136" s="16"/>
      <c r="P136" s="16"/>
      <c r="Q136" s="16"/>
      <c r="R136" s="16"/>
      <c r="S136" s="16"/>
      <c r="T136" s="16"/>
      <c r="U136" s="16"/>
    </row>
    <row r="137" spans="2:21" s="16" customFormat="1" x14ac:dyDescent="0.2">
      <c r="B137" s="585" t="s">
        <v>24</v>
      </c>
      <c r="C137" s="317" t="s">
        <v>3</v>
      </c>
      <c r="D137" s="295">
        <v>13270</v>
      </c>
      <c r="E137" s="295">
        <v>3475</v>
      </c>
      <c r="F137" s="295">
        <v>7860</v>
      </c>
      <c r="G137" s="295">
        <v>1543</v>
      </c>
      <c r="H137" s="295">
        <v>121</v>
      </c>
      <c r="I137" s="295">
        <v>2</v>
      </c>
      <c r="J137" s="295">
        <v>18</v>
      </c>
      <c r="K137" s="295">
        <v>170</v>
      </c>
      <c r="L137" s="295">
        <v>81</v>
      </c>
      <c r="M137" s="357"/>
      <c r="N137" s="357"/>
      <c r="O137" s="357"/>
      <c r="P137" s="357"/>
      <c r="Q137" s="357"/>
      <c r="R137" s="357"/>
      <c r="S137" s="357"/>
      <c r="T137" s="357"/>
      <c r="U137" s="357"/>
    </row>
    <row r="138" spans="2:21" s="21" customFormat="1" ht="15" x14ac:dyDescent="0.25">
      <c r="B138" s="586"/>
      <c r="C138" s="316" t="s">
        <v>206</v>
      </c>
      <c r="D138" s="286">
        <v>2562</v>
      </c>
      <c r="E138" s="286">
        <v>643</v>
      </c>
      <c r="F138" s="286">
        <v>1423</v>
      </c>
      <c r="G138" s="286">
        <v>417</v>
      </c>
      <c r="H138" s="286">
        <v>29</v>
      </c>
      <c r="I138" s="286">
        <v>0</v>
      </c>
      <c r="J138" s="286">
        <v>5</v>
      </c>
      <c r="K138" s="286">
        <v>27</v>
      </c>
      <c r="L138" s="286">
        <v>18</v>
      </c>
      <c r="M138" s="16"/>
      <c r="N138" s="16"/>
      <c r="O138" s="16"/>
      <c r="P138" s="16"/>
      <c r="Q138" s="16"/>
      <c r="R138" s="16"/>
      <c r="S138" s="16"/>
      <c r="T138" s="16"/>
      <c r="U138" s="16"/>
    </row>
    <row r="139" spans="2:21" s="21" customFormat="1" ht="15" x14ac:dyDescent="0.25">
      <c r="B139" s="586"/>
      <c r="C139" s="316" t="s">
        <v>205</v>
      </c>
      <c r="D139" s="286">
        <v>688</v>
      </c>
      <c r="E139" s="286">
        <v>217</v>
      </c>
      <c r="F139" s="286">
        <v>408</v>
      </c>
      <c r="G139" s="286">
        <v>51</v>
      </c>
      <c r="H139" s="286">
        <v>3</v>
      </c>
      <c r="I139" s="286">
        <v>0</v>
      </c>
      <c r="J139" s="286">
        <v>0</v>
      </c>
      <c r="K139" s="286">
        <v>7</v>
      </c>
      <c r="L139" s="286">
        <v>2</v>
      </c>
      <c r="M139" s="16"/>
      <c r="N139" s="16"/>
      <c r="O139" s="16"/>
      <c r="P139" s="16"/>
      <c r="Q139" s="16"/>
      <c r="R139" s="16"/>
      <c r="S139" s="16"/>
      <c r="T139" s="16"/>
      <c r="U139" s="16"/>
    </row>
    <row r="140" spans="2:21" s="21" customFormat="1" ht="15" x14ac:dyDescent="0.25">
      <c r="B140" s="586"/>
      <c r="C140" s="316" t="s">
        <v>204</v>
      </c>
      <c r="D140" s="286">
        <v>350</v>
      </c>
      <c r="E140" s="286">
        <v>103</v>
      </c>
      <c r="F140" s="286">
        <v>189</v>
      </c>
      <c r="G140" s="286">
        <v>45</v>
      </c>
      <c r="H140" s="286">
        <v>6</v>
      </c>
      <c r="I140" s="286">
        <v>0</v>
      </c>
      <c r="J140" s="286">
        <v>0</v>
      </c>
      <c r="K140" s="286">
        <v>6</v>
      </c>
      <c r="L140" s="286">
        <v>1</v>
      </c>
      <c r="M140" s="16"/>
      <c r="N140" s="16"/>
      <c r="O140" s="16"/>
      <c r="P140" s="16"/>
      <c r="Q140" s="16"/>
      <c r="R140" s="16"/>
      <c r="S140" s="16"/>
      <c r="T140" s="16"/>
      <c r="U140" s="16"/>
    </row>
    <row r="141" spans="2:21" s="21" customFormat="1" ht="15" x14ac:dyDescent="0.25">
      <c r="B141" s="586"/>
      <c r="C141" s="316" t="s">
        <v>203</v>
      </c>
      <c r="D141" s="286">
        <v>554</v>
      </c>
      <c r="E141" s="286">
        <v>153</v>
      </c>
      <c r="F141" s="286">
        <v>316</v>
      </c>
      <c r="G141" s="286">
        <v>73</v>
      </c>
      <c r="H141" s="286">
        <v>2</v>
      </c>
      <c r="I141" s="286">
        <v>0</v>
      </c>
      <c r="J141" s="286">
        <v>1</v>
      </c>
      <c r="K141" s="286">
        <v>2</v>
      </c>
      <c r="L141" s="286">
        <v>7</v>
      </c>
      <c r="M141" s="16"/>
      <c r="N141" s="16"/>
      <c r="O141" s="16"/>
      <c r="P141" s="16"/>
      <c r="Q141" s="16"/>
      <c r="R141" s="16"/>
      <c r="S141" s="16"/>
      <c r="T141" s="16"/>
      <c r="U141" s="16"/>
    </row>
    <row r="142" spans="2:21" s="21" customFormat="1" ht="15" x14ac:dyDescent="0.25">
      <c r="B142" s="586"/>
      <c r="C142" s="316" t="s">
        <v>202</v>
      </c>
      <c r="D142" s="286">
        <v>3124</v>
      </c>
      <c r="E142" s="286">
        <v>529</v>
      </c>
      <c r="F142" s="286">
        <v>2076</v>
      </c>
      <c r="G142" s="286">
        <v>422</v>
      </c>
      <c r="H142" s="286">
        <v>36</v>
      </c>
      <c r="I142" s="286">
        <v>0</v>
      </c>
      <c r="J142" s="286">
        <v>3</v>
      </c>
      <c r="K142" s="286">
        <v>41</v>
      </c>
      <c r="L142" s="286">
        <v>17</v>
      </c>
      <c r="M142" s="16"/>
      <c r="N142" s="16"/>
      <c r="O142" s="16"/>
      <c r="P142" s="16"/>
      <c r="Q142" s="16"/>
      <c r="R142" s="16"/>
      <c r="S142" s="16"/>
      <c r="T142" s="16"/>
      <c r="U142" s="16"/>
    </row>
    <row r="143" spans="2:21" s="21" customFormat="1" ht="15" x14ac:dyDescent="0.25">
      <c r="B143" s="586"/>
      <c r="C143" s="316" t="s">
        <v>201</v>
      </c>
      <c r="D143" s="286">
        <v>485</v>
      </c>
      <c r="E143" s="286">
        <v>116</v>
      </c>
      <c r="F143" s="286">
        <v>311</v>
      </c>
      <c r="G143" s="286">
        <v>43</v>
      </c>
      <c r="H143" s="286">
        <v>2</v>
      </c>
      <c r="I143" s="286">
        <v>0</v>
      </c>
      <c r="J143" s="286">
        <v>3</v>
      </c>
      <c r="K143" s="286">
        <v>5</v>
      </c>
      <c r="L143" s="286">
        <v>5</v>
      </c>
      <c r="M143" s="16"/>
      <c r="N143" s="16"/>
      <c r="O143" s="16"/>
      <c r="P143" s="16"/>
      <c r="Q143" s="16"/>
      <c r="R143" s="16"/>
      <c r="S143" s="16"/>
      <c r="T143" s="16"/>
      <c r="U143" s="16"/>
    </row>
    <row r="144" spans="2:21" s="21" customFormat="1" ht="15" x14ac:dyDescent="0.25">
      <c r="B144" s="586"/>
      <c r="C144" s="316" t="s">
        <v>200</v>
      </c>
      <c r="D144" s="286">
        <v>1158</v>
      </c>
      <c r="E144" s="286">
        <v>287</v>
      </c>
      <c r="F144" s="286">
        <v>685</v>
      </c>
      <c r="G144" s="286">
        <v>140</v>
      </c>
      <c r="H144" s="286">
        <v>16</v>
      </c>
      <c r="I144" s="286">
        <v>1</v>
      </c>
      <c r="J144" s="286">
        <v>0</v>
      </c>
      <c r="K144" s="286">
        <v>17</v>
      </c>
      <c r="L144" s="286">
        <v>12</v>
      </c>
      <c r="M144" s="16"/>
      <c r="N144" s="16"/>
      <c r="O144" s="16"/>
      <c r="P144" s="16"/>
      <c r="Q144" s="16"/>
      <c r="R144" s="16"/>
      <c r="S144" s="16"/>
      <c r="T144" s="16"/>
      <c r="U144" s="16"/>
    </row>
    <row r="145" spans="2:21" s="21" customFormat="1" ht="15" x14ac:dyDescent="0.25">
      <c r="B145" s="586"/>
      <c r="C145" s="316" t="s">
        <v>199</v>
      </c>
      <c r="D145" s="286">
        <v>1147</v>
      </c>
      <c r="E145" s="286">
        <v>346</v>
      </c>
      <c r="F145" s="286">
        <v>648</v>
      </c>
      <c r="G145" s="286">
        <v>106</v>
      </c>
      <c r="H145" s="286">
        <v>9</v>
      </c>
      <c r="I145" s="286">
        <v>1</v>
      </c>
      <c r="J145" s="286">
        <v>2</v>
      </c>
      <c r="K145" s="286">
        <v>28</v>
      </c>
      <c r="L145" s="286">
        <v>7</v>
      </c>
      <c r="M145" s="16"/>
      <c r="N145" s="16"/>
      <c r="O145" s="16"/>
      <c r="P145" s="16"/>
      <c r="Q145" s="16"/>
      <c r="R145" s="16"/>
      <c r="S145" s="16"/>
      <c r="T145" s="16"/>
      <c r="U145" s="16"/>
    </row>
    <row r="146" spans="2:21" s="21" customFormat="1" ht="15" x14ac:dyDescent="0.25">
      <c r="B146" s="586"/>
      <c r="C146" s="316" t="s">
        <v>198</v>
      </c>
      <c r="D146" s="286">
        <v>373</v>
      </c>
      <c r="E146" s="286">
        <v>109</v>
      </c>
      <c r="F146" s="286">
        <v>236</v>
      </c>
      <c r="G146" s="286">
        <v>16</v>
      </c>
      <c r="H146" s="286">
        <v>2</v>
      </c>
      <c r="I146" s="286">
        <v>0</v>
      </c>
      <c r="J146" s="286">
        <v>0</v>
      </c>
      <c r="K146" s="286">
        <v>9</v>
      </c>
      <c r="L146" s="286">
        <v>1</v>
      </c>
      <c r="M146" s="16"/>
      <c r="N146" s="16"/>
      <c r="O146" s="16"/>
      <c r="P146" s="16"/>
      <c r="Q146" s="16"/>
      <c r="R146" s="16"/>
      <c r="S146" s="16"/>
      <c r="T146" s="16"/>
      <c r="U146" s="16"/>
    </row>
    <row r="147" spans="2:21" s="21" customFormat="1" ht="15" x14ac:dyDescent="0.25">
      <c r="B147" s="586"/>
      <c r="C147" s="316" t="s">
        <v>197</v>
      </c>
      <c r="D147" s="286">
        <v>1357</v>
      </c>
      <c r="E147" s="286">
        <v>582</v>
      </c>
      <c r="F147" s="286">
        <v>614</v>
      </c>
      <c r="G147" s="286">
        <v>124</v>
      </c>
      <c r="H147" s="286">
        <v>10</v>
      </c>
      <c r="I147" s="286">
        <v>0</v>
      </c>
      <c r="J147" s="286">
        <v>1</v>
      </c>
      <c r="K147" s="286">
        <v>19</v>
      </c>
      <c r="L147" s="286">
        <v>7</v>
      </c>
      <c r="M147" s="16"/>
      <c r="N147" s="16"/>
      <c r="O147" s="16"/>
      <c r="P147" s="16"/>
      <c r="Q147" s="16"/>
      <c r="R147" s="16"/>
      <c r="S147" s="16"/>
      <c r="T147" s="16"/>
      <c r="U147" s="16"/>
    </row>
    <row r="148" spans="2:21" s="21" customFormat="1" ht="15" x14ac:dyDescent="0.25">
      <c r="B148" s="586"/>
      <c r="C148" s="316" t="s">
        <v>196</v>
      </c>
      <c r="D148" s="286">
        <v>690</v>
      </c>
      <c r="E148" s="286">
        <v>187</v>
      </c>
      <c r="F148" s="286">
        <v>455</v>
      </c>
      <c r="G148" s="286">
        <v>38</v>
      </c>
      <c r="H148" s="286">
        <v>2</v>
      </c>
      <c r="I148" s="286">
        <v>0</v>
      </c>
      <c r="J148" s="286">
        <v>1</v>
      </c>
      <c r="K148" s="286">
        <v>4</v>
      </c>
      <c r="L148" s="286">
        <v>3</v>
      </c>
      <c r="M148" s="16"/>
      <c r="N148" s="16"/>
      <c r="O148" s="16"/>
      <c r="P148" s="16"/>
      <c r="Q148" s="16"/>
      <c r="R148" s="16"/>
      <c r="S148" s="16"/>
      <c r="T148" s="16"/>
      <c r="U148" s="16"/>
    </row>
    <row r="149" spans="2:21" s="21" customFormat="1" ht="15" x14ac:dyDescent="0.25">
      <c r="B149" s="586"/>
      <c r="C149" s="316" t="s">
        <v>195</v>
      </c>
      <c r="D149" s="286">
        <v>580</v>
      </c>
      <c r="E149" s="286">
        <v>157</v>
      </c>
      <c r="F149" s="286">
        <v>376</v>
      </c>
      <c r="G149" s="286">
        <v>39</v>
      </c>
      <c r="H149" s="286">
        <v>3</v>
      </c>
      <c r="I149" s="286">
        <v>0</v>
      </c>
      <c r="J149" s="286">
        <v>1</v>
      </c>
      <c r="K149" s="286">
        <v>4</v>
      </c>
      <c r="L149" s="286">
        <v>0</v>
      </c>
      <c r="M149" s="16"/>
      <c r="N149" s="16"/>
      <c r="O149" s="16"/>
      <c r="P149" s="16"/>
      <c r="Q149" s="16"/>
      <c r="R149" s="16"/>
      <c r="S149" s="16"/>
      <c r="T149" s="16"/>
      <c r="U149" s="16"/>
    </row>
    <row r="150" spans="2:21" s="21" customFormat="1" ht="15" x14ac:dyDescent="0.25">
      <c r="B150" s="587"/>
      <c r="C150" s="316" t="s">
        <v>194</v>
      </c>
      <c r="D150" s="286">
        <v>202</v>
      </c>
      <c r="E150" s="286">
        <v>46</v>
      </c>
      <c r="F150" s="286">
        <v>123</v>
      </c>
      <c r="G150" s="286">
        <v>29</v>
      </c>
      <c r="H150" s="286">
        <v>1</v>
      </c>
      <c r="I150" s="286">
        <v>0</v>
      </c>
      <c r="J150" s="286">
        <v>1</v>
      </c>
      <c r="K150" s="286">
        <v>1</v>
      </c>
      <c r="L150" s="286">
        <v>1</v>
      </c>
      <c r="M150" s="16"/>
      <c r="N150" s="16"/>
      <c r="O150" s="16"/>
      <c r="P150" s="16"/>
      <c r="Q150" s="16"/>
      <c r="R150" s="16"/>
      <c r="S150" s="16"/>
      <c r="T150" s="16"/>
      <c r="U150" s="16"/>
    </row>
    <row r="151" spans="2:21" s="16" customFormat="1" x14ac:dyDescent="0.2">
      <c r="B151" s="585" t="s">
        <v>23</v>
      </c>
      <c r="C151" s="317" t="s">
        <v>3</v>
      </c>
      <c r="D151" s="295">
        <v>21760</v>
      </c>
      <c r="E151" s="295">
        <v>4727</v>
      </c>
      <c r="F151" s="295">
        <v>12522</v>
      </c>
      <c r="G151" s="295">
        <v>3365</v>
      </c>
      <c r="H151" s="295">
        <v>305</v>
      </c>
      <c r="I151" s="295">
        <v>3</v>
      </c>
      <c r="J151" s="295">
        <v>45</v>
      </c>
      <c r="K151" s="295">
        <v>664</v>
      </c>
      <c r="L151" s="295">
        <v>129</v>
      </c>
      <c r="M151" s="357"/>
      <c r="N151" s="357"/>
      <c r="O151" s="357"/>
      <c r="P151" s="357"/>
      <c r="Q151" s="357"/>
      <c r="R151" s="357"/>
      <c r="S151" s="357"/>
      <c r="T151" s="357"/>
      <c r="U151" s="357"/>
    </row>
    <row r="152" spans="2:21" s="21" customFormat="1" ht="15" x14ac:dyDescent="0.25">
      <c r="B152" s="586"/>
      <c r="C152" s="316" t="s">
        <v>193</v>
      </c>
      <c r="D152" s="286">
        <v>3880</v>
      </c>
      <c r="E152" s="286">
        <v>805</v>
      </c>
      <c r="F152" s="286">
        <v>1989</v>
      </c>
      <c r="G152" s="286">
        <v>760</v>
      </c>
      <c r="H152" s="286">
        <v>65</v>
      </c>
      <c r="I152" s="286">
        <v>1</v>
      </c>
      <c r="J152" s="286">
        <v>9</v>
      </c>
      <c r="K152" s="286">
        <v>215</v>
      </c>
      <c r="L152" s="286">
        <v>36</v>
      </c>
      <c r="M152" s="16"/>
      <c r="N152" s="16"/>
      <c r="O152" s="16"/>
      <c r="P152" s="16"/>
      <c r="Q152" s="16"/>
      <c r="R152" s="16"/>
      <c r="S152" s="16"/>
      <c r="T152" s="16"/>
      <c r="U152" s="16"/>
    </row>
    <row r="153" spans="2:21" s="21" customFormat="1" ht="15" x14ac:dyDescent="0.25">
      <c r="B153" s="586"/>
      <c r="C153" s="316" t="s">
        <v>34</v>
      </c>
      <c r="D153" s="286">
        <v>573</v>
      </c>
      <c r="E153" s="286">
        <v>229</v>
      </c>
      <c r="F153" s="286">
        <v>247</v>
      </c>
      <c r="G153" s="286">
        <v>75</v>
      </c>
      <c r="H153" s="286">
        <v>4</v>
      </c>
      <c r="I153" s="286">
        <v>0</v>
      </c>
      <c r="J153" s="286">
        <v>0</v>
      </c>
      <c r="K153" s="286">
        <v>10</v>
      </c>
      <c r="L153" s="286">
        <v>8</v>
      </c>
      <c r="M153" s="16"/>
      <c r="N153" s="16"/>
      <c r="O153" s="16"/>
      <c r="P153" s="16"/>
      <c r="Q153" s="16"/>
      <c r="R153" s="16"/>
      <c r="S153" s="16"/>
      <c r="T153" s="16"/>
      <c r="U153" s="16"/>
    </row>
    <row r="154" spans="2:21" s="21" customFormat="1" ht="15" x14ac:dyDescent="0.25">
      <c r="B154" s="586"/>
      <c r="C154" s="316" t="s">
        <v>192</v>
      </c>
      <c r="D154" s="286">
        <v>1849</v>
      </c>
      <c r="E154" s="286">
        <v>531</v>
      </c>
      <c r="F154" s="286">
        <v>956</v>
      </c>
      <c r="G154" s="286">
        <v>222</v>
      </c>
      <c r="H154" s="286">
        <v>31</v>
      </c>
      <c r="I154" s="286">
        <v>0</v>
      </c>
      <c r="J154" s="286">
        <v>2</v>
      </c>
      <c r="K154" s="286">
        <v>101</v>
      </c>
      <c r="L154" s="286">
        <v>6</v>
      </c>
      <c r="M154" s="16"/>
      <c r="N154" s="16"/>
      <c r="O154" s="16"/>
      <c r="P154" s="16"/>
      <c r="Q154" s="16"/>
      <c r="R154" s="16"/>
      <c r="S154" s="16"/>
      <c r="T154" s="16"/>
      <c r="U154" s="16"/>
    </row>
    <row r="155" spans="2:21" s="21" customFormat="1" ht="15" x14ac:dyDescent="0.25">
      <c r="B155" s="586"/>
      <c r="C155" s="316" t="s">
        <v>191</v>
      </c>
      <c r="D155" s="286">
        <v>1991</v>
      </c>
      <c r="E155" s="286">
        <v>512</v>
      </c>
      <c r="F155" s="286">
        <v>1155</v>
      </c>
      <c r="G155" s="286">
        <v>216</v>
      </c>
      <c r="H155" s="286">
        <v>16</v>
      </c>
      <c r="I155" s="286">
        <v>0</v>
      </c>
      <c r="J155" s="286">
        <v>6</v>
      </c>
      <c r="K155" s="286">
        <v>72</v>
      </c>
      <c r="L155" s="286">
        <v>14</v>
      </c>
      <c r="M155" s="16"/>
      <c r="N155" s="16"/>
      <c r="O155" s="16"/>
      <c r="P155" s="16"/>
      <c r="Q155" s="16"/>
      <c r="R155" s="16"/>
      <c r="S155" s="16"/>
      <c r="T155" s="16"/>
      <c r="U155" s="16"/>
    </row>
    <row r="156" spans="2:21" s="21" customFormat="1" ht="15" x14ac:dyDescent="0.25">
      <c r="B156" s="586"/>
      <c r="C156" s="316" t="s">
        <v>190</v>
      </c>
      <c r="D156" s="286">
        <v>382</v>
      </c>
      <c r="E156" s="286">
        <v>82</v>
      </c>
      <c r="F156" s="286">
        <v>259</v>
      </c>
      <c r="G156" s="286">
        <v>30</v>
      </c>
      <c r="H156" s="286">
        <v>4</v>
      </c>
      <c r="I156" s="286">
        <v>0</v>
      </c>
      <c r="J156" s="286">
        <v>0</v>
      </c>
      <c r="K156" s="286">
        <v>7</v>
      </c>
      <c r="L156" s="286">
        <v>0</v>
      </c>
      <c r="M156" s="16"/>
      <c r="N156" s="16"/>
      <c r="O156" s="16"/>
      <c r="P156" s="16"/>
      <c r="Q156" s="16"/>
      <c r="R156" s="16"/>
      <c r="S156" s="16"/>
      <c r="T156" s="16"/>
      <c r="U156" s="16"/>
    </row>
    <row r="157" spans="2:21" s="21" customFormat="1" ht="15" x14ac:dyDescent="0.25">
      <c r="B157" s="586"/>
      <c r="C157" s="316" t="s">
        <v>189</v>
      </c>
      <c r="D157" s="286">
        <v>934</v>
      </c>
      <c r="E157" s="286">
        <v>240</v>
      </c>
      <c r="F157" s="286">
        <v>489</v>
      </c>
      <c r="G157" s="286">
        <v>177</v>
      </c>
      <c r="H157" s="286">
        <v>12</v>
      </c>
      <c r="I157" s="286">
        <v>0</v>
      </c>
      <c r="J157" s="286">
        <v>2</v>
      </c>
      <c r="K157" s="286">
        <v>8</v>
      </c>
      <c r="L157" s="286">
        <v>6</v>
      </c>
      <c r="M157" s="16"/>
      <c r="N157" s="16"/>
      <c r="O157" s="16"/>
      <c r="P157" s="16"/>
      <c r="Q157" s="16"/>
      <c r="R157" s="16"/>
      <c r="S157" s="16"/>
      <c r="T157" s="16"/>
      <c r="U157" s="16"/>
    </row>
    <row r="158" spans="2:21" s="21" customFormat="1" ht="15" x14ac:dyDescent="0.25">
      <c r="B158" s="586"/>
      <c r="C158" s="316" t="s">
        <v>188</v>
      </c>
      <c r="D158" s="286">
        <v>284</v>
      </c>
      <c r="E158" s="286">
        <v>105</v>
      </c>
      <c r="F158" s="286">
        <v>130</v>
      </c>
      <c r="G158" s="286">
        <v>34</v>
      </c>
      <c r="H158" s="286">
        <v>2</v>
      </c>
      <c r="I158" s="286">
        <v>0</v>
      </c>
      <c r="J158" s="286">
        <v>1</v>
      </c>
      <c r="K158" s="286">
        <v>12</v>
      </c>
      <c r="L158" s="286">
        <v>0</v>
      </c>
      <c r="M158" s="16"/>
      <c r="N158" s="16"/>
      <c r="O158" s="16"/>
      <c r="P158" s="16"/>
      <c r="Q158" s="16"/>
      <c r="R158" s="16"/>
      <c r="S158" s="16"/>
      <c r="T158" s="16"/>
      <c r="U158" s="16"/>
    </row>
    <row r="159" spans="2:21" s="21" customFormat="1" ht="15" x14ac:dyDescent="0.25">
      <c r="B159" s="586"/>
      <c r="C159" s="316" t="s">
        <v>187</v>
      </c>
      <c r="D159" s="286">
        <v>3911</v>
      </c>
      <c r="E159" s="286">
        <v>638</v>
      </c>
      <c r="F159" s="286">
        <v>2323</v>
      </c>
      <c r="G159" s="286">
        <v>786</v>
      </c>
      <c r="H159" s="286">
        <v>89</v>
      </c>
      <c r="I159" s="286">
        <v>2</v>
      </c>
      <c r="J159" s="286">
        <v>5</v>
      </c>
      <c r="K159" s="286">
        <v>44</v>
      </c>
      <c r="L159" s="286">
        <v>24</v>
      </c>
      <c r="M159" s="16"/>
      <c r="N159" s="16"/>
      <c r="O159" s="16"/>
      <c r="P159" s="16"/>
      <c r="Q159" s="16"/>
      <c r="R159" s="16"/>
      <c r="S159" s="16"/>
      <c r="T159" s="16"/>
      <c r="U159" s="16"/>
    </row>
    <row r="160" spans="2:21" s="21" customFormat="1" ht="15" x14ac:dyDescent="0.25">
      <c r="B160" s="586"/>
      <c r="C160" s="316" t="s">
        <v>186</v>
      </c>
      <c r="D160" s="286">
        <v>1215</v>
      </c>
      <c r="E160" s="286">
        <v>223</v>
      </c>
      <c r="F160" s="286">
        <v>710</v>
      </c>
      <c r="G160" s="286">
        <v>247</v>
      </c>
      <c r="H160" s="286">
        <v>21</v>
      </c>
      <c r="I160" s="286">
        <v>0</v>
      </c>
      <c r="J160" s="286">
        <v>2</v>
      </c>
      <c r="K160" s="286">
        <v>10</v>
      </c>
      <c r="L160" s="286">
        <v>2</v>
      </c>
      <c r="M160" s="16"/>
      <c r="N160" s="16"/>
      <c r="O160" s="16"/>
      <c r="P160" s="16"/>
      <c r="Q160" s="16"/>
      <c r="R160" s="16"/>
      <c r="S160" s="16"/>
      <c r="T160" s="16"/>
      <c r="U160" s="16"/>
    </row>
    <row r="161" spans="2:21" s="21" customFormat="1" ht="15" x14ac:dyDescent="0.25">
      <c r="B161" s="586"/>
      <c r="C161" s="316" t="s">
        <v>185</v>
      </c>
      <c r="D161" s="286">
        <v>543</v>
      </c>
      <c r="E161" s="286">
        <v>116</v>
      </c>
      <c r="F161" s="286">
        <v>309</v>
      </c>
      <c r="G161" s="286">
        <v>98</v>
      </c>
      <c r="H161" s="286">
        <v>8</v>
      </c>
      <c r="I161" s="286">
        <v>0</v>
      </c>
      <c r="J161" s="286">
        <v>3</v>
      </c>
      <c r="K161" s="286">
        <v>4</v>
      </c>
      <c r="L161" s="286">
        <v>5</v>
      </c>
      <c r="M161" s="16"/>
      <c r="N161" s="16"/>
      <c r="O161" s="16"/>
      <c r="P161" s="16"/>
      <c r="Q161" s="16"/>
      <c r="R161" s="16"/>
      <c r="S161" s="16"/>
      <c r="T161" s="16"/>
      <c r="U161" s="16"/>
    </row>
    <row r="162" spans="2:21" s="21" customFormat="1" ht="15" x14ac:dyDescent="0.25">
      <c r="B162" s="586"/>
      <c r="C162" s="316" t="s">
        <v>19</v>
      </c>
      <c r="D162" s="286">
        <v>435</v>
      </c>
      <c r="E162" s="286">
        <v>119</v>
      </c>
      <c r="F162" s="286">
        <v>270</v>
      </c>
      <c r="G162" s="286">
        <v>34</v>
      </c>
      <c r="H162" s="286">
        <v>2</v>
      </c>
      <c r="I162" s="286">
        <v>0</v>
      </c>
      <c r="J162" s="286">
        <v>1</v>
      </c>
      <c r="K162" s="286">
        <v>9</v>
      </c>
      <c r="L162" s="286">
        <v>0</v>
      </c>
      <c r="M162" s="16"/>
      <c r="N162" s="16"/>
      <c r="O162" s="16"/>
      <c r="P162" s="16"/>
      <c r="Q162" s="16"/>
      <c r="R162" s="16"/>
      <c r="S162" s="16"/>
      <c r="T162" s="16"/>
      <c r="U162" s="16"/>
    </row>
    <row r="163" spans="2:21" s="21" customFormat="1" ht="15" x14ac:dyDescent="0.25">
      <c r="B163" s="586"/>
      <c r="C163" s="316" t="s">
        <v>184</v>
      </c>
      <c r="D163" s="286">
        <v>510</v>
      </c>
      <c r="E163" s="286">
        <v>127</v>
      </c>
      <c r="F163" s="286">
        <v>289</v>
      </c>
      <c r="G163" s="286">
        <v>70</v>
      </c>
      <c r="H163" s="286">
        <v>4</v>
      </c>
      <c r="I163" s="286">
        <v>0</v>
      </c>
      <c r="J163" s="286">
        <v>0</v>
      </c>
      <c r="K163" s="286">
        <v>17</v>
      </c>
      <c r="L163" s="286">
        <v>3</v>
      </c>
      <c r="M163" s="16"/>
      <c r="N163" s="16"/>
      <c r="O163" s="16"/>
      <c r="P163" s="16"/>
      <c r="Q163" s="16"/>
      <c r="R163" s="16"/>
      <c r="S163" s="16"/>
      <c r="T163" s="16"/>
      <c r="U163" s="16"/>
    </row>
    <row r="164" spans="2:21" s="21" customFormat="1" ht="15" x14ac:dyDescent="0.25">
      <c r="B164" s="586"/>
      <c r="C164" s="316" t="s">
        <v>183</v>
      </c>
      <c r="D164" s="286">
        <v>618</v>
      </c>
      <c r="E164" s="286">
        <v>125</v>
      </c>
      <c r="F164" s="286">
        <v>390</v>
      </c>
      <c r="G164" s="286">
        <v>74</v>
      </c>
      <c r="H164" s="286">
        <v>5</v>
      </c>
      <c r="I164" s="286">
        <v>0</v>
      </c>
      <c r="J164" s="286">
        <v>5</v>
      </c>
      <c r="K164" s="286">
        <v>16</v>
      </c>
      <c r="L164" s="286">
        <v>3</v>
      </c>
      <c r="M164" s="16"/>
      <c r="N164" s="16"/>
      <c r="O164" s="16"/>
      <c r="P164" s="16"/>
      <c r="Q164" s="16"/>
      <c r="R164" s="16"/>
      <c r="S164" s="16"/>
      <c r="T164" s="16"/>
      <c r="U164" s="16"/>
    </row>
    <row r="165" spans="2:21" s="21" customFormat="1" ht="15" x14ac:dyDescent="0.25">
      <c r="B165" s="586"/>
      <c r="C165" s="316" t="s">
        <v>182</v>
      </c>
      <c r="D165" s="286">
        <v>869</v>
      </c>
      <c r="E165" s="286">
        <v>173</v>
      </c>
      <c r="F165" s="286">
        <v>552</v>
      </c>
      <c r="G165" s="286">
        <v>110</v>
      </c>
      <c r="H165" s="286">
        <v>7</v>
      </c>
      <c r="I165" s="286">
        <v>0</v>
      </c>
      <c r="J165" s="286">
        <v>2</v>
      </c>
      <c r="K165" s="286">
        <v>24</v>
      </c>
      <c r="L165" s="286">
        <v>1</v>
      </c>
      <c r="M165" s="16"/>
      <c r="N165" s="16"/>
      <c r="O165" s="16"/>
      <c r="P165" s="16"/>
      <c r="Q165" s="16"/>
      <c r="R165" s="16"/>
      <c r="S165" s="16"/>
      <c r="T165" s="16"/>
      <c r="U165" s="16"/>
    </row>
    <row r="166" spans="2:21" s="21" customFormat="1" ht="15" x14ac:dyDescent="0.25">
      <c r="B166" s="586"/>
      <c r="C166" s="316" t="s">
        <v>181</v>
      </c>
      <c r="D166" s="286">
        <v>568</v>
      </c>
      <c r="E166" s="286">
        <v>147</v>
      </c>
      <c r="F166" s="286">
        <v>332</v>
      </c>
      <c r="G166" s="286">
        <v>65</v>
      </c>
      <c r="H166" s="286">
        <v>4</v>
      </c>
      <c r="I166" s="286">
        <v>0</v>
      </c>
      <c r="J166" s="286">
        <v>0</v>
      </c>
      <c r="K166" s="286">
        <v>16</v>
      </c>
      <c r="L166" s="286">
        <v>4</v>
      </c>
      <c r="M166" s="16"/>
      <c r="N166" s="16"/>
      <c r="O166" s="16"/>
      <c r="P166" s="16"/>
      <c r="Q166" s="16"/>
      <c r="R166" s="16"/>
      <c r="S166" s="16"/>
      <c r="T166" s="16"/>
      <c r="U166" s="16"/>
    </row>
    <row r="167" spans="2:21" s="21" customFormat="1" ht="15" x14ac:dyDescent="0.25">
      <c r="B167" s="586"/>
      <c r="C167" s="316" t="s">
        <v>180</v>
      </c>
      <c r="D167" s="286">
        <v>343</v>
      </c>
      <c r="E167" s="286">
        <v>66</v>
      </c>
      <c r="F167" s="286">
        <v>210</v>
      </c>
      <c r="G167" s="286">
        <v>56</v>
      </c>
      <c r="H167" s="286">
        <v>2</v>
      </c>
      <c r="I167" s="286">
        <v>0</v>
      </c>
      <c r="J167" s="286">
        <v>1</v>
      </c>
      <c r="K167" s="286">
        <v>7</v>
      </c>
      <c r="L167" s="286">
        <v>1</v>
      </c>
      <c r="M167" s="16"/>
      <c r="N167" s="16"/>
      <c r="O167" s="16"/>
      <c r="P167" s="16"/>
      <c r="Q167" s="16"/>
      <c r="R167" s="16"/>
      <c r="S167" s="16"/>
      <c r="T167" s="16"/>
      <c r="U167" s="16"/>
    </row>
    <row r="168" spans="2:21" s="21" customFormat="1" ht="15" x14ac:dyDescent="0.25">
      <c r="B168" s="586"/>
      <c r="C168" s="316" t="s">
        <v>179</v>
      </c>
      <c r="D168" s="286">
        <v>1283</v>
      </c>
      <c r="E168" s="286">
        <v>215</v>
      </c>
      <c r="F168" s="286">
        <v>889</v>
      </c>
      <c r="G168" s="286">
        <v>98</v>
      </c>
      <c r="H168" s="286">
        <v>12</v>
      </c>
      <c r="I168" s="286">
        <v>0</v>
      </c>
      <c r="J168" s="286">
        <v>5</v>
      </c>
      <c r="K168" s="286">
        <v>57</v>
      </c>
      <c r="L168" s="286">
        <v>7</v>
      </c>
      <c r="M168" s="16"/>
      <c r="N168" s="16"/>
      <c r="O168" s="16"/>
      <c r="P168" s="16"/>
      <c r="Q168" s="16"/>
      <c r="R168" s="16"/>
      <c r="S168" s="16"/>
      <c r="T168" s="16"/>
      <c r="U168" s="16"/>
    </row>
    <row r="169" spans="2:21" s="21" customFormat="1" ht="15" x14ac:dyDescent="0.25">
      <c r="B169" s="586"/>
      <c r="C169" s="316" t="s">
        <v>178</v>
      </c>
      <c r="D169" s="286">
        <v>138</v>
      </c>
      <c r="E169" s="286">
        <v>20</v>
      </c>
      <c r="F169" s="286">
        <v>98</v>
      </c>
      <c r="G169" s="286">
        <v>9</v>
      </c>
      <c r="H169" s="286">
        <v>3</v>
      </c>
      <c r="I169" s="286">
        <v>0</v>
      </c>
      <c r="J169" s="286">
        <v>0</v>
      </c>
      <c r="K169" s="286">
        <v>8</v>
      </c>
      <c r="L169" s="286">
        <v>0</v>
      </c>
      <c r="M169" s="16"/>
      <c r="N169" s="16"/>
      <c r="O169" s="16"/>
      <c r="P169" s="16"/>
      <c r="Q169" s="16"/>
      <c r="R169" s="16"/>
      <c r="S169" s="16"/>
      <c r="T169" s="16"/>
      <c r="U169" s="16"/>
    </row>
    <row r="170" spans="2:21" s="21" customFormat="1" ht="15" x14ac:dyDescent="0.25">
      <c r="B170" s="586"/>
      <c r="C170" s="316" t="s">
        <v>177</v>
      </c>
      <c r="D170" s="286">
        <v>347</v>
      </c>
      <c r="E170" s="286">
        <v>45</v>
      </c>
      <c r="F170" s="286">
        <v>211</v>
      </c>
      <c r="G170" s="286">
        <v>74</v>
      </c>
      <c r="H170" s="286">
        <v>4</v>
      </c>
      <c r="I170" s="286">
        <v>0</v>
      </c>
      <c r="J170" s="286">
        <v>0</v>
      </c>
      <c r="K170" s="286">
        <v>5</v>
      </c>
      <c r="L170" s="286">
        <v>8</v>
      </c>
      <c r="M170" s="16"/>
      <c r="N170" s="16"/>
      <c r="O170" s="16"/>
      <c r="P170" s="16"/>
      <c r="Q170" s="16"/>
      <c r="R170" s="16"/>
      <c r="S170" s="16"/>
      <c r="T170" s="16"/>
      <c r="U170" s="16"/>
    </row>
    <row r="171" spans="2:21" s="21" customFormat="1" ht="15" x14ac:dyDescent="0.25">
      <c r="B171" s="586"/>
      <c r="C171" s="316" t="s">
        <v>176</v>
      </c>
      <c r="D171" s="286">
        <v>324</v>
      </c>
      <c r="E171" s="286">
        <v>55</v>
      </c>
      <c r="F171" s="286">
        <v>238</v>
      </c>
      <c r="G171" s="286">
        <v>22</v>
      </c>
      <c r="H171" s="286">
        <v>2</v>
      </c>
      <c r="I171" s="286">
        <v>0</v>
      </c>
      <c r="J171" s="286">
        <v>0</v>
      </c>
      <c r="K171" s="286">
        <v>6</v>
      </c>
      <c r="L171" s="286">
        <v>1</v>
      </c>
      <c r="M171" s="16"/>
      <c r="N171" s="16"/>
      <c r="O171" s="16"/>
      <c r="P171" s="16"/>
      <c r="Q171" s="16"/>
      <c r="R171" s="16"/>
      <c r="S171" s="16"/>
      <c r="T171" s="16"/>
      <c r="U171" s="16"/>
    </row>
    <row r="172" spans="2:21" s="21" customFormat="1" ht="15" x14ac:dyDescent="0.25">
      <c r="B172" s="586"/>
      <c r="C172" s="316" t="s">
        <v>175</v>
      </c>
      <c r="D172" s="286">
        <v>379</v>
      </c>
      <c r="E172" s="286">
        <v>61</v>
      </c>
      <c r="F172" s="286">
        <v>234</v>
      </c>
      <c r="G172" s="286">
        <v>75</v>
      </c>
      <c r="H172" s="286">
        <v>6</v>
      </c>
      <c r="I172" s="286">
        <v>0</v>
      </c>
      <c r="J172" s="286">
        <v>0</v>
      </c>
      <c r="K172" s="286">
        <v>3</v>
      </c>
      <c r="L172" s="286">
        <v>0</v>
      </c>
      <c r="M172" s="16"/>
      <c r="N172" s="16"/>
      <c r="O172" s="16"/>
      <c r="P172" s="16"/>
      <c r="Q172" s="16"/>
      <c r="R172" s="16"/>
      <c r="S172" s="16"/>
      <c r="T172" s="16"/>
      <c r="U172" s="16"/>
    </row>
    <row r="173" spans="2:21" s="21" customFormat="1" ht="15" x14ac:dyDescent="0.25">
      <c r="B173" s="587"/>
      <c r="C173" s="316" t="s">
        <v>174</v>
      </c>
      <c r="D173" s="286">
        <v>384</v>
      </c>
      <c r="E173" s="286">
        <v>93</v>
      </c>
      <c r="F173" s="286">
        <v>242</v>
      </c>
      <c r="G173" s="286">
        <v>33</v>
      </c>
      <c r="H173" s="286">
        <v>2</v>
      </c>
      <c r="I173" s="286">
        <v>0</v>
      </c>
      <c r="J173" s="286">
        <v>1</v>
      </c>
      <c r="K173" s="286">
        <v>13</v>
      </c>
      <c r="L173" s="286">
        <v>0</v>
      </c>
      <c r="M173" s="16"/>
      <c r="N173" s="16"/>
      <c r="O173" s="16"/>
      <c r="P173" s="16"/>
      <c r="Q173" s="16"/>
      <c r="R173" s="16"/>
      <c r="S173" s="16"/>
      <c r="T173" s="16"/>
      <c r="U173" s="16"/>
    </row>
    <row r="174" spans="2:21" s="16" customFormat="1" x14ac:dyDescent="0.2">
      <c r="B174" s="585" t="s">
        <v>22</v>
      </c>
      <c r="C174" s="317" t="s">
        <v>3</v>
      </c>
      <c r="D174" s="295">
        <v>3727</v>
      </c>
      <c r="E174" s="295">
        <v>465</v>
      </c>
      <c r="F174" s="295">
        <v>2721</v>
      </c>
      <c r="G174" s="295">
        <v>441</v>
      </c>
      <c r="H174" s="295">
        <v>35</v>
      </c>
      <c r="I174" s="295">
        <v>0</v>
      </c>
      <c r="J174" s="295">
        <v>4</v>
      </c>
      <c r="K174" s="295">
        <v>45</v>
      </c>
      <c r="L174" s="295">
        <v>16</v>
      </c>
      <c r="M174" s="357"/>
      <c r="N174" s="357"/>
      <c r="O174" s="357"/>
      <c r="P174" s="357"/>
      <c r="Q174" s="357"/>
      <c r="R174" s="357"/>
      <c r="S174" s="357"/>
      <c r="T174" s="357"/>
      <c r="U174" s="357"/>
    </row>
    <row r="175" spans="2:21" s="21" customFormat="1" ht="15" x14ac:dyDescent="0.25">
      <c r="B175" s="586"/>
      <c r="C175" s="316" t="s">
        <v>171</v>
      </c>
      <c r="D175" s="286">
        <v>918</v>
      </c>
      <c r="E175" s="286">
        <v>53</v>
      </c>
      <c r="F175" s="286">
        <v>686</v>
      </c>
      <c r="G175" s="286">
        <v>152</v>
      </c>
      <c r="H175" s="286">
        <v>20</v>
      </c>
      <c r="I175" s="286">
        <v>0</v>
      </c>
      <c r="J175" s="286">
        <v>1</v>
      </c>
      <c r="K175" s="286">
        <v>4</v>
      </c>
      <c r="L175" s="286">
        <v>2</v>
      </c>
      <c r="M175" s="16"/>
      <c r="N175" s="16"/>
      <c r="O175" s="16"/>
      <c r="P175" s="16"/>
      <c r="Q175" s="16"/>
      <c r="R175" s="16"/>
      <c r="S175" s="16"/>
      <c r="T175" s="16"/>
      <c r="U175" s="16"/>
    </row>
    <row r="176" spans="2:21" s="21" customFormat="1" ht="15" x14ac:dyDescent="0.25">
      <c r="B176" s="586"/>
      <c r="C176" s="316" t="s">
        <v>170</v>
      </c>
      <c r="D176" s="286">
        <v>392</v>
      </c>
      <c r="E176" s="286">
        <v>151</v>
      </c>
      <c r="F176" s="286">
        <v>174</v>
      </c>
      <c r="G176" s="286">
        <v>52</v>
      </c>
      <c r="H176" s="286">
        <v>4</v>
      </c>
      <c r="I176" s="286">
        <v>0</v>
      </c>
      <c r="J176" s="286">
        <v>0</v>
      </c>
      <c r="K176" s="286">
        <v>11</v>
      </c>
      <c r="L176" s="286">
        <v>0</v>
      </c>
      <c r="M176" s="16"/>
      <c r="N176" s="16"/>
      <c r="O176" s="16"/>
      <c r="P176" s="16"/>
      <c r="Q176" s="16"/>
      <c r="R176" s="16"/>
      <c r="S176" s="16"/>
      <c r="T176" s="16"/>
      <c r="U176" s="16"/>
    </row>
    <row r="177" spans="2:21" s="21" customFormat="1" ht="15" x14ac:dyDescent="0.25">
      <c r="B177" s="586"/>
      <c r="C177" s="316" t="s">
        <v>169</v>
      </c>
      <c r="D177" s="286">
        <v>169</v>
      </c>
      <c r="E177" s="286">
        <v>19</v>
      </c>
      <c r="F177" s="286">
        <v>127</v>
      </c>
      <c r="G177" s="286">
        <v>20</v>
      </c>
      <c r="H177" s="286">
        <v>1</v>
      </c>
      <c r="I177" s="286">
        <v>0</v>
      </c>
      <c r="J177" s="286">
        <v>0</v>
      </c>
      <c r="K177" s="286">
        <v>1</v>
      </c>
      <c r="L177" s="286">
        <v>1</v>
      </c>
      <c r="M177" s="16"/>
      <c r="N177" s="16"/>
      <c r="O177" s="16"/>
      <c r="P177" s="16"/>
      <c r="Q177" s="16"/>
      <c r="R177" s="16"/>
      <c r="S177" s="16"/>
      <c r="T177" s="16"/>
      <c r="U177" s="16"/>
    </row>
    <row r="178" spans="2:21" s="21" customFormat="1" ht="15" x14ac:dyDescent="0.25">
      <c r="B178" s="586"/>
      <c r="C178" s="316" t="s">
        <v>168</v>
      </c>
      <c r="D178" s="286">
        <v>155</v>
      </c>
      <c r="E178" s="286">
        <v>21</v>
      </c>
      <c r="F178" s="286">
        <v>102</v>
      </c>
      <c r="G178" s="286">
        <v>21</v>
      </c>
      <c r="H178" s="286">
        <v>2</v>
      </c>
      <c r="I178" s="286">
        <v>0</v>
      </c>
      <c r="J178" s="286">
        <v>0</v>
      </c>
      <c r="K178" s="286">
        <v>5</v>
      </c>
      <c r="L178" s="286">
        <v>4</v>
      </c>
      <c r="M178" s="16"/>
      <c r="N178" s="16"/>
      <c r="O178" s="16"/>
      <c r="P178" s="16"/>
      <c r="Q178" s="16"/>
      <c r="R178" s="16"/>
      <c r="S178" s="16"/>
      <c r="T178" s="16"/>
      <c r="U178" s="16"/>
    </row>
    <row r="179" spans="2:21" s="21" customFormat="1" ht="15" x14ac:dyDescent="0.25">
      <c r="B179" s="586"/>
      <c r="C179" s="316" t="s">
        <v>167</v>
      </c>
      <c r="D179" s="286">
        <v>150</v>
      </c>
      <c r="E179" s="286">
        <v>11</v>
      </c>
      <c r="F179" s="286">
        <v>117</v>
      </c>
      <c r="G179" s="286">
        <v>20</v>
      </c>
      <c r="H179" s="286">
        <v>0</v>
      </c>
      <c r="I179" s="286">
        <v>0</v>
      </c>
      <c r="J179" s="286">
        <v>0</v>
      </c>
      <c r="K179" s="286">
        <v>2</v>
      </c>
      <c r="L179" s="286">
        <v>0</v>
      </c>
      <c r="M179" s="16"/>
      <c r="N179" s="16"/>
      <c r="O179" s="16"/>
      <c r="P179" s="16"/>
      <c r="Q179" s="16"/>
      <c r="R179" s="16"/>
      <c r="S179" s="16"/>
      <c r="T179" s="16"/>
      <c r="U179" s="16"/>
    </row>
    <row r="180" spans="2:21" s="21" customFormat="1" ht="15" x14ac:dyDescent="0.25">
      <c r="B180" s="586"/>
      <c r="C180" s="316" t="s">
        <v>166</v>
      </c>
      <c r="D180" s="286">
        <v>461</v>
      </c>
      <c r="E180" s="286">
        <v>94</v>
      </c>
      <c r="F180" s="286">
        <v>292</v>
      </c>
      <c r="G180" s="286">
        <v>64</v>
      </c>
      <c r="H180" s="286">
        <v>8</v>
      </c>
      <c r="I180" s="286">
        <v>0</v>
      </c>
      <c r="J180" s="286">
        <v>0</v>
      </c>
      <c r="K180" s="286">
        <v>2</v>
      </c>
      <c r="L180" s="286">
        <v>1</v>
      </c>
      <c r="M180" s="16"/>
      <c r="N180" s="16"/>
      <c r="O180" s="16"/>
      <c r="P180" s="16"/>
      <c r="Q180" s="16"/>
      <c r="R180" s="16"/>
      <c r="S180" s="16"/>
      <c r="T180" s="16"/>
      <c r="U180" s="16"/>
    </row>
    <row r="181" spans="2:21" s="21" customFormat="1" ht="15" x14ac:dyDescent="0.25">
      <c r="B181" s="586"/>
      <c r="C181" s="316" t="s">
        <v>165</v>
      </c>
      <c r="D181" s="286">
        <v>260</v>
      </c>
      <c r="E181" s="286">
        <v>6</v>
      </c>
      <c r="F181" s="286">
        <v>219</v>
      </c>
      <c r="G181" s="286">
        <v>31</v>
      </c>
      <c r="H181" s="286">
        <v>0</v>
      </c>
      <c r="I181" s="286">
        <v>0</v>
      </c>
      <c r="J181" s="286">
        <v>0</v>
      </c>
      <c r="K181" s="286">
        <v>2</v>
      </c>
      <c r="L181" s="286">
        <v>2</v>
      </c>
      <c r="M181" s="16"/>
      <c r="N181" s="16"/>
      <c r="O181" s="16"/>
      <c r="P181" s="16"/>
      <c r="Q181" s="16"/>
      <c r="R181" s="16"/>
      <c r="S181" s="16"/>
      <c r="T181" s="16"/>
      <c r="U181" s="16"/>
    </row>
    <row r="182" spans="2:21" s="21" customFormat="1" ht="15" x14ac:dyDescent="0.25">
      <c r="B182" s="586"/>
      <c r="C182" s="316" t="s">
        <v>164</v>
      </c>
      <c r="D182" s="286">
        <v>50</v>
      </c>
      <c r="E182" s="286">
        <v>12</v>
      </c>
      <c r="F182" s="286">
        <v>37</v>
      </c>
      <c r="G182" s="286">
        <v>1</v>
      </c>
      <c r="H182" s="286">
        <v>0</v>
      </c>
      <c r="I182" s="286">
        <v>0</v>
      </c>
      <c r="J182" s="286">
        <v>0</v>
      </c>
      <c r="K182" s="286">
        <v>0</v>
      </c>
      <c r="L182" s="286">
        <v>0</v>
      </c>
      <c r="M182" s="16"/>
      <c r="N182" s="16"/>
      <c r="O182" s="16"/>
      <c r="P182" s="16"/>
      <c r="Q182" s="16"/>
      <c r="R182" s="16"/>
      <c r="S182" s="16"/>
      <c r="T182" s="16"/>
      <c r="U182" s="16"/>
    </row>
    <row r="183" spans="2:21" s="21" customFormat="1" ht="15" x14ac:dyDescent="0.25">
      <c r="B183" s="586"/>
      <c r="C183" s="316" t="s">
        <v>163</v>
      </c>
      <c r="D183" s="286">
        <v>701</v>
      </c>
      <c r="E183" s="286">
        <v>41</v>
      </c>
      <c r="F183" s="286">
        <v>608</v>
      </c>
      <c r="G183" s="286">
        <v>41</v>
      </c>
      <c r="H183" s="286">
        <v>0</v>
      </c>
      <c r="I183" s="286">
        <v>0</v>
      </c>
      <c r="J183" s="286">
        <v>2</v>
      </c>
      <c r="K183" s="286">
        <v>6</v>
      </c>
      <c r="L183" s="286">
        <v>3</v>
      </c>
      <c r="M183" s="16"/>
      <c r="N183" s="16"/>
      <c r="O183" s="16"/>
      <c r="P183" s="16"/>
      <c r="Q183" s="16"/>
      <c r="R183" s="16"/>
      <c r="S183" s="16"/>
      <c r="T183" s="16"/>
      <c r="U183" s="16"/>
    </row>
    <row r="184" spans="2:21" s="21" customFormat="1" ht="15" x14ac:dyDescent="0.25">
      <c r="B184" s="586"/>
      <c r="C184" s="316" t="s">
        <v>162</v>
      </c>
      <c r="D184" s="286">
        <v>227</v>
      </c>
      <c r="E184" s="286">
        <v>43</v>
      </c>
      <c r="F184" s="286">
        <v>151</v>
      </c>
      <c r="G184" s="286">
        <v>26</v>
      </c>
      <c r="H184" s="286">
        <v>0</v>
      </c>
      <c r="I184" s="286">
        <v>0</v>
      </c>
      <c r="J184" s="286">
        <v>1</v>
      </c>
      <c r="K184" s="286">
        <v>5</v>
      </c>
      <c r="L184" s="286">
        <v>1</v>
      </c>
      <c r="M184" s="16"/>
      <c r="N184" s="16"/>
      <c r="O184" s="16"/>
      <c r="P184" s="16"/>
      <c r="Q184" s="16"/>
      <c r="R184" s="16"/>
      <c r="S184" s="16"/>
      <c r="T184" s="16"/>
      <c r="U184" s="16"/>
    </row>
    <row r="185" spans="2:21" s="21" customFormat="1" ht="15" x14ac:dyDescent="0.25">
      <c r="B185" s="586"/>
      <c r="C185" s="316" t="s">
        <v>161</v>
      </c>
      <c r="D185" s="286">
        <v>36</v>
      </c>
      <c r="E185" s="286">
        <v>3</v>
      </c>
      <c r="F185" s="286">
        <v>32</v>
      </c>
      <c r="G185" s="286">
        <v>1</v>
      </c>
      <c r="H185" s="286">
        <v>0</v>
      </c>
      <c r="I185" s="286">
        <v>0</v>
      </c>
      <c r="J185" s="286">
        <v>0</v>
      </c>
      <c r="K185" s="286">
        <v>0</v>
      </c>
      <c r="L185" s="286">
        <v>0</v>
      </c>
      <c r="M185" s="16"/>
      <c r="N185" s="16"/>
      <c r="O185" s="16"/>
      <c r="P185" s="16"/>
      <c r="Q185" s="16"/>
      <c r="R185" s="16"/>
      <c r="S185" s="16"/>
      <c r="T185" s="16"/>
      <c r="U185" s="16"/>
    </row>
    <row r="186" spans="2:21" s="21" customFormat="1" ht="15" x14ac:dyDescent="0.25">
      <c r="B186" s="586"/>
      <c r="C186" s="316" t="s">
        <v>160</v>
      </c>
      <c r="D186" s="286">
        <v>182</v>
      </c>
      <c r="E186" s="286">
        <v>10</v>
      </c>
      <c r="F186" s="286">
        <v>154</v>
      </c>
      <c r="G186" s="286">
        <v>10</v>
      </c>
      <c r="H186" s="286">
        <v>0</v>
      </c>
      <c r="I186" s="286">
        <v>0</v>
      </c>
      <c r="J186" s="286">
        <v>0</v>
      </c>
      <c r="K186" s="286">
        <v>6</v>
      </c>
      <c r="L186" s="286">
        <v>2</v>
      </c>
      <c r="M186" s="16"/>
      <c r="N186" s="16"/>
      <c r="O186" s="16"/>
      <c r="P186" s="16"/>
      <c r="Q186" s="16"/>
      <c r="R186" s="16"/>
      <c r="S186" s="16"/>
      <c r="T186" s="16"/>
      <c r="U186" s="16"/>
    </row>
    <row r="187" spans="2:21" s="21" customFormat="1" ht="15" x14ac:dyDescent="0.25">
      <c r="B187" s="587"/>
      <c r="C187" s="316" t="s">
        <v>885</v>
      </c>
      <c r="D187" s="286">
        <v>26</v>
      </c>
      <c r="E187" s="286">
        <v>1</v>
      </c>
      <c r="F187" s="286">
        <v>22</v>
      </c>
      <c r="G187" s="286">
        <v>2</v>
      </c>
      <c r="H187" s="286">
        <v>0</v>
      </c>
      <c r="I187" s="286">
        <v>0</v>
      </c>
      <c r="J187" s="286">
        <v>0</v>
      </c>
      <c r="K187" s="286">
        <v>1</v>
      </c>
      <c r="L187" s="286">
        <v>0</v>
      </c>
      <c r="M187" s="16"/>
      <c r="N187" s="16"/>
      <c r="O187" s="16"/>
      <c r="P187" s="16"/>
      <c r="Q187" s="16"/>
      <c r="R187" s="16"/>
      <c r="S187" s="16"/>
      <c r="T187" s="16"/>
      <c r="U187" s="16"/>
    </row>
    <row r="188" spans="2:21" s="16" customFormat="1" x14ac:dyDescent="0.2">
      <c r="B188" s="585" t="s">
        <v>21</v>
      </c>
      <c r="C188" s="317" t="s">
        <v>3</v>
      </c>
      <c r="D188" s="295">
        <v>2646</v>
      </c>
      <c r="E188" s="295">
        <v>275</v>
      </c>
      <c r="F188" s="295">
        <v>1699</v>
      </c>
      <c r="G188" s="295">
        <v>559</v>
      </c>
      <c r="H188" s="295">
        <v>25</v>
      </c>
      <c r="I188" s="295">
        <v>0</v>
      </c>
      <c r="J188" s="295">
        <v>8</v>
      </c>
      <c r="K188" s="295">
        <v>54</v>
      </c>
      <c r="L188" s="295">
        <v>26</v>
      </c>
      <c r="M188" s="357"/>
      <c r="N188" s="357"/>
      <c r="O188" s="357"/>
      <c r="P188" s="357"/>
      <c r="Q188" s="357"/>
      <c r="R188" s="357"/>
      <c r="S188" s="357"/>
      <c r="T188" s="357"/>
      <c r="U188" s="357"/>
    </row>
    <row r="189" spans="2:21" s="21" customFormat="1" ht="15" x14ac:dyDescent="0.25">
      <c r="B189" s="586"/>
      <c r="C189" s="316" t="s">
        <v>159</v>
      </c>
      <c r="D189" s="286">
        <v>1720</v>
      </c>
      <c r="E189" s="286">
        <v>188</v>
      </c>
      <c r="F189" s="286">
        <v>1091</v>
      </c>
      <c r="G189" s="286">
        <v>367</v>
      </c>
      <c r="H189" s="286">
        <v>17</v>
      </c>
      <c r="I189" s="286">
        <v>0</v>
      </c>
      <c r="J189" s="286">
        <v>4</v>
      </c>
      <c r="K189" s="286">
        <v>34</v>
      </c>
      <c r="L189" s="286">
        <v>19</v>
      </c>
      <c r="M189" s="16"/>
      <c r="N189" s="16"/>
      <c r="O189" s="16"/>
      <c r="P189" s="16"/>
      <c r="Q189" s="16"/>
      <c r="R189" s="16"/>
      <c r="S189" s="16"/>
      <c r="T189" s="16"/>
      <c r="U189" s="16"/>
    </row>
    <row r="190" spans="2:21" s="21" customFormat="1" ht="15" x14ac:dyDescent="0.25">
      <c r="B190" s="586"/>
      <c r="C190" s="316" t="s">
        <v>158</v>
      </c>
      <c r="D190" s="286">
        <v>676</v>
      </c>
      <c r="E190" s="286">
        <v>65</v>
      </c>
      <c r="F190" s="286">
        <v>449</v>
      </c>
      <c r="G190" s="286">
        <v>132</v>
      </c>
      <c r="H190" s="286">
        <v>3</v>
      </c>
      <c r="I190" s="286">
        <v>0</v>
      </c>
      <c r="J190" s="286">
        <v>4</v>
      </c>
      <c r="K190" s="286">
        <v>17</v>
      </c>
      <c r="L190" s="286">
        <v>6</v>
      </c>
      <c r="M190" s="16"/>
      <c r="N190" s="16"/>
      <c r="O190" s="16"/>
      <c r="P190" s="16"/>
      <c r="Q190" s="16"/>
      <c r="R190" s="16"/>
      <c r="S190" s="16"/>
      <c r="T190" s="16"/>
      <c r="U190" s="16"/>
    </row>
    <row r="191" spans="2:21" s="21" customFormat="1" ht="15" x14ac:dyDescent="0.25">
      <c r="B191" s="586"/>
      <c r="C191" s="316" t="s">
        <v>157</v>
      </c>
      <c r="D191" s="286">
        <v>83</v>
      </c>
      <c r="E191" s="286">
        <v>4</v>
      </c>
      <c r="F191" s="286">
        <v>49</v>
      </c>
      <c r="G191" s="286">
        <v>26</v>
      </c>
      <c r="H191" s="286">
        <v>2</v>
      </c>
      <c r="I191" s="286">
        <v>0</v>
      </c>
      <c r="J191" s="286">
        <v>0</v>
      </c>
      <c r="K191" s="286">
        <v>1</v>
      </c>
      <c r="L191" s="286">
        <v>1</v>
      </c>
      <c r="M191" s="16"/>
      <c r="N191" s="16"/>
      <c r="O191" s="16"/>
      <c r="P191" s="16"/>
      <c r="Q191" s="16"/>
      <c r="R191" s="16"/>
      <c r="S191" s="16"/>
      <c r="T191" s="16"/>
      <c r="U191" s="16"/>
    </row>
    <row r="192" spans="2:21" s="21" customFormat="1" ht="15" x14ac:dyDescent="0.25">
      <c r="B192" s="586"/>
      <c r="C192" s="316" t="s">
        <v>156</v>
      </c>
      <c r="D192" s="286">
        <v>78</v>
      </c>
      <c r="E192" s="286">
        <v>3</v>
      </c>
      <c r="F192" s="286">
        <v>58</v>
      </c>
      <c r="G192" s="286">
        <v>13</v>
      </c>
      <c r="H192" s="286">
        <v>2</v>
      </c>
      <c r="I192" s="286">
        <v>0</v>
      </c>
      <c r="J192" s="286">
        <v>0</v>
      </c>
      <c r="K192" s="286">
        <v>2</v>
      </c>
      <c r="L192" s="286">
        <v>0</v>
      </c>
      <c r="M192" s="16"/>
      <c r="N192" s="16"/>
      <c r="O192" s="16"/>
      <c r="P192" s="16"/>
      <c r="Q192" s="16"/>
      <c r="R192" s="16"/>
      <c r="S192" s="16"/>
      <c r="T192" s="16"/>
      <c r="U192" s="16"/>
    </row>
    <row r="193" spans="2:21" s="21" customFormat="1" ht="15" x14ac:dyDescent="0.25">
      <c r="B193" s="587"/>
      <c r="C193" s="316" t="s">
        <v>155</v>
      </c>
      <c r="D193" s="286">
        <v>89</v>
      </c>
      <c r="E193" s="286">
        <v>15</v>
      </c>
      <c r="F193" s="286">
        <v>52</v>
      </c>
      <c r="G193" s="286">
        <v>21</v>
      </c>
      <c r="H193" s="286">
        <v>1</v>
      </c>
      <c r="I193" s="286">
        <v>0</v>
      </c>
      <c r="J193" s="286">
        <v>0</v>
      </c>
      <c r="K193" s="286">
        <v>0</v>
      </c>
      <c r="L193" s="286">
        <v>0</v>
      </c>
      <c r="M193" s="16"/>
      <c r="N193" s="16"/>
      <c r="O193" s="16"/>
      <c r="P193" s="16"/>
      <c r="Q193" s="16"/>
      <c r="R193" s="16"/>
      <c r="S193" s="16"/>
      <c r="T193" s="16"/>
      <c r="U193" s="16"/>
    </row>
    <row r="194" spans="2:21" s="16" customFormat="1" x14ac:dyDescent="0.2">
      <c r="B194" s="585" t="s">
        <v>20</v>
      </c>
      <c r="C194" s="317" t="s">
        <v>3</v>
      </c>
      <c r="D194" s="295">
        <v>2007</v>
      </c>
      <c r="E194" s="295">
        <v>120</v>
      </c>
      <c r="F194" s="295">
        <v>1491</v>
      </c>
      <c r="G194" s="295">
        <v>324</v>
      </c>
      <c r="H194" s="295">
        <v>33</v>
      </c>
      <c r="I194" s="295">
        <v>0</v>
      </c>
      <c r="J194" s="295">
        <v>3</v>
      </c>
      <c r="K194" s="295">
        <v>14</v>
      </c>
      <c r="L194" s="295">
        <v>22</v>
      </c>
      <c r="M194" s="357"/>
      <c r="N194" s="357"/>
      <c r="O194" s="357"/>
      <c r="P194" s="357"/>
      <c r="Q194" s="357"/>
      <c r="R194" s="357"/>
      <c r="S194" s="357"/>
      <c r="T194" s="357"/>
      <c r="U194" s="357"/>
    </row>
    <row r="195" spans="2:21" s="21" customFormat="1" ht="15" x14ac:dyDescent="0.25">
      <c r="B195" s="586"/>
      <c r="C195" s="316" t="s">
        <v>20</v>
      </c>
      <c r="D195" s="286">
        <v>1656</v>
      </c>
      <c r="E195" s="286">
        <v>90</v>
      </c>
      <c r="F195" s="286">
        <v>1239</v>
      </c>
      <c r="G195" s="286">
        <v>259</v>
      </c>
      <c r="H195" s="286">
        <v>32</v>
      </c>
      <c r="I195" s="286">
        <v>0</v>
      </c>
      <c r="J195" s="286">
        <v>3</v>
      </c>
      <c r="K195" s="286">
        <v>12</v>
      </c>
      <c r="L195" s="286">
        <v>21</v>
      </c>
      <c r="M195" s="16"/>
      <c r="N195" s="16"/>
      <c r="O195" s="16"/>
      <c r="P195" s="16"/>
      <c r="Q195" s="16"/>
      <c r="R195" s="16"/>
      <c r="S195" s="16"/>
      <c r="T195" s="16"/>
      <c r="U195" s="16"/>
    </row>
    <row r="196" spans="2:21" s="21" customFormat="1" ht="15" x14ac:dyDescent="0.25">
      <c r="B196" s="586"/>
      <c r="C196" s="316" t="s">
        <v>154</v>
      </c>
      <c r="D196" s="286">
        <v>130</v>
      </c>
      <c r="E196" s="286">
        <v>11</v>
      </c>
      <c r="F196" s="286">
        <v>82</v>
      </c>
      <c r="G196" s="286">
        <v>36</v>
      </c>
      <c r="H196" s="286">
        <v>1</v>
      </c>
      <c r="I196" s="286">
        <v>0</v>
      </c>
      <c r="J196" s="286">
        <v>0</v>
      </c>
      <c r="K196" s="286">
        <v>0</v>
      </c>
      <c r="L196" s="286">
        <v>0</v>
      </c>
      <c r="M196" s="16"/>
      <c r="N196" s="16"/>
      <c r="O196" s="16"/>
      <c r="P196" s="16"/>
      <c r="Q196" s="16"/>
      <c r="R196" s="16"/>
      <c r="S196" s="16"/>
      <c r="T196" s="16"/>
      <c r="U196" s="16"/>
    </row>
    <row r="197" spans="2:21" s="21" customFormat="1" ht="15" x14ac:dyDescent="0.25">
      <c r="B197" s="586"/>
      <c r="C197" s="316" t="s">
        <v>153</v>
      </c>
      <c r="D197" s="286">
        <v>49</v>
      </c>
      <c r="E197" s="286">
        <v>6</v>
      </c>
      <c r="F197" s="286">
        <v>30</v>
      </c>
      <c r="G197" s="286">
        <v>12</v>
      </c>
      <c r="H197" s="286">
        <v>0</v>
      </c>
      <c r="I197" s="286">
        <v>0</v>
      </c>
      <c r="J197" s="286">
        <v>0</v>
      </c>
      <c r="K197" s="286">
        <v>1</v>
      </c>
      <c r="L197" s="286">
        <v>0</v>
      </c>
      <c r="M197" s="16"/>
      <c r="N197" s="16"/>
      <c r="O197" s="16"/>
      <c r="P197" s="16"/>
      <c r="Q197" s="16"/>
      <c r="R197" s="16"/>
      <c r="S197" s="16"/>
      <c r="T197" s="16"/>
      <c r="U197" s="16"/>
    </row>
    <row r="198" spans="2:21" s="21" customFormat="1" ht="15" x14ac:dyDescent="0.25">
      <c r="B198" s="587"/>
      <c r="C198" s="316" t="s">
        <v>152</v>
      </c>
      <c r="D198" s="286">
        <v>172</v>
      </c>
      <c r="E198" s="286">
        <v>13</v>
      </c>
      <c r="F198" s="286">
        <v>140</v>
      </c>
      <c r="G198" s="286">
        <v>17</v>
      </c>
      <c r="H198" s="286">
        <v>0</v>
      </c>
      <c r="I198" s="286">
        <v>0</v>
      </c>
      <c r="J198" s="286">
        <v>0</v>
      </c>
      <c r="K198" s="286">
        <v>1</v>
      </c>
      <c r="L198" s="286">
        <v>1</v>
      </c>
      <c r="M198" s="16"/>
      <c r="N198" s="16"/>
      <c r="O198" s="16"/>
      <c r="P198" s="16"/>
      <c r="Q198" s="16"/>
      <c r="R198" s="16"/>
      <c r="S198" s="16"/>
      <c r="T198" s="16"/>
      <c r="U198" s="16"/>
    </row>
    <row r="199" spans="2:21" s="16" customFormat="1" x14ac:dyDescent="0.2">
      <c r="B199" s="585" t="s">
        <v>19</v>
      </c>
      <c r="C199" s="317" t="s">
        <v>3</v>
      </c>
      <c r="D199" s="295">
        <v>31502</v>
      </c>
      <c r="E199" s="295">
        <v>1378</v>
      </c>
      <c r="F199" s="295">
        <v>18956</v>
      </c>
      <c r="G199" s="295">
        <v>9611</v>
      </c>
      <c r="H199" s="295">
        <v>948</v>
      </c>
      <c r="I199" s="295">
        <v>2</v>
      </c>
      <c r="J199" s="295">
        <v>75</v>
      </c>
      <c r="K199" s="295">
        <v>438</v>
      </c>
      <c r="L199" s="295">
        <v>94</v>
      </c>
      <c r="M199" s="357"/>
      <c r="N199" s="357"/>
      <c r="O199" s="357"/>
      <c r="P199" s="357"/>
      <c r="Q199" s="357"/>
      <c r="R199" s="357"/>
      <c r="S199" s="357"/>
      <c r="T199" s="357"/>
      <c r="U199" s="357"/>
    </row>
    <row r="200" spans="2:21" s="21" customFormat="1" ht="15" x14ac:dyDescent="0.25">
      <c r="B200" s="586"/>
      <c r="C200" s="316" t="s">
        <v>270</v>
      </c>
      <c r="D200" s="286">
        <v>26492</v>
      </c>
      <c r="E200" s="286">
        <v>1026</v>
      </c>
      <c r="F200" s="286">
        <v>15765</v>
      </c>
      <c r="G200" s="286">
        <v>8364</v>
      </c>
      <c r="H200" s="286">
        <v>833</v>
      </c>
      <c r="I200" s="286">
        <v>1</v>
      </c>
      <c r="J200" s="286">
        <v>54</v>
      </c>
      <c r="K200" s="286">
        <v>369</v>
      </c>
      <c r="L200" s="286">
        <v>80</v>
      </c>
      <c r="M200" s="16"/>
      <c r="N200" s="16"/>
      <c r="O200" s="16"/>
      <c r="P200" s="16"/>
      <c r="Q200" s="16"/>
      <c r="R200" s="16"/>
      <c r="S200" s="16"/>
      <c r="T200" s="16"/>
      <c r="U200" s="16"/>
    </row>
    <row r="201" spans="2:21" s="21" customFormat="1" ht="15" x14ac:dyDescent="0.25">
      <c r="B201" s="586"/>
      <c r="C201" s="316" t="s">
        <v>269</v>
      </c>
      <c r="D201" s="286">
        <v>1453</v>
      </c>
      <c r="E201" s="286">
        <v>51</v>
      </c>
      <c r="F201" s="286">
        <v>1075</v>
      </c>
      <c r="G201" s="286">
        <v>272</v>
      </c>
      <c r="H201" s="286">
        <v>34</v>
      </c>
      <c r="I201" s="286">
        <v>0</v>
      </c>
      <c r="J201" s="286">
        <v>5</v>
      </c>
      <c r="K201" s="286">
        <v>15</v>
      </c>
      <c r="L201" s="286">
        <v>1</v>
      </c>
      <c r="M201" s="16"/>
      <c r="N201" s="16"/>
      <c r="O201" s="16"/>
      <c r="P201" s="16"/>
      <c r="Q201" s="16"/>
      <c r="R201" s="16"/>
      <c r="S201" s="16"/>
      <c r="T201" s="16"/>
      <c r="U201" s="16"/>
    </row>
    <row r="202" spans="2:21" s="21" customFormat="1" ht="15" x14ac:dyDescent="0.25">
      <c r="B202" s="586"/>
      <c r="C202" s="316" t="s">
        <v>268</v>
      </c>
      <c r="D202" s="286">
        <v>1064</v>
      </c>
      <c r="E202" s="286">
        <v>43</v>
      </c>
      <c r="F202" s="286">
        <v>612</v>
      </c>
      <c r="G202" s="286">
        <v>354</v>
      </c>
      <c r="H202" s="286">
        <v>30</v>
      </c>
      <c r="I202" s="286">
        <v>1</v>
      </c>
      <c r="J202" s="286">
        <v>8</v>
      </c>
      <c r="K202" s="286">
        <v>11</v>
      </c>
      <c r="L202" s="286">
        <v>5</v>
      </c>
      <c r="M202" s="16"/>
      <c r="N202" s="16"/>
      <c r="O202" s="16"/>
      <c r="P202" s="16"/>
      <c r="Q202" s="16"/>
      <c r="R202" s="16"/>
      <c r="S202" s="16"/>
      <c r="T202" s="16"/>
      <c r="U202" s="16"/>
    </row>
    <row r="203" spans="2:21" s="21" customFormat="1" ht="15" x14ac:dyDescent="0.25">
      <c r="B203" s="586"/>
      <c r="C203" s="316" t="s">
        <v>267</v>
      </c>
      <c r="D203" s="286">
        <v>636</v>
      </c>
      <c r="E203" s="286">
        <v>27</v>
      </c>
      <c r="F203" s="286">
        <v>506</v>
      </c>
      <c r="G203" s="286">
        <v>87</v>
      </c>
      <c r="H203" s="286">
        <v>8</v>
      </c>
      <c r="I203" s="286">
        <v>0</v>
      </c>
      <c r="J203" s="286">
        <v>3</v>
      </c>
      <c r="K203" s="286">
        <v>3</v>
      </c>
      <c r="L203" s="286">
        <v>2</v>
      </c>
      <c r="M203" s="16"/>
      <c r="N203" s="16"/>
      <c r="O203" s="16"/>
      <c r="P203" s="16"/>
      <c r="Q203" s="16"/>
      <c r="R203" s="16"/>
      <c r="S203" s="16"/>
      <c r="T203" s="16"/>
      <c r="U203" s="16"/>
    </row>
    <row r="204" spans="2:21" s="21" customFormat="1" ht="15" x14ac:dyDescent="0.25">
      <c r="B204" s="586"/>
      <c r="C204" s="316" t="s">
        <v>266</v>
      </c>
      <c r="D204" s="286">
        <v>1157</v>
      </c>
      <c r="E204" s="286">
        <v>84</v>
      </c>
      <c r="F204" s="286">
        <v>603</v>
      </c>
      <c r="G204" s="286">
        <v>423</v>
      </c>
      <c r="H204" s="286">
        <v>31</v>
      </c>
      <c r="I204" s="286">
        <v>0</v>
      </c>
      <c r="J204" s="286">
        <v>3</v>
      </c>
      <c r="K204" s="286">
        <v>13</v>
      </c>
      <c r="L204" s="286">
        <v>0</v>
      </c>
      <c r="M204" s="16"/>
      <c r="N204" s="16"/>
      <c r="O204" s="16"/>
      <c r="P204" s="16"/>
      <c r="Q204" s="16"/>
      <c r="R204" s="16"/>
      <c r="S204" s="16"/>
      <c r="T204" s="16"/>
      <c r="U204" s="16"/>
    </row>
    <row r="205" spans="2:21" s="21" customFormat="1" ht="15" x14ac:dyDescent="0.25">
      <c r="B205" s="586"/>
      <c r="C205" s="316" t="s">
        <v>265</v>
      </c>
      <c r="D205" s="286">
        <v>171</v>
      </c>
      <c r="E205" s="286">
        <v>19</v>
      </c>
      <c r="F205" s="286">
        <v>113</v>
      </c>
      <c r="G205" s="286">
        <v>32</v>
      </c>
      <c r="H205" s="286">
        <v>2</v>
      </c>
      <c r="I205" s="286">
        <v>0</v>
      </c>
      <c r="J205" s="286">
        <v>1</v>
      </c>
      <c r="K205" s="286">
        <v>3</v>
      </c>
      <c r="L205" s="286">
        <v>1</v>
      </c>
      <c r="M205" s="16"/>
      <c r="N205" s="16"/>
      <c r="O205" s="16"/>
      <c r="P205" s="16"/>
      <c r="Q205" s="16"/>
      <c r="R205" s="16"/>
      <c r="S205" s="16"/>
      <c r="T205" s="16"/>
      <c r="U205" s="16"/>
    </row>
    <row r="206" spans="2:21" s="21" customFormat="1" ht="15" x14ac:dyDescent="0.25">
      <c r="B206" s="586"/>
      <c r="C206" s="316" t="s">
        <v>264</v>
      </c>
      <c r="D206" s="286">
        <v>236</v>
      </c>
      <c r="E206" s="286">
        <v>42</v>
      </c>
      <c r="F206" s="286">
        <v>137</v>
      </c>
      <c r="G206" s="286">
        <v>36</v>
      </c>
      <c r="H206" s="286">
        <v>8</v>
      </c>
      <c r="I206" s="286">
        <v>0</v>
      </c>
      <c r="J206" s="286">
        <v>0</v>
      </c>
      <c r="K206" s="286">
        <v>9</v>
      </c>
      <c r="L206" s="286">
        <v>4</v>
      </c>
      <c r="M206" s="16"/>
      <c r="N206" s="16"/>
      <c r="O206" s="16"/>
      <c r="P206" s="16"/>
      <c r="Q206" s="16"/>
      <c r="R206" s="16"/>
      <c r="S206" s="16"/>
      <c r="T206" s="16"/>
      <c r="U206" s="16"/>
    </row>
    <row r="207" spans="2:21" s="21" customFormat="1" ht="15" x14ac:dyDescent="0.25">
      <c r="B207" s="587"/>
      <c r="C207" s="316" t="s">
        <v>263</v>
      </c>
      <c r="D207" s="286">
        <v>293</v>
      </c>
      <c r="E207" s="286">
        <v>86</v>
      </c>
      <c r="F207" s="286">
        <v>145</v>
      </c>
      <c r="G207" s="286">
        <v>43</v>
      </c>
      <c r="H207" s="286">
        <v>2</v>
      </c>
      <c r="I207" s="286">
        <v>0</v>
      </c>
      <c r="J207" s="286">
        <v>1</v>
      </c>
      <c r="K207" s="286">
        <v>15</v>
      </c>
      <c r="L207" s="286">
        <v>1</v>
      </c>
      <c r="M207" s="16"/>
      <c r="N207" s="16"/>
      <c r="O207" s="16"/>
      <c r="P207" s="16"/>
      <c r="Q207" s="16"/>
      <c r="R207" s="16"/>
      <c r="S207" s="16"/>
      <c r="T207" s="16"/>
      <c r="U207" s="16"/>
    </row>
    <row r="208" spans="2:21" s="16" customFormat="1" x14ac:dyDescent="0.2">
      <c r="B208" s="585" t="s">
        <v>18</v>
      </c>
      <c r="C208" s="317" t="s">
        <v>3</v>
      </c>
      <c r="D208" s="295">
        <v>6340</v>
      </c>
      <c r="E208" s="295">
        <v>259</v>
      </c>
      <c r="F208" s="295">
        <v>3245</v>
      </c>
      <c r="G208" s="295">
        <v>2483</v>
      </c>
      <c r="H208" s="295">
        <v>216</v>
      </c>
      <c r="I208" s="295">
        <v>2</v>
      </c>
      <c r="J208" s="295">
        <v>21</v>
      </c>
      <c r="K208" s="295">
        <v>83</v>
      </c>
      <c r="L208" s="295">
        <v>31</v>
      </c>
      <c r="M208" s="357"/>
      <c r="N208" s="357"/>
      <c r="O208" s="357"/>
      <c r="P208" s="357"/>
      <c r="Q208" s="357"/>
      <c r="R208" s="357"/>
      <c r="S208" s="357"/>
      <c r="T208" s="357"/>
      <c r="U208" s="357"/>
    </row>
    <row r="209" spans="2:21" s="21" customFormat="1" ht="15" x14ac:dyDescent="0.25">
      <c r="B209" s="586"/>
      <c r="C209" s="316" t="s">
        <v>262</v>
      </c>
      <c r="D209" s="286">
        <v>4300</v>
      </c>
      <c r="E209" s="286">
        <v>125</v>
      </c>
      <c r="F209" s="286">
        <v>2236</v>
      </c>
      <c r="G209" s="286">
        <v>1706</v>
      </c>
      <c r="H209" s="286">
        <v>143</v>
      </c>
      <c r="I209" s="286">
        <v>0</v>
      </c>
      <c r="J209" s="286">
        <v>18</v>
      </c>
      <c r="K209" s="286">
        <v>47</v>
      </c>
      <c r="L209" s="286">
        <v>25</v>
      </c>
      <c r="M209" s="16"/>
      <c r="N209" s="16"/>
      <c r="O209" s="16"/>
      <c r="P209" s="16"/>
      <c r="Q209" s="16"/>
      <c r="R209" s="16"/>
      <c r="S209" s="16"/>
      <c r="T209" s="16"/>
      <c r="U209" s="16"/>
    </row>
    <row r="210" spans="2:21" s="21" customFormat="1" ht="15" x14ac:dyDescent="0.25">
      <c r="B210" s="586"/>
      <c r="C210" s="316" t="s">
        <v>261</v>
      </c>
      <c r="D210" s="286">
        <v>241</v>
      </c>
      <c r="E210" s="286">
        <v>22</v>
      </c>
      <c r="F210" s="286">
        <v>137</v>
      </c>
      <c r="G210" s="286">
        <v>64</v>
      </c>
      <c r="H210" s="286">
        <v>11</v>
      </c>
      <c r="I210" s="286">
        <v>0</v>
      </c>
      <c r="J210" s="286">
        <v>0</v>
      </c>
      <c r="K210" s="286">
        <v>7</v>
      </c>
      <c r="L210" s="286">
        <v>0</v>
      </c>
      <c r="M210" s="16"/>
      <c r="N210" s="16"/>
      <c r="O210" s="16"/>
      <c r="P210" s="16"/>
      <c r="Q210" s="16"/>
      <c r="R210" s="16"/>
      <c r="S210" s="16"/>
      <c r="T210" s="16"/>
      <c r="U210" s="16"/>
    </row>
    <row r="211" spans="2:21" s="21" customFormat="1" ht="15" x14ac:dyDescent="0.25">
      <c r="B211" s="586"/>
      <c r="C211" s="316" t="s">
        <v>260</v>
      </c>
      <c r="D211" s="286">
        <v>122</v>
      </c>
      <c r="E211" s="286">
        <v>11</v>
      </c>
      <c r="F211" s="286">
        <v>49</v>
      </c>
      <c r="G211" s="286">
        <v>54</v>
      </c>
      <c r="H211" s="286">
        <v>6</v>
      </c>
      <c r="I211" s="286">
        <v>0</v>
      </c>
      <c r="J211" s="286">
        <v>0</v>
      </c>
      <c r="K211" s="286">
        <v>2</v>
      </c>
      <c r="L211" s="286">
        <v>0</v>
      </c>
      <c r="M211" s="16"/>
      <c r="N211" s="16"/>
      <c r="O211" s="16"/>
      <c r="P211" s="16"/>
      <c r="Q211" s="16"/>
      <c r="R211" s="16"/>
      <c r="S211" s="16"/>
      <c r="T211" s="16"/>
      <c r="U211" s="16"/>
    </row>
    <row r="212" spans="2:21" s="21" customFormat="1" ht="15" x14ac:dyDescent="0.25">
      <c r="B212" s="586"/>
      <c r="C212" s="316" t="s">
        <v>259</v>
      </c>
      <c r="D212" s="286">
        <v>61</v>
      </c>
      <c r="E212" s="286">
        <v>6</v>
      </c>
      <c r="F212" s="286">
        <v>38</v>
      </c>
      <c r="G212" s="286">
        <v>16</v>
      </c>
      <c r="H212" s="286">
        <v>1</v>
      </c>
      <c r="I212" s="286">
        <v>0</v>
      </c>
      <c r="J212" s="286">
        <v>0</v>
      </c>
      <c r="K212" s="286">
        <v>0</v>
      </c>
      <c r="L212" s="286">
        <v>0</v>
      </c>
      <c r="M212" s="16"/>
      <c r="N212" s="16"/>
      <c r="O212" s="16"/>
      <c r="P212" s="16"/>
      <c r="Q212" s="16"/>
      <c r="R212" s="16"/>
      <c r="S212" s="16"/>
      <c r="T212" s="16"/>
      <c r="U212" s="16"/>
    </row>
    <row r="213" spans="2:21" s="21" customFormat="1" ht="15" x14ac:dyDescent="0.25">
      <c r="B213" s="586"/>
      <c r="C213" s="316" t="s">
        <v>258</v>
      </c>
      <c r="D213" s="286">
        <v>137</v>
      </c>
      <c r="E213" s="286">
        <v>11</v>
      </c>
      <c r="F213" s="286">
        <v>61</v>
      </c>
      <c r="G213" s="286">
        <v>58</v>
      </c>
      <c r="H213" s="286">
        <v>4</v>
      </c>
      <c r="I213" s="286">
        <v>0</v>
      </c>
      <c r="J213" s="286">
        <v>0</v>
      </c>
      <c r="K213" s="286">
        <v>3</v>
      </c>
      <c r="L213" s="286">
        <v>0</v>
      </c>
      <c r="M213" s="16"/>
      <c r="N213" s="16"/>
      <c r="O213" s="16"/>
      <c r="P213" s="16"/>
      <c r="Q213" s="16"/>
      <c r="R213" s="16"/>
      <c r="S213" s="16"/>
      <c r="T213" s="16"/>
      <c r="U213" s="16"/>
    </row>
    <row r="214" spans="2:21" s="21" customFormat="1" ht="15" x14ac:dyDescent="0.25">
      <c r="B214" s="586"/>
      <c r="C214" s="316" t="s">
        <v>257</v>
      </c>
      <c r="D214" s="286">
        <v>215</v>
      </c>
      <c r="E214" s="286">
        <v>17</v>
      </c>
      <c r="F214" s="286">
        <v>108</v>
      </c>
      <c r="G214" s="286">
        <v>81</v>
      </c>
      <c r="H214" s="286">
        <v>6</v>
      </c>
      <c r="I214" s="286">
        <v>0</v>
      </c>
      <c r="J214" s="286">
        <v>0</v>
      </c>
      <c r="K214" s="286">
        <v>2</v>
      </c>
      <c r="L214" s="286">
        <v>1</v>
      </c>
      <c r="M214" s="16"/>
      <c r="N214" s="16"/>
      <c r="O214" s="16"/>
      <c r="P214" s="16"/>
      <c r="Q214" s="16"/>
      <c r="R214" s="16"/>
      <c r="S214" s="16"/>
      <c r="T214" s="16"/>
      <c r="U214" s="16"/>
    </row>
    <row r="215" spans="2:21" s="21" customFormat="1" ht="15" x14ac:dyDescent="0.25">
      <c r="B215" s="586"/>
      <c r="C215" s="316" t="s">
        <v>256</v>
      </c>
      <c r="D215" s="286">
        <v>704</v>
      </c>
      <c r="E215" s="286">
        <v>42</v>
      </c>
      <c r="F215" s="286">
        <v>352</v>
      </c>
      <c r="G215" s="286">
        <v>266</v>
      </c>
      <c r="H215" s="286">
        <v>28</v>
      </c>
      <c r="I215" s="286">
        <v>2</v>
      </c>
      <c r="J215" s="286">
        <v>2</v>
      </c>
      <c r="K215" s="286">
        <v>8</v>
      </c>
      <c r="L215" s="286">
        <v>4</v>
      </c>
      <c r="M215" s="16"/>
      <c r="N215" s="16"/>
      <c r="O215" s="16"/>
      <c r="P215" s="16"/>
      <c r="Q215" s="16"/>
      <c r="R215" s="16"/>
      <c r="S215" s="16"/>
      <c r="T215" s="16"/>
      <c r="U215" s="16"/>
    </row>
    <row r="216" spans="2:21" s="21" customFormat="1" ht="15" x14ac:dyDescent="0.25">
      <c r="B216" s="586"/>
      <c r="C216" s="316" t="s">
        <v>255</v>
      </c>
      <c r="D216" s="286">
        <v>435</v>
      </c>
      <c r="E216" s="286">
        <v>19</v>
      </c>
      <c r="F216" s="286">
        <v>203</v>
      </c>
      <c r="G216" s="286">
        <v>183</v>
      </c>
      <c r="H216" s="286">
        <v>16</v>
      </c>
      <c r="I216" s="286">
        <v>0</v>
      </c>
      <c r="J216" s="286">
        <v>1</v>
      </c>
      <c r="K216" s="286">
        <v>12</v>
      </c>
      <c r="L216" s="286">
        <v>1</v>
      </c>
      <c r="M216" s="16"/>
      <c r="N216" s="16"/>
      <c r="O216" s="16"/>
      <c r="P216" s="16"/>
      <c r="Q216" s="16"/>
      <c r="R216" s="16"/>
      <c r="S216" s="16"/>
      <c r="T216" s="16"/>
      <c r="U216" s="16"/>
    </row>
    <row r="217" spans="2:21" s="21" customFormat="1" ht="15" x14ac:dyDescent="0.25">
      <c r="B217" s="587"/>
      <c r="C217" s="316" t="s">
        <v>254</v>
      </c>
      <c r="D217" s="286">
        <v>125</v>
      </c>
      <c r="E217" s="286">
        <v>6</v>
      </c>
      <c r="F217" s="286">
        <v>61</v>
      </c>
      <c r="G217" s="286">
        <v>55</v>
      </c>
      <c r="H217" s="286">
        <v>1</v>
      </c>
      <c r="I217" s="286">
        <v>0</v>
      </c>
      <c r="J217" s="286">
        <v>0</v>
      </c>
      <c r="K217" s="286">
        <v>2</v>
      </c>
      <c r="L217" s="286">
        <v>0</v>
      </c>
      <c r="M217" s="16"/>
      <c r="N217" s="16"/>
      <c r="O217" s="16"/>
      <c r="P217" s="16"/>
      <c r="Q217" s="16"/>
      <c r="R217" s="16"/>
      <c r="S217" s="16"/>
      <c r="T217" s="16"/>
      <c r="U217" s="16"/>
    </row>
    <row r="218" spans="2:21" s="16" customFormat="1" x14ac:dyDescent="0.2">
      <c r="B218" s="585" t="s">
        <v>17</v>
      </c>
      <c r="C218" s="317" t="s">
        <v>3</v>
      </c>
      <c r="D218" s="295">
        <v>1722</v>
      </c>
      <c r="E218" s="295">
        <v>218</v>
      </c>
      <c r="F218" s="295">
        <v>1063</v>
      </c>
      <c r="G218" s="295">
        <v>361</v>
      </c>
      <c r="H218" s="295">
        <v>35</v>
      </c>
      <c r="I218" s="295">
        <v>0</v>
      </c>
      <c r="J218" s="295">
        <v>5</v>
      </c>
      <c r="K218" s="295">
        <v>36</v>
      </c>
      <c r="L218" s="295">
        <v>4</v>
      </c>
      <c r="M218" s="357"/>
      <c r="N218" s="357"/>
      <c r="O218" s="357"/>
      <c r="P218" s="357"/>
      <c r="Q218" s="357"/>
      <c r="R218" s="357"/>
      <c r="S218" s="357"/>
      <c r="T218" s="357"/>
      <c r="U218" s="357"/>
    </row>
    <row r="219" spans="2:21" s="21" customFormat="1" ht="15" x14ac:dyDescent="0.25">
      <c r="B219" s="586"/>
      <c r="C219" s="316" t="s">
        <v>151</v>
      </c>
      <c r="D219" s="286">
        <v>396</v>
      </c>
      <c r="E219" s="286">
        <v>57</v>
      </c>
      <c r="F219" s="286">
        <v>218</v>
      </c>
      <c r="G219" s="286">
        <v>97</v>
      </c>
      <c r="H219" s="286">
        <v>11</v>
      </c>
      <c r="I219" s="286">
        <v>0</v>
      </c>
      <c r="J219" s="286">
        <v>1</v>
      </c>
      <c r="K219" s="286">
        <v>12</v>
      </c>
      <c r="L219" s="286">
        <v>0</v>
      </c>
      <c r="M219" s="16"/>
      <c r="N219" s="16"/>
      <c r="O219" s="16"/>
      <c r="P219" s="16"/>
      <c r="Q219" s="16"/>
      <c r="R219" s="16"/>
      <c r="S219" s="16"/>
      <c r="T219" s="16"/>
      <c r="U219" s="16"/>
    </row>
    <row r="220" spans="2:21" s="21" customFormat="1" ht="15" x14ac:dyDescent="0.25">
      <c r="B220" s="586"/>
      <c r="C220" s="316" t="s">
        <v>150</v>
      </c>
      <c r="D220" s="286">
        <v>132</v>
      </c>
      <c r="E220" s="286">
        <v>11</v>
      </c>
      <c r="F220" s="286">
        <v>89</v>
      </c>
      <c r="G220" s="286">
        <v>25</v>
      </c>
      <c r="H220" s="286">
        <v>2</v>
      </c>
      <c r="I220" s="286">
        <v>0</v>
      </c>
      <c r="J220" s="286">
        <v>0</v>
      </c>
      <c r="K220" s="286">
        <v>4</v>
      </c>
      <c r="L220" s="286">
        <v>1</v>
      </c>
      <c r="M220" s="16"/>
      <c r="N220" s="16"/>
      <c r="O220" s="16"/>
      <c r="P220" s="16"/>
      <c r="Q220" s="16"/>
      <c r="R220" s="16"/>
      <c r="S220" s="16"/>
      <c r="T220" s="16"/>
      <c r="U220" s="16"/>
    </row>
    <row r="221" spans="2:21" s="21" customFormat="1" ht="15" x14ac:dyDescent="0.25">
      <c r="B221" s="586"/>
      <c r="C221" s="316" t="s">
        <v>149</v>
      </c>
      <c r="D221" s="286">
        <v>129</v>
      </c>
      <c r="E221" s="286">
        <v>13</v>
      </c>
      <c r="F221" s="286">
        <v>91</v>
      </c>
      <c r="G221" s="286">
        <v>19</v>
      </c>
      <c r="H221" s="286">
        <v>2</v>
      </c>
      <c r="I221" s="286">
        <v>0</v>
      </c>
      <c r="J221" s="286">
        <v>0</v>
      </c>
      <c r="K221" s="286">
        <v>4</v>
      </c>
      <c r="L221" s="286">
        <v>0</v>
      </c>
      <c r="M221" s="16"/>
      <c r="N221" s="16"/>
      <c r="O221" s="16"/>
      <c r="P221" s="16"/>
      <c r="Q221" s="16"/>
      <c r="R221" s="16"/>
      <c r="S221" s="16"/>
      <c r="T221" s="16"/>
      <c r="U221" s="16"/>
    </row>
    <row r="222" spans="2:21" s="21" customFormat="1" ht="15" x14ac:dyDescent="0.25">
      <c r="B222" s="586"/>
      <c r="C222" s="316" t="s">
        <v>148</v>
      </c>
      <c r="D222" s="286">
        <v>98</v>
      </c>
      <c r="E222" s="286">
        <v>10</v>
      </c>
      <c r="F222" s="286">
        <v>59</v>
      </c>
      <c r="G222" s="286">
        <v>27</v>
      </c>
      <c r="H222" s="286">
        <v>0</v>
      </c>
      <c r="I222" s="286">
        <v>0</v>
      </c>
      <c r="J222" s="286">
        <v>0</v>
      </c>
      <c r="K222" s="286">
        <v>1</v>
      </c>
      <c r="L222" s="286">
        <v>1</v>
      </c>
      <c r="M222" s="16"/>
      <c r="N222" s="16"/>
      <c r="O222" s="16"/>
      <c r="P222" s="16"/>
      <c r="Q222" s="16"/>
      <c r="R222" s="16"/>
      <c r="S222" s="16"/>
      <c r="T222" s="16"/>
      <c r="U222" s="16"/>
    </row>
    <row r="223" spans="2:21" s="21" customFormat="1" ht="15" x14ac:dyDescent="0.25">
      <c r="B223" s="586"/>
      <c r="C223" s="316" t="s">
        <v>147</v>
      </c>
      <c r="D223" s="286">
        <v>404</v>
      </c>
      <c r="E223" s="286">
        <v>26</v>
      </c>
      <c r="F223" s="286">
        <v>274</v>
      </c>
      <c r="G223" s="286">
        <v>84</v>
      </c>
      <c r="H223" s="286">
        <v>10</v>
      </c>
      <c r="I223" s="286">
        <v>0</v>
      </c>
      <c r="J223" s="286">
        <v>3</v>
      </c>
      <c r="K223" s="286">
        <v>7</v>
      </c>
      <c r="L223" s="286">
        <v>0</v>
      </c>
      <c r="M223" s="16"/>
      <c r="N223" s="16"/>
      <c r="O223" s="16"/>
      <c r="P223" s="16"/>
      <c r="Q223" s="16"/>
      <c r="R223" s="16"/>
      <c r="S223" s="16"/>
      <c r="T223" s="16"/>
      <c r="U223" s="16"/>
    </row>
    <row r="224" spans="2:21" s="21" customFormat="1" ht="15" x14ac:dyDescent="0.25">
      <c r="B224" s="586"/>
      <c r="C224" s="316" t="s">
        <v>146</v>
      </c>
      <c r="D224" s="286">
        <v>244</v>
      </c>
      <c r="E224" s="286">
        <v>42</v>
      </c>
      <c r="F224" s="286">
        <v>148</v>
      </c>
      <c r="G224" s="286">
        <v>49</v>
      </c>
      <c r="H224" s="286">
        <v>2</v>
      </c>
      <c r="I224" s="286">
        <v>0</v>
      </c>
      <c r="J224" s="286">
        <v>0</v>
      </c>
      <c r="K224" s="286">
        <v>3</v>
      </c>
      <c r="L224" s="286">
        <v>0</v>
      </c>
      <c r="M224" s="16"/>
      <c r="N224" s="16"/>
      <c r="O224" s="16"/>
      <c r="P224" s="16"/>
      <c r="Q224" s="16"/>
      <c r="R224" s="16"/>
      <c r="S224" s="16"/>
      <c r="T224" s="16"/>
      <c r="U224" s="16"/>
    </row>
    <row r="225" spans="2:21" s="21" customFormat="1" ht="15" x14ac:dyDescent="0.25">
      <c r="B225" s="586"/>
      <c r="C225" s="316" t="s">
        <v>145</v>
      </c>
      <c r="D225" s="286">
        <v>111</v>
      </c>
      <c r="E225" s="286">
        <v>12</v>
      </c>
      <c r="F225" s="286">
        <v>66</v>
      </c>
      <c r="G225" s="286">
        <v>25</v>
      </c>
      <c r="H225" s="286">
        <v>4</v>
      </c>
      <c r="I225" s="286">
        <v>0</v>
      </c>
      <c r="J225" s="286">
        <v>0</v>
      </c>
      <c r="K225" s="286">
        <v>4</v>
      </c>
      <c r="L225" s="286">
        <v>0</v>
      </c>
      <c r="M225" s="16"/>
      <c r="N225" s="16"/>
      <c r="O225" s="16"/>
      <c r="P225" s="16"/>
      <c r="Q225" s="16"/>
      <c r="R225" s="16"/>
      <c r="S225" s="16"/>
      <c r="T225" s="16"/>
      <c r="U225" s="16"/>
    </row>
    <row r="226" spans="2:21" s="21" customFormat="1" ht="15" x14ac:dyDescent="0.25">
      <c r="B226" s="586"/>
      <c r="C226" s="316" t="s">
        <v>144</v>
      </c>
      <c r="D226" s="286">
        <v>124</v>
      </c>
      <c r="E226" s="286">
        <v>36</v>
      </c>
      <c r="F226" s="286">
        <v>58</v>
      </c>
      <c r="G226" s="286">
        <v>24</v>
      </c>
      <c r="H226" s="286">
        <v>3</v>
      </c>
      <c r="I226" s="286">
        <v>0</v>
      </c>
      <c r="J226" s="286">
        <v>1</v>
      </c>
      <c r="K226" s="286">
        <v>0</v>
      </c>
      <c r="L226" s="286">
        <v>2</v>
      </c>
      <c r="M226" s="16"/>
      <c r="N226" s="16"/>
      <c r="O226" s="16"/>
      <c r="P226" s="16"/>
      <c r="Q226" s="16"/>
      <c r="R226" s="16"/>
      <c r="S226" s="16"/>
      <c r="T226" s="16"/>
      <c r="U226" s="16"/>
    </row>
    <row r="227" spans="2:21" s="21" customFormat="1" ht="15" x14ac:dyDescent="0.25">
      <c r="B227" s="587"/>
      <c r="C227" s="316" t="s">
        <v>143</v>
      </c>
      <c r="D227" s="286">
        <v>84</v>
      </c>
      <c r="E227" s="286">
        <v>11</v>
      </c>
      <c r="F227" s="286">
        <v>60</v>
      </c>
      <c r="G227" s="286">
        <v>11</v>
      </c>
      <c r="H227" s="286">
        <v>1</v>
      </c>
      <c r="I227" s="286">
        <v>0</v>
      </c>
      <c r="J227" s="286">
        <v>0</v>
      </c>
      <c r="K227" s="286">
        <v>1</v>
      </c>
      <c r="L227" s="286">
        <v>0</v>
      </c>
      <c r="M227" s="16"/>
      <c r="N227" s="16"/>
      <c r="O227" s="16"/>
      <c r="P227" s="16"/>
      <c r="Q227" s="16"/>
      <c r="R227" s="16"/>
      <c r="S227" s="16"/>
      <c r="T227" s="16"/>
      <c r="U227" s="16"/>
    </row>
    <row r="228" spans="2:21" s="16" customFormat="1" x14ac:dyDescent="0.2">
      <c r="B228" s="585" t="s">
        <v>16</v>
      </c>
      <c r="C228" s="317" t="s">
        <v>3</v>
      </c>
      <c r="D228" s="295">
        <v>349</v>
      </c>
      <c r="E228" s="295">
        <v>19</v>
      </c>
      <c r="F228" s="295">
        <v>122</v>
      </c>
      <c r="G228" s="295">
        <v>128</v>
      </c>
      <c r="H228" s="295">
        <v>18</v>
      </c>
      <c r="I228" s="295">
        <v>0</v>
      </c>
      <c r="J228" s="295">
        <v>0</v>
      </c>
      <c r="K228" s="295">
        <v>60</v>
      </c>
      <c r="L228" s="295">
        <v>2</v>
      </c>
      <c r="M228" s="357"/>
      <c r="N228" s="357"/>
      <c r="O228" s="357"/>
      <c r="P228" s="357"/>
      <c r="Q228" s="357"/>
      <c r="R228" s="357"/>
      <c r="S228" s="357"/>
      <c r="T228" s="357"/>
      <c r="U228" s="357"/>
    </row>
    <row r="229" spans="2:21" s="21" customFormat="1" ht="15" x14ac:dyDescent="0.25">
      <c r="B229" s="586"/>
      <c r="C229" s="316" t="s">
        <v>133</v>
      </c>
      <c r="D229" s="286">
        <v>108</v>
      </c>
      <c r="E229" s="286">
        <v>14</v>
      </c>
      <c r="F229" s="286">
        <v>32</v>
      </c>
      <c r="G229" s="286">
        <v>41</v>
      </c>
      <c r="H229" s="286">
        <v>4</v>
      </c>
      <c r="I229" s="286">
        <v>0</v>
      </c>
      <c r="J229" s="286">
        <v>0</v>
      </c>
      <c r="K229" s="286">
        <v>15</v>
      </c>
      <c r="L229" s="286">
        <v>2</v>
      </c>
      <c r="M229" s="16"/>
      <c r="N229" s="16"/>
      <c r="O229" s="16"/>
      <c r="P229" s="16"/>
      <c r="Q229" s="16"/>
      <c r="R229" s="16"/>
      <c r="S229" s="16"/>
      <c r="T229" s="16"/>
      <c r="U229" s="16"/>
    </row>
    <row r="230" spans="2:21" s="21" customFormat="1" ht="15" x14ac:dyDescent="0.25">
      <c r="B230" s="586"/>
      <c r="C230" s="316" t="s">
        <v>132</v>
      </c>
      <c r="D230" s="286">
        <v>31</v>
      </c>
      <c r="E230" s="286">
        <v>3</v>
      </c>
      <c r="F230" s="286">
        <v>11</v>
      </c>
      <c r="G230" s="286">
        <v>13</v>
      </c>
      <c r="H230" s="286">
        <v>1</v>
      </c>
      <c r="I230" s="286">
        <v>0</v>
      </c>
      <c r="J230" s="286">
        <v>0</v>
      </c>
      <c r="K230" s="286">
        <v>3</v>
      </c>
      <c r="L230" s="286">
        <v>0</v>
      </c>
      <c r="M230" s="16"/>
      <c r="N230" s="16"/>
      <c r="O230" s="16"/>
      <c r="P230" s="16"/>
      <c r="Q230" s="16"/>
      <c r="R230" s="16"/>
      <c r="S230" s="16"/>
      <c r="T230" s="16"/>
      <c r="U230" s="16"/>
    </row>
    <row r="231" spans="2:21" s="21" customFormat="1" ht="15" x14ac:dyDescent="0.25">
      <c r="B231" s="587"/>
      <c r="C231" s="316" t="s">
        <v>131</v>
      </c>
      <c r="D231" s="286">
        <v>210</v>
      </c>
      <c r="E231" s="286">
        <v>2</v>
      </c>
      <c r="F231" s="286">
        <v>79</v>
      </c>
      <c r="G231" s="286">
        <v>74</v>
      </c>
      <c r="H231" s="286">
        <v>13</v>
      </c>
      <c r="I231" s="286">
        <v>0</v>
      </c>
      <c r="J231" s="286">
        <v>0</v>
      </c>
      <c r="K231" s="286">
        <v>42</v>
      </c>
      <c r="L231" s="286">
        <v>0</v>
      </c>
      <c r="M231" s="16"/>
      <c r="N231" s="16"/>
      <c r="O231" s="16"/>
      <c r="P231" s="16"/>
      <c r="Q231" s="16"/>
      <c r="R231" s="16"/>
      <c r="S231" s="16"/>
      <c r="T231" s="16"/>
      <c r="U231" s="16"/>
    </row>
    <row r="232" spans="2:21" s="16" customFormat="1" x14ac:dyDescent="0.2">
      <c r="B232" s="585" t="s">
        <v>15</v>
      </c>
      <c r="C232" s="317" t="s">
        <v>3</v>
      </c>
      <c r="D232" s="295">
        <v>3492</v>
      </c>
      <c r="E232" s="295">
        <v>435</v>
      </c>
      <c r="F232" s="295">
        <v>2119</v>
      </c>
      <c r="G232" s="295">
        <v>565</v>
      </c>
      <c r="H232" s="295">
        <v>43</v>
      </c>
      <c r="I232" s="295">
        <v>0</v>
      </c>
      <c r="J232" s="295">
        <v>9</v>
      </c>
      <c r="K232" s="295">
        <v>223</v>
      </c>
      <c r="L232" s="295">
        <v>98</v>
      </c>
      <c r="M232" s="357"/>
      <c r="N232" s="357"/>
      <c r="O232" s="357"/>
      <c r="P232" s="357"/>
      <c r="Q232" s="357"/>
      <c r="R232" s="357"/>
      <c r="S232" s="357"/>
      <c r="T232" s="357"/>
      <c r="U232" s="357"/>
    </row>
    <row r="233" spans="2:21" s="21" customFormat="1" ht="15" x14ac:dyDescent="0.25">
      <c r="B233" s="586"/>
      <c r="C233" s="316" t="s">
        <v>142</v>
      </c>
      <c r="D233" s="286">
        <v>1857</v>
      </c>
      <c r="E233" s="286">
        <v>230</v>
      </c>
      <c r="F233" s="286">
        <v>1212</v>
      </c>
      <c r="G233" s="286">
        <v>306</v>
      </c>
      <c r="H233" s="286">
        <v>24</v>
      </c>
      <c r="I233" s="286">
        <v>0</v>
      </c>
      <c r="J233" s="286">
        <v>3</v>
      </c>
      <c r="K233" s="286">
        <v>38</v>
      </c>
      <c r="L233" s="286">
        <v>44</v>
      </c>
      <c r="M233" s="16"/>
      <c r="N233" s="16"/>
      <c r="O233" s="16"/>
      <c r="P233" s="16"/>
      <c r="Q233" s="16"/>
      <c r="R233" s="16"/>
      <c r="S233" s="16"/>
      <c r="T233" s="16"/>
      <c r="U233" s="16"/>
    </row>
    <row r="234" spans="2:21" s="21" customFormat="1" ht="15" x14ac:dyDescent="0.25">
      <c r="B234" s="586"/>
      <c r="C234" s="316" t="s">
        <v>141</v>
      </c>
      <c r="D234" s="286">
        <v>167</v>
      </c>
      <c r="E234" s="286">
        <v>12</v>
      </c>
      <c r="F234" s="286">
        <v>116</v>
      </c>
      <c r="G234" s="286">
        <v>29</v>
      </c>
      <c r="H234" s="286">
        <v>3</v>
      </c>
      <c r="I234" s="286">
        <v>0</v>
      </c>
      <c r="J234" s="286">
        <v>0</v>
      </c>
      <c r="K234" s="286">
        <v>0</v>
      </c>
      <c r="L234" s="286">
        <v>7</v>
      </c>
      <c r="M234" s="16"/>
      <c r="N234" s="16"/>
      <c r="O234" s="16"/>
      <c r="P234" s="16"/>
      <c r="Q234" s="16"/>
      <c r="R234" s="16"/>
      <c r="S234" s="16"/>
      <c r="T234" s="16"/>
      <c r="U234" s="16"/>
    </row>
    <row r="235" spans="2:21" s="21" customFormat="1" ht="15" x14ac:dyDescent="0.25">
      <c r="B235" s="586"/>
      <c r="C235" s="316" t="s">
        <v>140</v>
      </c>
      <c r="D235" s="286">
        <v>137</v>
      </c>
      <c r="E235" s="286">
        <v>32</v>
      </c>
      <c r="F235" s="286">
        <v>84</v>
      </c>
      <c r="G235" s="286">
        <v>9</v>
      </c>
      <c r="H235" s="286">
        <v>1</v>
      </c>
      <c r="I235" s="286">
        <v>0</v>
      </c>
      <c r="J235" s="286">
        <v>1</v>
      </c>
      <c r="K235" s="286">
        <v>1</v>
      </c>
      <c r="L235" s="286">
        <v>9</v>
      </c>
      <c r="M235" s="16"/>
      <c r="N235" s="16"/>
      <c r="O235" s="16"/>
      <c r="P235" s="16"/>
      <c r="Q235" s="16"/>
      <c r="R235" s="16"/>
      <c r="S235" s="16"/>
      <c r="T235" s="16"/>
      <c r="U235" s="16"/>
    </row>
    <row r="236" spans="2:21" s="21" customFormat="1" ht="15" x14ac:dyDescent="0.25">
      <c r="B236" s="586"/>
      <c r="C236" s="316" t="s">
        <v>139</v>
      </c>
      <c r="D236" s="286">
        <v>954</v>
      </c>
      <c r="E236" s="286">
        <v>130</v>
      </c>
      <c r="F236" s="286">
        <v>445</v>
      </c>
      <c r="G236" s="286">
        <v>165</v>
      </c>
      <c r="H236" s="286">
        <v>10</v>
      </c>
      <c r="I236" s="286">
        <v>0</v>
      </c>
      <c r="J236" s="286">
        <v>4</v>
      </c>
      <c r="K236" s="286">
        <v>175</v>
      </c>
      <c r="L236" s="286">
        <v>25</v>
      </c>
      <c r="M236" s="16"/>
      <c r="N236" s="16"/>
      <c r="O236" s="16"/>
      <c r="P236" s="16"/>
      <c r="Q236" s="16"/>
      <c r="R236" s="16"/>
      <c r="S236" s="16"/>
      <c r="T236" s="16"/>
      <c r="U236" s="16"/>
    </row>
    <row r="237" spans="2:21" s="21" customFormat="1" ht="15" x14ac:dyDescent="0.25">
      <c r="B237" s="586"/>
      <c r="C237" s="316" t="s">
        <v>15</v>
      </c>
      <c r="D237" s="286">
        <v>29</v>
      </c>
      <c r="E237" s="286">
        <v>5</v>
      </c>
      <c r="F237" s="286">
        <v>19</v>
      </c>
      <c r="G237" s="286">
        <v>4</v>
      </c>
      <c r="H237" s="286">
        <v>0</v>
      </c>
      <c r="I237" s="286">
        <v>0</v>
      </c>
      <c r="J237" s="286">
        <v>0</v>
      </c>
      <c r="K237" s="286">
        <v>1</v>
      </c>
      <c r="L237" s="286">
        <v>0</v>
      </c>
      <c r="M237" s="16"/>
      <c r="N237" s="16"/>
      <c r="O237" s="16"/>
      <c r="P237" s="16"/>
      <c r="Q237" s="16"/>
      <c r="R237" s="16"/>
      <c r="S237" s="16"/>
      <c r="T237" s="16"/>
      <c r="U237" s="16"/>
    </row>
    <row r="238" spans="2:21" s="21" customFormat="1" ht="15" x14ac:dyDescent="0.25">
      <c r="B238" s="586"/>
      <c r="C238" s="316" t="s">
        <v>138</v>
      </c>
      <c r="D238" s="286">
        <v>213</v>
      </c>
      <c r="E238" s="286">
        <v>18</v>
      </c>
      <c r="F238" s="286">
        <v>149</v>
      </c>
      <c r="G238" s="286">
        <v>32</v>
      </c>
      <c r="H238" s="286">
        <v>0</v>
      </c>
      <c r="I238" s="286">
        <v>0</v>
      </c>
      <c r="J238" s="286">
        <v>0</v>
      </c>
      <c r="K238" s="286">
        <v>6</v>
      </c>
      <c r="L238" s="286">
        <v>8</v>
      </c>
      <c r="M238" s="16"/>
      <c r="N238" s="16"/>
      <c r="O238" s="16"/>
      <c r="P238" s="16"/>
      <c r="Q238" s="16"/>
      <c r="R238" s="16"/>
      <c r="S238" s="16"/>
      <c r="T238" s="16"/>
      <c r="U238" s="16"/>
    </row>
    <row r="239" spans="2:21" s="21" customFormat="1" ht="15" x14ac:dyDescent="0.25">
      <c r="B239" s="587"/>
      <c r="C239" s="316" t="s">
        <v>137</v>
      </c>
      <c r="D239" s="286">
        <v>135</v>
      </c>
      <c r="E239" s="286">
        <v>8</v>
      </c>
      <c r="F239" s="286">
        <v>94</v>
      </c>
      <c r="G239" s="286">
        <v>20</v>
      </c>
      <c r="H239" s="286">
        <v>5</v>
      </c>
      <c r="I239" s="286">
        <v>0</v>
      </c>
      <c r="J239" s="286">
        <v>1</v>
      </c>
      <c r="K239" s="286">
        <v>2</v>
      </c>
      <c r="L239" s="286">
        <v>5</v>
      </c>
      <c r="M239" s="16"/>
      <c r="N239" s="16"/>
      <c r="O239" s="16"/>
      <c r="P239" s="16"/>
      <c r="Q239" s="16"/>
      <c r="R239" s="16"/>
      <c r="S239" s="16"/>
      <c r="T239" s="16"/>
      <c r="U239" s="16"/>
    </row>
    <row r="240" spans="2:21" s="16" customFormat="1" x14ac:dyDescent="0.2">
      <c r="B240" s="585" t="s">
        <v>14</v>
      </c>
      <c r="C240" s="317" t="s">
        <v>3</v>
      </c>
      <c r="D240" s="295">
        <v>3483</v>
      </c>
      <c r="E240" s="295">
        <v>707</v>
      </c>
      <c r="F240" s="295">
        <v>1483</v>
      </c>
      <c r="G240" s="295">
        <v>568</v>
      </c>
      <c r="H240" s="295">
        <v>36</v>
      </c>
      <c r="I240" s="295">
        <v>1</v>
      </c>
      <c r="J240" s="295">
        <v>11</v>
      </c>
      <c r="K240" s="295">
        <v>157</v>
      </c>
      <c r="L240" s="295">
        <v>520</v>
      </c>
      <c r="M240" s="357"/>
      <c r="N240" s="357"/>
      <c r="O240" s="357"/>
      <c r="P240" s="357"/>
      <c r="Q240" s="357"/>
      <c r="R240" s="357"/>
      <c r="S240" s="357"/>
      <c r="T240" s="357"/>
      <c r="U240" s="357"/>
    </row>
    <row r="241" spans="2:21" s="21" customFormat="1" ht="15" x14ac:dyDescent="0.25">
      <c r="B241" s="586"/>
      <c r="C241" s="316" t="s">
        <v>14</v>
      </c>
      <c r="D241" s="286">
        <v>1910</v>
      </c>
      <c r="E241" s="286">
        <v>447</v>
      </c>
      <c r="F241" s="286">
        <v>792</v>
      </c>
      <c r="G241" s="286">
        <v>307</v>
      </c>
      <c r="H241" s="286">
        <v>24</v>
      </c>
      <c r="I241" s="286">
        <v>0</v>
      </c>
      <c r="J241" s="286">
        <v>6</v>
      </c>
      <c r="K241" s="286">
        <v>100</v>
      </c>
      <c r="L241" s="286">
        <v>234</v>
      </c>
      <c r="M241" s="16"/>
      <c r="N241" s="16"/>
      <c r="O241" s="16"/>
      <c r="P241" s="16"/>
      <c r="Q241" s="16"/>
      <c r="R241" s="16"/>
      <c r="S241" s="16"/>
      <c r="T241" s="16"/>
      <c r="U241" s="16"/>
    </row>
    <row r="242" spans="2:21" s="21" customFormat="1" ht="15" x14ac:dyDescent="0.25">
      <c r="B242" s="586"/>
      <c r="C242" s="316" t="s">
        <v>136</v>
      </c>
      <c r="D242" s="286">
        <v>137</v>
      </c>
      <c r="E242" s="286">
        <v>19</v>
      </c>
      <c r="F242" s="286">
        <v>48</v>
      </c>
      <c r="G242" s="286">
        <v>15</v>
      </c>
      <c r="H242" s="286">
        <v>0</v>
      </c>
      <c r="I242" s="286">
        <v>1</v>
      </c>
      <c r="J242" s="286">
        <v>1</v>
      </c>
      <c r="K242" s="286">
        <v>0</v>
      </c>
      <c r="L242" s="286">
        <v>53</v>
      </c>
      <c r="M242" s="16"/>
      <c r="N242" s="16"/>
      <c r="O242" s="16"/>
      <c r="P242" s="16"/>
      <c r="Q242" s="16"/>
      <c r="R242" s="16"/>
      <c r="S242" s="16"/>
      <c r="T242" s="16"/>
      <c r="U242" s="16"/>
    </row>
    <row r="243" spans="2:21" s="21" customFormat="1" ht="15" x14ac:dyDescent="0.25">
      <c r="B243" s="586"/>
      <c r="C243" s="316" t="s">
        <v>135</v>
      </c>
      <c r="D243" s="286">
        <v>844</v>
      </c>
      <c r="E243" s="286">
        <v>168</v>
      </c>
      <c r="F243" s="286">
        <v>367</v>
      </c>
      <c r="G243" s="286">
        <v>156</v>
      </c>
      <c r="H243" s="286">
        <v>12</v>
      </c>
      <c r="I243" s="286">
        <v>0</v>
      </c>
      <c r="J243" s="286">
        <v>1</v>
      </c>
      <c r="K243" s="286">
        <v>41</v>
      </c>
      <c r="L243" s="286">
        <v>99</v>
      </c>
      <c r="M243" s="16"/>
      <c r="N243" s="16"/>
      <c r="O243" s="16"/>
      <c r="P243" s="16"/>
      <c r="Q243" s="16"/>
      <c r="R243" s="16"/>
      <c r="S243" s="16"/>
      <c r="T243" s="16"/>
      <c r="U243" s="16"/>
    </row>
    <row r="244" spans="2:21" s="21" customFormat="1" ht="15" x14ac:dyDescent="0.25">
      <c r="B244" s="587"/>
      <c r="C244" s="316" t="s">
        <v>134</v>
      </c>
      <c r="D244" s="286">
        <v>592</v>
      </c>
      <c r="E244" s="286">
        <v>73</v>
      </c>
      <c r="F244" s="286">
        <v>276</v>
      </c>
      <c r="G244" s="286">
        <v>90</v>
      </c>
      <c r="H244" s="286">
        <v>0</v>
      </c>
      <c r="I244" s="286">
        <v>0</v>
      </c>
      <c r="J244" s="286">
        <v>3</v>
      </c>
      <c r="K244" s="286">
        <v>16</v>
      </c>
      <c r="L244" s="286">
        <v>134</v>
      </c>
      <c r="M244" s="16"/>
      <c r="N244" s="16"/>
      <c r="O244" s="16"/>
      <c r="P244" s="16"/>
      <c r="Q244" s="16"/>
      <c r="R244" s="16"/>
      <c r="S244" s="16"/>
      <c r="T244" s="16"/>
      <c r="U244" s="16"/>
    </row>
    <row r="245" spans="2:21" s="16" customFormat="1" x14ac:dyDescent="0.2">
      <c r="B245" s="585" t="s">
        <v>13</v>
      </c>
      <c r="C245" s="317" t="s">
        <v>3</v>
      </c>
      <c r="D245" s="295">
        <v>7341</v>
      </c>
      <c r="E245" s="295">
        <v>1939</v>
      </c>
      <c r="F245" s="295">
        <v>3537</v>
      </c>
      <c r="G245" s="295">
        <v>1191</v>
      </c>
      <c r="H245" s="295">
        <v>95</v>
      </c>
      <c r="I245" s="295">
        <v>1</v>
      </c>
      <c r="J245" s="295">
        <v>9</v>
      </c>
      <c r="K245" s="295">
        <v>428</v>
      </c>
      <c r="L245" s="295">
        <v>141</v>
      </c>
      <c r="M245" s="357"/>
      <c r="N245" s="357"/>
      <c r="O245" s="357"/>
      <c r="P245" s="357"/>
      <c r="Q245" s="357"/>
      <c r="R245" s="357"/>
      <c r="S245" s="357"/>
      <c r="T245" s="357"/>
      <c r="U245" s="357"/>
    </row>
    <row r="246" spans="2:21" s="21" customFormat="1" ht="15" x14ac:dyDescent="0.25">
      <c r="B246" s="586"/>
      <c r="C246" s="316" t="s">
        <v>253</v>
      </c>
      <c r="D246" s="286">
        <v>6408</v>
      </c>
      <c r="E246" s="286">
        <v>1573</v>
      </c>
      <c r="F246" s="286">
        <v>3129</v>
      </c>
      <c r="G246" s="286">
        <v>1096</v>
      </c>
      <c r="H246" s="286">
        <v>89</v>
      </c>
      <c r="I246" s="286">
        <v>1</v>
      </c>
      <c r="J246" s="286">
        <v>8</v>
      </c>
      <c r="K246" s="286">
        <v>382</v>
      </c>
      <c r="L246" s="286">
        <v>130</v>
      </c>
      <c r="M246" s="16"/>
      <c r="N246" s="16"/>
      <c r="O246" s="16"/>
      <c r="P246" s="16"/>
      <c r="Q246" s="16"/>
      <c r="R246" s="16"/>
      <c r="S246" s="16"/>
      <c r="T246" s="16"/>
      <c r="U246" s="16"/>
    </row>
    <row r="247" spans="2:21" s="21" customFormat="1" ht="15" x14ac:dyDescent="0.25">
      <c r="B247" s="587"/>
      <c r="C247" s="316" t="s">
        <v>252</v>
      </c>
      <c r="D247" s="286">
        <v>933</v>
      </c>
      <c r="E247" s="286">
        <v>366</v>
      </c>
      <c r="F247" s="286">
        <v>408</v>
      </c>
      <c r="G247" s="286">
        <v>95</v>
      </c>
      <c r="H247" s="286">
        <v>6</v>
      </c>
      <c r="I247" s="286">
        <v>0</v>
      </c>
      <c r="J247" s="286">
        <v>1</v>
      </c>
      <c r="K247" s="286">
        <v>46</v>
      </c>
      <c r="L247" s="286">
        <v>11</v>
      </c>
      <c r="M247" s="16"/>
      <c r="N247" s="16"/>
      <c r="O247" s="16"/>
      <c r="P247" s="16"/>
      <c r="Q247" s="16"/>
      <c r="R247" s="16"/>
      <c r="S247" s="16"/>
      <c r="T247" s="16"/>
      <c r="U247" s="16"/>
    </row>
    <row r="248" spans="2:21" s="16" customFormat="1" x14ac:dyDescent="0.2">
      <c r="B248" s="585" t="s">
        <v>12</v>
      </c>
      <c r="C248" s="317" t="s">
        <v>3</v>
      </c>
      <c r="D248" s="295">
        <v>5690</v>
      </c>
      <c r="E248" s="295">
        <v>827</v>
      </c>
      <c r="F248" s="295">
        <v>2793</v>
      </c>
      <c r="G248" s="295">
        <v>1683</v>
      </c>
      <c r="H248" s="295">
        <v>74</v>
      </c>
      <c r="I248" s="295">
        <v>0</v>
      </c>
      <c r="J248" s="295">
        <v>17</v>
      </c>
      <c r="K248" s="295">
        <v>90</v>
      </c>
      <c r="L248" s="295">
        <v>206</v>
      </c>
      <c r="M248" s="357"/>
      <c r="N248" s="357"/>
      <c r="O248" s="357"/>
      <c r="P248" s="357"/>
      <c r="Q248" s="357"/>
      <c r="R248" s="357"/>
      <c r="S248" s="357"/>
      <c r="T248" s="357"/>
      <c r="U248" s="357"/>
    </row>
    <row r="249" spans="2:21" s="21" customFormat="1" ht="15" x14ac:dyDescent="0.25">
      <c r="B249" s="586"/>
      <c r="C249" s="316" t="s">
        <v>12</v>
      </c>
      <c r="D249" s="286">
        <v>2778</v>
      </c>
      <c r="E249" s="286">
        <v>284</v>
      </c>
      <c r="F249" s="286">
        <v>1345</v>
      </c>
      <c r="G249" s="286">
        <v>932</v>
      </c>
      <c r="H249" s="286">
        <v>28</v>
      </c>
      <c r="I249" s="286">
        <v>0</v>
      </c>
      <c r="J249" s="286">
        <v>9</v>
      </c>
      <c r="K249" s="286">
        <v>49</v>
      </c>
      <c r="L249" s="286">
        <v>131</v>
      </c>
      <c r="M249" s="16"/>
      <c r="N249" s="16"/>
      <c r="O249" s="16"/>
      <c r="P249" s="16"/>
      <c r="Q249" s="16"/>
      <c r="R249" s="16"/>
      <c r="S249" s="16"/>
      <c r="T249" s="16"/>
      <c r="U249" s="16"/>
    </row>
    <row r="250" spans="2:21" s="21" customFormat="1" ht="15" x14ac:dyDescent="0.25">
      <c r="B250" s="586"/>
      <c r="C250" s="316" t="s">
        <v>173</v>
      </c>
      <c r="D250" s="286">
        <v>1733</v>
      </c>
      <c r="E250" s="286">
        <v>263</v>
      </c>
      <c r="F250" s="286">
        <v>946</v>
      </c>
      <c r="G250" s="286">
        <v>418</v>
      </c>
      <c r="H250" s="286">
        <v>31</v>
      </c>
      <c r="I250" s="286">
        <v>0</v>
      </c>
      <c r="J250" s="286">
        <v>5</v>
      </c>
      <c r="K250" s="286">
        <v>24</v>
      </c>
      <c r="L250" s="286">
        <v>46</v>
      </c>
      <c r="M250" s="16"/>
      <c r="N250" s="16"/>
      <c r="O250" s="16"/>
      <c r="P250" s="16"/>
      <c r="Q250" s="16"/>
      <c r="R250" s="16"/>
      <c r="S250" s="16"/>
      <c r="T250" s="16"/>
      <c r="U250" s="16"/>
    </row>
    <row r="251" spans="2:21" s="21" customFormat="1" ht="15" x14ac:dyDescent="0.25">
      <c r="B251" s="587"/>
      <c r="C251" s="316" t="s">
        <v>172</v>
      </c>
      <c r="D251" s="286">
        <v>1179</v>
      </c>
      <c r="E251" s="286">
        <v>280</v>
      </c>
      <c r="F251" s="286">
        <v>502</v>
      </c>
      <c r="G251" s="286">
        <v>333</v>
      </c>
      <c r="H251" s="286">
        <v>15</v>
      </c>
      <c r="I251" s="286">
        <v>0</v>
      </c>
      <c r="J251" s="286">
        <v>3</v>
      </c>
      <c r="K251" s="286">
        <v>17</v>
      </c>
      <c r="L251" s="286">
        <v>29</v>
      </c>
      <c r="M251" s="16"/>
      <c r="N251" s="16"/>
      <c r="O251" s="16"/>
      <c r="P251" s="16"/>
      <c r="Q251" s="16"/>
      <c r="R251" s="16"/>
      <c r="S251" s="16"/>
      <c r="T251" s="16"/>
      <c r="U251" s="16"/>
    </row>
    <row r="252" spans="2:21" s="16" customFormat="1" x14ac:dyDescent="0.2">
      <c r="B252" s="585" t="s">
        <v>10</v>
      </c>
      <c r="C252" s="317" t="s">
        <v>3</v>
      </c>
      <c r="D252" s="295">
        <v>107</v>
      </c>
      <c r="E252" s="295">
        <v>30</v>
      </c>
      <c r="F252" s="295">
        <v>46</v>
      </c>
      <c r="G252" s="295">
        <v>21</v>
      </c>
      <c r="H252" s="295">
        <v>0</v>
      </c>
      <c r="I252" s="295">
        <v>0</v>
      </c>
      <c r="J252" s="295">
        <v>0</v>
      </c>
      <c r="K252" s="295">
        <v>10</v>
      </c>
      <c r="L252" s="295">
        <v>0</v>
      </c>
      <c r="M252" s="357"/>
      <c r="N252" s="357"/>
      <c r="O252" s="357"/>
      <c r="P252" s="357"/>
      <c r="Q252" s="357"/>
      <c r="R252" s="357"/>
      <c r="S252" s="357"/>
      <c r="T252" s="357"/>
      <c r="U252" s="357"/>
    </row>
    <row r="253" spans="2:21" s="21" customFormat="1" ht="15" x14ac:dyDescent="0.25">
      <c r="B253" s="587"/>
      <c r="C253" s="316" t="s">
        <v>10</v>
      </c>
      <c r="D253" s="286">
        <v>107</v>
      </c>
      <c r="E253" s="286">
        <v>30</v>
      </c>
      <c r="F253" s="286">
        <v>46</v>
      </c>
      <c r="G253" s="286">
        <v>21</v>
      </c>
      <c r="H253" s="286">
        <v>0</v>
      </c>
      <c r="I253" s="286">
        <v>0</v>
      </c>
      <c r="J253" s="286">
        <v>0</v>
      </c>
      <c r="K253" s="286">
        <v>10</v>
      </c>
      <c r="L253" s="286">
        <v>0</v>
      </c>
      <c r="M253" s="16"/>
      <c r="N253" s="16"/>
      <c r="O253" s="16"/>
      <c r="P253" s="16"/>
      <c r="Q253" s="16"/>
      <c r="R253" s="16"/>
      <c r="S253" s="16"/>
      <c r="T253" s="16"/>
      <c r="U253" s="16"/>
    </row>
    <row r="254" spans="2:21" s="21" customFormat="1" ht="15" x14ac:dyDescent="0.25">
      <c r="B254" s="439"/>
      <c r="C254" s="440"/>
      <c r="D254" s="438"/>
      <c r="E254" s="438"/>
      <c r="F254" s="438"/>
      <c r="G254" s="438"/>
      <c r="H254" s="438"/>
      <c r="I254" s="438"/>
      <c r="J254" s="438"/>
      <c r="K254" s="438"/>
      <c r="L254" s="438"/>
      <c r="M254" s="16"/>
      <c r="N254" s="16"/>
      <c r="O254" s="16"/>
      <c r="P254" s="16"/>
      <c r="Q254" s="16"/>
      <c r="R254" s="16"/>
      <c r="S254" s="16"/>
      <c r="T254" s="16"/>
      <c r="U254" s="16"/>
    </row>
    <row r="255" spans="2:21" x14ac:dyDescent="0.25">
      <c r="B255" s="67" t="s">
        <v>2116</v>
      </c>
    </row>
    <row r="256" spans="2:21" s="23" customFormat="1" ht="16.5" x14ac:dyDescent="0.25">
      <c r="B256" s="30" t="s">
        <v>2224</v>
      </c>
      <c r="C256" s="22"/>
      <c r="D256" s="22"/>
      <c r="E256" s="22"/>
      <c r="F256" s="22"/>
      <c r="G256" s="22"/>
    </row>
    <row r="257" spans="2:7" x14ac:dyDescent="0.25">
      <c r="B257" s="154" t="s">
        <v>2151</v>
      </c>
    </row>
    <row r="258" spans="2:7" s="23" customFormat="1" ht="16.5" x14ac:dyDescent="0.25">
      <c r="B258" s="31" t="s">
        <v>737</v>
      </c>
      <c r="C258" s="24"/>
      <c r="D258" s="24"/>
      <c r="E258" s="24"/>
      <c r="F258" s="24"/>
      <c r="G258" s="24"/>
    </row>
  </sheetData>
  <mergeCells count="31">
    <mergeCell ref="B45:B52"/>
    <mergeCell ref="B1:G1"/>
    <mergeCell ref="C3:C4"/>
    <mergeCell ref="D3:D4"/>
    <mergeCell ref="E3:L3"/>
    <mergeCell ref="B2:L2"/>
    <mergeCell ref="B3:B4"/>
    <mergeCell ref="B6:B21"/>
    <mergeCell ref="B22:B29"/>
    <mergeCell ref="B30:B37"/>
    <mergeCell ref="B38:B44"/>
    <mergeCell ref="B120:B136"/>
    <mergeCell ref="B137:B150"/>
    <mergeCell ref="B151:B173"/>
    <mergeCell ref="B174:B187"/>
    <mergeCell ref="B188:B193"/>
    <mergeCell ref="B53:B63"/>
    <mergeCell ref="B64:B78"/>
    <mergeCell ref="B79:B86"/>
    <mergeCell ref="B87:B112"/>
    <mergeCell ref="B113:B119"/>
    <mergeCell ref="B232:B239"/>
    <mergeCell ref="B240:B244"/>
    <mergeCell ref="B245:B247"/>
    <mergeCell ref="B248:B251"/>
    <mergeCell ref="B252:B253"/>
    <mergeCell ref="B194:B198"/>
    <mergeCell ref="B199:B207"/>
    <mergeCell ref="B208:B217"/>
    <mergeCell ref="B218:B227"/>
    <mergeCell ref="B228:B231"/>
  </mergeCells>
  <hyperlinks>
    <hyperlink ref="M2" location="INDICE!A70"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drawing r:id="rId2"/>
  <legacyDrawingHF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S1608"/>
  <sheetViews>
    <sheetView showGridLines="0" zoomScaleNormal="100" workbookViewId="0"/>
  </sheetViews>
  <sheetFormatPr baseColWidth="10" defaultColWidth="12.5703125" defaultRowHeight="14.25" x14ac:dyDescent="0.25"/>
  <cols>
    <col min="1" max="1" width="3.7109375" style="19" customWidth="1"/>
    <col min="2" max="2" width="30.28515625" style="339" customWidth="1"/>
    <col min="3" max="3" width="27.7109375" style="191" customWidth="1"/>
    <col min="4" max="4" width="38.7109375" style="19" customWidth="1"/>
    <col min="5" max="5" width="9.85546875" style="19" customWidth="1"/>
    <col min="6" max="6" width="12.7109375" style="19" customWidth="1"/>
    <col min="7" max="46" width="7.28515625" style="19" customWidth="1"/>
    <col min="47" max="47" width="11.140625" style="19" customWidth="1"/>
    <col min="48" max="16384" width="12.5703125" style="19"/>
  </cols>
  <sheetData>
    <row r="1" spans="2:97" ht="126.75" customHeight="1" x14ac:dyDescent="0.25">
      <c r="B1" s="588"/>
      <c r="C1" s="588"/>
      <c r="D1" s="588"/>
      <c r="E1" s="588"/>
      <c r="F1" s="588"/>
      <c r="G1" s="588"/>
      <c r="H1" s="588"/>
    </row>
    <row r="2" spans="2:97" ht="48.75" customHeight="1" x14ac:dyDescent="0.25">
      <c r="B2" s="596" t="s">
        <v>2188</v>
      </c>
      <c r="C2" s="596"/>
      <c r="D2" s="596"/>
      <c r="E2" s="596"/>
      <c r="F2" s="596"/>
      <c r="G2" s="596"/>
      <c r="H2" s="596"/>
      <c r="I2" s="596"/>
      <c r="J2" s="596"/>
      <c r="K2" s="596"/>
      <c r="L2" s="596"/>
      <c r="M2" s="596"/>
      <c r="N2" s="596"/>
      <c r="O2" s="596"/>
      <c r="P2" s="596"/>
      <c r="Q2" s="596"/>
      <c r="R2" s="596"/>
      <c r="S2" s="596"/>
      <c r="T2" s="596"/>
      <c r="U2" s="596"/>
      <c r="V2" s="596"/>
      <c r="W2" s="596"/>
      <c r="X2" s="596"/>
      <c r="Y2" s="596"/>
      <c r="Z2" s="596"/>
      <c r="AA2" s="596"/>
      <c r="AB2" s="596"/>
      <c r="AC2" s="596"/>
      <c r="AD2" s="596"/>
      <c r="AE2" s="596"/>
      <c r="AF2" s="596"/>
      <c r="AG2" s="596"/>
      <c r="AH2" s="596"/>
      <c r="AI2" s="596"/>
      <c r="AJ2" s="596"/>
      <c r="AK2" s="596"/>
      <c r="AL2" s="596"/>
      <c r="AM2" s="596"/>
      <c r="AN2" s="596"/>
      <c r="AO2" s="596"/>
      <c r="AP2" s="596"/>
      <c r="AQ2" s="596"/>
      <c r="AR2" s="596"/>
      <c r="AS2" s="596"/>
      <c r="AT2" s="596"/>
      <c r="AU2" s="596"/>
      <c r="AW2" s="481" t="s">
        <v>7</v>
      </c>
    </row>
    <row r="3" spans="2:97" s="378" customFormat="1" ht="24" customHeight="1" x14ac:dyDescent="0.25">
      <c r="B3" s="513" t="s">
        <v>412</v>
      </c>
      <c r="C3" s="513" t="s">
        <v>432</v>
      </c>
      <c r="D3" s="513" t="s">
        <v>600</v>
      </c>
      <c r="E3" s="513" t="s">
        <v>3</v>
      </c>
      <c r="F3" s="593" t="s">
        <v>601</v>
      </c>
      <c r="G3" s="594"/>
      <c r="H3" s="594"/>
      <c r="I3" s="594"/>
      <c r="J3" s="594"/>
      <c r="K3" s="594"/>
      <c r="L3" s="594"/>
      <c r="M3" s="594"/>
      <c r="N3" s="594"/>
      <c r="O3" s="594"/>
      <c r="P3" s="594"/>
      <c r="Q3" s="594"/>
      <c r="R3" s="594"/>
      <c r="S3" s="594"/>
      <c r="T3" s="594"/>
      <c r="U3" s="594"/>
      <c r="V3" s="594"/>
      <c r="W3" s="594"/>
      <c r="X3" s="594"/>
      <c r="Y3" s="594"/>
      <c r="Z3" s="594"/>
      <c r="AA3" s="594"/>
      <c r="AB3" s="594"/>
      <c r="AC3" s="594"/>
      <c r="AD3" s="594"/>
      <c r="AE3" s="594"/>
      <c r="AF3" s="594"/>
      <c r="AG3" s="594"/>
      <c r="AH3" s="594"/>
      <c r="AI3" s="594"/>
      <c r="AJ3" s="594"/>
      <c r="AK3" s="594"/>
      <c r="AL3" s="594"/>
      <c r="AM3" s="594"/>
      <c r="AN3" s="594"/>
      <c r="AO3" s="594"/>
      <c r="AP3" s="594"/>
      <c r="AQ3" s="594"/>
      <c r="AR3" s="594"/>
      <c r="AS3" s="594"/>
      <c r="AT3" s="594"/>
      <c r="AU3" s="595"/>
    </row>
    <row r="4" spans="2:97" s="58" customFormat="1" ht="40.5" x14ac:dyDescent="0.25">
      <c r="B4" s="514"/>
      <c r="C4" s="514"/>
      <c r="D4" s="514"/>
      <c r="E4" s="514"/>
      <c r="F4" s="376" t="s">
        <v>2021</v>
      </c>
      <c r="G4" s="376" t="s">
        <v>2022</v>
      </c>
      <c r="H4" s="376" t="s">
        <v>2023</v>
      </c>
      <c r="I4" s="376" t="s">
        <v>2024</v>
      </c>
      <c r="J4" s="376" t="s">
        <v>2025</v>
      </c>
      <c r="K4" s="376" t="s">
        <v>2026</v>
      </c>
      <c r="L4" s="376" t="s">
        <v>2027</v>
      </c>
      <c r="M4" s="376" t="s">
        <v>2028</v>
      </c>
      <c r="N4" s="376" t="s">
        <v>2029</v>
      </c>
      <c r="O4" s="376" t="s">
        <v>2030</v>
      </c>
      <c r="P4" s="376" t="s">
        <v>2031</v>
      </c>
      <c r="Q4" s="376" t="s">
        <v>2032</v>
      </c>
      <c r="R4" s="376" t="s">
        <v>2033</v>
      </c>
      <c r="S4" s="376" t="s">
        <v>2034</v>
      </c>
      <c r="T4" s="376" t="s">
        <v>2035</v>
      </c>
      <c r="U4" s="376" t="s">
        <v>2036</v>
      </c>
      <c r="V4" s="376" t="s">
        <v>2037</v>
      </c>
      <c r="W4" s="376" t="s">
        <v>2038</v>
      </c>
      <c r="X4" s="376" t="s">
        <v>2039</v>
      </c>
      <c r="Y4" s="376" t="s">
        <v>2040</v>
      </c>
      <c r="Z4" s="376" t="s">
        <v>2041</v>
      </c>
      <c r="AA4" s="376" t="s">
        <v>2042</v>
      </c>
      <c r="AB4" s="376" t="s">
        <v>2043</v>
      </c>
      <c r="AC4" s="376" t="s">
        <v>2044</v>
      </c>
      <c r="AD4" s="376" t="s">
        <v>2045</v>
      </c>
      <c r="AE4" s="376" t="s">
        <v>2046</v>
      </c>
      <c r="AF4" s="376" t="s">
        <v>2047</v>
      </c>
      <c r="AG4" s="376" t="s">
        <v>2048</v>
      </c>
      <c r="AH4" s="376" t="s">
        <v>2049</v>
      </c>
      <c r="AI4" s="376" t="s">
        <v>2050</v>
      </c>
      <c r="AJ4" s="376" t="s">
        <v>2051</v>
      </c>
      <c r="AK4" s="376" t="s">
        <v>2052</v>
      </c>
      <c r="AL4" s="376" t="s">
        <v>2053</v>
      </c>
      <c r="AM4" s="376" t="s">
        <v>2054</v>
      </c>
      <c r="AN4" s="376" t="s">
        <v>2055</v>
      </c>
      <c r="AO4" s="376" t="s">
        <v>2056</v>
      </c>
      <c r="AP4" s="376" t="s">
        <v>2057</v>
      </c>
      <c r="AQ4" s="376" t="s">
        <v>2058</v>
      </c>
      <c r="AR4" s="376" t="s">
        <v>2059</v>
      </c>
      <c r="AS4" s="376" t="s">
        <v>2060</v>
      </c>
      <c r="AT4" s="376" t="s">
        <v>111</v>
      </c>
      <c r="AU4" s="376" t="s">
        <v>107</v>
      </c>
    </row>
    <row r="5" spans="2:97" s="58" customFormat="1" ht="14.65" customHeight="1" x14ac:dyDescent="0.25">
      <c r="B5" s="598" t="s">
        <v>413</v>
      </c>
      <c r="C5" s="599"/>
      <c r="D5" s="600"/>
      <c r="E5" s="232">
        <f>SUM(F5:AU5)</f>
        <v>215714</v>
      </c>
      <c r="F5" s="359">
        <f t="shared" ref="F5:AS5" si="0">SUM(F6:F1314)</f>
        <v>1</v>
      </c>
      <c r="G5" s="359">
        <f t="shared" si="0"/>
        <v>11</v>
      </c>
      <c r="H5" s="359">
        <f t="shared" si="0"/>
        <v>55</v>
      </c>
      <c r="I5" s="359">
        <f t="shared" si="0"/>
        <v>312</v>
      </c>
      <c r="J5" s="359">
        <f t="shared" si="0"/>
        <v>1242</v>
      </c>
      <c r="K5" s="359">
        <f t="shared" si="0"/>
        <v>2790</v>
      </c>
      <c r="L5" s="359">
        <f t="shared" si="0"/>
        <v>4839</v>
      </c>
      <c r="M5" s="359">
        <f t="shared" si="0"/>
        <v>6472</v>
      </c>
      <c r="N5" s="359">
        <f t="shared" si="0"/>
        <v>7602</v>
      </c>
      <c r="O5" s="359">
        <f t="shared" si="0"/>
        <v>8877</v>
      </c>
      <c r="P5" s="359">
        <f t="shared" si="0"/>
        <v>10039</v>
      </c>
      <c r="Q5" s="359">
        <f t="shared" si="0"/>
        <v>10738</v>
      </c>
      <c r="R5" s="359">
        <f t="shared" si="0"/>
        <v>11397</v>
      </c>
      <c r="S5" s="359">
        <f t="shared" si="0"/>
        <v>11675</v>
      </c>
      <c r="T5" s="359">
        <f t="shared" si="0"/>
        <v>11761</v>
      </c>
      <c r="U5" s="359">
        <f t="shared" si="0"/>
        <v>11074</v>
      </c>
      <c r="V5" s="359">
        <f t="shared" si="0"/>
        <v>10697</v>
      </c>
      <c r="W5" s="359">
        <f t="shared" si="0"/>
        <v>11144</v>
      </c>
      <c r="X5" s="359">
        <f t="shared" si="0"/>
        <v>10781</v>
      </c>
      <c r="Y5" s="359">
        <f t="shared" si="0"/>
        <v>10391</v>
      </c>
      <c r="Z5" s="359">
        <f t="shared" si="0"/>
        <v>9971</v>
      </c>
      <c r="AA5" s="359">
        <f t="shared" si="0"/>
        <v>9538</v>
      </c>
      <c r="AB5" s="359">
        <f t="shared" si="0"/>
        <v>8388</v>
      </c>
      <c r="AC5" s="359">
        <f t="shared" si="0"/>
        <v>7668</v>
      </c>
      <c r="AD5" s="359">
        <f t="shared" si="0"/>
        <v>6885</v>
      </c>
      <c r="AE5" s="359">
        <f t="shared" si="0"/>
        <v>6153</v>
      </c>
      <c r="AF5" s="359">
        <f t="shared" si="0"/>
        <v>5398</v>
      </c>
      <c r="AG5" s="359">
        <f t="shared" si="0"/>
        <v>4625</v>
      </c>
      <c r="AH5" s="359">
        <f t="shared" si="0"/>
        <v>3828</v>
      </c>
      <c r="AI5" s="359">
        <f t="shared" si="0"/>
        <v>3133</v>
      </c>
      <c r="AJ5" s="359">
        <f t="shared" si="0"/>
        <v>2404</v>
      </c>
      <c r="AK5" s="359">
        <f t="shared" si="0"/>
        <v>1738</v>
      </c>
      <c r="AL5" s="359">
        <f t="shared" si="0"/>
        <v>1205</v>
      </c>
      <c r="AM5" s="359">
        <f t="shared" si="0"/>
        <v>751</v>
      </c>
      <c r="AN5" s="359">
        <f t="shared" si="0"/>
        <v>448</v>
      </c>
      <c r="AO5" s="359">
        <f t="shared" si="0"/>
        <v>224</v>
      </c>
      <c r="AP5" s="359">
        <f t="shared" si="0"/>
        <v>95</v>
      </c>
      <c r="AQ5" s="359">
        <f t="shared" si="0"/>
        <v>47</v>
      </c>
      <c r="AR5" s="359">
        <f t="shared" si="0"/>
        <v>18</v>
      </c>
      <c r="AS5" s="359">
        <f t="shared" si="0"/>
        <v>12</v>
      </c>
      <c r="AT5" s="359">
        <v>32</v>
      </c>
      <c r="AU5" s="359">
        <f>SUM(AU6:AU1314)</f>
        <v>1255</v>
      </c>
      <c r="AV5" s="379"/>
      <c r="AW5" s="379"/>
      <c r="AX5" s="379"/>
      <c r="AY5" s="379"/>
      <c r="AZ5" s="379"/>
      <c r="BA5" s="379"/>
      <c r="BB5" s="379"/>
      <c r="BC5" s="379"/>
      <c r="BD5" s="379"/>
      <c r="BE5" s="379"/>
      <c r="BF5" s="379"/>
      <c r="BG5" s="379"/>
      <c r="BH5" s="379"/>
      <c r="BI5" s="379"/>
      <c r="BJ5" s="379"/>
      <c r="BK5" s="379"/>
      <c r="BL5" s="379"/>
      <c r="BM5" s="379"/>
      <c r="BN5" s="379"/>
      <c r="BO5" s="379"/>
      <c r="BP5" s="379"/>
      <c r="BQ5" s="379"/>
      <c r="BR5" s="379"/>
      <c r="BS5" s="379"/>
      <c r="BT5" s="379"/>
      <c r="BU5" s="379"/>
      <c r="BV5" s="379"/>
      <c r="BW5" s="379"/>
      <c r="BX5" s="379"/>
      <c r="BY5" s="379"/>
      <c r="BZ5" s="379"/>
      <c r="CA5" s="379"/>
      <c r="CB5" s="379"/>
      <c r="CC5" s="379"/>
      <c r="CD5" s="379"/>
      <c r="CE5" s="379"/>
      <c r="CF5" s="379"/>
      <c r="CG5" s="379"/>
      <c r="CH5" s="379"/>
      <c r="CI5" s="379"/>
      <c r="CJ5" s="379"/>
      <c r="CK5" s="379"/>
      <c r="CL5" s="379"/>
      <c r="CM5" s="379"/>
      <c r="CN5" s="379"/>
      <c r="CO5" s="379"/>
      <c r="CP5" s="379"/>
      <c r="CQ5" s="379"/>
      <c r="CR5" s="379"/>
      <c r="CS5" s="379"/>
    </row>
    <row r="6" spans="2:97" s="378" customFormat="1" x14ac:dyDescent="0.3">
      <c r="B6" s="597" t="s">
        <v>35</v>
      </c>
      <c r="C6" s="597" t="s">
        <v>340</v>
      </c>
      <c r="D6" s="380" t="s">
        <v>988</v>
      </c>
      <c r="E6" s="271">
        <f>SUM(F6:AU6)</f>
        <v>308</v>
      </c>
      <c r="F6" s="381">
        <v>0</v>
      </c>
      <c r="G6" s="382">
        <v>0</v>
      </c>
      <c r="H6" s="382">
        <v>0</v>
      </c>
      <c r="I6" s="382">
        <v>0</v>
      </c>
      <c r="J6" s="382">
        <v>1</v>
      </c>
      <c r="K6" s="382">
        <v>4</v>
      </c>
      <c r="L6" s="382">
        <v>3</v>
      </c>
      <c r="M6" s="382">
        <v>2</v>
      </c>
      <c r="N6" s="382">
        <v>9</v>
      </c>
      <c r="O6" s="382">
        <v>13</v>
      </c>
      <c r="P6" s="382">
        <v>11</v>
      </c>
      <c r="Q6" s="382">
        <v>10</v>
      </c>
      <c r="R6" s="382">
        <v>15</v>
      </c>
      <c r="S6" s="382">
        <v>15</v>
      </c>
      <c r="T6" s="382">
        <v>14</v>
      </c>
      <c r="U6" s="382">
        <v>21</v>
      </c>
      <c r="V6" s="382">
        <v>16</v>
      </c>
      <c r="W6" s="382">
        <v>12</v>
      </c>
      <c r="X6" s="382">
        <v>15</v>
      </c>
      <c r="Y6" s="382">
        <v>18</v>
      </c>
      <c r="Z6" s="382">
        <v>19</v>
      </c>
      <c r="AA6" s="382">
        <v>11</v>
      </c>
      <c r="AB6" s="382">
        <v>16</v>
      </c>
      <c r="AC6" s="382">
        <v>10</v>
      </c>
      <c r="AD6" s="382">
        <v>18</v>
      </c>
      <c r="AE6" s="382">
        <v>12</v>
      </c>
      <c r="AF6" s="382">
        <v>11</v>
      </c>
      <c r="AG6" s="382">
        <v>6</v>
      </c>
      <c r="AH6" s="382">
        <v>5</v>
      </c>
      <c r="AI6" s="382">
        <v>6</v>
      </c>
      <c r="AJ6" s="382">
        <v>6</v>
      </c>
      <c r="AK6" s="382">
        <v>2</v>
      </c>
      <c r="AL6" s="382">
        <v>3</v>
      </c>
      <c r="AM6" s="382">
        <v>0</v>
      </c>
      <c r="AN6" s="382">
        <v>4</v>
      </c>
      <c r="AO6" s="382">
        <v>0</v>
      </c>
      <c r="AP6" s="382">
        <v>0</v>
      </c>
      <c r="AQ6" s="382">
        <v>0</v>
      </c>
      <c r="AR6" s="382">
        <v>0</v>
      </c>
      <c r="AS6" s="382">
        <v>0</v>
      </c>
      <c r="AT6" s="405">
        <v>0</v>
      </c>
      <c r="AU6" s="383">
        <v>0</v>
      </c>
    </row>
    <row r="7" spans="2:97" s="110" customFormat="1" x14ac:dyDescent="0.3">
      <c r="B7" s="592"/>
      <c r="C7" s="592"/>
      <c r="D7" s="384" t="s">
        <v>1969</v>
      </c>
      <c r="E7" s="271">
        <f t="shared" ref="E7:E68" si="1">SUM(F7:AU7)</f>
        <v>56</v>
      </c>
      <c r="F7" s="385">
        <v>0</v>
      </c>
      <c r="G7" s="386">
        <v>0</v>
      </c>
      <c r="H7" s="386">
        <v>0</v>
      </c>
      <c r="I7" s="386">
        <v>0</v>
      </c>
      <c r="J7" s="386">
        <v>0</v>
      </c>
      <c r="K7" s="386">
        <v>0</v>
      </c>
      <c r="L7" s="386">
        <v>0</v>
      </c>
      <c r="M7" s="386">
        <v>0</v>
      </c>
      <c r="N7" s="386">
        <v>2</v>
      </c>
      <c r="O7" s="386">
        <v>0</v>
      </c>
      <c r="P7" s="386">
        <v>1</v>
      </c>
      <c r="Q7" s="386">
        <v>5</v>
      </c>
      <c r="R7" s="386">
        <v>1</v>
      </c>
      <c r="S7" s="386">
        <v>0</v>
      </c>
      <c r="T7" s="386">
        <v>1</v>
      </c>
      <c r="U7" s="386">
        <v>2</v>
      </c>
      <c r="V7" s="386">
        <v>2</v>
      </c>
      <c r="W7" s="386">
        <v>4</v>
      </c>
      <c r="X7" s="386">
        <v>2</v>
      </c>
      <c r="Y7" s="386">
        <v>3</v>
      </c>
      <c r="Z7" s="386">
        <v>3</v>
      </c>
      <c r="AA7" s="386">
        <v>3</v>
      </c>
      <c r="AB7" s="386">
        <v>3</v>
      </c>
      <c r="AC7" s="386">
        <v>5</v>
      </c>
      <c r="AD7" s="386">
        <v>2</v>
      </c>
      <c r="AE7" s="386">
        <v>3</v>
      </c>
      <c r="AF7" s="386">
        <v>5</v>
      </c>
      <c r="AG7" s="386">
        <v>3</v>
      </c>
      <c r="AH7" s="386">
        <v>1</v>
      </c>
      <c r="AI7" s="386">
        <v>1</v>
      </c>
      <c r="AJ7" s="386">
        <v>2</v>
      </c>
      <c r="AK7" s="386">
        <v>1</v>
      </c>
      <c r="AL7" s="386">
        <v>1</v>
      </c>
      <c r="AM7" s="386">
        <v>0</v>
      </c>
      <c r="AN7" s="386">
        <v>0</v>
      </c>
      <c r="AO7" s="386">
        <v>0</v>
      </c>
      <c r="AP7" s="386">
        <v>0</v>
      </c>
      <c r="AQ7" s="386">
        <v>0</v>
      </c>
      <c r="AR7" s="386">
        <v>0</v>
      </c>
      <c r="AS7" s="386">
        <v>0</v>
      </c>
      <c r="AT7" s="405">
        <v>0</v>
      </c>
      <c r="AU7" s="387">
        <v>0</v>
      </c>
    </row>
    <row r="8" spans="2:97" s="110" customFormat="1" x14ac:dyDescent="0.3">
      <c r="B8" s="592"/>
      <c r="C8" s="592"/>
      <c r="D8" s="384" t="s">
        <v>1968</v>
      </c>
      <c r="E8" s="271">
        <f t="shared" si="1"/>
        <v>443</v>
      </c>
      <c r="F8" s="385">
        <v>0</v>
      </c>
      <c r="G8" s="386">
        <v>0</v>
      </c>
      <c r="H8" s="386">
        <v>0</v>
      </c>
      <c r="I8" s="386">
        <v>0</v>
      </c>
      <c r="J8" s="386">
        <v>0</v>
      </c>
      <c r="K8" s="386">
        <v>10</v>
      </c>
      <c r="L8" s="386">
        <v>8</v>
      </c>
      <c r="M8" s="386">
        <v>20</v>
      </c>
      <c r="N8" s="386">
        <v>16</v>
      </c>
      <c r="O8" s="386">
        <v>21</v>
      </c>
      <c r="P8" s="386">
        <v>27</v>
      </c>
      <c r="Q8" s="386">
        <v>16</v>
      </c>
      <c r="R8" s="386">
        <v>20</v>
      </c>
      <c r="S8" s="386">
        <v>23</v>
      </c>
      <c r="T8" s="386">
        <v>25</v>
      </c>
      <c r="U8" s="386">
        <v>20</v>
      </c>
      <c r="V8" s="386">
        <v>25</v>
      </c>
      <c r="W8" s="386">
        <v>22</v>
      </c>
      <c r="X8" s="386">
        <v>17</v>
      </c>
      <c r="Y8" s="386">
        <v>17</v>
      </c>
      <c r="Z8" s="386">
        <v>19</v>
      </c>
      <c r="AA8" s="386">
        <v>17</v>
      </c>
      <c r="AB8" s="386">
        <v>21</v>
      </c>
      <c r="AC8" s="386">
        <v>23</v>
      </c>
      <c r="AD8" s="386">
        <v>13</v>
      </c>
      <c r="AE8" s="386">
        <v>19</v>
      </c>
      <c r="AF8" s="386">
        <v>13</v>
      </c>
      <c r="AG8" s="386">
        <v>5</v>
      </c>
      <c r="AH8" s="386">
        <v>5</v>
      </c>
      <c r="AI8" s="386">
        <v>7</v>
      </c>
      <c r="AJ8" s="386">
        <v>4</v>
      </c>
      <c r="AK8" s="386">
        <v>2</v>
      </c>
      <c r="AL8" s="386">
        <v>5</v>
      </c>
      <c r="AM8" s="386">
        <v>1</v>
      </c>
      <c r="AN8" s="386">
        <v>2</v>
      </c>
      <c r="AO8" s="386">
        <v>0</v>
      </c>
      <c r="AP8" s="386">
        <v>0</v>
      </c>
      <c r="AQ8" s="386">
        <v>0</v>
      </c>
      <c r="AR8" s="386">
        <v>0</v>
      </c>
      <c r="AS8" s="386">
        <v>0</v>
      </c>
      <c r="AT8" s="405">
        <v>0</v>
      </c>
      <c r="AU8" s="387">
        <v>0</v>
      </c>
    </row>
    <row r="9" spans="2:97" s="110" customFormat="1" ht="15" customHeight="1" x14ac:dyDescent="0.3">
      <c r="B9" s="592"/>
      <c r="C9" s="592"/>
      <c r="D9" s="384" t="s">
        <v>1432</v>
      </c>
      <c r="E9" s="271">
        <f t="shared" si="1"/>
        <v>77</v>
      </c>
      <c r="F9" s="385">
        <v>0</v>
      </c>
      <c r="G9" s="386">
        <v>0</v>
      </c>
      <c r="H9" s="386">
        <v>0</v>
      </c>
      <c r="I9" s="386">
        <v>0</v>
      </c>
      <c r="J9" s="386">
        <v>0</v>
      </c>
      <c r="K9" s="386">
        <v>1</v>
      </c>
      <c r="L9" s="386">
        <v>2</v>
      </c>
      <c r="M9" s="386">
        <v>1</v>
      </c>
      <c r="N9" s="386">
        <v>3</v>
      </c>
      <c r="O9" s="386">
        <v>7</v>
      </c>
      <c r="P9" s="386">
        <v>4</v>
      </c>
      <c r="Q9" s="386">
        <v>5</v>
      </c>
      <c r="R9" s="386">
        <v>1</v>
      </c>
      <c r="S9" s="386">
        <v>2</v>
      </c>
      <c r="T9" s="386">
        <v>1</v>
      </c>
      <c r="U9" s="386">
        <v>3</v>
      </c>
      <c r="V9" s="386">
        <v>3</v>
      </c>
      <c r="W9" s="386">
        <v>5</v>
      </c>
      <c r="X9" s="386">
        <v>4</v>
      </c>
      <c r="Y9" s="386">
        <v>1</v>
      </c>
      <c r="Z9" s="386">
        <v>6</v>
      </c>
      <c r="AA9" s="386">
        <v>2</v>
      </c>
      <c r="AB9" s="386">
        <v>6</v>
      </c>
      <c r="AC9" s="386">
        <v>5</v>
      </c>
      <c r="AD9" s="386">
        <v>3</v>
      </c>
      <c r="AE9" s="386">
        <v>2</v>
      </c>
      <c r="AF9" s="386">
        <v>3</v>
      </c>
      <c r="AG9" s="386">
        <v>2</v>
      </c>
      <c r="AH9" s="386">
        <v>2</v>
      </c>
      <c r="AI9" s="386">
        <v>0</v>
      </c>
      <c r="AJ9" s="386">
        <v>0</v>
      </c>
      <c r="AK9" s="386">
        <v>1</v>
      </c>
      <c r="AL9" s="386">
        <v>0</v>
      </c>
      <c r="AM9" s="386">
        <v>0</v>
      </c>
      <c r="AN9" s="386">
        <v>2</v>
      </c>
      <c r="AO9" s="386">
        <v>0</v>
      </c>
      <c r="AP9" s="386">
        <v>0</v>
      </c>
      <c r="AQ9" s="386">
        <v>0</v>
      </c>
      <c r="AR9" s="386">
        <v>0</v>
      </c>
      <c r="AS9" s="386">
        <v>0</v>
      </c>
      <c r="AT9" s="405">
        <v>0</v>
      </c>
      <c r="AU9" s="387">
        <v>0</v>
      </c>
    </row>
    <row r="10" spans="2:97" s="378" customFormat="1" x14ac:dyDescent="0.3">
      <c r="B10" s="592"/>
      <c r="C10" s="592"/>
      <c r="D10" s="384" t="s">
        <v>1967</v>
      </c>
      <c r="E10" s="271">
        <f t="shared" si="1"/>
        <v>385</v>
      </c>
      <c r="F10" s="385">
        <v>0</v>
      </c>
      <c r="G10" s="386">
        <v>0</v>
      </c>
      <c r="H10" s="386">
        <v>0</v>
      </c>
      <c r="I10" s="386">
        <v>1</v>
      </c>
      <c r="J10" s="386">
        <v>1</v>
      </c>
      <c r="K10" s="386">
        <v>3</v>
      </c>
      <c r="L10" s="386">
        <v>12</v>
      </c>
      <c r="M10" s="386">
        <v>6</v>
      </c>
      <c r="N10" s="386">
        <v>15</v>
      </c>
      <c r="O10" s="386">
        <v>14</v>
      </c>
      <c r="P10" s="386">
        <v>7</v>
      </c>
      <c r="Q10" s="386">
        <v>10</v>
      </c>
      <c r="R10" s="386">
        <v>18</v>
      </c>
      <c r="S10" s="386">
        <v>26</v>
      </c>
      <c r="T10" s="386">
        <v>19</v>
      </c>
      <c r="U10" s="386">
        <v>25</v>
      </c>
      <c r="V10" s="386">
        <v>15</v>
      </c>
      <c r="W10" s="386">
        <v>21</v>
      </c>
      <c r="X10" s="386">
        <v>24</v>
      </c>
      <c r="Y10" s="386">
        <v>13</v>
      </c>
      <c r="Z10" s="386">
        <v>17</v>
      </c>
      <c r="AA10" s="386">
        <v>16</v>
      </c>
      <c r="AB10" s="386">
        <v>20</v>
      </c>
      <c r="AC10" s="386">
        <v>14</v>
      </c>
      <c r="AD10" s="386">
        <v>24</v>
      </c>
      <c r="AE10" s="386">
        <v>23</v>
      </c>
      <c r="AF10" s="386">
        <v>12</v>
      </c>
      <c r="AG10" s="386">
        <v>7</v>
      </c>
      <c r="AH10" s="386">
        <v>7</v>
      </c>
      <c r="AI10" s="386">
        <v>2</v>
      </c>
      <c r="AJ10" s="386">
        <v>5</v>
      </c>
      <c r="AK10" s="386">
        <v>4</v>
      </c>
      <c r="AL10" s="386">
        <v>3</v>
      </c>
      <c r="AM10" s="386">
        <v>0</v>
      </c>
      <c r="AN10" s="386">
        <v>0</v>
      </c>
      <c r="AO10" s="386">
        <v>1</v>
      </c>
      <c r="AP10" s="386">
        <v>0</v>
      </c>
      <c r="AQ10" s="386">
        <v>0</v>
      </c>
      <c r="AR10" s="386">
        <v>0</v>
      </c>
      <c r="AS10" s="386">
        <v>0</v>
      </c>
      <c r="AT10" s="405">
        <v>0</v>
      </c>
      <c r="AU10" s="387">
        <v>0</v>
      </c>
    </row>
    <row r="11" spans="2:97" s="110" customFormat="1" x14ac:dyDescent="0.3">
      <c r="B11" s="592"/>
      <c r="C11" s="592"/>
      <c r="D11" s="384" t="s">
        <v>1966</v>
      </c>
      <c r="E11" s="271">
        <f t="shared" si="1"/>
        <v>16</v>
      </c>
      <c r="F11" s="385">
        <v>0</v>
      </c>
      <c r="G11" s="386">
        <v>0</v>
      </c>
      <c r="H11" s="386">
        <v>0</v>
      </c>
      <c r="I11" s="386">
        <v>0</v>
      </c>
      <c r="J11" s="386">
        <v>0</v>
      </c>
      <c r="K11" s="386">
        <v>0</v>
      </c>
      <c r="L11" s="386">
        <v>0</v>
      </c>
      <c r="M11" s="386">
        <v>0</v>
      </c>
      <c r="N11" s="386">
        <v>0</v>
      </c>
      <c r="O11" s="386">
        <v>1</v>
      </c>
      <c r="P11" s="386">
        <v>0</v>
      </c>
      <c r="Q11" s="386">
        <v>1</v>
      </c>
      <c r="R11" s="386">
        <v>0</v>
      </c>
      <c r="S11" s="386">
        <v>1</v>
      </c>
      <c r="T11" s="386">
        <v>0</v>
      </c>
      <c r="U11" s="386">
        <v>0</v>
      </c>
      <c r="V11" s="386">
        <v>0</v>
      </c>
      <c r="W11" s="386">
        <v>0</v>
      </c>
      <c r="X11" s="386">
        <v>2</v>
      </c>
      <c r="Y11" s="386">
        <v>3</v>
      </c>
      <c r="Z11" s="386">
        <v>2</v>
      </c>
      <c r="AA11" s="386">
        <v>0</v>
      </c>
      <c r="AB11" s="386">
        <v>0</v>
      </c>
      <c r="AC11" s="386">
        <v>1</v>
      </c>
      <c r="AD11" s="386">
        <v>0</v>
      </c>
      <c r="AE11" s="386">
        <v>0</v>
      </c>
      <c r="AF11" s="386">
        <v>1</v>
      </c>
      <c r="AG11" s="386">
        <v>2</v>
      </c>
      <c r="AH11" s="386">
        <v>1</v>
      </c>
      <c r="AI11" s="386">
        <v>1</v>
      </c>
      <c r="AJ11" s="386">
        <v>0</v>
      </c>
      <c r="AK11" s="386">
        <v>0</v>
      </c>
      <c r="AL11" s="386">
        <v>0</v>
      </c>
      <c r="AM11" s="386">
        <v>0</v>
      </c>
      <c r="AN11" s="386">
        <v>0</v>
      </c>
      <c r="AO11" s="386">
        <v>0</v>
      </c>
      <c r="AP11" s="386">
        <v>0</v>
      </c>
      <c r="AQ11" s="386">
        <v>0</v>
      </c>
      <c r="AR11" s="386">
        <v>0</v>
      </c>
      <c r="AS11" s="386">
        <v>0</v>
      </c>
      <c r="AT11" s="405">
        <v>0</v>
      </c>
      <c r="AU11" s="387">
        <v>0</v>
      </c>
    </row>
    <row r="12" spans="2:97" s="110" customFormat="1" x14ac:dyDescent="0.3">
      <c r="B12" s="592"/>
      <c r="C12" s="592"/>
      <c r="D12" s="384" t="s">
        <v>1965</v>
      </c>
      <c r="E12" s="271">
        <f t="shared" si="1"/>
        <v>198</v>
      </c>
      <c r="F12" s="385">
        <v>0</v>
      </c>
      <c r="G12" s="386">
        <v>0</v>
      </c>
      <c r="H12" s="386">
        <v>0</v>
      </c>
      <c r="I12" s="386">
        <v>0</v>
      </c>
      <c r="J12" s="386">
        <v>0</v>
      </c>
      <c r="K12" s="386">
        <v>2</v>
      </c>
      <c r="L12" s="386">
        <v>5</v>
      </c>
      <c r="M12" s="386">
        <v>4</v>
      </c>
      <c r="N12" s="386">
        <v>2</v>
      </c>
      <c r="O12" s="386">
        <v>5</v>
      </c>
      <c r="P12" s="386">
        <v>7</v>
      </c>
      <c r="Q12" s="386">
        <v>6</v>
      </c>
      <c r="R12" s="386">
        <v>7</v>
      </c>
      <c r="S12" s="386">
        <v>10</v>
      </c>
      <c r="T12" s="386">
        <v>7</v>
      </c>
      <c r="U12" s="386">
        <v>9</v>
      </c>
      <c r="V12" s="386">
        <v>11</v>
      </c>
      <c r="W12" s="386">
        <v>5</v>
      </c>
      <c r="X12" s="386">
        <v>11</v>
      </c>
      <c r="Y12" s="386">
        <v>12</v>
      </c>
      <c r="Z12" s="386">
        <v>12</v>
      </c>
      <c r="AA12" s="386">
        <v>12</v>
      </c>
      <c r="AB12" s="386">
        <v>5</v>
      </c>
      <c r="AC12" s="386">
        <v>8</v>
      </c>
      <c r="AD12" s="386">
        <v>10</v>
      </c>
      <c r="AE12" s="386">
        <v>8</v>
      </c>
      <c r="AF12" s="386">
        <v>3</v>
      </c>
      <c r="AG12" s="386">
        <v>6</v>
      </c>
      <c r="AH12" s="386">
        <v>3</v>
      </c>
      <c r="AI12" s="386">
        <v>0</v>
      </c>
      <c r="AJ12" s="386">
        <v>7</v>
      </c>
      <c r="AK12" s="386">
        <v>0</v>
      </c>
      <c r="AL12" s="386">
        <v>1</v>
      </c>
      <c r="AM12" s="386">
        <v>0</v>
      </c>
      <c r="AN12" s="386">
        <v>1</v>
      </c>
      <c r="AO12" s="386">
        <v>0</v>
      </c>
      <c r="AP12" s="386">
        <v>0</v>
      </c>
      <c r="AQ12" s="386">
        <v>0</v>
      </c>
      <c r="AR12" s="386">
        <v>0</v>
      </c>
      <c r="AS12" s="386">
        <v>0</v>
      </c>
      <c r="AT12" s="405">
        <v>0</v>
      </c>
      <c r="AU12" s="387">
        <v>19</v>
      </c>
    </row>
    <row r="13" spans="2:97" s="110" customFormat="1" x14ac:dyDescent="0.3">
      <c r="B13" s="592"/>
      <c r="C13" s="592"/>
      <c r="D13" s="384" t="s">
        <v>1964</v>
      </c>
      <c r="E13" s="271">
        <f t="shared" si="1"/>
        <v>173</v>
      </c>
      <c r="F13" s="385">
        <v>0</v>
      </c>
      <c r="G13" s="386">
        <v>0</v>
      </c>
      <c r="H13" s="386">
        <v>0</v>
      </c>
      <c r="I13" s="386">
        <v>0</v>
      </c>
      <c r="J13" s="386">
        <v>1</v>
      </c>
      <c r="K13" s="386">
        <v>1</v>
      </c>
      <c r="L13" s="386">
        <v>4</v>
      </c>
      <c r="M13" s="386">
        <v>5</v>
      </c>
      <c r="N13" s="386">
        <v>2</v>
      </c>
      <c r="O13" s="386">
        <v>11</v>
      </c>
      <c r="P13" s="386">
        <v>1</v>
      </c>
      <c r="Q13" s="386">
        <v>8</v>
      </c>
      <c r="R13" s="386">
        <v>8</v>
      </c>
      <c r="S13" s="386">
        <v>7</v>
      </c>
      <c r="T13" s="386">
        <v>7</v>
      </c>
      <c r="U13" s="386">
        <v>6</v>
      </c>
      <c r="V13" s="386">
        <v>7</v>
      </c>
      <c r="W13" s="386">
        <v>5</v>
      </c>
      <c r="X13" s="386">
        <v>10</v>
      </c>
      <c r="Y13" s="386">
        <v>7</v>
      </c>
      <c r="Z13" s="386">
        <v>9</v>
      </c>
      <c r="AA13" s="386">
        <v>5</v>
      </c>
      <c r="AB13" s="386">
        <v>11</v>
      </c>
      <c r="AC13" s="386">
        <v>6</v>
      </c>
      <c r="AD13" s="386">
        <v>15</v>
      </c>
      <c r="AE13" s="386">
        <v>6</v>
      </c>
      <c r="AF13" s="386">
        <v>8</v>
      </c>
      <c r="AG13" s="386">
        <v>7</v>
      </c>
      <c r="AH13" s="386">
        <v>3</v>
      </c>
      <c r="AI13" s="386">
        <v>3</v>
      </c>
      <c r="AJ13" s="386">
        <v>3</v>
      </c>
      <c r="AK13" s="386">
        <v>4</v>
      </c>
      <c r="AL13" s="386">
        <v>3</v>
      </c>
      <c r="AM13" s="386">
        <v>0</v>
      </c>
      <c r="AN13" s="386">
        <v>0</v>
      </c>
      <c r="AO13" s="386">
        <v>0</v>
      </c>
      <c r="AP13" s="386">
        <v>0</v>
      </c>
      <c r="AQ13" s="386">
        <v>0</v>
      </c>
      <c r="AR13" s="386">
        <v>0</v>
      </c>
      <c r="AS13" s="386">
        <v>0</v>
      </c>
      <c r="AT13" s="405">
        <v>0</v>
      </c>
      <c r="AU13" s="387">
        <v>0</v>
      </c>
    </row>
    <row r="14" spans="2:97" s="110" customFormat="1" x14ac:dyDescent="0.3">
      <c r="B14" s="592"/>
      <c r="C14" s="592"/>
      <c r="D14" s="384" t="s">
        <v>1963</v>
      </c>
      <c r="E14" s="271">
        <f t="shared" si="1"/>
        <v>214</v>
      </c>
      <c r="F14" s="385">
        <v>0</v>
      </c>
      <c r="G14" s="386">
        <v>0</v>
      </c>
      <c r="H14" s="386">
        <v>0</v>
      </c>
      <c r="I14" s="386">
        <v>0</v>
      </c>
      <c r="J14" s="386">
        <v>1</v>
      </c>
      <c r="K14" s="386">
        <v>0</v>
      </c>
      <c r="L14" s="386">
        <v>1</v>
      </c>
      <c r="M14" s="386">
        <v>3</v>
      </c>
      <c r="N14" s="386">
        <v>4</v>
      </c>
      <c r="O14" s="386">
        <v>5</v>
      </c>
      <c r="P14" s="386">
        <v>9</v>
      </c>
      <c r="Q14" s="386">
        <v>5</v>
      </c>
      <c r="R14" s="386">
        <v>4</v>
      </c>
      <c r="S14" s="386">
        <v>4</v>
      </c>
      <c r="T14" s="386">
        <v>13</v>
      </c>
      <c r="U14" s="386">
        <v>10</v>
      </c>
      <c r="V14" s="386">
        <v>5</v>
      </c>
      <c r="W14" s="386">
        <v>10</v>
      </c>
      <c r="X14" s="386">
        <v>10</v>
      </c>
      <c r="Y14" s="386">
        <v>9</v>
      </c>
      <c r="Z14" s="386">
        <v>9</v>
      </c>
      <c r="AA14" s="386">
        <v>13</v>
      </c>
      <c r="AB14" s="386">
        <v>20</v>
      </c>
      <c r="AC14" s="386">
        <v>10</v>
      </c>
      <c r="AD14" s="386">
        <v>14</v>
      </c>
      <c r="AE14" s="386">
        <v>9</v>
      </c>
      <c r="AF14" s="386">
        <v>10</v>
      </c>
      <c r="AG14" s="386">
        <v>9</v>
      </c>
      <c r="AH14" s="386">
        <v>5</v>
      </c>
      <c r="AI14" s="386">
        <v>7</v>
      </c>
      <c r="AJ14" s="386">
        <v>9</v>
      </c>
      <c r="AK14" s="386">
        <v>2</v>
      </c>
      <c r="AL14" s="386">
        <v>0</v>
      </c>
      <c r="AM14" s="386">
        <v>2</v>
      </c>
      <c r="AN14" s="386">
        <v>1</v>
      </c>
      <c r="AO14" s="386">
        <v>0</v>
      </c>
      <c r="AP14" s="386">
        <v>1</v>
      </c>
      <c r="AQ14" s="386">
        <v>0</v>
      </c>
      <c r="AR14" s="386">
        <v>0</v>
      </c>
      <c r="AS14" s="386">
        <v>0</v>
      </c>
      <c r="AT14" s="405">
        <v>0</v>
      </c>
      <c r="AU14" s="387">
        <v>0</v>
      </c>
    </row>
    <row r="15" spans="2:97" s="110" customFormat="1" ht="15" customHeight="1" x14ac:dyDescent="0.3">
      <c r="B15" s="592"/>
      <c r="C15" s="592"/>
      <c r="D15" s="384" t="s">
        <v>1509</v>
      </c>
      <c r="E15" s="271">
        <f t="shared" si="1"/>
        <v>99</v>
      </c>
      <c r="F15" s="385">
        <v>0</v>
      </c>
      <c r="G15" s="386">
        <v>0</v>
      </c>
      <c r="H15" s="386">
        <v>0</v>
      </c>
      <c r="I15" s="386">
        <v>0</v>
      </c>
      <c r="J15" s="386">
        <v>0</v>
      </c>
      <c r="K15" s="386">
        <v>1</v>
      </c>
      <c r="L15" s="386">
        <v>0</v>
      </c>
      <c r="M15" s="386">
        <v>1</v>
      </c>
      <c r="N15" s="386">
        <v>3</v>
      </c>
      <c r="O15" s="386">
        <v>2</v>
      </c>
      <c r="P15" s="386">
        <v>2</v>
      </c>
      <c r="Q15" s="386">
        <v>2</v>
      </c>
      <c r="R15" s="386">
        <v>4</v>
      </c>
      <c r="S15" s="386">
        <v>2</v>
      </c>
      <c r="T15" s="386">
        <v>4</v>
      </c>
      <c r="U15" s="386">
        <v>7</v>
      </c>
      <c r="V15" s="386">
        <v>7</v>
      </c>
      <c r="W15" s="386">
        <v>2</v>
      </c>
      <c r="X15" s="386">
        <v>5</v>
      </c>
      <c r="Y15" s="386">
        <v>8</v>
      </c>
      <c r="Z15" s="386">
        <v>9</v>
      </c>
      <c r="AA15" s="386">
        <v>3</v>
      </c>
      <c r="AB15" s="386">
        <v>9</v>
      </c>
      <c r="AC15" s="386">
        <v>7</v>
      </c>
      <c r="AD15" s="386">
        <v>4</v>
      </c>
      <c r="AE15" s="386">
        <v>5</v>
      </c>
      <c r="AF15" s="386">
        <v>4</v>
      </c>
      <c r="AG15" s="386">
        <v>1</v>
      </c>
      <c r="AH15" s="386">
        <v>1</v>
      </c>
      <c r="AI15" s="386">
        <v>2</v>
      </c>
      <c r="AJ15" s="386">
        <v>3</v>
      </c>
      <c r="AK15" s="386">
        <v>1</v>
      </c>
      <c r="AL15" s="386">
        <v>0</v>
      </c>
      <c r="AM15" s="386">
        <v>0</v>
      </c>
      <c r="AN15" s="386">
        <v>0</v>
      </c>
      <c r="AO15" s="386">
        <v>0</v>
      </c>
      <c r="AP15" s="386">
        <v>0</v>
      </c>
      <c r="AQ15" s="386">
        <v>0</v>
      </c>
      <c r="AR15" s="386">
        <v>0</v>
      </c>
      <c r="AS15" s="386">
        <v>0</v>
      </c>
      <c r="AT15" s="405">
        <v>0</v>
      </c>
      <c r="AU15" s="387">
        <v>0</v>
      </c>
    </row>
    <row r="16" spans="2:97" s="110" customFormat="1" x14ac:dyDescent="0.3">
      <c r="B16" s="592"/>
      <c r="C16" s="592"/>
      <c r="D16" s="384" t="s">
        <v>1324</v>
      </c>
      <c r="E16" s="271">
        <f t="shared" si="1"/>
        <v>330</v>
      </c>
      <c r="F16" s="385">
        <v>0</v>
      </c>
      <c r="G16" s="386">
        <v>0</v>
      </c>
      <c r="H16" s="386">
        <v>0</v>
      </c>
      <c r="I16" s="386">
        <v>0</v>
      </c>
      <c r="J16" s="386">
        <v>1</v>
      </c>
      <c r="K16" s="386">
        <v>3</v>
      </c>
      <c r="L16" s="386">
        <v>4</v>
      </c>
      <c r="M16" s="386">
        <v>7</v>
      </c>
      <c r="N16" s="386">
        <v>12</v>
      </c>
      <c r="O16" s="386">
        <v>9</v>
      </c>
      <c r="P16" s="386">
        <v>17</v>
      </c>
      <c r="Q16" s="386">
        <v>14</v>
      </c>
      <c r="R16" s="386">
        <v>11</v>
      </c>
      <c r="S16" s="386">
        <v>7</v>
      </c>
      <c r="T16" s="386">
        <v>11</v>
      </c>
      <c r="U16" s="386">
        <v>8</v>
      </c>
      <c r="V16" s="386">
        <v>18</v>
      </c>
      <c r="W16" s="386">
        <v>16</v>
      </c>
      <c r="X16" s="386">
        <v>15</v>
      </c>
      <c r="Y16" s="386">
        <v>15</v>
      </c>
      <c r="Z16" s="386">
        <v>17</v>
      </c>
      <c r="AA16" s="386">
        <v>15</v>
      </c>
      <c r="AB16" s="386">
        <v>27</v>
      </c>
      <c r="AC16" s="386">
        <v>20</v>
      </c>
      <c r="AD16" s="386">
        <v>17</v>
      </c>
      <c r="AE16" s="386">
        <v>11</v>
      </c>
      <c r="AF16" s="386">
        <v>13</v>
      </c>
      <c r="AG16" s="386">
        <v>5</v>
      </c>
      <c r="AH16" s="386">
        <v>15</v>
      </c>
      <c r="AI16" s="386">
        <v>7</v>
      </c>
      <c r="AJ16" s="386">
        <v>2</v>
      </c>
      <c r="AK16" s="386">
        <v>6</v>
      </c>
      <c r="AL16" s="386">
        <v>3</v>
      </c>
      <c r="AM16" s="386">
        <v>3</v>
      </c>
      <c r="AN16" s="386">
        <v>0</v>
      </c>
      <c r="AO16" s="386">
        <v>1</v>
      </c>
      <c r="AP16" s="386">
        <v>0</v>
      </c>
      <c r="AQ16" s="386">
        <v>0</v>
      </c>
      <c r="AR16" s="386">
        <v>0</v>
      </c>
      <c r="AS16" s="386">
        <v>0</v>
      </c>
      <c r="AT16" s="405">
        <v>0</v>
      </c>
      <c r="AU16" s="387">
        <v>0</v>
      </c>
    </row>
    <row r="17" spans="2:47" s="110" customFormat="1" ht="15" customHeight="1" x14ac:dyDescent="0.3">
      <c r="B17" s="592"/>
      <c r="C17" s="592"/>
      <c r="D17" s="384" t="s">
        <v>182</v>
      </c>
      <c r="E17" s="271">
        <f t="shared" si="1"/>
        <v>142</v>
      </c>
      <c r="F17" s="385">
        <v>0</v>
      </c>
      <c r="G17" s="386">
        <v>0</v>
      </c>
      <c r="H17" s="386">
        <v>0</v>
      </c>
      <c r="I17" s="386">
        <v>0</v>
      </c>
      <c r="J17" s="386">
        <v>1</v>
      </c>
      <c r="K17" s="386">
        <v>2</v>
      </c>
      <c r="L17" s="386">
        <v>0</v>
      </c>
      <c r="M17" s="386">
        <v>1</v>
      </c>
      <c r="N17" s="386">
        <v>3</v>
      </c>
      <c r="O17" s="386">
        <v>2</v>
      </c>
      <c r="P17" s="386">
        <v>1</v>
      </c>
      <c r="Q17" s="386">
        <v>5</v>
      </c>
      <c r="R17" s="386">
        <v>4</v>
      </c>
      <c r="S17" s="386">
        <v>2</v>
      </c>
      <c r="T17" s="386">
        <v>3</v>
      </c>
      <c r="U17" s="386">
        <v>5</v>
      </c>
      <c r="V17" s="386">
        <v>3</v>
      </c>
      <c r="W17" s="386">
        <v>6</v>
      </c>
      <c r="X17" s="386">
        <v>9</v>
      </c>
      <c r="Y17" s="386">
        <v>5</v>
      </c>
      <c r="Z17" s="386">
        <v>10</v>
      </c>
      <c r="AA17" s="386">
        <v>18</v>
      </c>
      <c r="AB17" s="386">
        <v>11</v>
      </c>
      <c r="AC17" s="386">
        <v>10</v>
      </c>
      <c r="AD17" s="386">
        <v>9</v>
      </c>
      <c r="AE17" s="386">
        <v>7</v>
      </c>
      <c r="AF17" s="386">
        <v>6</v>
      </c>
      <c r="AG17" s="386">
        <v>3</v>
      </c>
      <c r="AH17" s="386">
        <v>2</v>
      </c>
      <c r="AI17" s="386">
        <v>9</v>
      </c>
      <c r="AJ17" s="386">
        <v>1</v>
      </c>
      <c r="AK17" s="386">
        <v>3</v>
      </c>
      <c r="AL17" s="386">
        <v>1</v>
      </c>
      <c r="AM17" s="386">
        <v>0</v>
      </c>
      <c r="AN17" s="386">
        <v>0</v>
      </c>
      <c r="AO17" s="386">
        <v>0</v>
      </c>
      <c r="AP17" s="386">
        <v>0</v>
      </c>
      <c r="AQ17" s="386">
        <v>0</v>
      </c>
      <c r="AR17" s="386">
        <v>0</v>
      </c>
      <c r="AS17" s="386">
        <v>0</v>
      </c>
      <c r="AT17" s="405">
        <v>0</v>
      </c>
      <c r="AU17" s="387">
        <v>0</v>
      </c>
    </row>
    <row r="18" spans="2:47" s="110" customFormat="1" x14ac:dyDescent="0.3">
      <c r="B18" s="592"/>
      <c r="C18" s="592"/>
      <c r="D18" s="384" t="s">
        <v>1962</v>
      </c>
      <c r="E18" s="271">
        <f t="shared" si="1"/>
        <v>309</v>
      </c>
      <c r="F18" s="385">
        <v>0</v>
      </c>
      <c r="G18" s="386">
        <v>0</v>
      </c>
      <c r="H18" s="386">
        <v>0</v>
      </c>
      <c r="I18" s="386">
        <v>0</v>
      </c>
      <c r="J18" s="386">
        <v>0</v>
      </c>
      <c r="K18" s="386">
        <v>1</v>
      </c>
      <c r="L18" s="386">
        <v>3</v>
      </c>
      <c r="M18" s="386">
        <v>2</v>
      </c>
      <c r="N18" s="386">
        <v>7</v>
      </c>
      <c r="O18" s="386">
        <v>7</v>
      </c>
      <c r="P18" s="386">
        <v>14</v>
      </c>
      <c r="Q18" s="386">
        <v>13</v>
      </c>
      <c r="R18" s="386">
        <v>14</v>
      </c>
      <c r="S18" s="386">
        <v>18</v>
      </c>
      <c r="T18" s="386">
        <v>9</v>
      </c>
      <c r="U18" s="386">
        <v>16</v>
      </c>
      <c r="V18" s="386">
        <v>25</v>
      </c>
      <c r="W18" s="386">
        <v>11</v>
      </c>
      <c r="X18" s="386">
        <v>19</v>
      </c>
      <c r="Y18" s="386">
        <v>19</v>
      </c>
      <c r="Z18" s="386">
        <v>14</v>
      </c>
      <c r="AA18" s="386">
        <v>11</v>
      </c>
      <c r="AB18" s="386">
        <v>16</v>
      </c>
      <c r="AC18" s="386">
        <v>15</v>
      </c>
      <c r="AD18" s="386">
        <v>20</v>
      </c>
      <c r="AE18" s="386">
        <v>10</v>
      </c>
      <c r="AF18" s="386">
        <v>10</v>
      </c>
      <c r="AG18" s="386">
        <v>8</v>
      </c>
      <c r="AH18" s="386">
        <v>5</v>
      </c>
      <c r="AI18" s="386">
        <v>5</v>
      </c>
      <c r="AJ18" s="386">
        <v>8</v>
      </c>
      <c r="AK18" s="386">
        <v>4</v>
      </c>
      <c r="AL18" s="386">
        <v>1</v>
      </c>
      <c r="AM18" s="386">
        <v>1</v>
      </c>
      <c r="AN18" s="386">
        <v>2</v>
      </c>
      <c r="AO18" s="386">
        <v>0</v>
      </c>
      <c r="AP18" s="386">
        <v>0</v>
      </c>
      <c r="AQ18" s="386">
        <v>1</v>
      </c>
      <c r="AR18" s="386">
        <v>0</v>
      </c>
      <c r="AS18" s="386">
        <v>0</v>
      </c>
      <c r="AT18" s="405">
        <v>0</v>
      </c>
      <c r="AU18" s="387">
        <v>0</v>
      </c>
    </row>
    <row r="19" spans="2:47" s="110" customFormat="1" ht="15" customHeight="1" x14ac:dyDescent="0.3">
      <c r="B19" s="592"/>
      <c r="C19" s="592"/>
      <c r="D19" s="384" t="s">
        <v>1961</v>
      </c>
      <c r="E19" s="271">
        <f t="shared" si="1"/>
        <v>529</v>
      </c>
      <c r="F19" s="385">
        <v>0</v>
      </c>
      <c r="G19" s="386">
        <v>0</v>
      </c>
      <c r="H19" s="386">
        <v>0</v>
      </c>
      <c r="I19" s="386">
        <v>2</v>
      </c>
      <c r="J19" s="386">
        <v>3</v>
      </c>
      <c r="K19" s="386">
        <v>0</v>
      </c>
      <c r="L19" s="386">
        <v>3</v>
      </c>
      <c r="M19" s="386">
        <v>11</v>
      </c>
      <c r="N19" s="386">
        <v>6</v>
      </c>
      <c r="O19" s="386">
        <v>17</v>
      </c>
      <c r="P19" s="386">
        <v>12</v>
      </c>
      <c r="Q19" s="386">
        <v>22</v>
      </c>
      <c r="R19" s="386">
        <v>16</v>
      </c>
      <c r="S19" s="386">
        <v>13</v>
      </c>
      <c r="T19" s="386">
        <v>24</v>
      </c>
      <c r="U19" s="386">
        <v>21</v>
      </c>
      <c r="V19" s="386">
        <v>29</v>
      </c>
      <c r="W19" s="386">
        <v>25</v>
      </c>
      <c r="X19" s="386">
        <v>32</v>
      </c>
      <c r="Y19" s="386">
        <v>31</v>
      </c>
      <c r="Z19" s="386">
        <v>28</v>
      </c>
      <c r="AA19" s="386">
        <v>32</v>
      </c>
      <c r="AB19" s="386">
        <v>26</v>
      </c>
      <c r="AC19" s="386">
        <v>19</v>
      </c>
      <c r="AD19" s="386">
        <v>30</v>
      </c>
      <c r="AE19" s="386">
        <v>24</v>
      </c>
      <c r="AF19" s="386">
        <v>30</v>
      </c>
      <c r="AG19" s="386">
        <v>21</v>
      </c>
      <c r="AH19" s="386">
        <v>18</v>
      </c>
      <c r="AI19" s="386">
        <v>13</v>
      </c>
      <c r="AJ19" s="386">
        <v>13</v>
      </c>
      <c r="AK19" s="386">
        <v>2</v>
      </c>
      <c r="AL19" s="386">
        <v>1</v>
      </c>
      <c r="AM19" s="386">
        <v>1</v>
      </c>
      <c r="AN19" s="386">
        <v>2</v>
      </c>
      <c r="AO19" s="386">
        <v>1</v>
      </c>
      <c r="AP19" s="386">
        <v>0</v>
      </c>
      <c r="AQ19" s="386">
        <v>0</v>
      </c>
      <c r="AR19" s="386">
        <v>0</v>
      </c>
      <c r="AS19" s="386">
        <v>0</v>
      </c>
      <c r="AT19" s="405">
        <v>0</v>
      </c>
      <c r="AU19" s="387">
        <v>1</v>
      </c>
    </row>
    <row r="20" spans="2:47" s="378" customFormat="1" x14ac:dyDescent="0.3">
      <c r="B20" s="592"/>
      <c r="C20" s="592"/>
      <c r="D20" s="384" t="s">
        <v>1960</v>
      </c>
      <c r="E20" s="271">
        <f t="shared" si="1"/>
        <v>199</v>
      </c>
      <c r="F20" s="385">
        <v>0</v>
      </c>
      <c r="G20" s="386">
        <v>0</v>
      </c>
      <c r="H20" s="386">
        <v>0</v>
      </c>
      <c r="I20" s="386">
        <v>0</v>
      </c>
      <c r="J20" s="386">
        <v>0</v>
      </c>
      <c r="K20" s="386">
        <v>1</v>
      </c>
      <c r="L20" s="386">
        <v>3</v>
      </c>
      <c r="M20" s="386">
        <v>2</v>
      </c>
      <c r="N20" s="386">
        <v>5</v>
      </c>
      <c r="O20" s="386">
        <v>13</v>
      </c>
      <c r="P20" s="386">
        <v>10</v>
      </c>
      <c r="Q20" s="386">
        <v>10</v>
      </c>
      <c r="R20" s="386">
        <v>13</v>
      </c>
      <c r="S20" s="386">
        <v>10</v>
      </c>
      <c r="T20" s="386">
        <v>7</v>
      </c>
      <c r="U20" s="386">
        <v>8</v>
      </c>
      <c r="V20" s="386">
        <v>12</v>
      </c>
      <c r="W20" s="386">
        <v>7</v>
      </c>
      <c r="X20" s="386">
        <v>8</v>
      </c>
      <c r="Y20" s="386">
        <v>7</v>
      </c>
      <c r="Z20" s="386">
        <v>15</v>
      </c>
      <c r="AA20" s="386">
        <v>13</v>
      </c>
      <c r="AB20" s="386">
        <v>10</v>
      </c>
      <c r="AC20" s="386">
        <v>7</v>
      </c>
      <c r="AD20" s="386">
        <v>7</v>
      </c>
      <c r="AE20" s="386">
        <v>8</v>
      </c>
      <c r="AF20" s="386">
        <v>6</v>
      </c>
      <c r="AG20" s="386">
        <v>6</v>
      </c>
      <c r="AH20" s="386">
        <v>1</v>
      </c>
      <c r="AI20" s="386">
        <v>4</v>
      </c>
      <c r="AJ20" s="386">
        <v>3</v>
      </c>
      <c r="AK20" s="386">
        <v>1</v>
      </c>
      <c r="AL20" s="386">
        <v>0</v>
      </c>
      <c r="AM20" s="386">
        <v>2</v>
      </c>
      <c r="AN20" s="386">
        <v>0</v>
      </c>
      <c r="AO20" s="386">
        <v>0</v>
      </c>
      <c r="AP20" s="386">
        <v>0</v>
      </c>
      <c r="AQ20" s="386">
        <v>0</v>
      </c>
      <c r="AR20" s="386">
        <v>0</v>
      </c>
      <c r="AS20" s="386">
        <v>0</v>
      </c>
      <c r="AT20" s="405">
        <v>0</v>
      </c>
      <c r="AU20" s="387">
        <v>0</v>
      </c>
    </row>
    <row r="21" spans="2:47" s="110" customFormat="1" ht="28.5" x14ac:dyDescent="0.3">
      <c r="B21" s="592"/>
      <c r="C21" s="592"/>
      <c r="D21" s="384" t="s">
        <v>1959</v>
      </c>
      <c r="E21" s="271">
        <f t="shared" si="1"/>
        <v>27</v>
      </c>
      <c r="F21" s="385">
        <v>0</v>
      </c>
      <c r="G21" s="386">
        <v>0</v>
      </c>
      <c r="H21" s="386">
        <v>0</v>
      </c>
      <c r="I21" s="386">
        <v>0</v>
      </c>
      <c r="J21" s="386">
        <v>0</v>
      </c>
      <c r="K21" s="386">
        <v>0</v>
      </c>
      <c r="L21" s="386">
        <v>0</v>
      </c>
      <c r="M21" s="386">
        <v>0</v>
      </c>
      <c r="N21" s="386">
        <v>0</v>
      </c>
      <c r="O21" s="386">
        <v>0</v>
      </c>
      <c r="P21" s="386">
        <v>0</v>
      </c>
      <c r="Q21" s="386">
        <v>0</v>
      </c>
      <c r="R21" s="386">
        <v>0</v>
      </c>
      <c r="S21" s="386">
        <v>1</v>
      </c>
      <c r="T21" s="386">
        <v>1</v>
      </c>
      <c r="U21" s="386">
        <v>0</v>
      </c>
      <c r="V21" s="386">
        <v>1</v>
      </c>
      <c r="W21" s="386">
        <v>3</v>
      </c>
      <c r="X21" s="386">
        <v>1</v>
      </c>
      <c r="Y21" s="386">
        <v>2</v>
      </c>
      <c r="Z21" s="386">
        <v>1</v>
      </c>
      <c r="AA21" s="386">
        <v>3</v>
      </c>
      <c r="AB21" s="386">
        <v>2</v>
      </c>
      <c r="AC21" s="386">
        <v>2</v>
      </c>
      <c r="AD21" s="386">
        <v>1</v>
      </c>
      <c r="AE21" s="386">
        <v>4</v>
      </c>
      <c r="AF21" s="386">
        <v>1</v>
      </c>
      <c r="AG21" s="386">
        <v>2</v>
      </c>
      <c r="AH21" s="386">
        <v>0</v>
      </c>
      <c r="AI21" s="386">
        <v>0</v>
      </c>
      <c r="AJ21" s="386">
        <v>1</v>
      </c>
      <c r="AK21" s="386">
        <v>0</v>
      </c>
      <c r="AL21" s="386">
        <v>1</v>
      </c>
      <c r="AM21" s="386">
        <v>0</v>
      </c>
      <c r="AN21" s="386">
        <v>0</v>
      </c>
      <c r="AO21" s="386">
        <v>0</v>
      </c>
      <c r="AP21" s="386">
        <v>0</v>
      </c>
      <c r="AQ21" s="386">
        <v>0</v>
      </c>
      <c r="AR21" s="386">
        <v>0</v>
      </c>
      <c r="AS21" s="386">
        <v>0</v>
      </c>
      <c r="AT21" s="405">
        <v>0</v>
      </c>
      <c r="AU21" s="387">
        <v>0</v>
      </c>
    </row>
    <row r="22" spans="2:47" s="110" customFormat="1" x14ac:dyDescent="0.3">
      <c r="B22" s="592"/>
      <c r="C22" s="592"/>
      <c r="D22" s="384" t="s">
        <v>1958</v>
      </c>
      <c r="E22" s="271">
        <f t="shared" si="1"/>
        <v>591</v>
      </c>
      <c r="F22" s="385">
        <v>0</v>
      </c>
      <c r="G22" s="386">
        <v>0</v>
      </c>
      <c r="H22" s="386">
        <v>0</v>
      </c>
      <c r="I22" s="386">
        <v>0</v>
      </c>
      <c r="J22" s="386">
        <v>3</v>
      </c>
      <c r="K22" s="386">
        <v>8</v>
      </c>
      <c r="L22" s="386">
        <v>14</v>
      </c>
      <c r="M22" s="386">
        <v>14</v>
      </c>
      <c r="N22" s="386">
        <v>26</v>
      </c>
      <c r="O22" s="386">
        <v>24</v>
      </c>
      <c r="P22" s="386">
        <v>18</v>
      </c>
      <c r="Q22" s="386">
        <v>15</v>
      </c>
      <c r="R22" s="386">
        <v>25</v>
      </c>
      <c r="S22" s="386">
        <v>12</v>
      </c>
      <c r="T22" s="386">
        <v>33</v>
      </c>
      <c r="U22" s="386">
        <v>39</v>
      </c>
      <c r="V22" s="386">
        <v>36</v>
      </c>
      <c r="W22" s="386">
        <v>28</v>
      </c>
      <c r="X22" s="386">
        <v>35</v>
      </c>
      <c r="Y22" s="386">
        <v>38</v>
      </c>
      <c r="Z22" s="386">
        <v>29</v>
      </c>
      <c r="AA22" s="386">
        <v>27</v>
      </c>
      <c r="AB22" s="386">
        <v>28</v>
      </c>
      <c r="AC22" s="386">
        <v>22</v>
      </c>
      <c r="AD22" s="386">
        <v>17</v>
      </c>
      <c r="AE22" s="386">
        <v>19</v>
      </c>
      <c r="AF22" s="386">
        <v>10</v>
      </c>
      <c r="AG22" s="386">
        <v>16</v>
      </c>
      <c r="AH22" s="386">
        <v>11</v>
      </c>
      <c r="AI22" s="386">
        <v>20</v>
      </c>
      <c r="AJ22" s="386">
        <v>9</v>
      </c>
      <c r="AK22" s="386">
        <v>3</v>
      </c>
      <c r="AL22" s="386">
        <v>2</v>
      </c>
      <c r="AM22" s="386">
        <v>5</v>
      </c>
      <c r="AN22" s="386">
        <v>1</v>
      </c>
      <c r="AO22" s="386">
        <v>2</v>
      </c>
      <c r="AP22" s="386">
        <v>2</v>
      </c>
      <c r="AQ22" s="386">
        <v>0</v>
      </c>
      <c r="AR22" s="386">
        <v>0</v>
      </c>
      <c r="AS22" s="386">
        <v>0</v>
      </c>
      <c r="AT22" s="405">
        <v>0</v>
      </c>
      <c r="AU22" s="387">
        <v>0</v>
      </c>
    </row>
    <row r="23" spans="2:47" s="110" customFormat="1" x14ac:dyDescent="0.3">
      <c r="B23" s="592"/>
      <c r="C23" s="592"/>
      <c r="D23" s="384" t="s">
        <v>1957</v>
      </c>
      <c r="E23" s="271">
        <f t="shared" si="1"/>
        <v>79</v>
      </c>
      <c r="F23" s="385">
        <v>0</v>
      </c>
      <c r="G23" s="386">
        <v>0</v>
      </c>
      <c r="H23" s="386">
        <v>0</v>
      </c>
      <c r="I23" s="386">
        <v>0</v>
      </c>
      <c r="J23" s="386">
        <v>2</v>
      </c>
      <c r="K23" s="386">
        <v>1</v>
      </c>
      <c r="L23" s="386">
        <v>4</v>
      </c>
      <c r="M23" s="386">
        <v>1</v>
      </c>
      <c r="N23" s="386">
        <v>6</v>
      </c>
      <c r="O23" s="386">
        <v>2</v>
      </c>
      <c r="P23" s="386">
        <v>5</v>
      </c>
      <c r="Q23" s="386">
        <v>4</v>
      </c>
      <c r="R23" s="386">
        <v>3</v>
      </c>
      <c r="S23" s="386">
        <v>3</v>
      </c>
      <c r="T23" s="386">
        <v>2</v>
      </c>
      <c r="U23" s="386">
        <v>6</v>
      </c>
      <c r="V23" s="386">
        <v>9</v>
      </c>
      <c r="W23" s="386">
        <v>4</v>
      </c>
      <c r="X23" s="386">
        <v>2</v>
      </c>
      <c r="Y23" s="386">
        <v>2</v>
      </c>
      <c r="Z23" s="386">
        <v>5</v>
      </c>
      <c r="AA23" s="386">
        <v>1</v>
      </c>
      <c r="AB23" s="386">
        <v>3</v>
      </c>
      <c r="AC23" s="386">
        <v>2</v>
      </c>
      <c r="AD23" s="386">
        <v>3</v>
      </c>
      <c r="AE23" s="386">
        <v>3</v>
      </c>
      <c r="AF23" s="386">
        <v>0</v>
      </c>
      <c r="AG23" s="386">
        <v>1</v>
      </c>
      <c r="AH23" s="386">
        <v>1</v>
      </c>
      <c r="AI23" s="386">
        <v>1</v>
      </c>
      <c r="AJ23" s="386">
        <v>1</v>
      </c>
      <c r="AK23" s="386">
        <v>0</v>
      </c>
      <c r="AL23" s="386">
        <v>0</v>
      </c>
      <c r="AM23" s="386">
        <v>1</v>
      </c>
      <c r="AN23" s="386">
        <v>1</v>
      </c>
      <c r="AO23" s="386">
        <v>0</v>
      </c>
      <c r="AP23" s="386">
        <v>0</v>
      </c>
      <c r="AQ23" s="386">
        <v>0</v>
      </c>
      <c r="AR23" s="386">
        <v>0</v>
      </c>
      <c r="AS23" s="386">
        <v>0</v>
      </c>
      <c r="AT23" s="405">
        <v>0</v>
      </c>
      <c r="AU23" s="387">
        <v>0</v>
      </c>
    </row>
    <row r="24" spans="2:47" s="110" customFormat="1" x14ac:dyDescent="0.3">
      <c r="B24" s="592"/>
      <c r="C24" s="592"/>
      <c r="D24" s="384" t="s">
        <v>1956</v>
      </c>
      <c r="E24" s="271">
        <f t="shared" si="1"/>
        <v>11</v>
      </c>
      <c r="F24" s="385">
        <v>0</v>
      </c>
      <c r="G24" s="386">
        <v>0</v>
      </c>
      <c r="H24" s="386">
        <v>0</v>
      </c>
      <c r="I24" s="386">
        <v>0</v>
      </c>
      <c r="J24" s="386">
        <v>0</v>
      </c>
      <c r="K24" s="386">
        <v>0</v>
      </c>
      <c r="L24" s="386">
        <v>1</v>
      </c>
      <c r="M24" s="386">
        <v>1</v>
      </c>
      <c r="N24" s="386">
        <v>0</v>
      </c>
      <c r="O24" s="386">
        <v>0</v>
      </c>
      <c r="P24" s="386">
        <v>1</v>
      </c>
      <c r="Q24" s="386">
        <v>0</v>
      </c>
      <c r="R24" s="386">
        <v>1</v>
      </c>
      <c r="S24" s="386">
        <v>0</v>
      </c>
      <c r="T24" s="386">
        <v>1</v>
      </c>
      <c r="U24" s="386">
        <v>0</v>
      </c>
      <c r="V24" s="386">
        <v>2</v>
      </c>
      <c r="W24" s="386">
        <v>0</v>
      </c>
      <c r="X24" s="386">
        <v>1</v>
      </c>
      <c r="Y24" s="386">
        <v>0</v>
      </c>
      <c r="Z24" s="386">
        <v>0</v>
      </c>
      <c r="AA24" s="386">
        <v>0</v>
      </c>
      <c r="AB24" s="386">
        <v>2</v>
      </c>
      <c r="AC24" s="386">
        <v>0</v>
      </c>
      <c r="AD24" s="386">
        <v>0</v>
      </c>
      <c r="AE24" s="386">
        <v>0</v>
      </c>
      <c r="AF24" s="386">
        <v>1</v>
      </c>
      <c r="AG24" s="386">
        <v>0</v>
      </c>
      <c r="AH24" s="386">
        <v>0</v>
      </c>
      <c r="AI24" s="386">
        <v>0</v>
      </c>
      <c r="AJ24" s="386">
        <v>0</v>
      </c>
      <c r="AK24" s="386">
        <v>0</v>
      </c>
      <c r="AL24" s="386">
        <v>0</v>
      </c>
      <c r="AM24" s="386">
        <v>0</v>
      </c>
      <c r="AN24" s="386">
        <v>0</v>
      </c>
      <c r="AO24" s="386">
        <v>0</v>
      </c>
      <c r="AP24" s="386">
        <v>0</v>
      </c>
      <c r="AQ24" s="386">
        <v>0</v>
      </c>
      <c r="AR24" s="386">
        <v>0</v>
      </c>
      <c r="AS24" s="386">
        <v>0</v>
      </c>
      <c r="AT24" s="405">
        <v>0</v>
      </c>
      <c r="AU24" s="387">
        <v>0</v>
      </c>
    </row>
    <row r="25" spans="2:47" s="378" customFormat="1" x14ac:dyDescent="0.3">
      <c r="B25" s="592"/>
      <c r="C25" s="592"/>
      <c r="D25" s="384" t="s">
        <v>1955</v>
      </c>
      <c r="E25" s="271">
        <f t="shared" si="1"/>
        <v>34</v>
      </c>
      <c r="F25" s="385">
        <v>0</v>
      </c>
      <c r="G25" s="386">
        <v>0</v>
      </c>
      <c r="H25" s="386">
        <v>0</v>
      </c>
      <c r="I25" s="386">
        <v>0</v>
      </c>
      <c r="J25" s="386">
        <v>0</v>
      </c>
      <c r="K25" s="386">
        <v>0</v>
      </c>
      <c r="L25" s="386">
        <v>0</v>
      </c>
      <c r="M25" s="386">
        <v>2</v>
      </c>
      <c r="N25" s="386">
        <v>1</v>
      </c>
      <c r="O25" s="386">
        <v>0</v>
      </c>
      <c r="P25" s="386">
        <v>3</v>
      </c>
      <c r="Q25" s="386">
        <v>3</v>
      </c>
      <c r="R25" s="386">
        <v>2</v>
      </c>
      <c r="S25" s="386">
        <v>3</v>
      </c>
      <c r="T25" s="386">
        <v>1</v>
      </c>
      <c r="U25" s="386">
        <v>0</v>
      </c>
      <c r="V25" s="386">
        <v>0</v>
      </c>
      <c r="W25" s="386">
        <v>1</v>
      </c>
      <c r="X25" s="386">
        <v>0</v>
      </c>
      <c r="Y25" s="386">
        <v>3</v>
      </c>
      <c r="Z25" s="386">
        <v>2</v>
      </c>
      <c r="AA25" s="386">
        <v>3</v>
      </c>
      <c r="AB25" s="386">
        <v>1</v>
      </c>
      <c r="AC25" s="386">
        <v>3</v>
      </c>
      <c r="AD25" s="386">
        <v>1</v>
      </c>
      <c r="AE25" s="386">
        <v>1</v>
      </c>
      <c r="AF25" s="386">
        <v>1</v>
      </c>
      <c r="AG25" s="386">
        <v>1</v>
      </c>
      <c r="AH25" s="386">
        <v>1</v>
      </c>
      <c r="AI25" s="386">
        <v>0</v>
      </c>
      <c r="AJ25" s="386">
        <v>0</v>
      </c>
      <c r="AK25" s="386">
        <v>1</v>
      </c>
      <c r="AL25" s="386">
        <v>0</v>
      </c>
      <c r="AM25" s="386">
        <v>0</v>
      </c>
      <c r="AN25" s="386">
        <v>0</v>
      </c>
      <c r="AO25" s="386">
        <v>0</v>
      </c>
      <c r="AP25" s="386">
        <v>0</v>
      </c>
      <c r="AQ25" s="386">
        <v>0</v>
      </c>
      <c r="AR25" s="386">
        <v>0</v>
      </c>
      <c r="AS25" s="386">
        <v>0</v>
      </c>
      <c r="AT25" s="405">
        <v>0</v>
      </c>
      <c r="AU25" s="387">
        <v>0</v>
      </c>
    </row>
    <row r="26" spans="2:47" s="110" customFormat="1" x14ac:dyDescent="0.3">
      <c r="B26" s="592"/>
      <c r="C26" s="592"/>
      <c r="D26" s="384" t="s">
        <v>1954</v>
      </c>
      <c r="E26" s="271">
        <f t="shared" si="1"/>
        <v>62</v>
      </c>
      <c r="F26" s="385">
        <v>0</v>
      </c>
      <c r="G26" s="386">
        <v>0</v>
      </c>
      <c r="H26" s="386">
        <v>0</v>
      </c>
      <c r="I26" s="386">
        <v>0</v>
      </c>
      <c r="J26" s="386">
        <v>0</v>
      </c>
      <c r="K26" s="386">
        <v>0</v>
      </c>
      <c r="L26" s="386">
        <v>0</v>
      </c>
      <c r="M26" s="386">
        <v>2</v>
      </c>
      <c r="N26" s="386">
        <v>1</v>
      </c>
      <c r="O26" s="386">
        <v>2</v>
      </c>
      <c r="P26" s="386">
        <v>3</v>
      </c>
      <c r="Q26" s="386">
        <v>0</v>
      </c>
      <c r="R26" s="386">
        <v>4</v>
      </c>
      <c r="S26" s="386">
        <v>3</v>
      </c>
      <c r="T26" s="386">
        <v>6</v>
      </c>
      <c r="U26" s="386">
        <v>4</v>
      </c>
      <c r="V26" s="386">
        <v>0</v>
      </c>
      <c r="W26" s="386">
        <v>5</v>
      </c>
      <c r="X26" s="386">
        <v>5</v>
      </c>
      <c r="Y26" s="386">
        <v>4</v>
      </c>
      <c r="Z26" s="386">
        <v>6</v>
      </c>
      <c r="AA26" s="386">
        <v>5</v>
      </c>
      <c r="AB26" s="386">
        <v>0</v>
      </c>
      <c r="AC26" s="386">
        <v>1</v>
      </c>
      <c r="AD26" s="386">
        <v>2</v>
      </c>
      <c r="AE26" s="386">
        <v>3</v>
      </c>
      <c r="AF26" s="386">
        <v>1</v>
      </c>
      <c r="AG26" s="386">
        <v>1</v>
      </c>
      <c r="AH26" s="386">
        <v>2</v>
      </c>
      <c r="AI26" s="386">
        <v>0</v>
      </c>
      <c r="AJ26" s="386">
        <v>0</v>
      </c>
      <c r="AK26" s="386">
        <v>1</v>
      </c>
      <c r="AL26" s="386">
        <v>1</v>
      </c>
      <c r="AM26" s="386">
        <v>0</v>
      </c>
      <c r="AN26" s="386">
        <v>0</v>
      </c>
      <c r="AO26" s="386">
        <v>0</v>
      </c>
      <c r="AP26" s="386">
        <v>0</v>
      </c>
      <c r="AQ26" s="386">
        <v>0</v>
      </c>
      <c r="AR26" s="386">
        <v>0</v>
      </c>
      <c r="AS26" s="386">
        <v>0</v>
      </c>
      <c r="AT26" s="405">
        <v>0</v>
      </c>
      <c r="AU26" s="387">
        <v>0</v>
      </c>
    </row>
    <row r="27" spans="2:47" s="110" customFormat="1" ht="15" customHeight="1" x14ac:dyDescent="0.3">
      <c r="B27" s="592"/>
      <c r="C27" s="592"/>
      <c r="D27" s="384" t="s">
        <v>1953</v>
      </c>
      <c r="E27" s="271">
        <f t="shared" si="1"/>
        <v>58</v>
      </c>
      <c r="F27" s="385">
        <v>0</v>
      </c>
      <c r="G27" s="386">
        <v>0</v>
      </c>
      <c r="H27" s="386">
        <v>0</v>
      </c>
      <c r="I27" s="386">
        <v>0</v>
      </c>
      <c r="J27" s="386">
        <v>0</v>
      </c>
      <c r="K27" s="386">
        <v>0</v>
      </c>
      <c r="L27" s="386">
        <v>3</v>
      </c>
      <c r="M27" s="386">
        <v>1</v>
      </c>
      <c r="N27" s="386">
        <v>3</v>
      </c>
      <c r="O27" s="386">
        <v>1</v>
      </c>
      <c r="P27" s="386">
        <v>7</v>
      </c>
      <c r="Q27" s="386">
        <v>2</v>
      </c>
      <c r="R27" s="386">
        <v>2</v>
      </c>
      <c r="S27" s="386">
        <v>1</v>
      </c>
      <c r="T27" s="386">
        <v>2</v>
      </c>
      <c r="U27" s="386">
        <v>2</v>
      </c>
      <c r="V27" s="386">
        <v>1</v>
      </c>
      <c r="W27" s="386">
        <v>1</v>
      </c>
      <c r="X27" s="386">
        <v>2</v>
      </c>
      <c r="Y27" s="386">
        <v>4</v>
      </c>
      <c r="Z27" s="386">
        <v>5</v>
      </c>
      <c r="AA27" s="386">
        <v>1</v>
      </c>
      <c r="AB27" s="386">
        <v>4</v>
      </c>
      <c r="AC27" s="386">
        <v>3</v>
      </c>
      <c r="AD27" s="386">
        <v>2</v>
      </c>
      <c r="AE27" s="386">
        <v>0</v>
      </c>
      <c r="AF27" s="386">
        <v>2</v>
      </c>
      <c r="AG27" s="386">
        <v>1</v>
      </c>
      <c r="AH27" s="386">
        <v>1</v>
      </c>
      <c r="AI27" s="386">
        <v>3</v>
      </c>
      <c r="AJ27" s="386">
        <v>3</v>
      </c>
      <c r="AK27" s="386">
        <v>0</v>
      </c>
      <c r="AL27" s="386">
        <v>1</v>
      </c>
      <c r="AM27" s="386">
        <v>0</v>
      </c>
      <c r="AN27" s="386">
        <v>0</v>
      </c>
      <c r="AO27" s="386">
        <v>0</v>
      </c>
      <c r="AP27" s="386">
        <v>0</v>
      </c>
      <c r="AQ27" s="386">
        <v>0</v>
      </c>
      <c r="AR27" s="386">
        <v>0</v>
      </c>
      <c r="AS27" s="386">
        <v>0</v>
      </c>
      <c r="AT27" s="405">
        <v>0</v>
      </c>
      <c r="AU27" s="387">
        <v>0</v>
      </c>
    </row>
    <row r="28" spans="2:47" s="110" customFormat="1" x14ac:dyDescent="0.3">
      <c r="B28" s="592"/>
      <c r="C28" s="592"/>
      <c r="D28" s="384" t="s">
        <v>1952</v>
      </c>
      <c r="E28" s="271">
        <f t="shared" si="1"/>
        <v>58</v>
      </c>
      <c r="F28" s="385">
        <v>0</v>
      </c>
      <c r="G28" s="386">
        <v>0</v>
      </c>
      <c r="H28" s="386">
        <v>0</v>
      </c>
      <c r="I28" s="386">
        <v>0</v>
      </c>
      <c r="J28" s="386">
        <v>0</v>
      </c>
      <c r="K28" s="386">
        <v>0</v>
      </c>
      <c r="L28" s="386">
        <v>3</v>
      </c>
      <c r="M28" s="386">
        <v>3</v>
      </c>
      <c r="N28" s="386">
        <v>2</v>
      </c>
      <c r="O28" s="386">
        <v>4</v>
      </c>
      <c r="P28" s="386">
        <v>5</v>
      </c>
      <c r="Q28" s="386">
        <v>2</v>
      </c>
      <c r="R28" s="386">
        <v>2</v>
      </c>
      <c r="S28" s="386">
        <v>3</v>
      </c>
      <c r="T28" s="386">
        <v>1</v>
      </c>
      <c r="U28" s="386">
        <v>0</v>
      </c>
      <c r="V28" s="386">
        <v>4</v>
      </c>
      <c r="W28" s="386">
        <v>0</v>
      </c>
      <c r="X28" s="386">
        <v>9</v>
      </c>
      <c r="Y28" s="386">
        <v>4</v>
      </c>
      <c r="Z28" s="386">
        <v>1</v>
      </c>
      <c r="AA28" s="386">
        <v>1</v>
      </c>
      <c r="AB28" s="386">
        <v>3</v>
      </c>
      <c r="AC28" s="386">
        <v>2</v>
      </c>
      <c r="AD28" s="386">
        <v>0</v>
      </c>
      <c r="AE28" s="386">
        <v>5</v>
      </c>
      <c r="AF28" s="386">
        <v>1</v>
      </c>
      <c r="AG28" s="386">
        <v>1</v>
      </c>
      <c r="AH28" s="386">
        <v>0</v>
      </c>
      <c r="AI28" s="386">
        <v>1</v>
      </c>
      <c r="AJ28" s="386">
        <v>1</v>
      </c>
      <c r="AK28" s="386">
        <v>0</v>
      </c>
      <c r="AL28" s="386">
        <v>0</v>
      </c>
      <c r="AM28" s="386">
        <v>0</v>
      </c>
      <c r="AN28" s="386">
        <v>0</v>
      </c>
      <c r="AO28" s="386">
        <v>0</v>
      </c>
      <c r="AP28" s="386">
        <v>0</v>
      </c>
      <c r="AQ28" s="386">
        <v>0</v>
      </c>
      <c r="AR28" s="386">
        <v>0</v>
      </c>
      <c r="AS28" s="386">
        <v>0</v>
      </c>
      <c r="AT28" s="405">
        <v>0</v>
      </c>
      <c r="AU28" s="387">
        <v>0</v>
      </c>
    </row>
    <row r="29" spans="2:47" s="110" customFormat="1" x14ac:dyDescent="0.3">
      <c r="B29" s="592"/>
      <c r="C29" s="592"/>
      <c r="D29" s="384" t="s">
        <v>1951</v>
      </c>
      <c r="E29" s="271">
        <f t="shared" si="1"/>
        <v>92</v>
      </c>
      <c r="F29" s="385">
        <v>0</v>
      </c>
      <c r="G29" s="386">
        <v>0</v>
      </c>
      <c r="H29" s="386">
        <v>0</v>
      </c>
      <c r="I29" s="386">
        <v>0</v>
      </c>
      <c r="J29" s="386">
        <v>0</v>
      </c>
      <c r="K29" s="386">
        <v>0</v>
      </c>
      <c r="L29" s="386">
        <v>1</v>
      </c>
      <c r="M29" s="386">
        <v>2</v>
      </c>
      <c r="N29" s="386">
        <v>1</v>
      </c>
      <c r="O29" s="386">
        <v>3</v>
      </c>
      <c r="P29" s="386">
        <v>4</v>
      </c>
      <c r="Q29" s="386">
        <v>3</v>
      </c>
      <c r="R29" s="386">
        <v>3</v>
      </c>
      <c r="S29" s="386">
        <v>5</v>
      </c>
      <c r="T29" s="386">
        <v>4</v>
      </c>
      <c r="U29" s="386">
        <v>2</v>
      </c>
      <c r="V29" s="386">
        <v>4</v>
      </c>
      <c r="W29" s="386">
        <v>4</v>
      </c>
      <c r="X29" s="386">
        <v>4</v>
      </c>
      <c r="Y29" s="386">
        <v>2</v>
      </c>
      <c r="Z29" s="386">
        <v>3</v>
      </c>
      <c r="AA29" s="386">
        <v>7</v>
      </c>
      <c r="AB29" s="386">
        <v>5</v>
      </c>
      <c r="AC29" s="386">
        <v>5</v>
      </c>
      <c r="AD29" s="386">
        <v>2</v>
      </c>
      <c r="AE29" s="386">
        <v>3</v>
      </c>
      <c r="AF29" s="386">
        <v>6</v>
      </c>
      <c r="AG29" s="386">
        <v>5</v>
      </c>
      <c r="AH29" s="386">
        <v>4</v>
      </c>
      <c r="AI29" s="386">
        <v>5</v>
      </c>
      <c r="AJ29" s="386">
        <v>2</v>
      </c>
      <c r="AK29" s="386">
        <v>2</v>
      </c>
      <c r="AL29" s="386">
        <v>1</v>
      </c>
      <c r="AM29" s="386">
        <v>0</v>
      </c>
      <c r="AN29" s="386">
        <v>0</v>
      </c>
      <c r="AO29" s="386">
        <v>0</v>
      </c>
      <c r="AP29" s="386">
        <v>0</v>
      </c>
      <c r="AQ29" s="386">
        <v>0</v>
      </c>
      <c r="AR29" s="386">
        <v>0</v>
      </c>
      <c r="AS29" s="386">
        <v>0</v>
      </c>
      <c r="AT29" s="405">
        <v>0</v>
      </c>
      <c r="AU29" s="387">
        <v>0</v>
      </c>
    </row>
    <row r="30" spans="2:47" s="110" customFormat="1" x14ac:dyDescent="0.3">
      <c r="B30" s="592"/>
      <c r="C30" s="592"/>
      <c r="D30" s="384" t="s">
        <v>1950</v>
      </c>
      <c r="E30" s="271">
        <f t="shared" si="1"/>
        <v>15</v>
      </c>
      <c r="F30" s="385">
        <v>0</v>
      </c>
      <c r="G30" s="386">
        <v>0</v>
      </c>
      <c r="H30" s="386">
        <v>0</v>
      </c>
      <c r="I30" s="386">
        <v>0</v>
      </c>
      <c r="J30" s="386">
        <v>0</v>
      </c>
      <c r="K30" s="386">
        <v>0</v>
      </c>
      <c r="L30" s="386">
        <v>0</v>
      </c>
      <c r="M30" s="386">
        <v>0</v>
      </c>
      <c r="N30" s="386">
        <v>1</v>
      </c>
      <c r="O30" s="386">
        <v>1</v>
      </c>
      <c r="P30" s="386">
        <v>0</v>
      </c>
      <c r="Q30" s="386">
        <v>2</v>
      </c>
      <c r="R30" s="386">
        <v>0</v>
      </c>
      <c r="S30" s="386">
        <v>1</v>
      </c>
      <c r="T30" s="386">
        <v>2</v>
      </c>
      <c r="U30" s="386">
        <v>1</v>
      </c>
      <c r="V30" s="386">
        <v>1</v>
      </c>
      <c r="W30" s="386">
        <v>1</v>
      </c>
      <c r="X30" s="386">
        <v>0</v>
      </c>
      <c r="Y30" s="386">
        <v>1</v>
      </c>
      <c r="Z30" s="386">
        <v>0</v>
      </c>
      <c r="AA30" s="386">
        <v>0</v>
      </c>
      <c r="AB30" s="386">
        <v>0</v>
      </c>
      <c r="AC30" s="386">
        <v>1</v>
      </c>
      <c r="AD30" s="386">
        <v>0</v>
      </c>
      <c r="AE30" s="386">
        <v>0</v>
      </c>
      <c r="AF30" s="386">
        <v>0</v>
      </c>
      <c r="AG30" s="386">
        <v>1</v>
      </c>
      <c r="AH30" s="386">
        <v>1</v>
      </c>
      <c r="AI30" s="386">
        <v>1</v>
      </c>
      <c r="AJ30" s="386">
        <v>0</v>
      </c>
      <c r="AK30" s="386">
        <v>0</v>
      </c>
      <c r="AL30" s="386">
        <v>0</v>
      </c>
      <c r="AM30" s="386">
        <v>0</v>
      </c>
      <c r="AN30" s="386">
        <v>0</v>
      </c>
      <c r="AO30" s="386">
        <v>0</v>
      </c>
      <c r="AP30" s="386">
        <v>0</v>
      </c>
      <c r="AQ30" s="386">
        <v>0</v>
      </c>
      <c r="AR30" s="386">
        <v>0</v>
      </c>
      <c r="AS30" s="386">
        <v>0</v>
      </c>
      <c r="AT30" s="405">
        <v>0</v>
      </c>
      <c r="AU30" s="387">
        <v>0</v>
      </c>
    </row>
    <row r="31" spans="2:47" s="110" customFormat="1" x14ac:dyDescent="0.3">
      <c r="B31" s="592"/>
      <c r="C31" s="592"/>
      <c r="D31" s="384" t="s">
        <v>1949</v>
      </c>
      <c r="E31" s="271">
        <f t="shared" si="1"/>
        <v>71</v>
      </c>
      <c r="F31" s="385">
        <v>0</v>
      </c>
      <c r="G31" s="386">
        <v>0</v>
      </c>
      <c r="H31" s="386">
        <v>0</v>
      </c>
      <c r="I31" s="386">
        <v>0</v>
      </c>
      <c r="J31" s="386">
        <v>0</v>
      </c>
      <c r="K31" s="386">
        <v>0</v>
      </c>
      <c r="L31" s="386">
        <v>3</v>
      </c>
      <c r="M31" s="386">
        <v>0</v>
      </c>
      <c r="N31" s="386">
        <v>2</v>
      </c>
      <c r="O31" s="386">
        <v>3</v>
      </c>
      <c r="P31" s="386">
        <v>3</v>
      </c>
      <c r="Q31" s="386">
        <v>0</v>
      </c>
      <c r="R31" s="386">
        <v>4</v>
      </c>
      <c r="S31" s="386">
        <v>6</v>
      </c>
      <c r="T31" s="386">
        <v>1</v>
      </c>
      <c r="U31" s="386">
        <v>6</v>
      </c>
      <c r="V31" s="386">
        <v>2</v>
      </c>
      <c r="W31" s="386">
        <v>4</v>
      </c>
      <c r="X31" s="386">
        <v>5</v>
      </c>
      <c r="Y31" s="386">
        <v>4</v>
      </c>
      <c r="Z31" s="386">
        <v>4</v>
      </c>
      <c r="AA31" s="386">
        <v>6</v>
      </c>
      <c r="AB31" s="386">
        <v>3</v>
      </c>
      <c r="AC31" s="386">
        <v>3</v>
      </c>
      <c r="AD31" s="386">
        <v>1</v>
      </c>
      <c r="AE31" s="386">
        <v>4</v>
      </c>
      <c r="AF31" s="386">
        <v>0</v>
      </c>
      <c r="AG31" s="386">
        <v>2</v>
      </c>
      <c r="AH31" s="386">
        <v>1</v>
      </c>
      <c r="AI31" s="386">
        <v>0</v>
      </c>
      <c r="AJ31" s="386">
        <v>0</v>
      </c>
      <c r="AK31" s="386">
        <v>0</v>
      </c>
      <c r="AL31" s="386">
        <v>2</v>
      </c>
      <c r="AM31" s="386">
        <v>1</v>
      </c>
      <c r="AN31" s="386">
        <v>1</v>
      </c>
      <c r="AO31" s="386">
        <v>0</v>
      </c>
      <c r="AP31" s="386">
        <v>0</v>
      </c>
      <c r="AQ31" s="386">
        <v>0</v>
      </c>
      <c r="AR31" s="386">
        <v>0</v>
      </c>
      <c r="AS31" s="386">
        <v>0</v>
      </c>
      <c r="AT31" s="405">
        <v>0</v>
      </c>
      <c r="AU31" s="387">
        <v>0</v>
      </c>
    </row>
    <row r="32" spans="2:47" s="110" customFormat="1" x14ac:dyDescent="0.3">
      <c r="B32" s="592"/>
      <c r="C32" s="592"/>
      <c r="D32" s="384" t="s">
        <v>1948</v>
      </c>
      <c r="E32" s="271">
        <f t="shared" si="1"/>
        <v>56</v>
      </c>
      <c r="F32" s="385">
        <v>0</v>
      </c>
      <c r="G32" s="386">
        <v>0</v>
      </c>
      <c r="H32" s="386">
        <v>0</v>
      </c>
      <c r="I32" s="386">
        <v>0</v>
      </c>
      <c r="J32" s="386">
        <v>1</v>
      </c>
      <c r="K32" s="386">
        <v>0</v>
      </c>
      <c r="L32" s="386">
        <v>1</v>
      </c>
      <c r="M32" s="386">
        <v>3</v>
      </c>
      <c r="N32" s="386">
        <v>4</v>
      </c>
      <c r="O32" s="386">
        <v>5</v>
      </c>
      <c r="P32" s="386">
        <v>3</v>
      </c>
      <c r="Q32" s="386">
        <v>2</v>
      </c>
      <c r="R32" s="386">
        <v>3</v>
      </c>
      <c r="S32" s="386">
        <v>2</v>
      </c>
      <c r="T32" s="386">
        <v>3</v>
      </c>
      <c r="U32" s="386">
        <v>0</v>
      </c>
      <c r="V32" s="386">
        <v>2</v>
      </c>
      <c r="W32" s="386">
        <v>3</v>
      </c>
      <c r="X32" s="386">
        <v>2</v>
      </c>
      <c r="Y32" s="386">
        <v>3</v>
      </c>
      <c r="Z32" s="386">
        <v>3</v>
      </c>
      <c r="AA32" s="386">
        <v>1</v>
      </c>
      <c r="AB32" s="386">
        <v>1</v>
      </c>
      <c r="AC32" s="386">
        <v>5</v>
      </c>
      <c r="AD32" s="386">
        <v>0</v>
      </c>
      <c r="AE32" s="386">
        <v>2</v>
      </c>
      <c r="AF32" s="386">
        <v>1</v>
      </c>
      <c r="AG32" s="386">
        <v>2</v>
      </c>
      <c r="AH32" s="386">
        <v>0</v>
      </c>
      <c r="AI32" s="386">
        <v>1</v>
      </c>
      <c r="AJ32" s="386">
        <v>0</v>
      </c>
      <c r="AK32" s="386">
        <v>1</v>
      </c>
      <c r="AL32" s="386">
        <v>2</v>
      </c>
      <c r="AM32" s="386">
        <v>0</v>
      </c>
      <c r="AN32" s="386">
        <v>0</v>
      </c>
      <c r="AO32" s="386">
        <v>0</v>
      </c>
      <c r="AP32" s="386">
        <v>0</v>
      </c>
      <c r="AQ32" s="386">
        <v>0</v>
      </c>
      <c r="AR32" s="386">
        <v>0</v>
      </c>
      <c r="AS32" s="386">
        <v>0</v>
      </c>
      <c r="AT32" s="405">
        <v>0</v>
      </c>
      <c r="AU32" s="387">
        <v>0</v>
      </c>
    </row>
    <row r="33" spans="2:47" s="110" customFormat="1" x14ac:dyDescent="0.3">
      <c r="B33" s="592"/>
      <c r="C33" s="592"/>
      <c r="D33" s="384" t="s">
        <v>1363</v>
      </c>
      <c r="E33" s="271">
        <f t="shared" si="1"/>
        <v>338</v>
      </c>
      <c r="F33" s="385">
        <v>0</v>
      </c>
      <c r="G33" s="386">
        <v>0</v>
      </c>
      <c r="H33" s="386">
        <v>0</v>
      </c>
      <c r="I33" s="386">
        <v>0</v>
      </c>
      <c r="J33" s="386">
        <v>0</v>
      </c>
      <c r="K33" s="386">
        <v>2</v>
      </c>
      <c r="L33" s="386">
        <v>3</v>
      </c>
      <c r="M33" s="386">
        <v>5</v>
      </c>
      <c r="N33" s="386">
        <v>10</v>
      </c>
      <c r="O33" s="386">
        <v>11</v>
      </c>
      <c r="P33" s="386">
        <v>10</v>
      </c>
      <c r="Q33" s="386">
        <v>7</v>
      </c>
      <c r="R33" s="386">
        <v>19</v>
      </c>
      <c r="S33" s="386">
        <v>18</v>
      </c>
      <c r="T33" s="386">
        <v>18</v>
      </c>
      <c r="U33" s="386">
        <v>13</v>
      </c>
      <c r="V33" s="386">
        <v>22</v>
      </c>
      <c r="W33" s="386">
        <v>22</v>
      </c>
      <c r="X33" s="386">
        <v>21</v>
      </c>
      <c r="Y33" s="386">
        <v>18</v>
      </c>
      <c r="Z33" s="386">
        <v>16</v>
      </c>
      <c r="AA33" s="386">
        <v>18</v>
      </c>
      <c r="AB33" s="386">
        <v>22</v>
      </c>
      <c r="AC33" s="386">
        <v>9</v>
      </c>
      <c r="AD33" s="386">
        <v>9</v>
      </c>
      <c r="AE33" s="386">
        <v>13</v>
      </c>
      <c r="AF33" s="386">
        <v>10</v>
      </c>
      <c r="AG33" s="386">
        <v>8</v>
      </c>
      <c r="AH33" s="386">
        <v>8</v>
      </c>
      <c r="AI33" s="386">
        <v>8</v>
      </c>
      <c r="AJ33" s="386">
        <v>6</v>
      </c>
      <c r="AK33" s="386">
        <v>3</v>
      </c>
      <c r="AL33" s="386">
        <v>3</v>
      </c>
      <c r="AM33" s="386">
        <v>5</v>
      </c>
      <c r="AN33" s="386">
        <v>1</v>
      </c>
      <c r="AO33" s="386">
        <v>0</v>
      </c>
      <c r="AP33" s="386">
        <v>0</v>
      </c>
      <c r="AQ33" s="386">
        <v>0</v>
      </c>
      <c r="AR33" s="386">
        <v>0</v>
      </c>
      <c r="AS33" s="386">
        <v>0</v>
      </c>
      <c r="AT33" s="405">
        <v>0</v>
      </c>
      <c r="AU33" s="387">
        <v>0</v>
      </c>
    </row>
    <row r="34" spans="2:47" s="378" customFormat="1" x14ac:dyDescent="0.3">
      <c r="B34" s="592"/>
      <c r="C34" s="592"/>
      <c r="D34" s="384" t="s">
        <v>1947</v>
      </c>
      <c r="E34" s="271">
        <f t="shared" si="1"/>
        <v>149</v>
      </c>
      <c r="F34" s="385">
        <v>0</v>
      </c>
      <c r="G34" s="386">
        <v>0</v>
      </c>
      <c r="H34" s="386">
        <v>0</v>
      </c>
      <c r="I34" s="386">
        <v>0</v>
      </c>
      <c r="J34" s="386">
        <v>0</v>
      </c>
      <c r="K34" s="386">
        <v>1</v>
      </c>
      <c r="L34" s="386">
        <v>3</v>
      </c>
      <c r="M34" s="386">
        <v>6</v>
      </c>
      <c r="N34" s="386">
        <v>11</v>
      </c>
      <c r="O34" s="386">
        <v>4</v>
      </c>
      <c r="P34" s="386">
        <v>2</v>
      </c>
      <c r="Q34" s="386">
        <v>6</v>
      </c>
      <c r="R34" s="386">
        <v>6</v>
      </c>
      <c r="S34" s="386">
        <v>6</v>
      </c>
      <c r="T34" s="386">
        <v>6</v>
      </c>
      <c r="U34" s="386">
        <v>7</v>
      </c>
      <c r="V34" s="386">
        <v>9</v>
      </c>
      <c r="W34" s="386">
        <v>17</v>
      </c>
      <c r="X34" s="386">
        <v>13</v>
      </c>
      <c r="Y34" s="386">
        <v>2</v>
      </c>
      <c r="Z34" s="386">
        <v>1</v>
      </c>
      <c r="AA34" s="386">
        <v>10</v>
      </c>
      <c r="AB34" s="386">
        <v>6</v>
      </c>
      <c r="AC34" s="386">
        <v>4</v>
      </c>
      <c r="AD34" s="386">
        <v>5</v>
      </c>
      <c r="AE34" s="386">
        <v>5</v>
      </c>
      <c r="AF34" s="386">
        <v>6</v>
      </c>
      <c r="AG34" s="386">
        <v>3</v>
      </c>
      <c r="AH34" s="386">
        <v>1</v>
      </c>
      <c r="AI34" s="386">
        <v>4</v>
      </c>
      <c r="AJ34" s="386">
        <v>3</v>
      </c>
      <c r="AK34" s="386">
        <v>1</v>
      </c>
      <c r="AL34" s="386">
        <v>1</v>
      </c>
      <c r="AM34" s="386">
        <v>0</v>
      </c>
      <c r="AN34" s="386">
        <v>0</v>
      </c>
      <c r="AO34" s="386">
        <v>0</v>
      </c>
      <c r="AP34" s="386">
        <v>0</v>
      </c>
      <c r="AQ34" s="386">
        <v>0</v>
      </c>
      <c r="AR34" s="386">
        <v>0</v>
      </c>
      <c r="AS34" s="386">
        <v>0</v>
      </c>
      <c r="AT34" s="405">
        <v>0</v>
      </c>
      <c r="AU34" s="387">
        <v>0</v>
      </c>
    </row>
    <row r="35" spans="2:47" s="110" customFormat="1" ht="15" customHeight="1" x14ac:dyDescent="0.3">
      <c r="B35" s="592"/>
      <c r="C35" s="592"/>
      <c r="D35" s="384" t="s">
        <v>183</v>
      </c>
      <c r="E35" s="271">
        <f t="shared" si="1"/>
        <v>85</v>
      </c>
      <c r="F35" s="385">
        <v>0</v>
      </c>
      <c r="G35" s="386">
        <v>0</v>
      </c>
      <c r="H35" s="386">
        <v>0</v>
      </c>
      <c r="I35" s="386">
        <v>0</v>
      </c>
      <c r="J35" s="386">
        <v>0</v>
      </c>
      <c r="K35" s="386">
        <v>1</v>
      </c>
      <c r="L35" s="386">
        <v>1</v>
      </c>
      <c r="M35" s="386">
        <v>1</v>
      </c>
      <c r="N35" s="386">
        <v>4</v>
      </c>
      <c r="O35" s="386">
        <v>8</v>
      </c>
      <c r="P35" s="386">
        <v>5</v>
      </c>
      <c r="Q35" s="386">
        <v>2</v>
      </c>
      <c r="R35" s="386">
        <v>3</v>
      </c>
      <c r="S35" s="386">
        <v>7</v>
      </c>
      <c r="T35" s="386">
        <v>1</v>
      </c>
      <c r="U35" s="386">
        <v>3</v>
      </c>
      <c r="V35" s="386">
        <v>3</v>
      </c>
      <c r="W35" s="386">
        <v>6</v>
      </c>
      <c r="X35" s="386">
        <v>2</v>
      </c>
      <c r="Y35" s="386">
        <v>6</v>
      </c>
      <c r="Z35" s="386">
        <v>8</v>
      </c>
      <c r="AA35" s="386">
        <v>2</v>
      </c>
      <c r="AB35" s="386">
        <v>5</v>
      </c>
      <c r="AC35" s="386">
        <v>1</v>
      </c>
      <c r="AD35" s="386">
        <v>5</v>
      </c>
      <c r="AE35" s="386">
        <v>0</v>
      </c>
      <c r="AF35" s="386">
        <v>2</v>
      </c>
      <c r="AG35" s="386">
        <v>2</v>
      </c>
      <c r="AH35" s="386">
        <v>2</v>
      </c>
      <c r="AI35" s="386">
        <v>1</v>
      </c>
      <c r="AJ35" s="386">
        <v>1</v>
      </c>
      <c r="AK35" s="386">
        <v>0</v>
      </c>
      <c r="AL35" s="386">
        <v>1</v>
      </c>
      <c r="AM35" s="386">
        <v>2</v>
      </c>
      <c r="AN35" s="386">
        <v>0</v>
      </c>
      <c r="AO35" s="386">
        <v>0</v>
      </c>
      <c r="AP35" s="386">
        <v>0</v>
      </c>
      <c r="AQ35" s="386">
        <v>0</v>
      </c>
      <c r="AR35" s="386">
        <v>0</v>
      </c>
      <c r="AS35" s="386">
        <v>0</v>
      </c>
      <c r="AT35" s="405">
        <v>0</v>
      </c>
      <c r="AU35" s="387">
        <v>0</v>
      </c>
    </row>
    <row r="36" spans="2:47" s="110" customFormat="1" x14ac:dyDescent="0.3">
      <c r="B36" s="592"/>
      <c r="C36" s="592"/>
      <c r="D36" s="384" t="s">
        <v>1946</v>
      </c>
      <c r="E36" s="271">
        <f t="shared" si="1"/>
        <v>173</v>
      </c>
      <c r="F36" s="385">
        <v>0</v>
      </c>
      <c r="G36" s="386">
        <v>0</v>
      </c>
      <c r="H36" s="386">
        <v>0</v>
      </c>
      <c r="I36" s="386">
        <v>0</v>
      </c>
      <c r="J36" s="386">
        <v>0</v>
      </c>
      <c r="K36" s="386">
        <v>4</v>
      </c>
      <c r="L36" s="386">
        <v>3</v>
      </c>
      <c r="M36" s="386">
        <v>9</v>
      </c>
      <c r="N36" s="386">
        <v>6</v>
      </c>
      <c r="O36" s="386">
        <v>3</v>
      </c>
      <c r="P36" s="386">
        <v>13</v>
      </c>
      <c r="Q36" s="386">
        <v>9</v>
      </c>
      <c r="R36" s="386">
        <v>6</v>
      </c>
      <c r="S36" s="386">
        <v>13</v>
      </c>
      <c r="T36" s="386">
        <v>10</v>
      </c>
      <c r="U36" s="386">
        <v>7</v>
      </c>
      <c r="V36" s="386">
        <v>7</v>
      </c>
      <c r="W36" s="386">
        <v>9</v>
      </c>
      <c r="X36" s="386">
        <v>4</v>
      </c>
      <c r="Y36" s="386">
        <v>8</v>
      </c>
      <c r="Z36" s="386">
        <v>11</v>
      </c>
      <c r="AA36" s="386">
        <v>7</v>
      </c>
      <c r="AB36" s="386">
        <v>5</v>
      </c>
      <c r="AC36" s="386">
        <v>5</v>
      </c>
      <c r="AD36" s="386">
        <v>6</v>
      </c>
      <c r="AE36" s="386">
        <v>3</v>
      </c>
      <c r="AF36" s="386">
        <v>5</v>
      </c>
      <c r="AG36" s="386">
        <v>5</v>
      </c>
      <c r="AH36" s="386">
        <v>4</v>
      </c>
      <c r="AI36" s="386">
        <v>0</v>
      </c>
      <c r="AJ36" s="386">
        <v>4</v>
      </c>
      <c r="AK36" s="386">
        <v>2</v>
      </c>
      <c r="AL36" s="386">
        <v>1</v>
      </c>
      <c r="AM36" s="386">
        <v>2</v>
      </c>
      <c r="AN36" s="386">
        <v>2</v>
      </c>
      <c r="AO36" s="386">
        <v>0</v>
      </c>
      <c r="AP36" s="386">
        <v>0</v>
      </c>
      <c r="AQ36" s="386">
        <v>0</v>
      </c>
      <c r="AR36" s="386">
        <v>0</v>
      </c>
      <c r="AS36" s="386">
        <v>0</v>
      </c>
      <c r="AT36" s="405">
        <v>0</v>
      </c>
      <c r="AU36" s="387">
        <v>0</v>
      </c>
    </row>
    <row r="37" spans="2:47" s="378" customFormat="1" x14ac:dyDescent="0.3">
      <c r="B37" s="592"/>
      <c r="C37" s="592"/>
      <c r="D37" s="384" t="s">
        <v>1945</v>
      </c>
      <c r="E37" s="271">
        <f t="shared" si="1"/>
        <v>51</v>
      </c>
      <c r="F37" s="385">
        <v>0</v>
      </c>
      <c r="G37" s="386">
        <v>0</v>
      </c>
      <c r="H37" s="386">
        <v>0</v>
      </c>
      <c r="I37" s="386">
        <v>0</v>
      </c>
      <c r="J37" s="386">
        <v>0</v>
      </c>
      <c r="K37" s="386">
        <v>0</v>
      </c>
      <c r="L37" s="386">
        <v>2</v>
      </c>
      <c r="M37" s="386">
        <v>1</v>
      </c>
      <c r="N37" s="386">
        <v>0</v>
      </c>
      <c r="O37" s="386">
        <v>0</v>
      </c>
      <c r="P37" s="386">
        <v>1</v>
      </c>
      <c r="Q37" s="386">
        <v>1</v>
      </c>
      <c r="R37" s="386">
        <v>2</v>
      </c>
      <c r="S37" s="386">
        <v>4</v>
      </c>
      <c r="T37" s="386">
        <v>4</v>
      </c>
      <c r="U37" s="386">
        <v>3</v>
      </c>
      <c r="V37" s="386">
        <v>5</v>
      </c>
      <c r="W37" s="386">
        <v>2</v>
      </c>
      <c r="X37" s="386">
        <v>3</v>
      </c>
      <c r="Y37" s="386">
        <v>4</v>
      </c>
      <c r="Z37" s="386">
        <v>0</v>
      </c>
      <c r="AA37" s="386">
        <v>2</v>
      </c>
      <c r="AB37" s="386">
        <v>2</v>
      </c>
      <c r="AC37" s="386">
        <v>4</v>
      </c>
      <c r="AD37" s="386">
        <v>2</v>
      </c>
      <c r="AE37" s="386">
        <v>1</v>
      </c>
      <c r="AF37" s="386">
        <v>0</v>
      </c>
      <c r="AG37" s="386">
        <v>2</v>
      </c>
      <c r="AH37" s="386">
        <v>2</v>
      </c>
      <c r="AI37" s="386">
        <v>1</v>
      </c>
      <c r="AJ37" s="386">
        <v>1</v>
      </c>
      <c r="AK37" s="386">
        <v>2</v>
      </c>
      <c r="AL37" s="386">
        <v>0</v>
      </c>
      <c r="AM37" s="386">
        <v>0</v>
      </c>
      <c r="AN37" s="386">
        <v>0</v>
      </c>
      <c r="AO37" s="386">
        <v>0</v>
      </c>
      <c r="AP37" s="386">
        <v>0</v>
      </c>
      <c r="AQ37" s="386">
        <v>0</v>
      </c>
      <c r="AR37" s="386">
        <v>0</v>
      </c>
      <c r="AS37" s="386">
        <v>0</v>
      </c>
      <c r="AT37" s="405">
        <v>0</v>
      </c>
      <c r="AU37" s="387">
        <v>0</v>
      </c>
    </row>
    <row r="38" spans="2:47" s="110" customFormat="1" x14ac:dyDescent="0.3">
      <c r="B38" s="592"/>
      <c r="C38" s="592"/>
      <c r="D38" s="384" t="s">
        <v>1944</v>
      </c>
      <c r="E38" s="271">
        <f t="shared" si="1"/>
        <v>234</v>
      </c>
      <c r="F38" s="385">
        <v>0</v>
      </c>
      <c r="G38" s="386">
        <v>0</v>
      </c>
      <c r="H38" s="386">
        <v>0</v>
      </c>
      <c r="I38" s="386">
        <v>0</v>
      </c>
      <c r="J38" s="386">
        <v>1</v>
      </c>
      <c r="K38" s="386">
        <v>2</v>
      </c>
      <c r="L38" s="386">
        <v>4</v>
      </c>
      <c r="M38" s="386">
        <v>7</v>
      </c>
      <c r="N38" s="386">
        <v>6</v>
      </c>
      <c r="O38" s="386">
        <v>8</v>
      </c>
      <c r="P38" s="386">
        <v>12</v>
      </c>
      <c r="Q38" s="386">
        <v>7</v>
      </c>
      <c r="R38" s="386">
        <v>11</v>
      </c>
      <c r="S38" s="386">
        <v>18</v>
      </c>
      <c r="T38" s="386">
        <v>16</v>
      </c>
      <c r="U38" s="386">
        <v>19</v>
      </c>
      <c r="V38" s="386">
        <v>10</v>
      </c>
      <c r="W38" s="386">
        <v>14</v>
      </c>
      <c r="X38" s="386">
        <v>10</v>
      </c>
      <c r="Y38" s="386">
        <v>10</v>
      </c>
      <c r="Z38" s="386">
        <v>8</v>
      </c>
      <c r="AA38" s="386">
        <v>7</v>
      </c>
      <c r="AB38" s="386">
        <v>3</v>
      </c>
      <c r="AC38" s="386">
        <v>11</v>
      </c>
      <c r="AD38" s="386">
        <v>11</v>
      </c>
      <c r="AE38" s="386">
        <v>11</v>
      </c>
      <c r="AF38" s="386">
        <v>3</v>
      </c>
      <c r="AG38" s="386">
        <v>5</v>
      </c>
      <c r="AH38" s="386">
        <v>3</v>
      </c>
      <c r="AI38" s="386">
        <v>5</v>
      </c>
      <c r="AJ38" s="386">
        <v>4</v>
      </c>
      <c r="AK38" s="386">
        <v>2</v>
      </c>
      <c r="AL38" s="386">
        <v>4</v>
      </c>
      <c r="AM38" s="386">
        <v>2</v>
      </c>
      <c r="AN38" s="386">
        <v>0</v>
      </c>
      <c r="AO38" s="386">
        <v>0</v>
      </c>
      <c r="AP38" s="386">
        <v>0</v>
      </c>
      <c r="AQ38" s="386">
        <v>0</v>
      </c>
      <c r="AR38" s="386">
        <v>0</v>
      </c>
      <c r="AS38" s="386">
        <v>0</v>
      </c>
      <c r="AT38" s="405">
        <v>0</v>
      </c>
      <c r="AU38" s="387">
        <v>0</v>
      </c>
    </row>
    <row r="39" spans="2:47" s="110" customFormat="1" x14ac:dyDescent="0.3">
      <c r="B39" s="592"/>
      <c r="C39" s="592"/>
      <c r="D39" s="384" t="s">
        <v>1186</v>
      </c>
      <c r="E39" s="271">
        <f t="shared" si="1"/>
        <v>135</v>
      </c>
      <c r="F39" s="385">
        <v>0</v>
      </c>
      <c r="G39" s="386">
        <v>0</v>
      </c>
      <c r="H39" s="386">
        <v>0</v>
      </c>
      <c r="I39" s="386">
        <v>0</v>
      </c>
      <c r="J39" s="386">
        <v>0</v>
      </c>
      <c r="K39" s="386">
        <v>1</v>
      </c>
      <c r="L39" s="386">
        <v>2</v>
      </c>
      <c r="M39" s="386">
        <v>4</v>
      </c>
      <c r="N39" s="386">
        <v>5</v>
      </c>
      <c r="O39" s="386">
        <v>6</v>
      </c>
      <c r="P39" s="386">
        <v>5</v>
      </c>
      <c r="Q39" s="386">
        <v>11</v>
      </c>
      <c r="R39" s="386">
        <v>3</v>
      </c>
      <c r="S39" s="386">
        <v>6</v>
      </c>
      <c r="T39" s="386">
        <v>4</v>
      </c>
      <c r="U39" s="386">
        <v>7</v>
      </c>
      <c r="V39" s="386">
        <v>11</v>
      </c>
      <c r="W39" s="386">
        <v>10</v>
      </c>
      <c r="X39" s="386">
        <v>4</v>
      </c>
      <c r="Y39" s="386">
        <v>6</v>
      </c>
      <c r="Z39" s="386">
        <v>4</v>
      </c>
      <c r="AA39" s="386">
        <v>1</v>
      </c>
      <c r="AB39" s="386">
        <v>11</v>
      </c>
      <c r="AC39" s="386">
        <v>8</v>
      </c>
      <c r="AD39" s="386">
        <v>4</v>
      </c>
      <c r="AE39" s="386">
        <v>3</v>
      </c>
      <c r="AF39" s="386">
        <v>2</v>
      </c>
      <c r="AG39" s="386">
        <v>4</v>
      </c>
      <c r="AH39" s="386">
        <v>5</v>
      </c>
      <c r="AI39" s="386">
        <v>1</v>
      </c>
      <c r="AJ39" s="386">
        <v>0</v>
      </c>
      <c r="AK39" s="386">
        <v>4</v>
      </c>
      <c r="AL39" s="386">
        <v>0</v>
      </c>
      <c r="AM39" s="386">
        <v>0</v>
      </c>
      <c r="AN39" s="386">
        <v>0</v>
      </c>
      <c r="AO39" s="386">
        <v>2</v>
      </c>
      <c r="AP39" s="386">
        <v>0</v>
      </c>
      <c r="AQ39" s="386">
        <v>1</v>
      </c>
      <c r="AR39" s="386">
        <v>0</v>
      </c>
      <c r="AS39" s="386">
        <v>0</v>
      </c>
      <c r="AT39" s="405">
        <v>0</v>
      </c>
      <c r="AU39" s="387">
        <v>0</v>
      </c>
    </row>
    <row r="40" spans="2:47" s="378" customFormat="1" x14ac:dyDescent="0.3">
      <c r="B40" s="592"/>
      <c r="C40" s="592"/>
      <c r="D40" s="384" t="s">
        <v>1943</v>
      </c>
      <c r="E40" s="271">
        <f t="shared" si="1"/>
        <v>119</v>
      </c>
      <c r="F40" s="385">
        <v>0</v>
      </c>
      <c r="G40" s="386">
        <v>0</v>
      </c>
      <c r="H40" s="386">
        <v>0</v>
      </c>
      <c r="I40" s="386">
        <v>0</v>
      </c>
      <c r="J40" s="386">
        <v>1</v>
      </c>
      <c r="K40" s="386">
        <v>2</v>
      </c>
      <c r="L40" s="386">
        <v>2</v>
      </c>
      <c r="M40" s="386">
        <v>1</v>
      </c>
      <c r="N40" s="386">
        <v>2</v>
      </c>
      <c r="O40" s="386">
        <v>8</v>
      </c>
      <c r="P40" s="386">
        <v>2</v>
      </c>
      <c r="Q40" s="386">
        <v>5</v>
      </c>
      <c r="R40" s="386">
        <v>3</v>
      </c>
      <c r="S40" s="386">
        <v>8</v>
      </c>
      <c r="T40" s="386">
        <v>5</v>
      </c>
      <c r="U40" s="386">
        <v>6</v>
      </c>
      <c r="V40" s="386">
        <v>7</v>
      </c>
      <c r="W40" s="386">
        <v>8</v>
      </c>
      <c r="X40" s="386">
        <v>4</v>
      </c>
      <c r="Y40" s="386">
        <v>4</v>
      </c>
      <c r="Z40" s="386">
        <v>5</v>
      </c>
      <c r="AA40" s="386">
        <v>10</v>
      </c>
      <c r="AB40" s="386">
        <v>2</v>
      </c>
      <c r="AC40" s="386">
        <v>1</v>
      </c>
      <c r="AD40" s="386">
        <v>10</v>
      </c>
      <c r="AE40" s="386">
        <v>6</v>
      </c>
      <c r="AF40" s="386">
        <v>3</v>
      </c>
      <c r="AG40" s="386">
        <v>3</v>
      </c>
      <c r="AH40" s="386">
        <v>3</v>
      </c>
      <c r="AI40" s="386">
        <v>2</v>
      </c>
      <c r="AJ40" s="386">
        <v>2</v>
      </c>
      <c r="AK40" s="386">
        <v>1</v>
      </c>
      <c r="AL40" s="386">
        <v>2</v>
      </c>
      <c r="AM40" s="386">
        <v>1</v>
      </c>
      <c r="AN40" s="386">
        <v>0</v>
      </c>
      <c r="AO40" s="386">
        <v>0</v>
      </c>
      <c r="AP40" s="386">
        <v>0</v>
      </c>
      <c r="AQ40" s="386">
        <v>0</v>
      </c>
      <c r="AR40" s="386">
        <v>0</v>
      </c>
      <c r="AS40" s="386">
        <v>0</v>
      </c>
      <c r="AT40" s="405">
        <v>0</v>
      </c>
      <c r="AU40" s="387">
        <v>0</v>
      </c>
    </row>
    <row r="41" spans="2:47" s="110" customFormat="1" x14ac:dyDescent="0.3">
      <c r="B41" s="592"/>
      <c r="C41" s="592"/>
      <c r="D41" s="384" t="s">
        <v>1431</v>
      </c>
      <c r="E41" s="271">
        <f t="shared" si="1"/>
        <v>296</v>
      </c>
      <c r="F41" s="385">
        <v>0</v>
      </c>
      <c r="G41" s="386">
        <v>0</v>
      </c>
      <c r="H41" s="386">
        <v>0</v>
      </c>
      <c r="I41" s="386">
        <v>1</v>
      </c>
      <c r="J41" s="386">
        <v>2</v>
      </c>
      <c r="K41" s="386">
        <v>8</v>
      </c>
      <c r="L41" s="386">
        <v>6</v>
      </c>
      <c r="M41" s="386">
        <v>3</v>
      </c>
      <c r="N41" s="386">
        <v>13</v>
      </c>
      <c r="O41" s="386">
        <v>14</v>
      </c>
      <c r="P41" s="386">
        <v>11</v>
      </c>
      <c r="Q41" s="386">
        <v>9</v>
      </c>
      <c r="R41" s="386">
        <v>12</v>
      </c>
      <c r="S41" s="386">
        <v>23</v>
      </c>
      <c r="T41" s="386">
        <v>11</v>
      </c>
      <c r="U41" s="386">
        <v>19</v>
      </c>
      <c r="V41" s="386">
        <v>11</v>
      </c>
      <c r="W41" s="386">
        <v>13</v>
      </c>
      <c r="X41" s="386">
        <v>18</v>
      </c>
      <c r="Y41" s="386">
        <v>14</v>
      </c>
      <c r="Z41" s="386">
        <v>10</v>
      </c>
      <c r="AA41" s="386">
        <v>13</v>
      </c>
      <c r="AB41" s="386">
        <v>13</v>
      </c>
      <c r="AC41" s="386">
        <v>13</v>
      </c>
      <c r="AD41" s="386">
        <v>14</v>
      </c>
      <c r="AE41" s="386">
        <v>16</v>
      </c>
      <c r="AF41" s="386">
        <v>4</v>
      </c>
      <c r="AG41" s="386">
        <v>4</v>
      </c>
      <c r="AH41" s="386">
        <v>4</v>
      </c>
      <c r="AI41" s="386">
        <v>6</v>
      </c>
      <c r="AJ41" s="386">
        <v>1</v>
      </c>
      <c r="AK41" s="386">
        <v>3</v>
      </c>
      <c r="AL41" s="386">
        <v>4</v>
      </c>
      <c r="AM41" s="386">
        <v>0</v>
      </c>
      <c r="AN41" s="386">
        <v>2</v>
      </c>
      <c r="AO41" s="386">
        <v>0</v>
      </c>
      <c r="AP41" s="386">
        <v>1</v>
      </c>
      <c r="AQ41" s="386">
        <v>0</v>
      </c>
      <c r="AR41" s="386">
        <v>0</v>
      </c>
      <c r="AS41" s="386">
        <v>0</v>
      </c>
      <c r="AT41" s="405">
        <v>0</v>
      </c>
      <c r="AU41" s="387">
        <v>0</v>
      </c>
    </row>
    <row r="42" spans="2:47" s="110" customFormat="1" ht="15" customHeight="1" x14ac:dyDescent="0.3">
      <c r="B42" s="592"/>
      <c r="C42" s="592"/>
      <c r="D42" s="384" t="s">
        <v>1942</v>
      </c>
      <c r="E42" s="271">
        <f t="shared" si="1"/>
        <v>43</v>
      </c>
      <c r="F42" s="385">
        <v>0</v>
      </c>
      <c r="G42" s="386">
        <v>0</v>
      </c>
      <c r="H42" s="386">
        <v>0</v>
      </c>
      <c r="I42" s="386">
        <v>0</v>
      </c>
      <c r="J42" s="386">
        <v>0</v>
      </c>
      <c r="K42" s="386">
        <v>0</v>
      </c>
      <c r="L42" s="386">
        <v>2</v>
      </c>
      <c r="M42" s="386">
        <v>0</v>
      </c>
      <c r="N42" s="386">
        <v>1</v>
      </c>
      <c r="O42" s="386">
        <v>3</v>
      </c>
      <c r="P42" s="386">
        <v>2</v>
      </c>
      <c r="Q42" s="386">
        <v>4</v>
      </c>
      <c r="R42" s="386">
        <v>2</v>
      </c>
      <c r="S42" s="386">
        <v>2</v>
      </c>
      <c r="T42" s="386">
        <v>2</v>
      </c>
      <c r="U42" s="386">
        <v>2</v>
      </c>
      <c r="V42" s="386">
        <v>1</v>
      </c>
      <c r="W42" s="386">
        <v>2</v>
      </c>
      <c r="X42" s="386">
        <v>1</v>
      </c>
      <c r="Y42" s="386">
        <v>2</v>
      </c>
      <c r="Z42" s="386">
        <v>3</v>
      </c>
      <c r="AA42" s="386">
        <v>1</v>
      </c>
      <c r="AB42" s="386">
        <v>3</v>
      </c>
      <c r="AC42" s="386">
        <v>2</v>
      </c>
      <c r="AD42" s="386">
        <v>2</v>
      </c>
      <c r="AE42" s="386">
        <v>1</v>
      </c>
      <c r="AF42" s="386">
        <v>1</v>
      </c>
      <c r="AG42" s="386">
        <v>0</v>
      </c>
      <c r="AH42" s="386">
        <v>1</v>
      </c>
      <c r="AI42" s="386">
        <v>1</v>
      </c>
      <c r="AJ42" s="386">
        <v>0</v>
      </c>
      <c r="AK42" s="386">
        <v>0</v>
      </c>
      <c r="AL42" s="386">
        <v>0</v>
      </c>
      <c r="AM42" s="386">
        <v>0</v>
      </c>
      <c r="AN42" s="386">
        <v>1</v>
      </c>
      <c r="AO42" s="386">
        <v>1</v>
      </c>
      <c r="AP42" s="386">
        <v>0</v>
      </c>
      <c r="AQ42" s="386">
        <v>0</v>
      </c>
      <c r="AR42" s="386">
        <v>0</v>
      </c>
      <c r="AS42" s="386">
        <v>0</v>
      </c>
      <c r="AT42" s="405">
        <v>0</v>
      </c>
      <c r="AU42" s="387">
        <v>0</v>
      </c>
    </row>
    <row r="43" spans="2:47" s="110" customFormat="1" x14ac:dyDescent="0.3">
      <c r="B43" s="592"/>
      <c r="C43" s="592"/>
      <c r="D43" s="384" t="s">
        <v>1941</v>
      </c>
      <c r="E43" s="271">
        <f t="shared" si="1"/>
        <v>1</v>
      </c>
      <c r="F43" s="385">
        <v>0</v>
      </c>
      <c r="G43" s="386">
        <v>0</v>
      </c>
      <c r="H43" s="386">
        <v>0</v>
      </c>
      <c r="I43" s="386">
        <v>0</v>
      </c>
      <c r="J43" s="386">
        <v>0</v>
      </c>
      <c r="K43" s="386">
        <v>0</v>
      </c>
      <c r="L43" s="386">
        <v>0</v>
      </c>
      <c r="M43" s="386">
        <v>0</v>
      </c>
      <c r="N43" s="386">
        <v>0</v>
      </c>
      <c r="O43" s="386">
        <v>0</v>
      </c>
      <c r="P43" s="386">
        <v>0</v>
      </c>
      <c r="Q43" s="386">
        <v>1</v>
      </c>
      <c r="R43" s="386">
        <v>0</v>
      </c>
      <c r="S43" s="386">
        <v>0</v>
      </c>
      <c r="T43" s="386">
        <v>0</v>
      </c>
      <c r="U43" s="386">
        <v>0</v>
      </c>
      <c r="V43" s="386">
        <v>0</v>
      </c>
      <c r="W43" s="386">
        <v>0</v>
      </c>
      <c r="X43" s="386">
        <v>0</v>
      </c>
      <c r="Y43" s="386">
        <v>0</v>
      </c>
      <c r="Z43" s="386">
        <v>0</v>
      </c>
      <c r="AA43" s="386">
        <v>0</v>
      </c>
      <c r="AB43" s="386">
        <v>0</v>
      </c>
      <c r="AC43" s="386">
        <v>0</v>
      </c>
      <c r="AD43" s="386">
        <v>0</v>
      </c>
      <c r="AE43" s="386">
        <v>0</v>
      </c>
      <c r="AF43" s="386">
        <v>0</v>
      </c>
      <c r="AG43" s="386">
        <v>0</v>
      </c>
      <c r="AH43" s="386">
        <v>0</v>
      </c>
      <c r="AI43" s="386">
        <v>0</v>
      </c>
      <c r="AJ43" s="386">
        <v>0</v>
      </c>
      <c r="AK43" s="386">
        <v>0</v>
      </c>
      <c r="AL43" s="386">
        <v>0</v>
      </c>
      <c r="AM43" s="386">
        <v>0</v>
      </c>
      <c r="AN43" s="386">
        <v>0</v>
      </c>
      <c r="AO43" s="386">
        <v>0</v>
      </c>
      <c r="AP43" s="386">
        <v>0</v>
      </c>
      <c r="AQ43" s="386">
        <v>0</v>
      </c>
      <c r="AR43" s="386">
        <v>0</v>
      </c>
      <c r="AS43" s="386">
        <v>0</v>
      </c>
      <c r="AT43" s="405">
        <v>0</v>
      </c>
      <c r="AU43" s="387">
        <v>0</v>
      </c>
    </row>
    <row r="44" spans="2:47" s="110" customFormat="1" x14ac:dyDescent="0.3">
      <c r="B44" s="592"/>
      <c r="C44" s="592" t="s">
        <v>339</v>
      </c>
      <c r="D44" s="384" t="s">
        <v>2017</v>
      </c>
      <c r="E44" s="271">
        <f t="shared" si="1"/>
        <v>101</v>
      </c>
      <c r="F44" s="385">
        <v>0</v>
      </c>
      <c r="G44" s="386">
        <v>0</v>
      </c>
      <c r="H44" s="386">
        <v>0</v>
      </c>
      <c r="I44" s="386">
        <v>0</v>
      </c>
      <c r="J44" s="386">
        <v>0</v>
      </c>
      <c r="K44" s="386">
        <v>5</v>
      </c>
      <c r="L44" s="386">
        <v>2</v>
      </c>
      <c r="M44" s="386">
        <v>2</v>
      </c>
      <c r="N44" s="386">
        <v>5</v>
      </c>
      <c r="O44" s="386">
        <v>8</v>
      </c>
      <c r="P44" s="386">
        <v>7</v>
      </c>
      <c r="Q44" s="386">
        <v>4</v>
      </c>
      <c r="R44" s="386">
        <v>6</v>
      </c>
      <c r="S44" s="386">
        <v>4</v>
      </c>
      <c r="T44" s="386">
        <v>7</v>
      </c>
      <c r="U44" s="386">
        <v>7</v>
      </c>
      <c r="V44" s="386">
        <v>5</v>
      </c>
      <c r="W44" s="386">
        <v>4</v>
      </c>
      <c r="X44" s="386">
        <v>2</v>
      </c>
      <c r="Y44" s="386">
        <v>1</v>
      </c>
      <c r="Z44" s="386">
        <v>1</v>
      </c>
      <c r="AA44" s="386">
        <v>3</v>
      </c>
      <c r="AB44" s="386">
        <v>3</v>
      </c>
      <c r="AC44" s="386">
        <v>5</v>
      </c>
      <c r="AD44" s="386">
        <v>5</v>
      </c>
      <c r="AE44" s="386">
        <v>4</v>
      </c>
      <c r="AF44" s="386">
        <v>4</v>
      </c>
      <c r="AG44" s="386">
        <v>0</v>
      </c>
      <c r="AH44" s="386">
        <v>2</v>
      </c>
      <c r="AI44" s="386">
        <v>1</v>
      </c>
      <c r="AJ44" s="386">
        <v>1</v>
      </c>
      <c r="AK44" s="386">
        <v>0</v>
      </c>
      <c r="AL44" s="386">
        <v>2</v>
      </c>
      <c r="AM44" s="386">
        <v>0</v>
      </c>
      <c r="AN44" s="386">
        <v>1</v>
      </c>
      <c r="AO44" s="386">
        <v>0</v>
      </c>
      <c r="AP44" s="386">
        <v>0</v>
      </c>
      <c r="AQ44" s="386">
        <v>0</v>
      </c>
      <c r="AR44" s="386">
        <v>0</v>
      </c>
      <c r="AS44" s="386">
        <v>0</v>
      </c>
      <c r="AT44" s="405">
        <v>0</v>
      </c>
      <c r="AU44" s="387">
        <v>0</v>
      </c>
    </row>
    <row r="45" spans="2:47" s="110" customFormat="1" x14ac:dyDescent="0.3">
      <c r="B45" s="592"/>
      <c r="C45" s="592"/>
      <c r="D45" s="384" t="s">
        <v>1252</v>
      </c>
      <c r="E45" s="271">
        <f t="shared" si="1"/>
        <v>19</v>
      </c>
      <c r="F45" s="385">
        <v>0</v>
      </c>
      <c r="G45" s="386">
        <v>0</v>
      </c>
      <c r="H45" s="386">
        <v>0</v>
      </c>
      <c r="I45" s="386">
        <v>0</v>
      </c>
      <c r="J45" s="386">
        <v>0</v>
      </c>
      <c r="K45" s="386">
        <v>0</v>
      </c>
      <c r="L45" s="386">
        <v>1</v>
      </c>
      <c r="M45" s="386">
        <v>1</v>
      </c>
      <c r="N45" s="386">
        <v>0</v>
      </c>
      <c r="O45" s="386">
        <v>1</v>
      </c>
      <c r="P45" s="386">
        <v>1</v>
      </c>
      <c r="Q45" s="386">
        <v>1</v>
      </c>
      <c r="R45" s="386">
        <v>1</v>
      </c>
      <c r="S45" s="386">
        <v>1</v>
      </c>
      <c r="T45" s="386">
        <v>2</v>
      </c>
      <c r="U45" s="386">
        <v>2</v>
      </c>
      <c r="V45" s="386">
        <v>0</v>
      </c>
      <c r="W45" s="386">
        <v>1</v>
      </c>
      <c r="X45" s="386">
        <v>0</v>
      </c>
      <c r="Y45" s="386">
        <v>0</v>
      </c>
      <c r="Z45" s="386">
        <v>0</v>
      </c>
      <c r="AA45" s="386">
        <v>1</v>
      </c>
      <c r="AB45" s="386">
        <v>0</v>
      </c>
      <c r="AC45" s="386">
        <v>0</v>
      </c>
      <c r="AD45" s="386">
        <v>1</v>
      </c>
      <c r="AE45" s="386">
        <v>0</v>
      </c>
      <c r="AF45" s="386">
        <v>0</v>
      </c>
      <c r="AG45" s="386">
        <v>2</v>
      </c>
      <c r="AH45" s="386">
        <v>0</v>
      </c>
      <c r="AI45" s="386">
        <v>1</v>
      </c>
      <c r="AJ45" s="386">
        <v>0</v>
      </c>
      <c r="AK45" s="386">
        <v>0</v>
      </c>
      <c r="AL45" s="386">
        <v>1</v>
      </c>
      <c r="AM45" s="386">
        <v>1</v>
      </c>
      <c r="AN45" s="386">
        <v>0</v>
      </c>
      <c r="AO45" s="386">
        <v>0</v>
      </c>
      <c r="AP45" s="386">
        <v>0</v>
      </c>
      <c r="AQ45" s="386">
        <v>0</v>
      </c>
      <c r="AR45" s="386">
        <v>0</v>
      </c>
      <c r="AS45" s="386">
        <v>0</v>
      </c>
      <c r="AT45" s="405">
        <v>0</v>
      </c>
      <c r="AU45" s="387">
        <v>0</v>
      </c>
    </row>
    <row r="46" spans="2:47" s="378" customFormat="1" x14ac:dyDescent="0.3">
      <c r="B46" s="592"/>
      <c r="C46" s="592"/>
      <c r="D46" s="384" t="s">
        <v>2016</v>
      </c>
      <c r="E46" s="271">
        <f t="shared" si="1"/>
        <v>9</v>
      </c>
      <c r="F46" s="385">
        <v>0</v>
      </c>
      <c r="G46" s="386">
        <v>0</v>
      </c>
      <c r="H46" s="386">
        <v>0</v>
      </c>
      <c r="I46" s="386">
        <v>0</v>
      </c>
      <c r="J46" s="386">
        <v>0</v>
      </c>
      <c r="K46" s="386">
        <v>1</v>
      </c>
      <c r="L46" s="386">
        <v>0</v>
      </c>
      <c r="M46" s="386">
        <v>1</v>
      </c>
      <c r="N46" s="386">
        <v>1</v>
      </c>
      <c r="O46" s="386">
        <v>1</v>
      </c>
      <c r="P46" s="386">
        <v>1</v>
      </c>
      <c r="Q46" s="386">
        <v>0</v>
      </c>
      <c r="R46" s="386">
        <v>1</v>
      </c>
      <c r="S46" s="386">
        <v>1</v>
      </c>
      <c r="T46" s="386">
        <v>1</v>
      </c>
      <c r="U46" s="386">
        <v>0</v>
      </c>
      <c r="V46" s="386">
        <v>1</v>
      </c>
      <c r="W46" s="386">
        <v>0</v>
      </c>
      <c r="X46" s="386">
        <v>0</v>
      </c>
      <c r="Y46" s="386">
        <v>0</v>
      </c>
      <c r="Z46" s="386">
        <v>0</v>
      </c>
      <c r="AA46" s="386">
        <v>0</v>
      </c>
      <c r="AB46" s="386">
        <v>0</v>
      </c>
      <c r="AC46" s="386">
        <v>0</v>
      </c>
      <c r="AD46" s="386">
        <v>0</v>
      </c>
      <c r="AE46" s="386">
        <v>0</v>
      </c>
      <c r="AF46" s="386">
        <v>0</v>
      </c>
      <c r="AG46" s="386">
        <v>0</v>
      </c>
      <c r="AH46" s="386">
        <v>0</v>
      </c>
      <c r="AI46" s="386">
        <v>0</v>
      </c>
      <c r="AJ46" s="386">
        <v>0</v>
      </c>
      <c r="AK46" s="386">
        <v>0</v>
      </c>
      <c r="AL46" s="386">
        <v>0</v>
      </c>
      <c r="AM46" s="386">
        <v>0</v>
      </c>
      <c r="AN46" s="386">
        <v>0</v>
      </c>
      <c r="AO46" s="386">
        <v>0</v>
      </c>
      <c r="AP46" s="386">
        <v>0</v>
      </c>
      <c r="AQ46" s="386">
        <v>0</v>
      </c>
      <c r="AR46" s="386">
        <v>0</v>
      </c>
      <c r="AS46" s="386">
        <v>0</v>
      </c>
      <c r="AT46" s="405">
        <v>0</v>
      </c>
      <c r="AU46" s="387">
        <v>0</v>
      </c>
    </row>
    <row r="47" spans="2:47" s="110" customFormat="1" x14ac:dyDescent="0.3">
      <c r="B47" s="592"/>
      <c r="C47" s="592" t="s">
        <v>338</v>
      </c>
      <c r="D47" s="384" t="s">
        <v>2015</v>
      </c>
      <c r="E47" s="271">
        <f t="shared" si="1"/>
        <v>333</v>
      </c>
      <c r="F47" s="385">
        <v>0</v>
      </c>
      <c r="G47" s="386">
        <v>0</v>
      </c>
      <c r="H47" s="386">
        <v>0</v>
      </c>
      <c r="I47" s="386">
        <v>0</v>
      </c>
      <c r="J47" s="386">
        <v>1</v>
      </c>
      <c r="K47" s="386">
        <v>9</v>
      </c>
      <c r="L47" s="386">
        <v>8</v>
      </c>
      <c r="M47" s="386">
        <v>10</v>
      </c>
      <c r="N47" s="386">
        <v>19</v>
      </c>
      <c r="O47" s="386">
        <v>11</v>
      </c>
      <c r="P47" s="386">
        <v>15</v>
      </c>
      <c r="Q47" s="386">
        <v>23</v>
      </c>
      <c r="R47" s="386">
        <v>17</v>
      </c>
      <c r="S47" s="386">
        <v>13</v>
      </c>
      <c r="T47" s="386">
        <v>10</v>
      </c>
      <c r="U47" s="386">
        <v>9</v>
      </c>
      <c r="V47" s="386">
        <v>12</v>
      </c>
      <c r="W47" s="386">
        <v>14</v>
      </c>
      <c r="X47" s="386">
        <v>14</v>
      </c>
      <c r="Y47" s="386">
        <v>17</v>
      </c>
      <c r="Z47" s="386">
        <v>12</v>
      </c>
      <c r="AA47" s="386">
        <v>14</v>
      </c>
      <c r="AB47" s="386">
        <v>15</v>
      </c>
      <c r="AC47" s="386">
        <v>12</v>
      </c>
      <c r="AD47" s="386">
        <v>13</v>
      </c>
      <c r="AE47" s="386">
        <v>17</v>
      </c>
      <c r="AF47" s="386">
        <v>12</v>
      </c>
      <c r="AG47" s="386">
        <v>7</v>
      </c>
      <c r="AH47" s="386">
        <v>3</v>
      </c>
      <c r="AI47" s="386">
        <v>4</v>
      </c>
      <c r="AJ47" s="386">
        <v>3</v>
      </c>
      <c r="AK47" s="386">
        <v>8</v>
      </c>
      <c r="AL47" s="386">
        <v>6</v>
      </c>
      <c r="AM47" s="386">
        <v>2</v>
      </c>
      <c r="AN47" s="386">
        <v>0</v>
      </c>
      <c r="AO47" s="386">
        <v>1</v>
      </c>
      <c r="AP47" s="386">
        <v>0</v>
      </c>
      <c r="AQ47" s="386">
        <v>1</v>
      </c>
      <c r="AR47" s="386">
        <v>0</v>
      </c>
      <c r="AS47" s="386">
        <v>0</v>
      </c>
      <c r="AT47" s="405">
        <v>0</v>
      </c>
      <c r="AU47" s="387">
        <v>1</v>
      </c>
    </row>
    <row r="48" spans="2:47" s="110" customFormat="1" x14ac:dyDescent="0.3">
      <c r="B48" s="592"/>
      <c r="C48" s="592"/>
      <c r="D48" s="384" t="s">
        <v>2014</v>
      </c>
      <c r="E48" s="271">
        <f t="shared" si="1"/>
        <v>18</v>
      </c>
      <c r="F48" s="385">
        <v>0</v>
      </c>
      <c r="G48" s="386">
        <v>0</v>
      </c>
      <c r="H48" s="386">
        <v>0</v>
      </c>
      <c r="I48" s="386">
        <v>0</v>
      </c>
      <c r="J48" s="386">
        <v>0</v>
      </c>
      <c r="K48" s="386">
        <v>0</v>
      </c>
      <c r="L48" s="386">
        <v>0</v>
      </c>
      <c r="M48" s="386">
        <v>0</v>
      </c>
      <c r="N48" s="386">
        <v>0</v>
      </c>
      <c r="O48" s="386">
        <v>1</v>
      </c>
      <c r="P48" s="386">
        <v>3</v>
      </c>
      <c r="Q48" s="386">
        <v>1</v>
      </c>
      <c r="R48" s="386">
        <v>0</v>
      </c>
      <c r="S48" s="386">
        <v>1</v>
      </c>
      <c r="T48" s="386">
        <v>1</v>
      </c>
      <c r="U48" s="386">
        <v>0</v>
      </c>
      <c r="V48" s="386">
        <v>0</v>
      </c>
      <c r="W48" s="386">
        <v>2</v>
      </c>
      <c r="X48" s="386">
        <v>0</v>
      </c>
      <c r="Y48" s="386">
        <v>0</v>
      </c>
      <c r="Z48" s="386">
        <v>0</v>
      </c>
      <c r="AA48" s="386">
        <v>3</v>
      </c>
      <c r="AB48" s="386">
        <v>0</v>
      </c>
      <c r="AC48" s="386">
        <v>0</v>
      </c>
      <c r="AD48" s="386">
        <v>1</v>
      </c>
      <c r="AE48" s="386">
        <v>2</v>
      </c>
      <c r="AF48" s="386">
        <v>1</v>
      </c>
      <c r="AG48" s="386">
        <v>0</v>
      </c>
      <c r="AH48" s="386">
        <v>1</v>
      </c>
      <c r="AI48" s="386">
        <v>0</v>
      </c>
      <c r="AJ48" s="386">
        <v>1</v>
      </c>
      <c r="AK48" s="386">
        <v>0</v>
      </c>
      <c r="AL48" s="386">
        <v>0</v>
      </c>
      <c r="AM48" s="386">
        <v>0</v>
      </c>
      <c r="AN48" s="386">
        <v>0</v>
      </c>
      <c r="AO48" s="386">
        <v>0</v>
      </c>
      <c r="AP48" s="386">
        <v>0</v>
      </c>
      <c r="AQ48" s="386">
        <v>0</v>
      </c>
      <c r="AR48" s="386">
        <v>0</v>
      </c>
      <c r="AS48" s="386">
        <v>0</v>
      </c>
      <c r="AT48" s="405">
        <v>0</v>
      </c>
      <c r="AU48" s="387">
        <v>0</v>
      </c>
    </row>
    <row r="49" spans="2:47" s="110" customFormat="1" x14ac:dyDescent="0.3">
      <c r="B49" s="592"/>
      <c r="C49" s="592"/>
      <c r="D49" s="384" t="s">
        <v>2013</v>
      </c>
      <c r="E49" s="271">
        <f t="shared" si="1"/>
        <v>39</v>
      </c>
      <c r="F49" s="385">
        <v>0</v>
      </c>
      <c r="G49" s="386">
        <v>0</v>
      </c>
      <c r="H49" s="386">
        <v>0</v>
      </c>
      <c r="I49" s="386">
        <v>0</v>
      </c>
      <c r="J49" s="386">
        <v>0</v>
      </c>
      <c r="K49" s="386">
        <v>0</v>
      </c>
      <c r="L49" s="386">
        <v>5</v>
      </c>
      <c r="M49" s="386">
        <v>3</v>
      </c>
      <c r="N49" s="386">
        <v>2</v>
      </c>
      <c r="O49" s="386">
        <v>4</v>
      </c>
      <c r="P49" s="386">
        <v>4</v>
      </c>
      <c r="Q49" s="386">
        <v>2</v>
      </c>
      <c r="R49" s="386">
        <v>3</v>
      </c>
      <c r="S49" s="386">
        <v>0</v>
      </c>
      <c r="T49" s="386">
        <v>0</v>
      </c>
      <c r="U49" s="386">
        <v>2</v>
      </c>
      <c r="V49" s="386">
        <v>1</v>
      </c>
      <c r="W49" s="386">
        <v>2</v>
      </c>
      <c r="X49" s="386">
        <v>1</v>
      </c>
      <c r="Y49" s="386">
        <v>2</v>
      </c>
      <c r="Z49" s="386">
        <v>1</v>
      </c>
      <c r="AA49" s="386">
        <v>0</v>
      </c>
      <c r="AB49" s="386">
        <v>0</v>
      </c>
      <c r="AC49" s="386">
        <v>1</v>
      </c>
      <c r="AD49" s="386">
        <v>1</v>
      </c>
      <c r="AE49" s="386">
        <v>0</v>
      </c>
      <c r="AF49" s="386">
        <v>0</v>
      </c>
      <c r="AG49" s="386">
        <v>0</v>
      </c>
      <c r="AH49" s="386">
        <v>1</v>
      </c>
      <c r="AI49" s="386">
        <v>1</v>
      </c>
      <c r="AJ49" s="386">
        <v>1</v>
      </c>
      <c r="AK49" s="386">
        <v>1</v>
      </c>
      <c r="AL49" s="386">
        <v>1</v>
      </c>
      <c r="AM49" s="386">
        <v>0</v>
      </c>
      <c r="AN49" s="386">
        <v>0</v>
      </c>
      <c r="AO49" s="386">
        <v>0</v>
      </c>
      <c r="AP49" s="386">
        <v>0</v>
      </c>
      <c r="AQ49" s="386">
        <v>0</v>
      </c>
      <c r="AR49" s="386">
        <v>0</v>
      </c>
      <c r="AS49" s="386">
        <v>0</v>
      </c>
      <c r="AT49" s="405">
        <v>0</v>
      </c>
      <c r="AU49" s="387">
        <v>0</v>
      </c>
    </row>
    <row r="50" spans="2:47" s="110" customFormat="1" ht="15" customHeight="1" x14ac:dyDescent="0.3">
      <c r="B50" s="592"/>
      <c r="C50" s="592"/>
      <c r="D50" s="384" t="s">
        <v>2012</v>
      </c>
      <c r="E50" s="271">
        <f t="shared" si="1"/>
        <v>13</v>
      </c>
      <c r="F50" s="385">
        <v>0</v>
      </c>
      <c r="G50" s="386">
        <v>0</v>
      </c>
      <c r="H50" s="386">
        <v>0</v>
      </c>
      <c r="I50" s="386">
        <v>0</v>
      </c>
      <c r="J50" s="386">
        <v>0</v>
      </c>
      <c r="K50" s="386">
        <v>0</v>
      </c>
      <c r="L50" s="386">
        <v>0</v>
      </c>
      <c r="M50" s="386">
        <v>1</v>
      </c>
      <c r="N50" s="386">
        <v>0</v>
      </c>
      <c r="O50" s="386">
        <v>0</v>
      </c>
      <c r="P50" s="386">
        <v>1</v>
      </c>
      <c r="Q50" s="386">
        <v>0</v>
      </c>
      <c r="R50" s="386">
        <v>1</v>
      </c>
      <c r="S50" s="386">
        <v>0</v>
      </c>
      <c r="T50" s="386">
        <v>0</v>
      </c>
      <c r="U50" s="386">
        <v>0</v>
      </c>
      <c r="V50" s="386">
        <v>0</v>
      </c>
      <c r="W50" s="386">
        <v>1</v>
      </c>
      <c r="X50" s="386">
        <v>1</v>
      </c>
      <c r="Y50" s="386">
        <v>1</v>
      </c>
      <c r="Z50" s="386">
        <v>4</v>
      </c>
      <c r="AA50" s="386">
        <v>1</v>
      </c>
      <c r="AB50" s="386">
        <v>1</v>
      </c>
      <c r="AC50" s="386">
        <v>0</v>
      </c>
      <c r="AD50" s="386">
        <v>0</v>
      </c>
      <c r="AE50" s="386">
        <v>1</v>
      </c>
      <c r="AF50" s="386">
        <v>0</v>
      </c>
      <c r="AG50" s="386">
        <v>0</v>
      </c>
      <c r="AH50" s="386">
        <v>0</v>
      </c>
      <c r="AI50" s="386">
        <v>0</v>
      </c>
      <c r="AJ50" s="386">
        <v>0</v>
      </c>
      <c r="AK50" s="386">
        <v>0</v>
      </c>
      <c r="AL50" s="386">
        <v>0</v>
      </c>
      <c r="AM50" s="386">
        <v>0</v>
      </c>
      <c r="AN50" s="386">
        <v>0</v>
      </c>
      <c r="AO50" s="386">
        <v>0</v>
      </c>
      <c r="AP50" s="386">
        <v>0</v>
      </c>
      <c r="AQ50" s="386">
        <v>0</v>
      </c>
      <c r="AR50" s="386">
        <v>0</v>
      </c>
      <c r="AS50" s="386">
        <v>0</v>
      </c>
      <c r="AT50" s="405">
        <v>0</v>
      </c>
      <c r="AU50" s="387">
        <v>0</v>
      </c>
    </row>
    <row r="51" spans="2:47" s="110" customFormat="1" x14ac:dyDescent="0.3">
      <c r="B51" s="592"/>
      <c r="C51" s="592"/>
      <c r="D51" s="384" t="s">
        <v>2011</v>
      </c>
      <c r="E51" s="271">
        <f t="shared" si="1"/>
        <v>5</v>
      </c>
      <c r="F51" s="385">
        <v>0</v>
      </c>
      <c r="G51" s="386">
        <v>0</v>
      </c>
      <c r="H51" s="386">
        <v>0</v>
      </c>
      <c r="I51" s="386">
        <v>0</v>
      </c>
      <c r="J51" s="386">
        <v>0</v>
      </c>
      <c r="K51" s="386">
        <v>0</v>
      </c>
      <c r="L51" s="386">
        <v>0</v>
      </c>
      <c r="M51" s="386">
        <v>1</v>
      </c>
      <c r="N51" s="386">
        <v>0</v>
      </c>
      <c r="O51" s="386">
        <v>1</v>
      </c>
      <c r="P51" s="386">
        <v>0</v>
      </c>
      <c r="Q51" s="386">
        <v>0</v>
      </c>
      <c r="R51" s="386">
        <v>0</v>
      </c>
      <c r="S51" s="386">
        <v>0</v>
      </c>
      <c r="T51" s="386">
        <v>0</v>
      </c>
      <c r="U51" s="386">
        <v>1</v>
      </c>
      <c r="V51" s="386">
        <v>2</v>
      </c>
      <c r="W51" s="386">
        <v>0</v>
      </c>
      <c r="X51" s="386">
        <v>0</v>
      </c>
      <c r="Y51" s="386">
        <v>0</v>
      </c>
      <c r="Z51" s="386">
        <v>0</v>
      </c>
      <c r="AA51" s="386">
        <v>0</v>
      </c>
      <c r="AB51" s="386">
        <v>0</v>
      </c>
      <c r="AC51" s="386">
        <v>0</v>
      </c>
      <c r="AD51" s="386">
        <v>0</v>
      </c>
      <c r="AE51" s="386">
        <v>0</v>
      </c>
      <c r="AF51" s="386">
        <v>0</v>
      </c>
      <c r="AG51" s="386">
        <v>0</v>
      </c>
      <c r="AH51" s="386">
        <v>0</v>
      </c>
      <c r="AI51" s="386">
        <v>0</v>
      </c>
      <c r="AJ51" s="386">
        <v>0</v>
      </c>
      <c r="AK51" s="386">
        <v>0</v>
      </c>
      <c r="AL51" s="386">
        <v>0</v>
      </c>
      <c r="AM51" s="386">
        <v>0</v>
      </c>
      <c r="AN51" s="386">
        <v>0</v>
      </c>
      <c r="AO51" s="386">
        <v>0</v>
      </c>
      <c r="AP51" s="386">
        <v>0</v>
      </c>
      <c r="AQ51" s="386">
        <v>0</v>
      </c>
      <c r="AR51" s="386">
        <v>0</v>
      </c>
      <c r="AS51" s="386">
        <v>0</v>
      </c>
      <c r="AT51" s="405">
        <v>0</v>
      </c>
      <c r="AU51" s="387">
        <v>0</v>
      </c>
    </row>
    <row r="52" spans="2:47" s="110" customFormat="1" x14ac:dyDescent="0.3">
      <c r="B52" s="592"/>
      <c r="C52" s="592"/>
      <c r="D52" s="384" t="s">
        <v>1125</v>
      </c>
      <c r="E52" s="271">
        <f t="shared" si="1"/>
        <v>52</v>
      </c>
      <c r="F52" s="385">
        <v>0</v>
      </c>
      <c r="G52" s="386">
        <v>0</v>
      </c>
      <c r="H52" s="386">
        <v>0</v>
      </c>
      <c r="I52" s="386">
        <v>0</v>
      </c>
      <c r="J52" s="386">
        <v>0</v>
      </c>
      <c r="K52" s="386">
        <v>2</v>
      </c>
      <c r="L52" s="386">
        <v>4</v>
      </c>
      <c r="M52" s="386">
        <v>4</v>
      </c>
      <c r="N52" s="386">
        <v>3</v>
      </c>
      <c r="O52" s="386">
        <v>3</v>
      </c>
      <c r="P52" s="386">
        <v>2</v>
      </c>
      <c r="Q52" s="386">
        <v>3</v>
      </c>
      <c r="R52" s="386">
        <v>4</v>
      </c>
      <c r="S52" s="386">
        <v>2</v>
      </c>
      <c r="T52" s="386">
        <v>1</v>
      </c>
      <c r="U52" s="386">
        <v>5</v>
      </c>
      <c r="V52" s="386">
        <v>4</v>
      </c>
      <c r="W52" s="386">
        <v>2</v>
      </c>
      <c r="X52" s="386">
        <v>1</v>
      </c>
      <c r="Y52" s="386">
        <v>3</v>
      </c>
      <c r="Z52" s="386">
        <v>2</v>
      </c>
      <c r="AA52" s="386">
        <v>0</v>
      </c>
      <c r="AB52" s="386">
        <v>1</v>
      </c>
      <c r="AC52" s="386">
        <v>0</v>
      </c>
      <c r="AD52" s="386">
        <v>0</v>
      </c>
      <c r="AE52" s="386">
        <v>3</v>
      </c>
      <c r="AF52" s="386">
        <v>0</v>
      </c>
      <c r="AG52" s="386">
        <v>1</v>
      </c>
      <c r="AH52" s="386">
        <v>1</v>
      </c>
      <c r="AI52" s="386">
        <v>0</v>
      </c>
      <c r="AJ52" s="386">
        <v>0</v>
      </c>
      <c r="AK52" s="386">
        <v>0</v>
      </c>
      <c r="AL52" s="386">
        <v>1</v>
      </c>
      <c r="AM52" s="386">
        <v>0</v>
      </c>
      <c r="AN52" s="386">
        <v>0</v>
      </c>
      <c r="AO52" s="386">
        <v>0</v>
      </c>
      <c r="AP52" s="386">
        <v>0</v>
      </c>
      <c r="AQ52" s="386">
        <v>0</v>
      </c>
      <c r="AR52" s="386">
        <v>0</v>
      </c>
      <c r="AS52" s="386">
        <v>0</v>
      </c>
      <c r="AT52" s="405">
        <v>0</v>
      </c>
      <c r="AU52" s="387">
        <v>0</v>
      </c>
    </row>
    <row r="53" spans="2:47" s="110" customFormat="1" x14ac:dyDescent="0.3">
      <c r="B53" s="592"/>
      <c r="C53" s="592"/>
      <c r="D53" s="384" t="s">
        <v>2010</v>
      </c>
      <c r="E53" s="271">
        <f t="shared" si="1"/>
        <v>20</v>
      </c>
      <c r="F53" s="385">
        <v>0</v>
      </c>
      <c r="G53" s="386">
        <v>0</v>
      </c>
      <c r="H53" s="386">
        <v>0</v>
      </c>
      <c r="I53" s="386">
        <v>0</v>
      </c>
      <c r="J53" s="386">
        <v>0</v>
      </c>
      <c r="K53" s="386">
        <v>0</v>
      </c>
      <c r="L53" s="386">
        <v>0</v>
      </c>
      <c r="M53" s="386">
        <v>1</v>
      </c>
      <c r="N53" s="386">
        <v>2</v>
      </c>
      <c r="O53" s="386">
        <v>0</v>
      </c>
      <c r="P53" s="386">
        <v>1</v>
      </c>
      <c r="Q53" s="386">
        <v>1</v>
      </c>
      <c r="R53" s="386">
        <v>1</v>
      </c>
      <c r="S53" s="386">
        <v>0</v>
      </c>
      <c r="T53" s="386">
        <v>0</v>
      </c>
      <c r="U53" s="386">
        <v>1</v>
      </c>
      <c r="V53" s="386">
        <v>0</v>
      </c>
      <c r="W53" s="386">
        <v>1</v>
      </c>
      <c r="X53" s="386">
        <v>0</v>
      </c>
      <c r="Y53" s="386">
        <v>1</v>
      </c>
      <c r="Z53" s="386">
        <v>2</v>
      </c>
      <c r="AA53" s="386">
        <v>1</v>
      </c>
      <c r="AB53" s="386">
        <v>2</v>
      </c>
      <c r="AC53" s="386">
        <v>0</v>
      </c>
      <c r="AD53" s="386">
        <v>0</v>
      </c>
      <c r="AE53" s="386">
        <v>0</v>
      </c>
      <c r="AF53" s="386">
        <v>0</v>
      </c>
      <c r="AG53" s="386">
        <v>2</v>
      </c>
      <c r="AH53" s="386">
        <v>0</v>
      </c>
      <c r="AI53" s="386">
        <v>0</v>
      </c>
      <c r="AJ53" s="386">
        <v>0</v>
      </c>
      <c r="AK53" s="386">
        <v>3</v>
      </c>
      <c r="AL53" s="386">
        <v>0</v>
      </c>
      <c r="AM53" s="386">
        <v>1</v>
      </c>
      <c r="AN53" s="386">
        <v>0</v>
      </c>
      <c r="AO53" s="386">
        <v>0</v>
      </c>
      <c r="AP53" s="386">
        <v>0</v>
      </c>
      <c r="AQ53" s="386">
        <v>0</v>
      </c>
      <c r="AR53" s="386">
        <v>0</v>
      </c>
      <c r="AS53" s="386">
        <v>0</v>
      </c>
      <c r="AT53" s="405">
        <v>0</v>
      </c>
      <c r="AU53" s="387">
        <v>0</v>
      </c>
    </row>
    <row r="54" spans="2:47" s="378" customFormat="1" x14ac:dyDescent="0.3">
      <c r="B54" s="592"/>
      <c r="C54" s="592"/>
      <c r="D54" s="384" t="s">
        <v>2009</v>
      </c>
      <c r="E54" s="271">
        <f t="shared" si="1"/>
        <v>3</v>
      </c>
      <c r="F54" s="385">
        <v>0</v>
      </c>
      <c r="G54" s="386">
        <v>0</v>
      </c>
      <c r="H54" s="386">
        <v>0</v>
      </c>
      <c r="I54" s="386">
        <v>0</v>
      </c>
      <c r="J54" s="386">
        <v>0</v>
      </c>
      <c r="K54" s="386">
        <v>0</v>
      </c>
      <c r="L54" s="386">
        <v>0</v>
      </c>
      <c r="M54" s="386">
        <v>0</v>
      </c>
      <c r="N54" s="386">
        <v>0</v>
      </c>
      <c r="O54" s="386">
        <v>0</v>
      </c>
      <c r="P54" s="386">
        <v>0</v>
      </c>
      <c r="Q54" s="386">
        <v>0</v>
      </c>
      <c r="R54" s="386">
        <v>0</v>
      </c>
      <c r="S54" s="386">
        <v>0</v>
      </c>
      <c r="T54" s="386">
        <v>0</v>
      </c>
      <c r="U54" s="386">
        <v>1</v>
      </c>
      <c r="V54" s="386">
        <v>1</v>
      </c>
      <c r="W54" s="386">
        <v>0</v>
      </c>
      <c r="X54" s="386">
        <v>0</v>
      </c>
      <c r="Y54" s="386">
        <v>0</v>
      </c>
      <c r="Z54" s="386">
        <v>0</v>
      </c>
      <c r="AA54" s="386">
        <v>0</v>
      </c>
      <c r="AB54" s="386">
        <v>0</v>
      </c>
      <c r="AC54" s="386">
        <v>1</v>
      </c>
      <c r="AD54" s="386">
        <v>0</v>
      </c>
      <c r="AE54" s="386">
        <v>0</v>
      </c>
      <c r="AF54" s="386">
        <v>0</v>
      </c>
      <c r="AG54" s="386">
        <v>0</v>
      </c>
      <c r="AH54" s="386">
        <v>0</v>
      </c>
      <c r="AI54" s="386">
        <v>0</v>
      </c>
      <c r="AJ54" s="386">
        <v>0</v>
      </c>
      <c r="AK54" s="386">
        <v>0</v>
      </c>
      <c r="AL54" s="386">
        <v>0</v>
      </c>
      <c r="AM54" s="386">
        <v>0</v>
      </c>
      <c r="AN54" s="386">
        <v>0</v>
      </c>
      <c r="AO54" s="386">
        <v>0</v>
      </c>
      <c r="AP54" s="386">
        <v>0</v>
      </c>
      <c r="AQ54" s="386">
        <v>0</v>
      </c>
      <c r="AR54" s="386">
        <v>0</v>
      </c>
      <c r="AS54" s="386">
        <v>0</v>
      </c>
      <c r="AT54" s="405">
        <v>0</v>
      </c>
      <c r="AU54" s="387">
        <v>0</v>
      </c>
    </row>
    <row r="55" spans="2:47" s="110" customFormat="1" x14ac:dyDescent="0.3">
      <c r="B55" s="592"/>
      <c r="C55" s="592"/>
      <c r="D55" s="384" t="s">
        <v>2008</v>
      </c>
      <c r="E55" s="271">
        <f t="shared" si="1"/>
        <v>4</v>
      </c>
      <c r="F55" s="385">
        <v>0</v>
      </c>
      <c r="G55" s="386">
        <v>0</v>
      </c>
      <c r="H55" s="386">
        <v>0</v>
      </c>
      <c r="I55" s="386">
        <v>0</v>
      </c>
      <c r="J55" s="386">
        <v>0</v>
      </c>
      <c r="K55" s="386">
        <v>0</v>
      </c>
      <c r="L55" s="386">
        <v>0</v>
      </c>
      <c r="M55" s="386">
        <v>0</v>
      </c>
      <c r="N55" s="386">
        <v>1</v>
      </c>
      <c r="O55" s="386">
        <v>0</v>
      </c>
      <c r="P55" s="386">
        <v>1</v>
      </c>
      <c r="Q55" s="386">
        <v>0</v>
      </c>
      <c r="R55" s="386">
        <v>0</v>
      </c>
      <c r="S55" s="386">
        <v>0</v>
      </c>
      <c r="T55" s="386">
        <v>0</v>
      </c>
      <c r="U55" s="386">
        <v>2</v>
      </c>
      <c r="V55" s="386">
        <v>0</v>
      </c>
      <c r="W55" s="386">
        <v>0</v>
      </c>
      <c r="X55" s="386">
        <v>0</v>
      </c>
      <c r="Y55" s="386">
        <v>0</v>
      </c>
      <c r="Z55" s="386">
        <v>0</v>
      </c>
      <c r="AA55" s="386">
        <v>0</v>
      </c>
      <c r="AB55" s="386">
        <v>0</v>
      </c>
      <c r="AC55" s="386">
        <v>0</v>
      </c>
      <c r="AD55" s="386">
        <v>0</v>
      </c>
      <c r="AE55" s="386">
        <v>0</v>
      </c>
      <c r="AF55" s="386">
        <v>0</v>
      </c>
      <c r="AG55" s="386">
        <v>0</v>
      </c>
      <c r="AH55" s="386">
        <v>0</v>
      </c>
      <c r="AI55" s="386">
        <v>0</v>
      </c>
      <c r="AJ55" s="386">
        <v>0</v>
      </c>
      <c r="AK55" s="386">
        <v>0</v>
      </c>
      <c r="AL55" s="386">
        <v>0</v>
      </c>
      <c r="AM55" s="386">
        <v>0</v>
      </c>
      <c r="AN55" s="386">
        <v>0</v>
      </c>
      <c r="AO55" s="386">
        <v>0</v>
      </c>
      <c r="AP55" s="386">
        <v>0</v>
      </c>
      <c r="AQ55" s="386">
        <v>0</v>
      </c>
      <c r="AR55" s="386">
        <v>0</v>
      </c>
      <c r="AS55" s="386">
        <v>0</v>
      </c>
      <c r="AT55" s="405">
        <v>0</v>
      </c>
      <c r="AU55" s="387">
        <v>0</v>
      </c>
    </row>
    <row r="56" spans="2:47" s="110" customFormat="1" x14ac:dyDescent="0.3">
      <c r="B56" s="592"/>
      <c r="C56" s="592" t="s">
        <v>337</v>
      </c>
      <c r="D56" s="384" t="s">
        <v>2007</v>
      </c>
      <c r="E56" s="271">
        <f t="shared" si="1"/>
        <v>101</v>
      </c>
      <c r="F56" s="385">
        <v>0</v>
      </c>
      <c r="G56" s="386">
        <v>0</v>
      </c>
      <c r="H56" s="386">
        <v>0</v>
      </c>
      <c r="I56" s="386">
        <v>1</v>
      </c>
      <c r="J56" s="386">
        <v>2</v>
      </c>
      <c r="K56" s="386">
        <v>1</v>
      </c>
      <c r="L56" s="386">
        <v>6</v>
      </c>
      <c r="M56" s="386">
        <v>3</v>
      </c>
      <c r="N56" s="386">
        <v>3</v>
      </c>
      <c r="O56" s="386">
        <v>8</v>
      </c>
      <c r="P56" s="386">
        <v>7</v>
      </c>
      <c r="Q56" s="386">
        <v>6</v>
      </c>
      <c r="R56" s="386">
        <v>7</v>
      </c>
      <c r="S56" s="386">
        <v>5</v>
      </c>
      <c r="T56" s="386">
        <v>8</v>
      </c>
      <c r="U56" s="386">
        <v>1</v>
      </c>
      <c r="V56" s="386">
        <v>4</v>
      </c>
      <c r="W56" s="386">
        <v>4</v>
      </c>
      <c r="X56" s="386">
        <v>2</v>
      </c>
      <c r="Y56" s="386">
        <v>4</v>
      </c>
      <c r="Z56" s="386">
        <v>5</v>
      </c>
      <c r="AA56" s="386">
        <v>4</v>
      </c>
      <c r="AB56" s="386">
        <v>1</v>
      </c>
      <c r="AC56" s="386">
        <v>4</v>
      </c>
      <c r="AD56" s="386">
        <v>4</v>
      </c>
      <c r="AE56" s="386">
        <v>5</v>
      </c>
      <c r="AF56" s="386">
        <v>2</v>
      </c>
      <c r="AG56" s="386">
        <v>1</v>
      </c>
      <c r="AH56" s="386">
        <v>0</v>
      </c>
      <c r="AI56" s="386">
        <v>2</v>
      </c>
      <c r="AJ56" s="386">
        <v>0</v>
      </c>
      <c r="AK56" s="386">
        <v>0</v>
      </c>
      <c r="AL56" s="386">
        <v>1</v>
      </c>
      <c r="AM56" s="386">
        <v>0</v>
      </c>
      <c r="AN56" s="386">
        <v>0</v>
      </c>
      <c r="AO56" s="386">
        <v>0</v>
      </c>
      <c r="AP56" s="386">
        <v>0</v>
      </c>
      <c r="AQ56" s="386">
        <v>0</v>
      </c>
      <c r="AR56" s="386">
        <v>0</v>
      </c>
      <c r="AS56" s="386">
        <v>0</v>
      </c>
      <c r="AT56" s="405">
        <v>0</v>
      </c>
      <c r="AU56" s="387">
        <v>0</v>
      </c>
    </row>
    <row r="57" spans="2:47" s="378" customFormat="1" x14ac:dyDescent="0.3">
      <c r="B57" s="592"/>
      <c r="C57" s="592"/>
      <c r="D57" s="384" t="s">
        <v>2006</v>
      </c>
      <c r="E57" s="271">
        <f t="shared" si="1"/>
        <v>25</v>
      </c>
      <c r="F57" s="385">
        <v>0</v>
      </c>
      <c r="G57" s="386">
        <v>0</v>
      </c>
      <c r="H57" s="386">
        <v>0</v>
      </c>
      <c r="I57" s="386">
        <v>0</v>
      </c>
      <c r="J57" s="386">
        <v>0</v>
      </c>
      <c r="K57" s="386">
        <v>1</v>
      </c>
      <c r="L57" s="386">
        <v>1</v>
      </c>
      <c r="M57" s="386">
        <v>0</v>
      </c>
      <c r="N57" s="386">
        <v>0</v>
      </c>
      <c r="O57" s="386">
        <v>2</v>
      </c>
      <c r="P57" s="386">
        <v>2</v>
      </c>
      <c r="Q57" s="386">
        <v>1</v>
      </c>
      <c r="R57" s="386">
        <v>2</v>
      </c>
      <c r="S57" s="386">
        <v>0</v>
      </c>
      <c r="T57" s="386">
        <v>3</v>
      </c>
      <c r="U57" s="386">
        <v>2</v>
      </c>
      <c r="V57" s="386">
        <v>0</v>
      </c>
      <c r="W57" s="386">
        <v>0</v>
      </c>
      <c r="X57" s="386">
        <v>3</v>
      </c>
      <c r="Y57" s="386">
        <v>0</v>
      </c>
      <c r="Z57" s="386">
        <v>0</v>
      </c>
      <c r="AA57" s="386">
        <v>0</v>
      </c>
      <c r="AB57" s="386">
        <v>1</v>
      </c>
      <c r="AC57" s="386">
        <v>0</v>
      </c>
      <c r="AD57" s="386">
        <v>0</v>
      </c>
      <c r="AE57" s="386">
        <v>0</v>
      </c>
      <c r="AF57" s="386">
        <v>0</v>
      </c>
      <c r="AG57" s="386">
        <v>2</v>
      </c>
      <c r="AH57" s="386">
        <v>0</v>
      </c>
      <c r="AI57" s="386">
        <v>1</v>
      </c>
      <c r="AJ57" s="386">
        <v>4</v>
      </c>
      <c r="AK57" s="386">
        <v>0</v>
      </c>
      <c r="AL57" s="386">
        <v>0</v>
      </c>
      <c r="AM57" s="386">
        <v>0</v>
      </c>
      <c r="AN57" s="386">
        <v>0</v>
      </c>
      <c r="AO57" s="386">
        <v>0</v>
      </c>
      <c r="AP57" s="386">
        <v>0</v>
      </c>
      <c r="AQ57" s="386">
        <v>0</v>
      </c>
      <c r="AR57" s="386">
        <v>0</v>
      </c>
      <c r="AS57" s="386">
        <v>0</v>
      </c>
      <c r="AT57" s="405">
        <v>0</v>
      </c>
      <c r="AU57" s="387">
        <v>0</v>
      </c>
    </row>
    <row r="58" spans="2:47" s="110" customFormat="1" x14ac:dyDescent="0.3">
      <c r="B58" s="592"/>
      <c r="C58" s="592"/>
      <c r="D58" s="384" t="s">
        <v>2005</v>
      </c>
      <c r="E58" s="271">
        <f t="shared" si="1"/>
        <v>6</v>
      </c>
      <c r="F58" s="385">
        <v>0</v>
      </c>
      <c r="G58" s="386">
        <v>0</v>
      </c>
      <c r="H58" s="386">
        <v>0</v>
      </c>
      <c r="I58" s="386">
        <v>0</v>
      </c>
      <c r="J58" s="386">
        <v>0</v>
      </c>
      <c r="K58" s="386">
        <v>0</v>
      </c>
      <c r="L58" s="386">
        <v>1</v>
      </c>
      <c r="M58" s="386">
        <v>0</v>
      </c>
      <c r="N58" s="386">
        <v>0</v>
      </c>
      <c r="O58" s="386">
        <v>1</v>
      </c>
      <c r="P58" s="386">
        <v>0</v>
      </c>
      <c r="Q58" s="386">
        <v>0</v>
      </c>
      <c r="R58" s="386">
        <v>1</v>
      </c>
      <c r="S58" s="386">
        <v>0</v>
      </c>
      <c r="T58" s="386">
        <v>0</v>
      </c>
      <c r="U58" s="386">
        <v>0</v>
      </c>
      <c r="V58" s="386">
        <v>1</v>
      </c>
      <c r="W58" s="386">
        <v>0</v>
      </c>
      <c r="X58" s="386">
        <v>0</v>
      </c>
      <c r="Y58" s="386">
        <v>1</v>
      </c>
      <c r="Z58" s="386">
        <v>0</v>
      </c>
      <c r="AA58" s="386">
        <v>0</v>
      </c>
      <c r="AB58" s="386">
        <v>0</v>
      </c>
      <c r="AC58" s="386">
        <v>0</v>
      </c>
      <c r="AD58" s="386">
        <v>0</v>
      </c>
      <c r="AE58" s="386">
        <v>0</v>
      </c>
      <c r="AF58" s="386">
        <v>1</v>
      </c>
      <c r="AG58" s="386">
        <v>0</v>
      </c>
      <c r="AH58" s="386">
        <v>0</v>
      </c>
      <c r="AI58" s="386">
        <v>0</v>
      </c>
      <c r="AJ58" s="386">
        <v>0</v>
      </c>
      <c r="AK58" s="386">
        <v>0</v>
      </c>
      <c r="AL58" s="386">
        <v>0</v>
      </c>
      <c r="AM58" s="386">
        <v>0</v>
      </c>
      <c r="AN58" s="386">
        <v>0</v>
      </c>
      <c r="AO58" s="386">
        <v>0</v>
      </c>
      <c r="AP58" s="386">
        <v>0</v>
      </c>
      <c r="AQ58" s="386">
        <v>0</v>
      </c>
      <c r="AR58" s="386">
        <v>0</v>
      </c>
      <c r="AS58" s="386">
        <v>0</v>
      </c>
      <c r="AT58" s="405">
        <v>0</v>
      </c>
      <c r="AU58" s="387">
        <v>0</v>
      </c>
    </row>
    <row r="59" spans="2:47" s="110" customFormat="1" x14ac:dyDescent="0.3">
      <c r="B59" s="592"/>
      <c r="C59" s="592"/>
      <c r="D59" s="384" t="s">
        <v>2004</v>
      </c>
      <c r="E59" s="271">
        <f t="shared" si="1"/>
        <v>5</v>
      </c>
      <c r="F59" s="385">
        <v>0</v>
      </c>
      <c r="G59" s="386">
        <v>0</v>
      </c>
      <c r="H59" s="386">
        <v>0</v>
      </c>
      <c r="I59" s="386">
        <v>0</v>
      </c>
      <c r="J59" s="386">
        <v>0</v>
      </c>
      <c r="K59" s="386">
        <v>0</v>
      </c>
      <c r="L59" s="386">
        <v>0</v>
      </c>
      <c r="M59" s="386">
        <v>0</v>
      </c>
      <c r="N59" s="386">
        <v>1</v>
      </c>
      <c r="O59" s="386">
        <v>0</v>
      </c>
      <c r="P59" s="386">
        <v>0</v>
      </c>
      <c r="Q59" s="386">
        <v>0</v>
      </c>
      <c r="R59" s="386">
        <v>0</v>
      </c>
      <c r="S59" s="386">
        <v>1</v>
      </c>
      <c r="T59" s="386">
        <v>0</v>
      </c>
      <c r="U59" s="386">
        <v>0</v>
      </c>
      <c r="V59" s="386">
        <v>0</v>
      </c>
      <c r="W59" s="386">
        <v>1</v>
      </c>
      <c r="X59" s="386">
        <v>0</v>
      </c>
      <c r="Y59" s="386">
        <v>0</v>
      </c>
      <c r="Z59" s="386">
        <v>0</v>
      </c>
      <c r="AA59" s="386">
        <v>0</v>
      </c>
      <c r="AB59" s="386">
        <v>0</v>
      </c>
      <c r="AC59" s="386">
        <v>0</v>
      </c>
      <c r="AD59" s="386">
        <v>0</v>
      </c>
      <c r="AE59" s="386">
        <v>0</v>
      </c>
      <c r="AF59" s="386">
        <v>0</v>
      </c>
      <c r="AG59" s="386">
        <v>0</v>
      </c>
      <c r="AH59" s="386">
        <v>1</v>
      </c>
      <c r="AI59" s="386">
        <v>0</v>
      </c>
      <c r="AJ59" s="386">
        <v>1</v>
      </c>
      <c r="AK59" s="386">
        <v>0</v>
      </c>
      <c r="AL59" s="386">
        <v>0</v>
      </c>
      <c r="AM59" s="386">
        <v>0</v>
      </c>
      <c r="AN59" s="386">
        <v>0</v>
      </c>
      <c r="AO59" s="386">
        <v>0</v>
      </c>
      <c r="AP59" s="386">
        <v>0</v>
      </c>
      <c r="AQ59" s="386">
        <v>0</v>
      </c>
      <c r="AR59" s="386">
        <v>0</v>
      </c>
      <c r="AS59" s="386">
        <v>0</v>
      </c>
      <c r="AT59" s="405">
        <v>0</v>
      </c>
      <c r="AU59" s="387">
        <v>0</v>
      </c>
    </row>
    <row r="60" spans="2:47" s="110" customFormat="1" x14ac:dyDescent="0.3">
      <c r="B60" s="592"/>
      <c r="C60" s="592" t="s">
        <v>336</v>
      </c>
      <c r="D60" s="384" t="s">
        <v>2003</v>
      </c>
      <c r="E60" s="271">
        <f t="shared" si="1"/>
        <v>173</v>
      </c>
      <c r="F60" s="385">
        <v>0</v>
      </c>
      <c r="G60" s="386">
        <v>0</v>
      </c>
      <c r="H60" s="386">
        <v>0</v>
      </c>
      <c r="I60" s="386">
        <v>2</v>
      </c>
      <c r="J60" s="386">
        <v>2</v>
      </c>
      <c r="K60" s="386">
        <v>1</v>
      </c>
      <c r="L60" s="386">
        <v>7</v>
      </c>
      <c r="M60" s="386">
        <v>6</v>
      </c>
      <c r="N60" s="386">
        <v>7</v>
      </c>
      <c r="O60" s="386">
        <v>7</v>
      </c>
      <c r="P60" s="386">
        <v>6</v>
      </c>
      <c r="Q60" s="386">
        <v>9</v>
      </c>
      <c r="R60" s="386">
        <v>6</v>
      </c>
      <c r="S60" s="386">
        <v>9</v>
      </c>
      <c r="T60" s="386">
        <v>10</v>
      </c>
      <c r="U60" s="386">
        <v>8</v>
      </c>
      <c r="V60" s="386">
        <v>7</v>
      </c>
      <c r="W60" s="386">
        <v>12</v>
      </c>
      <c r="X60" s="386">
        <v>12</v>
      </c>
      <c r="Y60" s="386">
        <v>6</v>
      </c>
      <c r="Z60" s="386">
        <v>8</v>
      </c>
      <c r="AA60" s="386">
        <v>7</v>
      </c>
      <c r="AB60" s="386">
        <v>4</v>
      </c>
      <c r="AC60" s="386">
        <v>6</v>
      </c>
      <c r="AD60" s="386">
        <v>7</v>
      </c>
      <c r="AE60" s="386">
        <v>6</v>
      </c>
      <c r="AF60" s="386">
        <v>7</v>
      </c>
      <c r="AG60" s="386">
        <v>3</v>
      </c>
      <c r="AH60" s="386">
        <v>1</v>
      </c>
      <c r="AI60" s="386">
        <v>2</v>
      </c>
      <c r="AJ60" s="386">
        <v>2</v>
      </c>
      <c r="AK60" s="386">
        <v>0</v>
      </c>
      <c r="AL60" s="386">
        <v>0</v>
      </c>
      <c r="AM60" s="386">
        <v>0</v>
      </c>
      <c r="AN60" s="386">
        <v>1</v>
      </c>
      <c r="AO60" s="386">
        <v>0</v>
      </c>
      <c r="AP60" s="386">
        <v>0</v>
      </c>
      <c r="AQ60" s="386">
        <v>0</v>
      </c>
      <c r="AR60" s="386">
        <v>0</v>
      </c>
      <c r="AS60" s="386">
        <v>0</v>
      </c>
      <c r="AT60" s="405">
        <v>0</v>
      </c>
      <c r="AU60" s="387">
        <v>2</v>
      </c>
    </row>
    <row r="61" spans="2:47" s="110" customFormat="1" ht="15" customHeight="1" x14ac:dyDescent="0.3">
      <c r="B61" s="592"/>
      <c r="C61" s="592"/>
      <c r="D61" s="384" t="s">
        <v>2002</v>
      </c>
      <c r="E61" s="271">
        <f t="shared" si="1"/>
        <v>18</v>
      </c>
      <c r="F61" s="385">
        <v>0</v>
      </c>
      <c r="G61" s="386">
        <v>0</v>
      </c>
      <c r="H61" s="386">
        <v>0</v>
      </c>
      <c r="I61" s="386">
        <v>0</v>
      </c>
      <c r="J61" s="386">
        <v>0</v>
      </c>
      <c r="K61" s="386">
        <v>1</v>
      </c>
      <c r="L61" s="386">
        <v>0</v>
      </c>
      <c r="M61" s="386">
        <v>0</v>
      </c>
      <c r="N61" s="386">
        <v>0</v>
      </c>
      <c r="O61" s="386">
        <v>0</v>
      </c>
      <c r="P61" s="386">
        <v>1</v>
      </c>
      <c r="Q61" s="386">
        <v>2</v>
      </c>
      <c r="R61" s="386">
        <v>0</v>
      </c>
      <c r="S61" s="386">
        <v>0</v>
      </c>
      <c r="T61" s="386">
        <v>1</v>
      </c>
      <c r="U61" s="386">
        <v>1</v>
      </c>
      <c r="V61" s="386">
        <v>0</v>
      </c>
      <c r="W61" s="386">
        <v>0</v>
      </c>
      <c r="X61" s="386">
        <v>0</v>
      </c>
      <c r="Y61" s="386">
        <v>3</v>
      </c>
      <c r="Z61" s="386">
        <v>1</v>
      </c>
      <c r="AA61" s="386">
        <v>0</v>
      </c>
      <c r="AB61" s="386">
        <v>1</v>
      </c>
      <c r="AC61" s="386">
        <v>1</v>
      </c>
      <c r="AD61" s="386">
        <v>0</v>
      </c>
      <c r="AE61" s="386">
        <v>0</v>
      </c>
      <c r="AF61" s="386">
        <v>2</v>
      </c>
      <c r="AG61" s="386">
        <v>0</v>
      </c>
      <c r="AH61" s="386">
        <v>0</v>
      </c>
      <c r="AI61" s="386">
        <v>2</v>
      </c>
      <c r="AJ61" s="386">
        <v>1</v>
      </c>
      <c r="AK61" s="386">
        <v>1</v>
      </c>
      <c r="AL61" s="386">
        <v>0</v>
      </c>
      <c r="AM61" s="386">
        <v>0</v>
      </c>
      <c r="AN61" s="386">
        <v>0</v>
      </c>
      <c r="AO61" s="386">
        <v>0</v>
      </c>
      <c r="AP61" s="386">
        <v>0</v>
      </c>
      <c r="AQ61" s="386">
        <v>0</v>
      </c>
      <c r="AR61" s="386">
        <v>0</v>
      </c>
      <c r="AS61" s="386">
        <v>0</v>
      </c>
      <c r="AT61" s="405">
        <v>0</v>
      </c>
      <c r="AU61" s="387">
        <v>0</v>
      </c>
    </row>
    <row r="62" spans="2:47" s="110" customFormat="1" x14ac:dyDescent="0.3">
      <c r="B62" s="592"/>
      <c r="C62" s="592"/>
      <c r="D62" s="384" t="s">
        <v>2001</v>
      </c>
      <c r="E62" s="271">
        <f t="shared" si="1"/>
        <v>27</v>
      </c>
      <c r="F62" s="385">
        <v>0</v>
      </c>
      <c r="G62" s="386">
        <v>0</v>
      </c>
      <c r="H62" s="386">
        <v>0</v>
      </c>
      <c r="I62" s="386">
        <v>0</v>
      </c>
      <c r="J62" s="386">
        <v>0</v>
      </c>
      <c r="K62" s="386">
        <v>0</v>
      </c>
      <c r="L62" s="386">
        <v>1</v>
      </c>
      <c r="M62" s="386">
        <v>0</v>
      </c>
      <c r="N62" s="386">
        <v>1</v>
      </c>
      <c r="O62" s="386">
        <v>2</v>
      </c>
      <c r="P62" s="386">
        <v>1</v>
      </c>
      <c r="Q62" s="386">
        <v>4</v>
      </c>
      <c r="R62" s="386">
        <v>0</v>
      </c>
      <c r="S62" s="386">
        <v>2</v>
      </c>
      <c r="T62" s="386">
        <v>0</v>
      </c>
      <c r="U62" s="386">
        <v>0</v>
      </c>
      <c r="V62" s="386">
        <v>0</v>
      </c>
      <c r="W62" s="386">
        <v>1</v>
      </c>
      <c r="X62" s="386">
        <v>1</v>
      </c>
      <c r="Y62" s="386">
        <v>2</v>
      </c>
      <c r="Z62" s="386">
        <v>1</v>
      </c>
      <c r="AA62" s="386">
        <v>4</v>
      </c>
      <c r="AB62" s="386">
        <v>2</v>
      </c>
      <c r="AC62" s="386">
        <v>0</v>
      </c>
      <c r="AD62" s="386">
        <v>0</v>
      </c>
      <c r="AE62" s="386">
        <v>0</v>
      </c>
      <c r="AF62" s="386">
        <v>0</v>
      </c>
      <c r="AG62" s="386">
        <v>2</v>
      </c>
      <c r="AH62" s="386">
        <v>0</v>
      </c>
      <c r="AI62" s="386">
        <v>2</v>
      </c>
      <c r="AJ62" s="386">
        <v>0</v>
      </c>
      <c r="AK62" s="386">
        <v>0</v>
      </c>
      <c r="AL62" s="386">
        <v>1</v>
      </c>
      <c r="AM62" s="386">
        <v>0</v>
      </c>
      <c r="AN62" s="386">
        <v>0</v>
      </c>
      <c r="AO62" s="386">
        <v>0</v>
      </c>
      <c r="AP62" s="386">
        <v>0</v>
      </c>
      <c r="AQ62" s="386">
        <v>0</v>
      </c>
      <c r="AR62" s="386">
        <v>0</v>
      </c>
      <c r="AS62" s="386">
        <v>0</v>
      </c>
      <c r="AT62" s="405">
        <v>0</v>
      </c>
      <c r="AU62" s="387">
        <v>0</v>
      </c>
    </row>
    <row r="63" spans="2:47" s="378" customFormat="1" x14ac:dyDescent="0.3">
      <c r="B63" s="592"/>
      <c r="C63" s="592"/>
      <c r="D63" s="384" t="s">
        <v>2000</v>
      </c>
      <c r="E63" s="271">
        <f t="shared" si="1"/>
        <v>23</v>
      </c>
      <c r="F63" s="385">
        <v>0</v>
      </c>
      <c r="G63" s="386">
        <v>0</v>
      </c>
      <c r="H63" s="386">
        <v>0</v>
      </c>
      <c r="I63" s="386">
        <v>0</v>
      </c>
      <c r="J63" s="386">
        <v>0</v>
      </c>
      <c r="K63" s="386">
        <v>0</v>
      </c>
      <c r="L63" s="386">
        <v>2</v>
      </c>
      <c r="M63" s="386">
        <v>0</v>
      </c>
      <c r="N63" s="386">
        <v>0</v>
      </c>
      <c r="O63" s="386">
        <v>1</v>
      </c>
      <c r="P63" s="386">
        <v>0</v>
      </c>
      <c r="Q63" s="386">
        <v>1</v>
      </c>
      <c r="R63" s="386">
        <v>3</v>
      </c>
      <c r="S63" s="386">
        <v>2</v>
      </c>
      <c r="T63" s="386">
        <v>0</v>
      </c>
      <c r="U63" s="386">
        <v>1</v>
      </c>
      <c r="V63" s="386">
        <v>1</v>
      </c>
      <c r="W63" s="386">
        <v>0</v>
      </c>
      <c r="X63" s="386">
        <v>1</v>
      </c>
      <c r="Y63" s="386">
        <v>2</v>
      </c>
      <c r="Z63" s="386">
        <v>0</v>
      </c>
      <c r="AA63" s="386">
        <v>0</v>
      </c>
      <c r="AB63" s="386">
        <v>4</v>
      </c>
      <c r="AC63" s="386">
        <v>3</v>
      </c>
      <c r="AD63" s="386">
        <v>1</v>
      </c>
      <c r="AE63" s="386">
        <v>0</v>
      </c>
      <c r="AF63" s="386">
        <v>0</v>
      </c>
      <c r="AG63" s="386">
        <v>0</v>
      </c>
      <c r="AH63" s="386">
        <v>0</v>
      </c>
      <c r="AI63" s="386">
        <v>0</v>
      </c>
      <c r="AJ63" s="386">
        <v>0</v>
      </c>
      <c r="AK63" s="386">
        <v>0</v>
      </c>
      <c r="AL63" s="386">
        <v>0</v>
      </c>
      <c r="AM63" s="386">
        <v>1</v>
      </c>
      <c r="AN63" s="386">
        <v>0</v>
      </c>
      <c r="AO63" s="386">
        <v>0</v>
      </c>
      <c r="AP63" s="386">
        <v>0</v>
      </c>
      <c r="AQ63" s="386">
        <v>0</v>
      </c>
      <c r="AR63" s="386">
        <v>0</v>
      </c>
      <c r="AS63" s="386">
        <v>0</v>
      </c>
      <c r="AT63" s="405">
        <v>0</v>
      </c>
      <c r="AU63" s="387">
        <v>0</v>
      </c>
    </row>
    <row r="64" spans="2:47" s="110" customFormat="1" x14ac:dyDescent="0.3">
      <c r="B64" s="592"/>
      <c r="C64" s="592"/>
      <c r="D64" s="384" t="s">
        <v>1999</v>
      </c>
      <c r="E64" s="271">
        <f t="shared" si="1"/>
        <v>6</v>
      </c>
      <c r="F64" s="385">
        <v>0</v>
      </c>
      <c r="G64" s="386">
        <v>0</v>
      </c>
      <c r="H64" s="386">
        <v>0</v>
      </c>
      <c r="I64" s="386">
        <v>0</v>
      </c>
      <c r="J64" s="386">
        <v>0</v>
      </c>
      <c r="K64" s="386">
        <v>0</v>
      </c>
      <c r="L64" s="386">
        <v>0</v>
      </c>
      <c r="M64" s="386">
        <v>0</v>
      </c>
      <c r="N64" s="386">
        <v>1</v>
      </c>
      <c r="O64" s="386">
        <v>0</v>
      </c>
      <c r="P64" s="386">
        <v>1</v>
      </c>
      <c r="Q64" s="386">
        <v>0</v>
      </c>
      <c r="R64" s="386">
        <v>0</v>
      </c>
      <c r="S64" s="386">
        <v>0</v>
      </c>
      <c r="T64" s="386">
        <v>0</v>
      </c>
      <c r="U64" s="386">
        <v>1</v>
      </c>
      <c r="V64" s="386">
        <v>0</v>
      </c>
      <c r="W64" s="386">
        <v>1</v>
      </c>
      <c r="X64" s="386">
        <v>1</v>
      </c>
      <c r="Y64" s="386">
        <v>0</v>
      </c>
      <c r="Z64" s="386">
        <v>0</v>
      </c>
      <c r="AA64" s="386">
        <v>0</v>
      </c>
      <c r="AB64" s="386">
        <v>0</v>
      </c>
      <c r="AC64" s="386">
        <v>0</v>
      </c>
      <c r="AD64" s="386">
        <v>0</v>
      </c>
      <c r="AE64" s="386">
        <v>1</v>
      </c>
      <c r="AF64" s="386">
        <v>0</v>
      </c>
      <c r="AG64" s="386">
        <v>0</v>
      </c>
      <c r="AH64" s="386">
        <v>0</v>
      </c>
      <c r="AI64" s="386">
        <v>0</v>
      </c>
      <c r="AJ64" s="386">
        <v>0</v>
      </c>
      <c r="AK64" s="386">
        <v>0</v>
      </c>
      <c r="AL64" s="386">
        <v>0</v>
      </c>
      <c r="AM64" s="386">
        <v>0</v>
      </c>
      <c r="AN64" s="386">
        <v>0</v>
      </c>
      <c r="AO64" s="386">
        <v>0</v>
      </c>
      <c r="AP64" s="386">
        <v>0</v>
      </c>
      <c r="AQ64" s="386">
        <v>0</v>
      </c>
      <c r="AR64" s="386">
        <v>0</v>
      </c>
      <c r="AS64" s="386">
        <v>0</v>
      </c>
      <c r="AT64" s="405">
        <v>0</v>
      </c>
      <c r="AU64" s="387">
        <v>0</v>
      </c>
    </row>
    <row r="65" spans="2:47" s="110" customFormat="1" x14ac:dyDescent="0.3">
      <c r="B65" s="592"/>
      <c r="C65" s="592"/>
      <c r="D65" s="384" t="s">
        <v>1998</v>
      </c>
      <c r="E65" s="271">
        <f t="shared" si="1"/>
        <v>25</v>
      </c>
      <c r="F65" s="385">
        <v>0</v>
      </c>
      <c r="G65" s="386">
        <v>0</v>
      </c>
      <c r="H65" s="386">
        <v>0</v>
      </c>
      <c r="I65" s="386">
        <v>0</v>
      </c>
      <c r="J65" s="386">
        <v>0</v>
      </c>
      <c r="K65" s="386">
        <v>1</v>
      </c>
      <c r="L65" s="386">
        <v>0</v>
      </c>
      <c r="M65" s="386">
        <v>1</v>
      </c>
      <c r="N65" s="386">
        <v>0</v>
      </c>
      <c r="O65" s="386">
        <v>0</v>
      </c>
      <c r="P65" s="386">
        <v>2</v>
      </c>
      <c r="Q65" s="386">
        <v>0</v>
      </c>
      <c r="R65" s="386">
        <v>1</v>
      </c>
      <c r="S65" s="386">
        <v>3</v>
      </c>
      <c r="T65" s="386">
        <v>1</v>
      </c>
      <c r="U65" s="386">
        <v>1</v>
      </c>
      <c r="V65" s="386">
        <v>1</v>
      </c>
      <c r="W65" s="386">
        <v>0</v>
      </c>
      <c r="X65" s="386">
        <v>1</v>
      </c>
      <c r="Y65" s="386">
        <v>2</v>
      </c>
      <c r="Z65" s="386">
        <v>0</v>
      </c>
      <c r="AA65" s="386">
        <v>1</v>
      </c>
      <c r="AB65" s="386">
        <v>0</v>
      </c>
      <c r="AC65" s="386">
        <v>2</v>
      </c>
      <c r="AD65" s="386">
        <v>1</v>
      </c>
      <c r="AE65" s="386">
        <v>2</v>
      </c>
      <c r="AF65" s="386">
        <v>3</v>
      </c>
      <c r="AG65" s="386">
        <v>0</v>
      </c>
      <c r="AH65" s="386">
        <v>1</v>
      </c>
      <c r="AI65" s="386">
        <v>0</v>
      </c>
      <c r="AJ65" s="386">
        <v>1</v>
      </c>
      <c r="AK65" s="386">
        <v>0</v>
      </c>
      <c r="AL65" s="386">
        <v>0</v>
      </c>
      <c r="AM65" s="386">
        <v>0</v>
      </c>
      <c r="AN65" s="386">
        <v>0</v>
      </c>
      <c r="AO65" s="386">
        <v>0</v>
      </c>
      <c r="AP65" s="386">
        <v>0</v>
      </c>
      <c r="AQ65" s="386">
        <v>0</v>
      </c>
      <c r="AR65" s="386">
        <v>0</v>
      </c>
      <c r="AS65" s="386">
        <v>0</v>
      </c>
      <c r="AT65" s="405">
        <v>0</v>
      </c>
      <c r="AU65" s="387">
        <v>0</v>
      </c>
    </row>
    <row r="66" spans="2:47" s="378" customFormat="1" x14ac:dyDescent="0.3">
      <c r="B66" s="592"/>
      <c r="C66" s="592"/>
      <c r="D66" s="384" t="s">
        <v>1997</v>
      </c>
      <c r="E66" s="271">
        <f t="shared" si="1"/>
        <v>12</v>
      </c>
      <c r="F66" s="385">
        <v>0</v>
      </c>
      <c r="G66" s="386">
        <v>0</v>
      </c>
      <c r="H66" s="386">
        <v>0</v>
      </c>
      <c r="I66" s="386">
        <v>0</v>
      </c>
      <c r="J66" s="386">
        <v>0</v>
      </c>
      <c r="K66" s="386">
        <v>0</v>
      </c>
      <c r="L66" s="386">
        <v>1</v>
      </c>
      <c r="M66" s="386">
        <v>1</v>
      </c>
      <c r="N66" s="386">
        <v>0</v>
      </c>
      <c r="O66" s="386">
        <v>0</v>
      </c>
      <c r="P66" s="386">
        <v>2</v>
      </c>
      <c r="Q66" s="386">
        <v>0</v>
      </c>
      <c r="R66" s="386">
        <v>0</v>
      </c>
      <c r="S66" s="386">
        <v>0</v>
      </c>
      <c r="T66" s="386">
        <v>1</v>
      </c>
      <c r="U66" s="386">
        <v>0</v>
      </c>
      <c r="V66" s="386">
        <v>1</v>
      </c>
      <c r="W66" s="386">
        <v>0</v>
      </c>
      <c r="X66" s="386">
        <v>0</v>
      </c>
      <c r="Y66" s="386">
        <v>0</v>
      </c>
      <c r="Z66" s="386">
        <v>0</v>
      </c>
      <c r="AA66" s="386">
        <v>1</v>
      </c>
      <c r="AB66" s="386">
        <v>1</v>
      </c>
      <c r="AC66" s="386">
        <v>0</v>
      </c>
      <c r="AD66" s="386">
        <v>0</v>
      </c>
      <c r="AE66" s="386">
        <v>3</v>
      </c>
      <c r="AF66" s="386">
        <v>0</v>
      </c>
      <c r="AG66" s="386">
        <v>1</v>
      </c>
      <c r="AH66" s="386">
        <v>0</v>
      </c>
      <c r="AI66" s="386">
        <v>0</v>
      </c>
      <c r="AJ66" s="386">
        <v>0</v>
      </c>
      <c r="AK66" s="386">
        <v>0</v>
      </c>
      <c r="AL66" s="386">
        <v>0</v>
      </c>
      <c r="AM66" s="386">
        <v>0</v>
      </c>
      <c r="AN66" s="386">
        <v>0</v>
      </c>
      <c r="AO66" s="386">
        <v>0</v>
      </c>
      <c r="AP66" s="386">
        <v>0</v>
      </c>
      <c r="AQ66" s="386">
        <v>0</v>
      </c>
      <c r="AR66" s="386">
        <v>0</v>
      </c>
      <c r="AS66" s="386">
        <v>0</v>
      </c>
      <c r="AT66" s="405">
        <v>0</v>
      </c>
      <c r="AU66" s="387">
        <v>0</v>
      </c>
    </row>
    <row r="67" spans="2:47" s="110" customFormat="1" x14ac:dyDescent="0.3">
      <c r="B67" s="592"/>
      <c r="C67" s="592"/>
      <c r="D67" s="384" t="s">
        <v>1996</v>
      </c>
      <c r="E67" s="271">
        <f t="shared" si="1"/>
        <v>11</v>
      </c>
      <c r="F67" s="385">
        <v>0</v>
      </c>
      <c r="G67" s="386">
        <v>0</v>
      </c>
      <c r="H67" s="386">
        <v>0</v>
      </c>
      <c r="I67" s="386">
        <v>0</v>
      </c>
      <c r="J67" s="386">
        <v>0</v>
      </c>
      <c r="K67" s="386">
        <v>0</v>
      </c>
      <c r="L67" s="386">
        <v>0</v>
      </c>
      <c r="M67" s="386">
        <v>1</v>
      </c>
      <c r="N67" s="386">
        <v>1</v>
      </c>
      <c r="O67" s="386">
        <v>1</v>
      </c>
      <c r="P67" s="386">
        <v>0</v>
      </c>
      <c r="Q67" s="386">
        <v>1</v>
      </c>
      <c r="R67" s="386">
        <v>1</v>
      </c>
      <c r="S67" s="386">
        <v>1</v>
      </c>
      <c r="T67" s="386">
        <v>0</v>
      </c>
      <c r="U67" s="386">
        <v>0</v>
      </c>
      <c r="V67" s="386">
        <v>1</v>
      </c>
      <c r="W67" s="386">
        <v>1</v>
      </c>
      <c r="X67" s="386">
        <v>1</v>
      </c>
      <c r="Y67" s="386">
        <v>0</v>
      </c>
      <c r="Z67" s="386">
        <v>0</v>
      </c>
      <c r="AA67" s="386">
        <v>0</v>
      </c>
      <c r="AB67" s="386">
        <v>0</v>
      </c>
      <c r="AC67" s="386">
        <v>1</v>
      </c>
      <c r="AD67" s="386">
        <v>0</v>
      </c>
      <c r="AE67" s="386">
        <v>0</v>
      </c>
      <c r="AF67" s="386">
        <v>0</v>
      </c>
      <c r="AG67" s="386">
        <v>1</v>
      </c>
      <c r="AH67" s="386">
        <v>0</v>
      </c>
      <c r="AI67" s="386">
        <v>0</v>
      </c>
      <c r="AJ67" s="386">
        <v>0</v>
      </c>
      <c r="AK67" s="386">
        <v>0</v>
      </c>
      <c r="AL67" s="386">
        <v>0</v>
      </c>
      <c r="AM67" s="386">
        <v>0</v>
      </c>
      <c r="AN67" s="386">
        <v>0</v>
      </c>
      <c r="AO67" s="386">
        <v>0</v>
      </c>
      <c r="AP67" s="386">
        <v>0</v>
      </c>
      <c r="AQ67" s="386">
        <v>0</v>
      </c>
      <c r="AR67" s="386">
        <v>0</v>
      </c>
      <c r="AS67" s="386">
        <v>0</v>
      </c>
      <c r="AT67" s="405">
        <v>0</v>
      </c>
      <c r="AU67" s="387">
        <v>0</v>
      </c>
    </row>
    <row r="68" spans="2:47" s="110" customFormat="1" x14ac:dyDescent="0.3">
      <c r="B68" s="592"/>
      <c r="C68" s="592" t="s">
        <v>335</v>
      </c>
      <c r="D68" s="384" t="s">
        <v>1995</v>
      </c>
      <c r="E68" s="271">
        <f t="shared" si="1"/>
        <v>55</v>
      </c>
      <c r="F68" s="385">
        <v>0</v>
      </c>
      <c r="G68" s="386">
        <v>0</v>
      </c>
      <c r="H68" s="386">
        <v>0</v>
      </c>
      <c r="I68" s="386">
        <v>0</v>
      </c>
      <c r="J68" s="386">
        <v>1</v>
      </c>
      <c r="K68" s="386">
        <v>0</v>
      </c>
      <c r="L68" s="386">
        <v>2</v>
      </c>
      <c r="M68" s="386">
        <v>4</v>
      </c>
      <c r="N68" s="386">
        <v>1</v>
      </c>
      <c r="O68" s="386">
        <v>1</v>
      </c>
      <c r="P68" s="386">
        <v>2</v>
      </c>
      <c r="Q68" s="386">
        <v>5</v>
      </c>
      <c r="R68" s="386">
        <v>4</v>
      </c>
      <c r="S68" s="386">
        <v>1</v>
      </c>
      <c r="T68" s="386">
        <v>4</v>
      </c>
      <c r="U68" s="386">
        <v>0</v>
      </c>
      <c r="V68" s="386">
        <v>1</v>
      </c>
      <c r="W68" s="386">
        <v>4</v>
      </c>
      <c r="X68" s="386">
        <v>1</v>
      </c>
      <c r="Y68" s="386">
        <v>1</v>
      </c>
      <c r="Z68" s="386">
        <v>0</v>
      </c>
      <c r="AA68" s="386">
        <v>2</v>
      </c>
      <c r="AB68" s="386">
        <v>4</v>
      </c>
      <c r="AC68" s="386">
        <v>2</v>
      </c>
      <c r="AD68" s="386">
        <v>3</v>
      </c>
      <c r="AE68" s="386">
        <v>3</v>
      </c>
      <c r="AF68" s="386">
        <v>0</v>
      </c>
      <c r="AG68" s="386">
        <v>2</v>
      </c>
      <c r="AH68" s="386">
        <v>1</v>
      </c>
      <c r="AI68" s="386">
        <v>0</v>
      </c>
      <c r="AJ68" s="386">
        <v>2</v>
      </c>
      <c r="AK68" s="386">
        <v>1</v>
      </c>
      <c r="AL68" s="386">
        <v>1</v>
      </c>
      <c r="AM68" s="386">
        <v>1</v>
      </c>
      <c r="AN68" s="386">
        <v>1</v>
      </c>
      <c r="AO68" s="386">
        <v>0</v>
      </c>
      <c r="AP68" s="386">
        <v>0</v>
      </c>
      <c r="AQ68" s="386">
        <v>0</v>
      </c>
      <c r="AR68" s="386">
        <v>0</v>
      </c>
      <c r="AS68" s="386">
        <v>0</v>
      </c>
      <c r="AT68" s="405">
        <v>0</v>
      </c>
      <c r="AU68" s="387">
        <v>0</v>
      </c>
    </row>
    <row r="69" spans="2:47" s="110" customFormat="1" x14ac:dyDescent="0.3">
      <c r="B69" s="592"/>
      <c r="C69" s="592"/>
      <c r="D69" s="384" t="s">
        <v>1994</v>
      </c>
      <c r="E69" s="271">
        <f t="shared" ref="E69:E132" si="2">SUM(F69:AU69)</f>
        <v>18</v>
      </c>
      <c r="F69" s="385">
        <v>0</v>
      </c>
      <c r="G69" s="386">
        <v>0</v>
      </c>
      <c r="H69" s="386">
        <v>0</v>
      </c>
      <c r="I69" s="386">
        <v>0</v>
      </c>
      <c r="J69" s="386">
        <v>0</v>
      </c>
      <c r="K69" s="386">
        <v>1</v>
      </c>
      <c r="L69" s="386">
        <v>0</v>
      </c>
      <c r="M69" s="386">
        <v>1</v>
      </c>
      <c r="N69" s="386">
        <v>0</v>
      </c>
      <c r="O69" s="386">
        <v>1</v>
      </c>
      <c r="P69" s="386">
        <v>2</v>
      </c>
      <c r="Q69" s="386">
        <v>3</v>
      </c>
      <c r="R69" s="386">
        <v>3</v>
      </c>
      <c r="S69" s="386">
        <v>0</v>
      </c>
      <c r="T69" s="386">
        <v>0</v>
      </c>
      <c r="U69" s="386">
        <v>0</v>
      </c>
      <c r="V69" s="386">
        <v>0</v>
      </c>
      <c r="W69" s="386">
        <v>2</v>
      </c>
      <c r="X69" s="386">
        <v>0</v>
      </c>
      <c r="Y69" s="386">
        <v>0</v>
      </c>
      <c r="Z69" s="386">
        <v>1</v>
      </c>
      <c r="AA69" s="386">
        <v>0</v>
      </c>
      <c r="AB69" s="386">
        <v>1</v>
      </c>
      <c r="AC69" s="386">
        <v>0</v>
      </c>
      <c r="AD69" s="386">
        <v>0</v>
      </c>
      <c r="AE69" s="386">
        <v>0</v>
      </c>
      <c r="AF69" s="386">
        <v>1</v>
      </c>
      <c r="AG69" s="386">
        <v>1</v>
      </c>
      <c r="AH69" s="386">
        <v>0</v>
      </c>
      <c r="AI69" s="386">
        <v>0</v>
      </c>
      <c r="AJ69" s="386">
        <v>1</v>
      </c>
      <c r="AK69" s="386">
        <v>0</v>
      </c>
      <c r="AL69" s="386">
        <v>0</v>
      </c>
      <c r="AM69" s="386">
        <v>0</v>
      </c>
      <c r="AN69" s="386">
        <v>0</v>
      </c>
      <c r="AO69" s="386">
        <v>0</v>
      </c>
      <c r="AP69" s="386">
        <v>0</v>
      </c>
      <c r="AQ69" s="386">
        <v>0</v>
      </c>
      <c r="AR69" s="386">
        <v>0</v>
      </c>
      <c r="AS69" s="386">
        <v>0</v>
      </c>
      <c r="AT69" s="405">
        <v>0</v>
      </c>
      <c r="AU69" s="387">
        <v>0</v>
      </c>
    </row>
    <row r="70" spans="2:47" s="378" customFormat="1" x14ac:dyDescent="0.3">
      <c r="B70" s="592"/>
      <c r="C70" s="592" t="s">
        <v>334</v>
      </c>
      <c r="D70" s="384" t="s">
        <v>1993</v>
      </c>
      <c r="E70" s="271">
        <f t="shared" si="2"/>
        <v>33</v>
      </c>
      <c r="F70" s="385">
        <v>0</v>
      </c>
      <c r="G70" s="386">
        <v>0</v>
      </c>
      <c r="H70" s="386">
        <v>0</v>
      </c>
      <c r="I70" s="386">
        <v>1</v>
      </c>
      <c r="J70" s="386">
        <v>0</v>
      </c>
      <c r="K70" s="386">
        <v>0</v>
      </c>
      <c r="L70" s="386">
        <v>0</v>
      </c>
      <c r="M70" s="386">
        <v>1</v>
      </c>
      <c r="N70" s="386">
        <v>1</v>
      </c>
      <c r="O70" s="386">
        <v>2</v>
      </c>
      <c r="P70" s="386">
        <v>2</v>
      </c>
      <c r="Q70" s="386">
        <v>0</v>
      </c>
      <c r="R70" s="386">
        <v>2</v>
      </c>
      <c r="S70" s="386">
        <v>0</v>
      </c>
      <c r="T70" s="386">
        <v>0</v>
      </c>
      <c r="U70" s="386">
        <v>1</v>
      </c>
      <c r="V70" s="386">
        <v>2</v>
      </c>
      <c r="W70" s="386">
        <v>1</v>
      </c>
      <c r="X70" s="386">
        <v>2</v>
      </c>
      <c r="Y70" s="386">
        <v>1</v>
      </c>
      <c r="Z70" s="386">
        <v>1</v>
      </c>
      <c r="AA70" s="386">
        <v>0</v>
      </c>
      <c r="AB70" s="386">
        <v>3</v>
      </c>
      <c r="AC70" s="386">
        <v>2</v>
      </c>
      <c r="AD70" s="386">
        <v>2</v>
      </c>
      <c r="AE70" s="386">
        <v>0</v>
      </c>
      <c r="AF70" s="386">
        <v>0</v>
      </c>
      <c r="AG70" s="386">
        <v>1</v>
      </c>
      <c r="AH70" s="386">
        <v>3</v>
      </c>
      <c r="AI70" s="386">
        <v>3</v>
      </c>
      <c r="AJ70" s="386">
        <v>0</v>
      </c>
      <c r="AK70" s="386">
        <v>1</v>
      </c>
      <c r="AL70" s="386">
        <v>1</v>
      </c>
      <c r="AM70" s="386">
        <v>0</v>
      </c>
      <c r="AN70" s="386">
        <v>0</v>
      </c>
      <c r="AO70" s="386">
        <v>0</v>
      </c>
      <c r="AP70" s="386">
        <v>0</v>
      </c>
      <c r="AQ70" s="386">
        <v>0</v>
      </c>
      <c r="AR70" s="386">
        <v>0</v>
      </c>
      <c r="AS70" s="386">
        <v>0</v>
      </c>
      <c r="AT70" s="405">
        <v>0</v>
      </c>
      <c r="AU70" s="387">
        <v>0</v>
      </c>
    </row>
    <row r="71" spans="2:47" s="110" customFormat="1" x14ac:dyDescent="0.3">
      <c r="B71" s="592"/>
      <c r="C71" s="592"/>
      <c r="D71" s="384" t="s">
        <v>1992</v>
      </c>
      <c r="E71" s="271">
        <f t="shared" si="2"/>
        <v>4</v>
      </c>
      <c r="F71" s="385">
        <v>0</v>
      </c>
      <c r="G71" s="386">
        <v>0</v>
      </c>
      <c r="H71" s="386">
        <v>0</v>
      </c>
      <c r="I71" s="386">
        <v>0</v>
      </c>
      <c r="J71" s="386">
        <v>0</v>
      </c>
      <c r="K71" s="386">
        <v>0</v>
      </c>
      <c r="L71" s="386">
        <v>0</v>
      </c>
      <c r="M71" s="386">
        <v>0</v>
      </c>
      <c r="N71" s="386">
        <v>0</v>
      </c>
      <c r="O71" s="386">
        <v>1</v>
      </c>
      <c r="P71" s="386">
        <v>0</v>
      </c>
      <c r="Q71" s="386">
        <v>0</v>
      </c>
      <c r="R71" s="386">
        <v>0</v>
      </c>
      <c r="S71" s="386">
        <v>0</v>
      </c>
      <c r="T71" s="386">
        <v>0</v>
      </c>
      <c r="U71" s="386">
        <v>1</v>
      </c>
      <c r="V71" s="386">
        <v>0</v>
      </c>
      <c r="W71" s="386">
        <v>0</v>
      </c>
      <c r="X71" s="386">
        <v>0</v>
      </c>
      <c r="Y71" s="386">
        <v>0</v>
      </c>
      <c r="Z71" s="386">
        <v>1</v>
      </c>
      <c r="AA71" s="386">
        <v>0</v>
      </c>
      <c r="AB71" s="386">
        <v>0</v>
      </c>
      <c r="AC71" s="386">
        <v>0</v>
      </c>
      <c r="AD71" s="386">
        <v>0</v>
      </c>
      <c r="AE71" s="386">
        <v>0</v>
      </c>
      <c r="AF71" s="386">
        <v>0</v>
      </c>
      <c r="AG71" s="386">
        <v>0</v>
      </c>
      <c r="AH71" s="386">
        <v>1</v>
      </c>
      <c r="AI71" s="386">
        <v>0</v>
      </c>
      <c r="AJ71" s="386">
        <v>0</v>
      </c>
      <c r="AK71" s="386">
        <v>0</v>
      </c>
      <c r="AL71" s="386">
        <v>0</v>
      </c>
      <c r="AM71" s="386">
        <v>0</v>
      </c>
      <c r="AN71" s="386">
        <v>0</v>
      </c>
      <c r="AO71" s="386">
        <v>0</v>
      </c>
      <c r="AP71" s="386">
        <v>0</v>
      </c>
      <c r="AQ71" s="386">
        <v>0</v>
      </c>
      <c r="AR71" s="386">
        <v>0</v>
      </c>
      <c r="AS71" s="386">
        <v>0</v>
      </c>
      <c r="AT71" s="405">
        <v>0</v>
      </c>
      <c r="AU71" s="387">
        <v>0</v>
      </c>
    </row>
    <row r="72" spans="2:47" s="378" customFormat="1" ht="28.5" x14ac:dyDescent="0.3">
      <c r="B72" s="592"/>
      <c r="C72" s="592" t="s">
        <v>333</v>
      </c>
      <c r="D72" s="384" t="s">
        <v>1991</v>
      </c>
      <c r="E72" s="271">
        <f t="shared" si="2"/>
        <v>170</v>
      </c>
      <c r="F72" s="385">
        <v>0</v>
      </c>
      <c r="G72" s="386">
        <v>0</v>
      </c>
      <c r="H72" s="386">
        <v>0</v>
      </c>
      <c r="I72" s="386">
        <v>1</v>
      </c>
      <c r="J72" s="386">
        <v>2</v>
      </c>
      <c r="K72" s="386">
        <v>3</v>
      </c>
      <c r="L72" s="386">
        <v>5</v>
      </c>
      <c r="M72" s="386">
        <v>9</v>
      </c>
      <c r="N72" s="386">
        <v>9</v>
      </c>
      <c r="O72" s="386">
        <v>5</v>
      </c>
      <c r="P72" s="386">
        <v>10</v>
      </c>
      <c r="Q72" s="386">
        <v>1</v>
      </c>
      <c r="R72" s="386">
        <v>3</v>
      </c>
      <c r="S72" s="386">
        <v>7</v>
      </c>
      <c r="T72" s="386">
        <v>11</v>
      </c>
      <c r="U72" s="386">
        <v>6</v>
      </c>
      <c r="V72" s="386">
        <v>6</v>
      </c>
      <c r="W72" s="386">
        <v>10</v>
      </c>
      <c r="X72" s="386">
        <v>3</v>
      </c>
      <c r="Y72" s="386">
        <v>9</v>
      </c>
      <c r="Z72" s="386">
        <v>9</v>
      </c>
      <c r="AA72" s="386">
        <v>7</v>
      </c>
      <c r="AB72" s="386">
        <v>10</v>
      </c>
      <c r="AC72" s="386">
        <v>4</v>
      </c>
      <c r="AD72" s="386">
        <v>9</v>
      </c>
      <c r="AE72" s="386">
        <v>5</v>
      </c>
      <c r="AF72" s="386">
        <v>4</v>
      </c>
      <c r="AG72" s="386">
        <v>10</v>
      </c>
      <c r="AH72" s="386">
        <v>4</v>
      </c>
      <c r="AI72" s="386">
        <v>5</v>
      </c>
      <c r="AJ72" s="386">
        <v>2</v>
      </c>
      <c r="AK72" s="386">
        <v>1</v>
      </c>
      <c r="AL72" s="386">
        <v>0</v>
      </c>
      <c r="AM72" s="386">
        <v>0</v>
      </c>
      <c r="AN72" s="386">
        <v>0</v>
      </c>
      <c r="AO72" s="386">
        <v>0</v>
      </c>
      <c r="AP72" s="386">
        <v>0</v>
      </c>
      <c r="AQ72" s="386">
        <v>0</v>
      </c>
      <c r="AR72" s="386">
        <v>0</v>
      </c>
      <c r="AS72" s="386">
        <v>0</v>
      </c>
      <c r="AT72" s="405">
        <v>0</v>
      </c>
      <c r="AU72" s="387">
        <v>0</v>
      </c>
    </row>
    <row r="73" spans="2:47" s="110" customFormat="1" x14ac:dyDescent="0.3">
      <c r="B73" s="592"/>
      <c r="C73" s="592"/>
      <c r="D73" s="384" t="s">
        <v>1990</v>
      </c>
      <c r="E73" s="271">
        <f t="shared" si="2"/>
        <v>28</v>
      </c>
      <c r="F73" s="385">
        <v>0</v>
      </c>
      <c r="G73" s="386">
        <v>0</v>
      </c>
      <c r="H73" s="386">
        <v>0</v>
      </c>
      <c r="I73" s="386">
        <v>0</v>
      </c>
      <c r="J73" s="386">
        <v>0</v>
      </c>
      <c r="K73" s="386">
        <v>0</v>
      </c>
      <c r="L73" s="386">
        <v>3</v>
      </c>
      <c r="M73" s="386">
        <v>3</v>
      </c>
      <c r="N73" s="386">
        <v>1</v>
      </c>
      <c r="O73" s="386">
        <v>1</v>
      </c>
      <c r="P73" s="386">
        <v>2</v>
      </c>
      <c r="Q73" s="386">
        <v>1</v>
      </c>
      <c r="R73" s="386">
        <v>1</v>
      </c>
      <c r="S73" s="386">
        <v>0</v>
      </c>
      <c r="T73" s="386">
        <v>1</v>
      </c>
      <c r="U73" s="386">
        <v>0</v>
      </c>
      <c r="V73" s="386">
        <v>0</v>
      </c>
      <c r="W73" s="386">
        <v>3</v>
      </c>
      <c r="X73" s="386">
        <v>0</v>
      </c>
      <c r="Y73" s="386">
        <v>0</v>
      </c>
      <c r="Z73" s="386">
        <v>0</v>
      </c>
      <c r="AA73" s="386">
        <v>0</v>
      </c>
      <c r="AB73" s="386">
        <v>1</v>
      </c>
      <c r="AC73" s="386">
        <v>1</v>
      </c>
      <c r="AD73" s="386">
        <v>1</v>
      </c>
      <c r="AE73" s="386">
        <v>2</v>
      </c>
      <c r="AF73" s="386">
        <v>2</v>
      </c>
      <c r="AG73" s="386">
        <v>2</v>
      </c>
      <c r="AH73" s="386">
        <v>1</v>
      </c>
      <c r="AI73" s="386">
        <v>2</v>
      </c>
      <c r="AJ73" s="386">
        <v>0</v>
      </c>
      <c r="AK73" s="386">
        <v>0</v>
      </c>
      <c r="AL73" s="386">
        <v>0</v>
      </c>
      <c r="AM73" s="386">
        <v>0</v>
      </c>
      <c r="AN73" s="386">
        <v>0</v>
      </c>
      <c r="AO73" s="386">
        <v>0</v>
      </c>
      <c r="AP73" s="386">
        <v>0</v>
      </c>
      <c r="AQ73" s="386">
        <v>0</v>
      </c>
      <c r="AR73" s="386">
        <v>0</v>
      </c>
      <c r="AS73" s="386">
        <v>0</v>
      </c>
      <c r="AT73" s="405">
        <v>0</v>
      </c>
      <c r="AU73" s="387">
        <v>0</v>
      </c>
    </row>
    <row r="74" spans="2:47" s="110" customFormat="1" x14ac:dyDescent="0.3">
      <c r="B74" s="592"/>
      <c r="C74" s="592"/>
      <c r="D74" s="384" t="s">
        <v>1989</v>
      </c>
      <c r="E74" s="271">
        <f t="shared" si="2"/>
        <v>2</v>
      </c>
      <c r="F74" s="385">
        <v>0</v>
      </c>
      <c r="G74" s="386">
        <v>0</v>
      </c>
      <c r="H74" s="386">
        <v>0</v>
      </c>
      <c r="I74" s="386">
        <v>0</v>
      </c>
      <c r="J74" s="386">
        <v>0</v>
      </c>
      <c r="K74" s="386">
        <v>0</v>
      </c>
      <c r="L74" s="386">
        <v>0</v>
      </c>
      <c r="M74" s="386">
        <v>0</v>
      </c>
      <c r="N74" s="386">
        <v>0</v>
      </c>
      <c r="O74" s="386">
        <v>2</v>
      </c>
      <c r="P74" s="386">
        <v>0</v>
      </c>
      <c r="Q74" s="386">
        <v>0</v>
      </c>
      <c r="R74" s="386">
        <v>0</v>
      </c>
      <c r="S74" s="386">
        <v>0</v>
      </c>
      <c r="T74" s="386">
        <v>0</v>
      </c>
      <c r="U74" s="386">
        <v>0</v>
      </c>
      <c r="V74" s="386">
        <v>0</v>
      </c>
      <c r="W74" s="386">
        <v>0</v>
      </c>
      <c r="X74" s="386">
        <v>0</v>
      </c>
      <c r="Y74" s="386">
        <v>0</v>
      </c>
      <c r="Z74" s="386">
        <v>0</v>
      </c>
      <c r="AA74" s="386">
        <v>0</v>
      </c>
      <c r="AB74" s="386">
        <v>0</v>
      </c>
      <c r="AC74" s="386">
        <v>0</v>
      </c>
      <c r="AD74" s="386">
        <v>0</v>
      </c>
      <c r="AE74" s="386">
        <v>0</v>
      </c>
      <c r="AF74" s="386">
        <v>0</v>
      </c>
      <c r="AG74" s="386">
        <v>0</v>
      </c>
      <c r="AH74" s="386">
        <v>0</v>
      </c>
      <c r="AI74" s="386">
        <v>0</v>
      </c>
      <c r="AJ74" s="386">
        <v>0</v>
      </c>
      <c r="AK74" s="386">
        <v>0</v>
      </c>
      <c r="AL74" s="386">
        <v>0</v>
      </c>
      <c r="AM74" s="386">
        <v>0</v>
      </c>
      <c r="AN74" s="386">
        <v>0</v>
      </c>
      <c r="AO74" s="386">
        <v>0</v>
      </c>
      <c r="AP74" s="386">
        <v>0</v>
      </c>
      <c r="AQ74" s="386">
        <v>0</v>
      </c>
      <c r="AR74" s="386">
        <v>0</v>
      </c>
      <c r="AS74" s="386">
        <v>0</v>
      </c>
      <c r="AT74" s="405">
        <v>0</v>
      </c>
      <c r="AU74" s="387">
        <v>0</v>
      </c>
    </row>
    <row r="75" spans="2:47" s="110" customFormat="1" x14ac:dyDescent="0.3">
      <c r="B75" s="592"/>
      <c r="C75" s="592"/>
      <c r="D75" s="384" t="s">
        <v>1988</v>
      </c>
      <c r="E75" s="271">
        <f t="shared" si="2"/>
        <v>20</v>
      </c>
      <c r="F75" s="385">
        <v>0</v>
      </c>
      <c r="G75" s="386">
        <v>0</v>
      </c>
      <c r="H75" s="386">
        <v>0</v>
      </c>
      <c r="I75" s="386">
        <v>0</v>
      </c>
      <c r="J75" s="386">
        <v>0</v>
      </c>
      <c r="K75" s="386">
        <v>0</v>
      </c>
      <c r="L75" s="386">
        <v>2</v>
      </c>
      <c r="M75" s="386">
        <v>2</v>
      </c>
      <c r="N75" s="386">
        <v>0</v>
      </c>
      <c r="O75" s="386">
        <v>0</v>
      </c>
      <c r="P75" s="386">
        <v>1</v>
      </c>
      <c r="Q75" s="386">
        <v>2</v>
      </c>
      <c r="R75" s="386">
        <v>1</v>
      </c>
      <c r="S75" s="386">
        <v>0</v>
      </c>
      <c r="T75" s="386">
        <v>1</v>
      </c>
      <c r="U75" s="386">
        <v>1</v>
      </c>
      <c r="V75" s="386">
        <v>0</v>
      </c>
      <c r="W75" s="386">
        <v>0</v>
      </c>
      <c r="X75" s="386">
        <v>1</v>
      </c>
      <c r="Y75" s="386">
        <v>3</v>
      </c>
      <c r="Z75" s="386">
        <v>1</v>
      </c>
      <c r="AA75" s="386">
        <v>0</v>
      </c>
      <c r="AB75" s="386">
        <v>0</v>
      </c>
      <c r="AC75" s="386">
        <v>2</v>
      </c>
      <c r="AD75" s="386">
        <v>1</v>
      </c>
      <c r="AE75" s="386">
        <v>0</v>
      </c>
      <c r="AF75" s="386">
        <v>0</v>
      </c>
      <c r="AG75" s="386">
        <v>1</v>
      </c>
      <c r="AH75" s="386">
        <v>0</v>
      </c>
      <c r="AI75" s="386">
        <v>1</v>
      </c>
      <c r="AJ75" s="386">
        <v>0</v>
      </c>
      <c r="AK75" s="386">
        <v>0</v>
      </c>
      <c r="AL75" s="386">
        <v>0</v>
      </c>
      <c r="AM75" s="386">
        <v>0</v>
      </c>
      <c r="AN75" s="386">
        <v>0</v>
      </c>
      <c r="AO75" s="386">
        <v>0</v>
      </c>
      <c r="AP75" s="386">
        <v>0</v>
      </c>
      <c r="AQ75" s="386">
        <v>0</v>
      </c>
      <c r="AR75" s="386">
        <v>0</v>
      </c>
      <c r="AS75" s="386">
        <v>0</v>
      </c>
      <c r="AT75" s="405">
        <v>0</v>
      </c>
      <c r="AU75" s="387">
        <v>0</v>
      </c>
    </row>
    <row r="76" spans="2:47" s="110" customFormat="1" ht="15" customHeight="1" x14ac:dyDescent="0.3">
      <c r="B76" s="592"/>
      <c r="C76" s="592"/>
      <c r="D76" s="384" t="s">
        <v>1987</v>
      </c>
      <c r="E76" s="271">
        <f t="shared" si="2"/>
        <v>15</v>
      </c>
      <c r="F76" s="385">
        <v>0</v>
      </c>
      <c r="G76" s="386">
        <v>0</v>
      </c>
      <c r="H76" s="386">
        <v>0</v>
      </c>
      <c r="I76" s="386">
        <v>0</v>
      </c>
      <c r="J76" s="386">
        <v>0</v>
      </c>
      <c r="K76" s="386">
        <v>0</v>
      </c>
      <c r="L76" s="386">
        <v>0</v>
      </c>
      <c r="M76" s="386">
        <v>2</v>
      </c>
      <c r="N76" s="386">
        <v>1</v>
      </c>
      <c r="O76" s="386">
        <v>1</v>
      </c>
      <c r="P76" s="386">
        <v>1</v>
      </c>
      <c r="Q76" s="386">
        <v>2</v>
      </c>
      <c r="R76" s="386">
        <v>0</v>
      </c>
      <c r="S76" s="386">
        <v>0</v>
      </c>
      <c r="T76" s="386">
        <v>0</v>
      </c>
      <c r="U76" s="386">
        <v>0</v>
      </c>
      <c r="V76" s="386">
        <v>0</v>
      </c>
      <c r="W76" s="386">
        <v>1</v>
      </c>
      <c r="X76" s="386">
        <v>1</v>
      </c>
      <c r="Y76" s="386">
        <v>1</v>
      </c>
      <c r="Z76" s="386">
        <v>2</v>
      </c>
      <c r="AA76" s="386">
        <v>0</v>
      </c>
      <c r="AB76" s="386">
        <v>0</v>
      </c>
      <c r="AC76" s="386">
        <v>0</v>
      </c>
      <c r="AD76" s="386">
        <v>0</v>
      </c>
      <c r="AE76" s="386">
        <v>0</v>
      </c>
      <c r="AF76" s="386">
        <v>1</v>
      </c>
      <c r="AG76" s="386">
        <v>1</v>
      </c>
      <c r="AH76" s="386">
        <v>0</v>
      </c>
      <c r="AI76" s="386">
        <v>0</v>
      </c>
      <c r="AJ76" s="386">
        <v>0</v>
      </c>
      <c r="AK76" s="386">
        <v>0</v>
      </c>
      <c r="AL76" s="386">
        <v>1</v>
      </c>
      <c r="AM76" s="386">
        <v>0</v>
      </c>
      <c r="AN76" s="386">
        <v>0</v>
      </c>
      <c r="AO76" s="386">
        <v>0</v>
      </c>
      <c r="AP76" s="386">
        <v>0</v>
      </c>
      <c r="AQ76" s="386">
        <v>0</v>
      </c>
      <c r="AR76" s="386">
        <v>0</v>
      </c>
      <c r="AS76" s="386">
        <v>0</v>
      </c>
      <c r="AT76" s="405">
        <v>0</v>
      </c>
      <c r="AU76" s="387">
        <v>0</v>
      </c>
    </row>
    <row r="77" spans="2:47" s="110" customFormat="1" x14ac:dyDescent="0.3">
      <c r="B77" s="592"/>
      <c r="C77" s="592" t="s">
        <v>332</v>
      </c>
      <c r="D77" s="384" t="s">
        <v>1986</v>
      </c>
      <c r="E77" s="271">
        <f t="shared" si="2"/>
        <v>137</v>
      </c>
      <c r="F77" s="385">
        <v>0</v>
      </c>
      <c r="G77" s="386">
        <v>0</v>
      </c>
      <c r="H77" s="386">
        <v>0</v>
      </c>
      <c r="I77" s="386">
        <v>0</v>
      </c>
      <c r="J77" s="386">
        <v>1</v>
      </c>
      <c r="K77" s="386">
        <v>1</v>
      </c>
      <c r="L77" s="386">
        <v>9</v>
      </c>
      <c r="M77" s="386">
        <v>3</v>
      </c>
      <c r="N77" s="386">
        <v>6</v>
      </c>
      <c r="O77" s="386">
        <v>10</v>
      </c>
      <c r="P77" s="386">
        <v>4</v>
      </c>
      <c r="Q77" s="386">
        <v>5</v>
      </c>
      <c r="R77" s="386">
        <v>4</v>
      </c>
      <c r="S77" s="386">
        <v>4</v>
      </c>
      <c r="T77" s="386">
        <v>7</v>
      </c>
      <c r="U77" s="386">
        <v>6</v>
      </c>
      <c r="V77" s="386">
        <v>7</v>
      </c>
      <c r="W77" s="386">
        <v>5</v>
      </c>
      <c r="X77" s="386">
        <v>6</v>
      </c>
      <c r="Y77" s="386">
        <v>6</v>
      </c>
      <c r="Z77" s="386">
        <v>9</v>
      </c>
      <c r="AA77" s="386">
        <v>3</v>
      </c>
      <c r="AB77" s="386">
        <v>5</v>
      </c>
      <c r="AC77" s="386">
        <v>7</v>
      </c>
      <c r="AD77" s="386">
        <v>6</v>
      </c>
      <c r="AE77" s="386">
        <v>3</v>
      </c>
      <c r="AF77" s="386">
        <v>2</v>
      </c>
      <c r="AG77" s="386">
        <v>3</v>
      </c>
      <c r="AH77" s="386">
        <v>5</v>
      </c>
      <c r="AI77" s="386">
        <v>5</v>
      </c>
      <c r="AJ77" s="386">
        <v>2</v>
      </c>
      <c r="AK77" s="386">
        <v>0</v>
      </c>
      <c r="AL77" s="386">
        <v>2</v>
      </c>
      <c r="AM77" s="386">
        <v>1</v>
      </c>
      <c r="AN77" s="386">
        <v>0</v>
      </c>
      <c r="AO77" s="386">
        <v>0</v>
      </c>
      <c r="AP77" s="386">
        <v>0</v>
      </c>
      <c r="AQ77" s="386">
        <v>0</v>
      </c>
      <c r="AR77" s="386">
        <v>0</v>
      </c>
      <c r="AS77" s="386">
        <v>0</v>
      </c>
      <c r="AT77" s="405">
        <v>0</v>
      </c>
      <c r="AU77" s="387">
        <v>0</v>
      </c>
    </row>
    <row r="78" spans="2:47" s="110" customFormat="1" x14ac:dyDescent="0.3">
      <c r="B78" s="592"/>
      <c r="C78" s="592"/>
      <c r="D78" s="384" t="s">
        <v>1985</v>
      </c>
      <c r="E78" s="271">
        <f t="shared" si="2"/>
        <v>11</v>
      </c>
      <c r="F78" s="385">
        <v>0</v>
      </c>
      <c r="G78" s="386">
        <v>0</v>
      </c>
      <c r="H78" s="386">
        <v>0</v>
      </c>
      <c r="I78" s="386">
        <v>0</v>
      </c>
      <c r="J78" s="386">
        <v>0</v>
      </c>
      <c r="K78" s="386">
        <v>0</v>
      </c>
      <c r="L78" s="386">
        <v>0</v>
      </c>
      <c r="M78" s="386">
        <v>1</v>
      </c>
      <c r="N78" s="386">
        <v>0</v>
      </c>
      <c r="O78" s="386">
        <v>0</v>
      </c>
      <c r="P78" s="386">
        <v>2</v>
      </c>
      <c r="Q78" s="386">
        <v>0</v>
      </c>
      <c r="R78" s="386">
        <v>2</v>
      </c>
      <c r="S78" s="386">
        <v>0</v>
      </c>
      <c r="T78" s="386">
        <v>3</v>
      </c>
      <c r="U78" s="386">
        <v>1</v>
      </c>
      <c r="V78" s="386">
        <v>1</v>
      </c>
      <c r="W78" s="386">
        <v>0</v>
      </c>
      <c r="X78" s="386">
        <v>1</v>
      </c>
      <c r="Y78" s="386">
        <v>0</v>
      </c>
      <c r="Z78" s="386">
        <v>0</v>
      </c>
      <c r="AA78" s="386">
        <v>0</v>
      </c>
      <c r="AB78" s="386">
        <v>0</v>
      </c>
      <c r="AC78" s="386">
        <v>0</v>
      </c>
      <c r="AD78" s="386">
        <v>0</v>
      </c>
      <c r="AE78" s="386">
        <v>0</v>
      </c>
      <c r="AF78" s="386">
        <v>0</v>
      </c>
      <c r="AG78" s="386">
        <v>0</v>
      </c>
      <c r="AH78" s="386">
        <v>0</v>
      </c>
      <c r="AI78" s="386">
        <v>0</v>
      </c>
      <c r="AJ78" s="386">
        <v>0</v>
      </c>
      <c r="AK78" s="386">
        <v>0</v>
      </c>
      <c r="AL78" s="386">
        <v>0</v>
      </c>
      <c r="AM78" s="386">
        <v>0</v>
      </c>
      <c r="AN78" s="386">
        <v>0</v>
      </c>
      <c r="AO78" s="386">
        <v>0</v>
      </c>
      <c r="AP78" s="386">
        <v>0</v>
      </c>
      <c r="AQ78" s="386">
        <v>0</v>
      </c>
      <c r="AR78" s="386">
        <v>0</v>
      </c>
      <c r="AS78" s="386">
        <v>0</v>
      </c>
      <c r="AT78" s="405">
        <v>0</v>
      </c>
      <c r="AU78" s="387">
        <v>0</v>
      </c>
    </row>
    <row r="79" spans="2:47" s="110" customFormat="1" x14ac:dyDescent="0.3">
      <c r="B79" s="592"/>
      <c r="C79" s="592"/>
      <c r="D79" s="384" t="s">
        <v>1984</v>
      </c>
      <c r="E79" s="271">
        <f t="shared" si="2"/>
        <v>30</v>
      </c>
      <c r="F79" s="385">
        <v>0</v>
      </c>
      <c r="G79" s="386">
        <v>0</v>
      </c>
      <c r="H79" s="386">
        <v>0</v>
      </c>
      <c r="I79" s="386">
        <v>0</v>
      </c>
      <c r="J79" s="386">
        <v>0</v>
      </c>
      <c r="K79" s="386">
        <v>0</v>
      </c>
      <c r="L79" s="386">
        <v>2</v>
      </c>
      <c r="M79" s="386">
        <v>0</v>
      </c>
      <c r="N79" s="386">
        <v>0</v>
      </c>
      <c r="O79" s="386">
        <v>0</v>
      </c>
      <c r="P79" s="386">
        <v>2</v>
      </c>
      <c r="Q79" s="386">
        <v>0</v>
      </c>
      <c r="R79" s="386">
        <v>0</v>
      </c>
      <c r="S79" s="386">
        <v>4</v>
      </c>
      <c r="T79" s="386">
        <v>2</v>
      </c>
      <c r="U79" s="386">
        <v>1</v>
      </c>
      <c r="V79" s="386">
        <v>4</v>
      </c>
      <c r="W79" s="386">
        <v>3</v>
      </c>
      <c r="X79" s="386">
        <v>1</v>
      </c>
      <c r="Y79" s="386">
        <v>1</v>
      </c>
      <c r="Z79" s="386">
        <v>2</v>
      </c>
      <c r="AA79" s="386">
        <v>2</v>
      </c>
      <c r="AB79" s="386">
        <v>0</v>
      </c>
      <c r="AC79" s="386">
        <v>2</v>
      </c>
      <c r="AD79" s="386">
        <v>0</v>
      </c>
      <c r="AE79" s="386">
        <v>0</v>
      </c>
      <c r="AF79" s="386">
        <v>1</v>
      </c>
      <c r="AG79" s="386">
        <v>0</v>
      </c>
      <c r="AH79" s="386">
        <v>1</v>
      </c>
      <c r="AI79" s="386">
        <v>1</v>
      </c>
      <c r="AJ79" s="386">
        <v>0</v>
      </c>
      <c r="AK79" s="386">
        <v>0</v>
      </c>
      <c r="AL79" s="386">
        <v>0</v>
      </c>
      <c r="AM79" s="386">
        <v>1</v>
      </c>
      <c r="AN79" s="386">
        <v>0</v>
      </c>
      <c r="AO79" s="386">
        <v>0</v>
      </c>
      <c r="AP79" s="386">
        <v>0</v>
      </c>
      <c r="AQ79" s="386">
        <v>0</v>
      </c>
      <c r="AR79" s="386">
        <v>0</v>
      </c>
      <c r="AS79" s="386">
        <v>0</v>
      </c>
      <c r="AT79" s="405">
        <v>0</v>
      </c>
      <c r="AU79" s="387">
        <v>0</v>
      </c>
    </row>
    <row r="80" spans="2:47" s="110" customFormat="1" x14ac:dyDescent="0.3">
      <c r="B80" s="592"/>
      <c r="C80" s="592"/>
      <c r="D80" s="384" t="s">
        <v>1983</v>
      </c>
      <c r="E80" s="271">
        <f t="shared" si="2"/>
        <v>14</v>
      </c>
      <c r="F80" s="385">
        <v>0</v>
      </c>
      <c r="G80" s="386">
        <v>0</v>
      </c>
      <c r="H80" s="386">
        <v>0</v>
      </c>
      <c r="I80" s="386">
        <v>0</v>
      </c>
      <c r="J80" s="386">
        <v>0</v>
      </c>
      <c r="K80" s="386">
        <v>0</v>
      </c>
      <c r="L80" s="386">
        <v>0</v>
      </c>
      <c r="M80" s="386">
        <v>2</v>
      </c>
      <c r="N80" s="386">
        <v>1</v>
      </c>
      <c r="O80" s="386">
        <v>0</v>
      </c>
      <c r="P80" s="386">
        <v>2</v>
      </c>
      <c r="Q80" s="386">
        <v>0</v>
      </c>
      <c r="R80" s="386">
        <v>0</v>
      </c>
      <c r="S80" s="386">
        <v>0</v>
      </c>
      <c r="T80" s="386">
        <v>0</v>
      </c>
      <c r="U80" s="386">
        <v>1</v>
      </c>
      <c r="V80" s="386">
        <v>0</v>
      </c>
      <c r="W80" s="386">
        <v>1</v>
      </c>
      <c r="X80" s="386">
        <v>0</v>
      </c>
      <c r="Y80" s="386">
        <v>1</v>
      </c>
      <c r="Z80" s="386">
        <v>0</v>
      </c>
      <c r="AA80" s="386">
        <v>0</v>
      </c>
      <c r="AB80" s="386">
        <v>0</v>
      </c>
      <c r="AC80" s="386">
        <v>0</v>
      </c>
      <c r="AD80" s="386">
        <v>2</v>
      </c>
      <c r="AE80" s="386">
        <v>0</v>
      </c>
      <c r="AF80" s="386">
        <v>1</v>
      </c>
      <c r="AG80" s="386">
        <v>1</v>
      </c>
      <c r="AH80" s="386">
        <v>0</v>
      </c>
      <c r="AI80" s="386">
        <v>0</v>
      </c>
      <c r="AJ80" s="386">
        <v>0</v>
      </c>
      <c r="AK80" s="386">
        <v>0</v>
      </c>
      <c r="AL80" s="386">
        <v>0</v>
      </c>
      <c r="AM80" s="386">
        <v>0</v>
      </c>
      <c r="AN80" s="386">
        <v>1</v>
      </c>
      <c r="AO80" s="386">
        <v>0</v>
      </c>
      <c r="AP80" s="386">
        <v>1</v>
      </c>
      <c r="AQ80" s="386">
        <v>0</v>
      </c>
      <c r="AR80" s="386">
        <v>0</v>
      </c>
      <c r="AS80" s="386">
        <v>0</v>
      </c>
      <c r="AT80" s="405">
        <v>0</v>
      </c>
      <c r="AU80" s="387">
        <v>0</v>
      </c>
    </row>
    <row r="81" spans="2:47" s="110" customFormat="1" x14ac:dyDescent="0.3">
      <c r="B81" s="592"/>
      <c r="C81" s="592"/>
      <c r="D81" s="384" t="s">
        <v>1982</v>
      </c>
      <c r="E81" s="271">
        <f t="shared" si="2"/>
        <v>45</v>
      </c>
      <c r="F81" s="385">
        <v>0</v>
      </c>
      <c r="G81" s="386">
        <v>0</v>
      </c>
      <c r="H81" s="386">
        <v>0</v>
      </c>
      <c r="I81" s="386">
        <v>0</v>
      </c>
      <c r="J81" s="386">
        <v>1</v>
      </c>
      <c r="K81" s="386">
        <v>3</v>
      </c>
      <c r="L81" s="386">
        <v>2</v>
      </c>
      <c r="M81" s="386">
        <v>2</v>
      </c>
      <c r="N81" s="386">
        <v>6</v>
      </c>
      <c r="O81" s="386">
        <v>2</v>
      </c>
      <c r="P81" s="386">
        <v>2</v>
      </c>
      <c r="Q81" s="386">
        <v>1</v>
      </c>
      <c r="R81" s="386">
        <v>3</v>
      </c>
      <c r="S81" s="386">
        <v>4</v>
      </c>
      <c r="T81" s="386">
        <v>0</v>
      </c>
      <c r="U81" s="386">
        <v>1</v>
      </c>
      <c r="V81" s="386">
        <v>3</v>
      </c>
      <c r="W81" s="386">
        <v>4</v>
      </c>
      <c r="X81" s="386">
        <v>2</v>
      </c>
      <c r="Y81" s="386">
        <v>2</v>
      </c>
      <c r="Z81" s="386">
        <v>0</v>
      </c>
      <c r="AA81" s="386">
        <v>0</v>
      </c>
      <c r="AB81" s="386">
        <v>0</v>
      </c>
      <c r="AC81" s="386">
        <v>1</v>
      </c>
      <c r="AD81" s="386">
        <v>1</v>
      </c>
      <c r="AE81" s="386">
        <v>1</v>
      </c>
      <c r="AF81" s="386">
        <v>0</v>
      </c>
      <c r="AG81" s="386">
        <v>0</v>
      </c>
      <c r="AH81" s="386">
        <v>0</v>
      </c>
      <c r="AI81" s="386">
        <v>2</v>
      </c>
      <c r="AJ81" s="386">
        <v>0</v>
      </c>
      <c r="AK81" s="386">
        <v>1</v>
      </c>
      <c r="AL81" s="386">
        <v>1</v>
      </c>
      <c r="AM81" s="386">
        <v>0</v>
      </c>
      <c r="AN81" s="386">
        <v>0</v>
      </c>
      <c r="AO81" s="386">
        <v>0</v>
      </c>
      <c r="AP81" s="386">
        <v>0</v>
      </c>
      <c r="AQ81" s="386">
        <v>0</v>
      </c>
      <c r="AR81" s="386">
        <v>0</v>
      </c>
      <c r="AS81" s="386">
        <v>0</v>
      </c>
      <c r="AT81" s="405">
        <v>0</v>
      </c>
      <c r="AU81" s="387">
        <v>0</v>
      </c>
    </row>
    <row r="82" spans="2:47" s="110" customFormat="1" x14ac:dyDescent="0.3">
      <c r="B82" s="592"/>
      <c r="C82" s="592"/>
      <c r="D82" s="384" t="s">
        <v>1981</v>
      </c>
      <c r="E82" s="271">
        <f t="shared" si="2"/>
        <v>30</v>
      </c>
      <c r="F82" s="385">
        <v>0</v>
      </c>
      <c r="G82" s="386">
        <v>0</v>
      </c>
      <c r="H82" s="386">
        <v>0</v>
      </c>
      <c r="I82" s="386">
        <v>0</v>
      </c>
      <c r="J82" s="386">
        <v>0</v>
      </c>
      <c r="K82" s="386">
        <v>0</v>
      </c>
      <c r="L82" s="386">
        <v>0</v>
      </c>
      <c r="M82" s="386">
        <v>3</v>
      </c>
      <c r="N82" s="386">
        <v>2</v>
      </c>
      <c r="O82" s="386">
        <v>1</v>
      </c>
      <c r="P82" s="386">
        <v>3</v>
      </c>
      <c r="Q82" s="386">
        <v>0</v>
      </c>
      <c r="R82" s="386">
        <v>1</v>
      </c>
      <c r="S82" s="386">
        <v>3</v>
      </c>
      <c r="T82" s="386">
        <v>3</v>
      </c>
      <c r="U82" s="386">
        <v>1</v>
      </c>
      <c r="V82" s="386">
        <v>1</v>
      </c>
      <c r="W82" s="386">
        <v>2</v>
      </c>
      <c r="X82" s="386">
        <v>1</v>
      </c>
      <c r="Y82" s="386">
        <v>1</v>
      </c>
      <c r="Z82" s="386">
        <v>1</v>
      </c>
      <c r="AA82" s="386">
        <v>2</v>
      </c>
      <c r="AB82" s="386">
        <v>0</v>
      </c>
      <c r="AC82" s="386">
        <v>1</v>
      </c>
      <c r="AD82" s="386">
        <v>2</v>
      </c>
      <c r="AE82" s="386">
        <v>0</v>
      </c>
      <c r="AF82" s="386">
        <v>0</v>
      </c>
      <c r="AG82" s="386">
        <v>0</v>
      </c>
      <c r="AH82" s="386">
        <v>0</v>
      </c>
      <c r="AI82" s="386">
        <v>0</v>
      </c>
      <c r="AJ82" s="386">
        <v>1</v>
      </c>
      <c r="AK82" s="386">
        <v>0</v>
      </c>
      <c r="AL82" s="386">
        <v>1</v>
      </c>
      <c r="AM82" s="386">
        <v>0</v>
      </c>
      <c r="AN82" s="386">
        <v>0</v>
      </c>
      <c r="AO82" s="386">
        <v>0</v>
      </c>
      <c r="AP82" s="386">
        <v>0</v>
      </c>
      <c r="AQ82" s="386">
        <v>0</v>
      </c>
      <c r="AR82" s="386">
        <v>0</v>
      </c>
      <c r="AS82" s="386">
        <v>0</v>
      </c>
      <c r="AT82" s="405">
        <v>0</v>
      </c>
      <c r="AU82" s="387">
        <v>0</v>
      </c>
    </row>
    <row r="83" spans="2:47" s="110" customFormat="1" x14ac:dyDescent="0.3">
      <c r="B83" s="592"/>
      <c r="C83" s="592"/>
      <c r="D83" s="384" t="s">
        <v>1980</v>
      </c>
      <c r="E83" s="271">
        <f t="shared" si="2"/>
        <v>30</v>
      </c>
      <c r="F83" s="385">
        <v>0</v>
      </c>
      <c r="G83" s="386">
        <v>0</v>
      </c>
      <c r="H83" s="386">
        <v>0</v>
      </c>
      <c r="I83" s="386">
        <v>0</v>
      </c>
      <c r="J83" s="386">
        <v>1</v>
      </c>
      <c r="K83" s="386">
        <v>2</v>
      </c>
      <c r="L83" s="386">
        <v>2</v>
      </c>
      <c r="M83" s="386">
        <v>3</v>
      </c>
      <c r="N83" s="386">
        <v>1</v>
      </c>
      <c r="O83" s="386">
        <v>4</v>
      </c>
      <c r="P83" s="386">
        <v>1</v>
      </c>
      <c r="Q83" s="386">
        <v>1</v>
      </c>
      <c r="R83" s="386">
        <v>1</v>
      </c>
      <c r="S83" s="386">
        <v>1</v>
      </c>
      <c r="T83" s="386">
        <v>0</v>
      </c>
      <c r="U83" s="386">
        <v>2</v>
      </c>
      <c r="V83" s="386">
        <v>2</v>
      </c>
      <c r="W83" s="386">
        <v>0</v>
      </c>
      <c r="X83" s="386">
        <v>0</v>
      </c>
      <c r="Y83" s="386">
        <v>0</v>
      </c>
      <c r="Z83" s="386">
        <v>0</v>
      </c>
      <c r="AA83" s="386">
        <v>1</v>
      </c>
      <c r="AB83" s="386">
        <v>2</v>
      </c>
      <c r="AC83" s="386">
        <v>2</v>
      </c>
      <c r="AD83" s="386">
        <v>1</v>
      </c>
      <c r="AE83" s="386">
        <v>0</v>
      </c>
      <c r="AF83" s="386">
        <v>1</v>
      </c>
      <c r="AG83" s="386">
        <v>0</v>
      </c>
      <c r="AH83" s="386">
        <v>0</v>
      </c>
      <c r="AI83" s="386">
        <v>0</v>
      </c>
      <c r="AJ83" s="386">
        <v>0</v>
      </c>
      <c r="AK83" s="386">
        <v>2</v>
      </c>
      <c r="AL83" s="386">
        <v>0</v>
      </c>
      <c r="AM83" s="386">
        <v>0</v>
      </c>
      <c r="AN83" s="386">
        <v>0</v>
      </c>
      <c r="AO83" s="386">
        <v>0</v>
      </c>
      <c r="AP83" s="386">
        <v>0</v>
      </c>
      <c r="AQ83" s="386">
        <v>0</v>
      </c>
      <c r="AR83" s="386">
        <v>0</v>
      </c>
      <c r="AS83" s="386">
        <v>0</v>
      </c>
      <c r="AT83" s="405">
        <v>0</v>
      </c>
      <c r="AU83" s="387">
        <v>0</v>
      </c>
    </row>
    <row r="84" spans="2:47" s="110" customFormat="1" ht="15" customHeight="1" x14ac:dyDescent="0.3">
      <c r="B84" s="592"/>
      <c r="C84" s="592" t="s">
        <v>331</v>
      </c>
      <c r="D84" s="384" t="s">
        <v>1979</v>
      </c>
      <c r="E84" s="271">
        <f t="shared" si="2"/>
        <v>38</v>
      </c>
      <c r="F84" s="385">
        <v>0</v>
      </c>
      <c r="G84" s="386">
        <v>0</v>
      </c>
      <c r="H84" s="386">
        <v>0</v>
      </c>
      <c r="I84" s="386">
        <v>0</v>
      </c>
      <c r="J84" s="386">
        <v>0</v>
      </c>
      <c r="K84" s="386">
        <v>0</v>
      </c>
      <c r="L84" s="386">
        <v>0</v>
      </c>
      <c r="M84" s="386">
        <v>2</v>
      </c>
      <c r="N84" s="386">
        <v>2</v>
      </c>
      <c r="O84" s="386">
        <v>1</v>
      </c>
      <c r="P84" s="386">
        <v>2</v>
      </c>
      <c r="Q84" s="386">
        <v>2</v>
      </c>
      <c r="R84" s="386">
        <v>2</v>
      </c>
      <c r="S84" s="386">
        <v>1</v>
      </c>
      <c r="T84" s="386">
        <v>3</v>
      </c>
      <c r="U84" s="386">
        <v>2</v>
      </c>
      <c r="V84" s="386">
        <v>3</v>
      </c>
      <c r="W84" s="386">
        <v>3</v>
      </c>
      <c r="X84" s="386">
        <v>3</v>
      </c>
      <c r="Y84" s="386">
        <v>2</v>
      </c>
      <c r="Z84" s="386">
        <v>2</v>
      </c>
      <c r="AA84" s="386">
        <v>3</v>
      </c>
      <c r="AB84" s="386">
        <v>0</v>
      </c>
      <c r="AC84" s="386">
        <v>0</v>
      </c>
      <c r="AD84" s="386">
        <v>0</v>
      </c>
      <c r="AE84" s="386">
        <v>4</v>
      </c>
      <c r="AF84" s="386">
        <v>0</v>
      </c>
      <c r="AG84" s="386">
        <v>0</v>
      </c>
      <c r="AH84" s="386">
        <v>0</v>
      </c>
      <c r="AI84" s="386">
        <v>0</v>
      </c>
      <c r="AJ84" s="386">
        <v>0</v>
      </c>
      <c r="AK84" s="386">
        <v>1</v>
      </c>
      <c r="AL84" s="386">
        <v>0</v>
      </c>
      <c r="AM84" s="386">
        <v>0</v>
      </c>
      <c r="AN84" s="386">
        <v>0</v>
      </c>
      <c r="AO84" s="386">
        <v>0</v>
      </c>
      <c r="AP84" s="386">
        <v>0</v>
      </c>
      <c r="AQ84" s="386">
        <v>0</v>
      </c>
      <c r="AR84" s="386">
        <v>0</v>
      </c>
      <c r="AS84" s="386">
        <v>0</v>
      </c>
      <c r="AT84" s="405">
        <v>0</v>
      </c>
      <c r="AU84" s="387">
        <v>0</v>
      </c>
    </row>
    <row r="85" spans="2:47" s="110" customFormat="1" ht="15" customHeight="1" x14ac:dyDescent="0.3">
      <c r="B85" s="592"/>
      <c r="C85" s="592"/>
      <c r="D85" s="384" t="s">
        <v>1978</v>
      </c>
      <c r="E85" s="271">
        <f t="shared" si="2"/>
        <v>17</v>
      </c>
      <c r="F85" s="385">
        <v>0</v>
      </c>
      <c r="G85" s="386">
        <v>0</v>
      </c>
      <c r="H85" s="386">
        <v>0</v>
      </c>
      <c r="I85" s="386">
        <v>0</v>
      </c>
      <c r="J85" s="386">
        <v>0</v>
      </c>
      <c r="K85" s="386">
        <v>1</v>
      </c>
      <c r="L85" s="386">
        <v>0</v>
      </c>
      <c r="M85" s="386">
        <v>0</v>
      </c>
      <c r="N85" s="386">
        <v>1</v>
      </c>
      <c r="O85" s="386">
        <v>0</v>
      </c>
      <c r="P85" s="386">
        <v>2</v>
      </c>
      <c r="Q85" s="386">
        <v>0</v>
      </c>
      <c r="R85" s="386">
        <v>1</v>
      </c>
      <c r="S85" s="386">
        <v>2</v>
      </c>
      <c r="T85" s="386">
        <v>0</v>
      </c>
      <c r="U85" s="386">
        <v>1</v>
      </c>
      <c r="V85" s="386">
        <v>1</v>
      </c>
      <c r="W85" s="386">
        <v>4</v>
      </c>
      <c r="X85" s="386">
        <v>0</v>
      </c>
      <c r="Y85" s="386">
        <v>0</v>
      </c>
      <c r="Z85" s="386">
        <v>3</v>
      </c>
      <c r="AA85" s="386">
        <v>1</v>
      </c>
      <c r="AB85" s="386">
        <v>0</v>
      </c>
      <c r="AC85" s="386">
        <v>0</v>
      </c>
      <c r="AD85" s="386">
        <v>0</v>
      </c>
      <c r="AE85" s="386">
        <v>0</v>
      </c>
      <c r="AF85" s="386">
        <v>0</v>
      </c>
      <c r="AG85" s="386">
        <v>0</v>
      </c>
      <c r="AH85" s="386">
        <v>0</v>
      </c>
      <c r="AI85" s="386">
        <v>0</v>
      </c>
      <c r="AJ85" s="386">
        <v>0</v>
      </c>
      <c r="AK85" s="386">
        <v>0</v>
      </c>
      <c r="AL85" s="386">
        <v>0</v>
      </c>
      <c r="AM85" s="386">
        <v>0</v>
      </c>
      <c r="AN85" s="386">
        <v>0</v>
      </c>
      <c r="AO85" s="386">
        <v>0</v>
      </c>
      <c r="AP85" s="386">
        <v>0</v>
      </c>
      <c r="AQ85" s="386">
        <v>0</v>
      </c>
      <c r="AR85" s="386">
        <v>0</v>
      </c>
      <c r="AS85" s="386">
        <v>0</v>
      </c>
      <c r="AT85" s="405">
        <v>0</v>
      </c>
      <c r="AU85" s="387">
        <v>0</v>
      </c>
    </row>
    <row r="86" spans="2:47" s="110" customFormat="1" x14ac:dyDescent="0.3">
      <c r="B86" s="592"/>
      <c r="C86" s="592" t="s">
        <v>330</v>
      </c>
      <c r="D86" s="384" t="s">
        <v>1977</v>
      </c>
      <c r="E86" s="271">
        <f t="shared" si="2"/>
        <v>96</v>
      </c>
      <c r="F86" s="385">
        <v>0</v>
      </c>
      <c r="G86" s="386">
        <v>0</v>
      </c>
      <c r="H86" s="386">
        <v>0</v>
      </c>
      <c r="I86" s="386">
        <v>0</v>
      </c>
      <c r="J86" s="386">
        <v>1</v>
      </c>
      <c r="K86" s="386">
        <v>1</v>
      </c>
      <c r="L86" s="386">
        <v>2</v>
      </c>
      <c r="M86" s="386">
        <v>3</v>
      </c>
      <c r="N86" s="386">
        <v>4</v>
      </c>
      <c r="O86" s="386">
        <v>1</v>
      </c>
      <c r="P86" s="386">
        <v>5</v>
      </c>
      <c r="Q86" s="386">
        <v>3</v>
      </c>
      <c r="R86" s="386">
        <v>1</v>
      </c>
      <c r="S86" s="386">
        <v>3</v>
      </c>
      <c r="T86" s="386">
        <v>3</v>
      </c>
      <c r="U86" s="386">
        <v>6</v>
      </c>
      <c r="V86" s="386">
        <v>4</v>
      </c>
      <c r="W86" s="386">
        <v>12</v>
      </c>
      <c r="X86" s="386">
        <v>3</v>
      </c>
      <c r="Y86" s="386">
        <v>5</v>
      </c>
      <c r="Z86" s="386">
        <v>3</v>
      </c>
      <c r="AA86" s="386">
        <v>8</v>
      </c>
      <c r="AB86" s="386">
        <v>3</v>
      </c>
      <c r="AC86" s="386">
        <v>3</v>
      </c>
      <c r="AD86" s="386">
        <v>4</v>
      </c>
      <c r="AE86" s="386">
        <v>2</v>
      </c>
      <c r="AF86" s="386">
        <v>4</v>
      </c>
      <c r="AG86" s="386">
        <v>4</v>
      </c>
      <c r="AH86" s="386">
        <v>4</v>
      </c>
      <c r="AI86" s="386">
        <v>1</v>
      </c>
      <c r="AJ86" s="386">
        <v>1</v>
      </c>
      <c r="AK86" s="386">
        <v>1</v>
      </c>
      <c r="AL86" s="386">
        <v>1</v>
      </c>
      <c r="AM86" s="386">
        <v>0</v>
      </c>
      <c r="AN86" s="386">
        <v>0</v>
      </c>
      <c r="AO86" s="386">
        <v>0</v>
      </c>
      <c r="AP86" s="386">
        <v>0</v>
      </c>
      <c r="AQ86" s="386">
        <v>0</v>
      </c>
      <c r="AR86" s="386">
        <v>0</v>
      </c>
      <c r="AS86" s="386">
        <v>0</v>
      </c>
      <c r="AT86" s="405">
        <v>0</v>
      </c>
      <c r="AU86" s="387">
        <v>0</v>
      </c>
    </row>
    <row r="87" spans="2:47" s="110" customFormat="1" x14ac:dyDescent="0.3">
      <c r="B87" s="592"/>
      <c r="C87" s="592"/>
      <c r="D87" s="384" t="s">
        <v>1941</v>
      </c>
      <c r="E87" s="271">
        <f t="shared" si="2"/>
        <v>14</v>
      </c>
      <c r="F87" s="385">
        <v>0</v>
      </c>
      <c r="G87" s="386">
        <v>0</v>
      </c>
      <c r="H87" s="386">
        <v>0</v>
      </c>
      <c r="I87" s="386">
        <v>0</v>
      </c>
      <c r="J87" s="386">
        <v>1</v>
      </c>
      <c r="K87" s="386">
        <v>0</v>
      </c>
      <c r="L87" s="386">
        <v>0</v>
      </c>
      <c r="M87" s="386">
        <v>0</v>
      </c>
      <c r="N87" s="386">
        <v>1</v>
      </c>
      <c r="O87" s="386">
        <v>0</v>
      </c>
      <c r="P87" s="386">
        <v>0</v>
      </c>
      <c r="Q87" s="386">
        <v>0</v>
      </c>
      <c r="R87" s="386">
        <v>1</v>
      </c>
      <c r="S87" s="386">
        <v>2</v>
      </c>
      <c r="T87" s="386">
        <v>3</v>
      </c>
      <c r="U87" s="386">
        <v>0</v>
      </c>
      <c r="V87" s="386">
        <v>1</v>
      </c>
      <c r="W87" s="386">
        <v>2</v>
      </c>
      <c r="X87" s="386">
        <v>1</v>
      </c>
      <c r="Y87" s="386">
        <v>0</v>
      </c>
      <c r="Z87" s="386">
        <v>0</v>
      </c>
      <c r="AA87" s="386">
        <v>0</v>
      </c>
      <c r="AB87" s="386">
        <v>0</v>
      </c>
      <c r="AC87" s="386">
        <v>0</v>
      </c>
      <c r="AD87" s="386">
        <v>1</v>
      </c>
      <c r="AE87" s="386">
        <v>0</v>
      </c>
      <c r="AF87" s="386">
        <v>0</v>
      </c>
      <c r="AG87" s="386">
        <v>0</v>
      </c>
      <c r="AH87" s="386">
        <v>0</v>
      </c>
      <c r="AI87" s="386">
        <v>1</v>
      </c>
      <c r="AJ87" s="386">
        <v>0</v>
      </c>
      <c r="AK87" s="386">
        <v>0</v>
      </c>
      <c r="AL87" s="386">
        <v>0</v>
      </c>
      <c r="AM87" s="386">
        <v>0</v>
      </c>
      <c r="AN87" s="386">
        <v>0</v>
      </c>
      <c r="AO87" s="386">
        <v>0</v>
      </c>
      <c r="AP87" s="386">
        <v>0</v>
      </c>
      <c r="AQ87" s="386">
        <v>0</v>
      </c>
      <c r="AR87" s="386">
        <v>0</v>
      </c>
      <c r="AS87" s="386">
        <v>0</v>
      </c>
      <c r="AT87" s="405">
        <v>0</v>
      </c>
      <c r="AU87" s="387">
        <v>0</v>
      </c>
    </row>
    <row r="88" spans="2:47" s="110" customFormat="1" x14ac:dyDescent="0.3">
      <c r="B88" s="592"/>
      <c r="C88" s="592"/>
      <c r="D88" s="384" t="s">
        <v>1317</v>
      </c>
      <c r="E88" s="271">
        <f t="shared" si="2"/>
        <v>9</v>
      </c>
      <c r="F88" s="385">
        <v>0</v>
      </c>
      <c r="G88" s="386">
        <v>0</v>
      </c>
      <c r="H88" s="386">
        <v>0</v>
      </c>
      <c r="I88" s="386">
        <v>0</v>
      </c>
      <c r="J88" s="386">
        <v>0</v>
      </c>
      <c r="K88" s="386">
        <v>0</v>
      </c>
      <c r="L88" s="386">
        <v>1</v>
      </c>
      <c r="M88" s="386">
        <v>2</v>
      </c>
      <c r="N88" s="386">
        <v>1</v>
      </c>
      <c r="O88" s="386">
        <v>1</v>
      </c>
      <c r="P88" s="386">
        <v>1</v>
      </c>
      <c r="Q88" s="386">
        <v>1</v>
      </c>
      <c r="R88" s="386">
        <v>0</v>
      </c>
      <c r="S88" s="386">
        <v>1</v>
      </c>
      <c r="T88" s="386">
        <v>0</v>
      </c>
      <c r="U88" s="386">
        <v>0</v>
      </c>
      <c r="V88" s="386">
        <v>0</v>
      </c>
      <c r="W88" s="386">
        <v>1</v>
      </c>
      <c r="X88" s="386">
        <v>0</v>
      </c>
      <c r="Y88" s="386">
        <v>0</v>
      </c>
      <c r="Z88" s="386">
        <v>0</v>
      </c>
      <c r="AA88" s="386">
        <v>0</v>
      </c>
      <c r="AB88" s="386">
        <v>0</v>
      </c>
      <c r="AC88" s="386">
        <v>0</v>
      </c>
      <c r="AD88" s="386">
        <v>0</v>
      </c>
      <c r="AE88" s="386">
        <v>0</v>
      </c>
      <c r="AF88" s="386">
        <v>0</v>
      </c>
      <c r="AG88" s="386">
        <v>0</v>
      </c>
      <c r="AH88" s="386">
        <v>0</v>
      </c>
      <c r="AI88" s="386">
        <v>0</v>
      </c>
      <c r="AJ88" s="386">
        <v>0</v>
      </c>
      <c r="AK88" s="386">
        <v>0</v>
      </c>
      <c r="AL88" s="386">
        <v>0</v>
      </c>
      <c r="AM88" s="386">
        <v>0</v>
      </c>
      <c r="AN88" s="386">
        <v>0</v>
      </c>
      <c r="AO88" s="386">
        <v>0</v>
      </c>
      <c r="AP88" s="386">
        <v>0</v>
      </c>
      <c r="AQ88" s="386">
        <v>0</v>
      </c>
      <c r="AR88" s="386">
        <v>0</v>
      </c>
      <c r="AS88" s="386">
        <v>0</v>
      </c>
      <c r="AT88" s="405">
        <v>0</v>
      </c>
      <c r="AU88" s="387">
        <v>0</v>
      </c>
    </row>
    <row r="89" spans="2:47" s="110" customFormat="1" x14ac:dyDescent="0.3">
      <c r="B89" s="592"/>
      <c r="C89" s="592"/>
      <c r="D89" s="384" t="s">
        <v>1976</v>
      </c>
      <c r="E89" s="271">
        <f t="shared" si="2"/>
        <v>9</v>
      </c>
      <c r="F89" s="385">
        <v>0</v>
      </c>
      <c r="G89" s="386">
        <v>0</v>
      </c>
      <c r="H89" s="386">
        <v>0</v>
      </c>
      <c r="I89" s="386">
        <v>0</v>
      </c>
      <c r="J89" s="386">
        <v>0</v>
      </c>
      <c r="K89" s="386">
        <v>0</v>
      </c>
      <c r="L89" s="386">
        <v>0</v>
      </c>
      <c r="M89" s="386">
        <v>1</v>
      </c>
      <c r="N89" s="386">
        <v>1</v>
      </c>
      <c r="O89" s="386">
        <v>1</v>
      </c>
      <c r="P89" s="386">
        <v>0</v>
      </c>
      <c r="Q89" s="386">
        <v>0</v>
      </c>
      <c r="R89" s="386">
        <v>1</v>
      </c>
      <c r="S89" s="386">
        <v>1</v>
      </c>
      <c r="T89" s="386">
        <v>0</v>
      </c>
      <c r="U89" s="386">
        <v>1</v>
      </c>
      <c r="V89" s="386">
        <v>1</v>
      </c>
      <c r="W89" s="386">
        <v>0</v>
      </c>
      <c r="X89" s="386">
        <v>0</v>
      </c>
      <c r="Y89" s="386">
        <v>0</v>
      </c>
      <c r="Z89" s="386">
        <v>1</v>
      </c>
      <c r="AA89" s="386">
        <v>0</v>
      </c>
      <c r="AB89" s="386">
        <v>0</v>
      </c>
      <c r="AC89" s="386">
        <v>1</v>
      </c>
      <c r="AD89" s="386">
        <v>0</v>
      </c>
      <c r="AE89" s="386">
        <v>0</v>
      </c>
      <c r="AF89" s="386">
        <v>0</v>
      </c>
      <c r="AG89" s="386">
        <v>0</v>
      </c>
      <c r="AH89" s="386">
        <v>0</v>
      </c>
      <c r="AI89" s="386">
        <v>0</v>
      </c>
      <c r="AJ89" s="386">
        <v>0</v>
      </c>
      <c r="AK89" s="386">
        <v>0</v>
      </c>
      <c r="AL89" s="386">
        <v>0</v>
      </c>
      <c r="AM89" s="386">
        <v>0</v>
      </c>
      <c r="AN89" s="386">
        <v>0</v>
      </c>
      <c r="AO89" s="386">
        <v>0</v>
      </c>
      <c r="AP89" s="386">
        <v>0</v>
      </c>
      <c r="AQ89" s="386">
        <v>0</v>
      </c>
      <c r="AR89" s="386">
        <v>0</v>
      </c>
      <c r="AS89" s="386">
        <v>0</v>
      </c>
      <c r="AT89" s="405">
        <v>0</v>
      </c>
      <c r="AU89" s="387">
        <v>0</v>
      </c>
    </row>
    <row r="90" spans="2:47" s="110" customFormat="1" x14ac:dyDescent="0.3">
      <c r="B90" s="592"/>
      <c r="C90" s="592"/>
      <c r="D90" s="384" t="s">
        <v>1975</v>
      </c>
      <c r="E90" s="271">
        <f t="shared" si="2"/>
        <v>7</v>
      </c>
      <c r="F90" s="385">
        <v>0</v>
      </c>
      <c r="G90" s="386">
        <v>0</v>
      </c>
      <c r="H90" s="386">
        <v>0</v>
      </c>
      <c r="I90" s="386">
        <v>0</v>
      </c>
      <c r="J90" s="386">
        <v>0</v>
      </c>
      <c r="K90" s="386">
        <v>0</v>
      </c>
      <c r="L90" s="386">
        <v>0</v>
      </c>
      <c r="M90" s="386">
        <v>2</v>
      </c>
      <c r="N90" s="386">
        <v>0</v>
      </c>
      <c r="O90" s="386">
        <v>0</v>
      </c>
      <c r="P90" s="386">
        <v>0</v>
      </c>
      <c r="Q90" s="386">
        <v>0</v>
      </c>
      <c r="R90" s="386">
        <v>0</v>
      </c>
      <c r="S90" s="386">
        <v>0</v>
      </c>
      <c r="T90" s="386">
        <v>1</v>
      </c>
      <c r="U90" s="386">
        <v>0</v>
      </c>
      <c r="V90" s="386">
        <v>0</v>
      </c>
      <c r="W90" s="386">
        <v>0</v>
      </c>
      <c r="X90" s="386">
        <v>0</v>
      </c>
      <c r="Y90" s="386">
        <v>0</v>
      </c>
      <c r="Z90" s="386">
        <v>0</v>
      </c>
      <c r="AA90" s="386">
        <v>0</v>
      </c>
      <c r="AB90" s="386">
        <v>1</v>
      </c>
      <c r="AC90" s="386">
        <v>0</v>
      </c>
      <c r="AD90" s="386">
        <v>1</v>
      </c>
      <c r="AE90" s="386">
        <v>0</v>
      </c>
      <c r="AF90" s="386">
        <v>1</v>
      </c>
      <c r="AG90" s="386">
        <v>0</v>
      </c>
      <c r="AH90" s="386">
        <v>0</v>
      </c>
      <c r="AI90" s="386">
        <v>0</v>
      </c>
      <c r="AJ90" s="386">
        <v>0</v>
      </c>
      <c r="AK90" s="386">
        <v>0</v>
      </c>
      <c r="AL90" s="386">
        <v>1</v>
      </c>
      <c r="AM90" s="386">
        <v>0</v>
      </c>
      <c r="AN90" s="386">
        <v>0</v>
      </c>
      <c r="AO90" s="386">
        <v>0</v>
      </c>
      <c r="AP90" s="386">
        <v>0</v>
      </c>
      <c r="AQ90" s="386">
        <v>0</v>
      </c>
      <c r="AR90" s="386">
        <v>0</v>
      </c>
      <c r="AS90" s="386">
        <v>0</v>
      </c>
      <c r="AT90" s="405">
        <v>0</v>
      </c>
      <c r="AU90" s="387">
        <v>0</v>
      </c>
    </row>
    <row r="91" spans="2:47" s="110" customFormat="1" x14ac:dyDescent="0.3">
      <c r="B91" s="592"/>
      <c r="C91" s="592" t="s">
        <v>329</v>
      </c>
      <c r="D91" s="384" t="s">
        <v>1974</v>
      </c>
      <c r="E91" s="271">
        <f t="shared" si="2"/>
        <v>10</v>
      </c>
      <c r="F91" s="385">
        <v>0</v>
      </c>
      <c r="G91" s="386">
        <v>0</v>
      </c>
      <c r="H91" s="386">
        <v>0</v>
      </c>
      <c r="I91" s="386">
        <v>0</v>
      </c>
      <c r="J91" s="386">
        <v>0</v>
      </c>
      <c r="K91" s="386">
        <v>0</v>
      </c>
      <c r="L91" s="386">
        <v>0</v>
      </c>
      <c r="M91" s="386">
        <v>0</v>
      </c>
      <c r="N91" s="386">
        <v>0</v>
      </c>
      <c r="O91" s="386">
        <v>0</v>
      </c>
      <c r="P91" s="386">
        <v>0</v>
      </c>
      <c r="Q91" s="386">
        <v>0</v>
      </c>
      <c r="R91" s="386">
        <v>0</v>
      </c>
      <c r="S91" s="386">
        <v>1</v>
      </c>
      <c r="T91" s="386">
        <v>1</v>
      </c>
      <c r="U91" s="386">
        <v>0</v>
      </c>
      <c r="V91" s="386">
        <v>1</v>
      </c>
      <c r="W91" s="386">
        <v>0</v>
      </c>
      <c r="X91" s="386">
        <v>0</v>
      </c>
      <c r="Y91" s="386">
        <v>1</v>
      </c>
      <c r="Z91" s="386">
        <v>0</v>
      </c>
      <c r="AA91" s="386">
        <v>0</v>
      </c>
      <c r="AB91" s="386">
        <v>0</v>
      </c>
      <c r="AC91" s="386">
        <v>0</v>
      </c>
      <c r="AD91" s="386">
        <v>0</v>
      </c>
      <c r="AE91" s="386">
        <v>3</v>
      </c>
      <c r="AF91" s="386">
        <v>0</v>
      </c>
      <c r="AG91" s="386">
        <v>0</v>
      </c>
      <c r="AH91" s="386">
        <v>0</v>
      </c>
      <c r="AI91" s="386">
        <v>0</v>
      </c>
      <c r="AJ91" s="386">
        <v>0</v>
      </c>
      <c r="AK91" s="386">
        <v>1</v>
      </c>
      <c r="AL91" s="386">
        <v>1</v>
      </c>
      <c r="AM91" s="386">
        <v>0</v>
      </c>
      <c r="AN91" s="386">
        <v>1</v>
      </c>
      <c r="AO91" s="386">
        <v>0</v>
      </c>
      <c r="AP91" s="386">
        <v>0</v>
      </c>
      <c r="AQ91" s="386">
        <v>0</v>
      </c>
      <c r="AR91" s="386">
        <v>0</v>
      </c>
      <c r="AS91" s="386">
        <v>0</v>
      </c>
      <c r="AT91" s="405">
        <v>0</v>
      </c>
      <c r="AU91" s="387">
        <v>0</v>
      </c>
    </row>
    <row r="92" spans="2:47" s="110" customFormat="1" x14ac:dyDescent="0.3">
      <c r="B92" s="592"/>
      <c r="C92" s="592"/>
      <c r="D92" s="384" t="s">
        <v>174</v>
      </c>
      <c r="E92" s="271">
        <f t="shared" si="2"/>
        <v>20</v>
      </c>
      <c r="F92" s="385">
        <v>0</v>
      </c>
      <c r="G92" s="386">
        <v>0</v>
      </c>
      <c r="H92" s="386">
        <v>0</v>
      </c>
      <c r="I92" s="386">
        <v>0</v>
      </c>
      <c r="J92" s="386">
        <v>0</v>
      </c>
      <c r="K92" s="386">
        <v>0</v>
      </c>
      <c r="L92" s="386">
        <v>0</v>
      </c>
      <c r="M92" s="386">
        <v>0</v>
      </c>
      <c r="N92" s="386">
        <v>1</v>
      </c>
      <c r="O92" s="386">
        <v>0</v>
      </c>
      <c r="P92" s="386">
        <v>1</v>
      </c>
      <c r="Q92" s="386">
        <v>2</v>
      </c>
      <c r="R92" s="386">
        <v>0</v>
      </c>
      <c r="S92" s="386">
        <v>2</v>
      </c>
      <c r="T92" s="386">
        <v>2</v>
      </c>
      <c r="U92" s="386">
        <v>2</v>
      </c>
      <c r="V92" s="386">
        <v>1</v>
      </c>
      <c r="W92" s="386">
        <v>2</v>
      </c>
      <c r="X92" s="386">
        <v>0</v>
      </c>
      <c r="Y92" s="386">
        <v>1</v>
      </c>
      <c r="Z92" s="386">
        <v>1</v>
      </c>
      <c r="AA92" s="386">
        <v>1</v>
      </c>
      <c r="AB92" s="386">
        <v>0</v>
      </c>
      <c r="AC92" s="386">
        <v>0</v>
      </c>
      <c r="AD92" s="386">
        <v>0</v>
      </c>
      <c r="AE92" s="386">
        <v>1</v>
      </c>
      <c r="AF92" s="386">
        <v>3</v>
      </c>
      <c r="AG92" s="386">
        <v>0</v>
      </c>
      <c r="AH92" s="386">
        <v>0</v>
      </c>
      <c r="AI92" s="386">
        <v>0</v>
      </c>
      <c r="AJ92" s="386">
        <v>0</v>
      </c>
      <c r="AK92" s="386">
        <v>0</v>
      </c>
      <c r="AL92" s="386">
        <v>0</v>
      </c>
      <c r="AM92" s="386">
        <v>0</v>
      </c>
      <c r="AN92" s="386">
        <v>0</v>
      </c>
      <c r="AO92" s="386">
        <v>0</v>
      </c>
      <c r="AP92" s="386">
        <v>0</v>
      </c>
      <c r="AQ92" s="386">
        <v>0</v>
      </c>
      <c r="AR92" s="386">
        <v>0</v>
      </c>
      <c r="AS92" s="386">
        <v>0</v>
      </c>
      <c r="AT92" s="405">
        <v>0</v>
      </c>
      <c r="AU92" s="387">
        <v>0</v>
      </c>
    </row>
    <row r="93" spans="2:47" s="110" customFormat="1" x14ac:dyDescent="0.3">
      <c r="B93" s="592"/>
      <c r="C93" s="592" t="s">
        <v>328</v>
      </c>
      <c r="D93" s="384" t="s">
        <v>1973</v>
      </c>
      <c r="E93" s="271">
        <f t="shared" si="2"/>
        <v>20</v>
      </c>
      <c r="F93" s="385">
        <v>0</v>
      </c>
      <c r="G93" s="386">
        <v>0</v>
      </c>
      <c r="H93" s="386">
        <v>0</v>
      </c>
      <c r="I93" s="386">
        <v>0</v>
      </c>
      <c r="J93" s="386">
        <v>0</v>
      </c>
      <c r="K93" s="386">
        <v>0</v>
      </c>
      <c r="L93" s="386">
        <v>0</v>
      </c>
      <c r="M93" s="386">
        <v>0</v>
      </c>
      <c r="N93" s="386">
        <v>0</v>
      </c>
      <c r="O93" s="386">
        <v>1</v>
      </c>
      <c r="P93" s="386">
        <v>0</v>
      </c>
      <c r="Q93" s="386">
        <v>2</v>
      </c>
      <c r="R93" s="386">
        <v>1</v>
      </c>
      <c r="S93" s="386">
        <v>1</v>
      </c>
      <c r="T93" s="386">
        <v>1</v>
      </c>
      <c r="U93" s="386">
        <v>0</v>
      </c>
      <c r="V93" s="386">
        <v>0</v>
      </c>
      <c r="W93" s="386">
        <v>0</v>
      </c>
      <c r="X93" s="386">
        <v>0</v>
      </c>
      <c r="Y93" s="386">
        <v>4</v>
      </c>
      <c r="Z93" s="386">
        <v>0</v>
      </c>
      <c r="AA93" s="386">
        <v>3</v>
      </c>
      <c r="AB93" s="386">
        <v>0</v>
      </c>
      <c r="AC93" s="386">
        <v>1</v>
      </c>
      <c r="AD93" s="386">
        <v>0</v>
      </c>
      <c r="AE93" s="386">
        <v>1</v>
      </c>
      <c r="AF93" s="386">
        <v>0</v>
      </c>
      <c r="AG93" s="386">
        <v>1</v>
      </c>
      <c r="AH93" s="386">
        <v>1</v>
      </c>
      <c r="AI93" s="386">
        <v>0</v>
      </c>
      <c r="AJ93" s="386">
        <v>0</v>
      </c>
      <c r="AK93" s="386">
        <v>2</v>
      </c>
      <c r="AL93" s="386">
        <v>0</v>
      </c>
      <c r="AM93" s="386">
        <v>0</v>
      </c>
      <c r="AN93" s="386">
        <v>0</v>
      </c>
      <c r="AO93" s="386">
        <v>1</v>
      </c>
      <c r="AP93" s="386">
        <v>0</v>
      </c>
      <c r="AQ93" s="386">
        <v>0</v>
      </c>
      <c r="AR93" s="386">
        <v>0</v>
      </c>
      <c r="AS93" s="386">
        <v>0</v>
      </c>
      <c r="AT93" s="405">
        <v>0</v>
      </c>
      <c r="AU93" s="387">
        <v>0</v>
      </c>
    </row>
    <row r="94" spans="2:47" s="110" customFormat="1" x14ac:dyDescent="0.3">
      <c r="B94" s="592"/>
      <c r="C94" s="592"/>
      <c r="D94" s="384" t="s">
        <v>1972</v>
      </c>
      <c r="E94" s="271">
        <f t="shared" si="2"/>
        <v>6</v>
      </c>
      <c r="F94" s="385">
        <v>0</v>
      </c>
      <c r="G94" s="386">
        <v>0</v>
      </c>
      <c r="H94" s="386">
        <v>0</v>
      </c>
      <c r="I94" s="386">
        <v>0</v>
      </c>
      <c r="J94" s="386">
        <v>0</v>
      </c>
      <c r="K94" s="386">
        <v>0</v>
      </c>
      <c r="L94" s="386">
        <v>0</v>
      </c>
      <c r="M94" s="386">
        <v>0</v>
      </c>
      <c r="N94" s="386">
        <v>0</v>
      </c>
      <c r="O94" s="386">
        <v>0</v>
      </c>
      <c r="P94" s="386">
        <v>1</v>
      </c>
      <c r="Q94" s="386">
        <v>0</v>
      </c>
      <c r="R94" s="386">
        <v>1</v>
      </c>
      <c r="S94" s="386">
        <v>0</v>
      </c>
      <c r="T94" s="386">
        <v>0</v>
      </c>
      <c r="U94" s="386">
        <v>0</v>
      </c>
      <c r="V94" s="386">
        <v>0</v>
      </c>
      <c r="W94" s="386">
        <v>2</v>
      </c>
      <c r="X94" s="386">
        <v>1</v>
      </c>
      <c r="Y94" s="386">
        <v>0</v>
      </c>
      <c r="Z94" s="386">
        <v>0</v>
      </c>
      <c r="AA94" s="386">
        <v>0</v>
      </c>
      <c r="AB94" s="386">
        <v>0</v>
      </c>
      <c r="AC94" s="386">
        <v>0</v>
      </c>
      <c r="AD94" s="386">
        <v>0</v>
      </c>
      <c r="AE94" s="386">
        <v>0</v>
      </c>
      <c r="AF94" s="386">
        <v>0</v>
      </c>
      <c r="AG94" s="386">
        <v>1</v>
      </c>
      <c r="AH94" s="386">
        <v>0</v>
      </c>
      <c r="AI94" s="386">
        <v>0</v>
      </c>
      <c r="AJ94" s="386">
        <v>0</v>
      </c>
      <c r="AK94" s="386">
        <v>0</v>
      </c>
      <c r="AL94" s="386">
        <v>0</v>
      </c>
      <c r="AM94" s="386">
        <v>0</v>
      </c>
      <c r="AN94" s="386">
        <v>0</v>
      </c>
      <c r="AO94" s="386">
        <v>0</v>
      </c>
      <c r="AP94" s="386">
        <v>0</v>
      </c>
      <c r="AQ94" s="386">
        <v>0</v>
      </c>
      <c r="AR94" s="386">
        <v>0</v>
      </c>
      <c r="AS94" s="386">
        <v>0</v>
      </c>
      <c r="AT94" s="405">
        <v>0</v>
      </c>
      <c r="AU94" s="387">
        <v>0</v>
      </c>
    </row>
    <row r="95" spans="2:47" s="110" customFormat="1" x14ac:dyDescent="0.3">
      <c r="B95" s="592"/>
      <c r="C95" s="592"/>
      <c r="D95" s="384" t="s">
        <v>1971</v>
      </c>
      <c r="E95" s="271">
        <f t="shared" si="2"/>
        <v>13</v>
      </c>
      <c r="F95" s="385">
        <v>0</v>
      </c>
      <c r="G95" s="386">
        <v>0</v>
      </c>
      <c r="H95" s="386">
        <v>0</v>
      </c>
      <c r="I95" s="386">
        <v>0</v>
      </c>
      <c r="J95" s="386">
        <v>0</v>
      </c>
      <c r="K95" s="386">
        <v>0</v>
      </c>
      <c r="L95" s="386">
        <v>0</v>
      </c>
      <c r="M95" s="386">
        <v>0</v>
      </c>
      <c r="N95" s="386">
        <v>1</v>
      </c>
      <c r="O95" s="386">
        <v>0</v>
      </c>
      <c r="P95" s="386">
        <v>0</v>
      </c>
      <c r="Q95" s="386">
        <v>1</v>
      </c>
      <c r="R95" s="386">
        <v>1</v>
      </c>
      <c r="S95" s="386">
        <v>1</v>
      </c>
      <c r="T95" s="386">
        <v>0</v>
      </c>
      <c r="U95" s="386">
        <v>2</v>
      </c>
      <c r="V95" s="386">
        <v>0</v>
      </c>
      <c r="W95" s="386">
        <v>1</v>
      </c>
      <c r="X95" s="386">
        <v>1</v>
      </c>
      <c r="Y95" s="386">
        <v>0</v>
      </c>
      <c r="Z95" s="386">
        <v>0</v>
      </c>
      <c r="AA95" s="386">
        <v>2</v>
      </c>
      <c r="AB95" s="386">
        <v>0</v>
      </c>
      <c r="AC95" s="386">
        <v>0</v>
      </c>
      <c r="AD95" s="386">
        <v>1</v>
      </c>
      <c r="AE95" s="386">
        <v>0</v>
      </c>
      <c r="AF95" s="386">
        <v>1</v>
      </c>
      <c r="AG95" s="386">
        <v>0</v>
      </c>
      <c r="AH95" s="386">
        <v>0</v>
      </c>
      <c r="AI95" s="386">
        <v>0</v>
      </c>
      <c r="AJ95" s="386">
        <v>0</v>
      </c>
      <c r="AK95" s="386">
        <v>1</v>
      </c>
      <c r="AL95" s="386">
        <v>0</v>
      </c>
      <c r="AM95" s="386">
        <v>0</v>
      </c>
      <c r="AN95" s="386">
        <v>0</v>
      </c>
      <c r="AO95" s="386">
        <v>0</v>
      </c>
      <c r="AP95" s="386">
        <v>0</v>
      </c>
      <c r="AQ95" s="386">
        <v>0</v>
      </c>
      <c r="AR95" s="386">
        <v>0</v>
      </c>
      <c r="AS95" s="386">
        <v>0</v>
      </c>
      <c r="AT95" s="405">
        <v>0</v>
      </c>
      <c r="AU95" s="387">
        <v>0</v>
      </c>
    </row>
    <row r="96" spans="2:47" s="110" customFormat="1" x14ac:dyDescent="0.3">
      <c r="B96" s="592"/>
      <c r="C96" s="388" t="s">
        <v>327</v>
      </c>
      <c r="D96" s="384" t="s">
        <v>1970</v>
      </c>
      <c r="E96" s="271">
        <f t="shared" si="2"/>
        <v>26</v>
      </c>
      <c r="F96" s="385">
        <v>0</v>
      </c>
      <c r="G96" s="386">
        <v>0</v>
      </c>
      <c r="H96" s="386">
        <v>0</v>
      </c>
      <c r="I96" s="386">
        <v>0</v>
      </c>
      <c r="J96" s="386">
        <v>0</v>
      </c>
      <c r="K96" s="386">
        <v>1</v>
      </c>
      <c r="L96" s="386">
        <v>0</v>
      </c>
      <c r="M96" s="386">
        <v>0</v>
      </c>
      <c r="N96" s="386">
        <v>0</v>
      </c>
      <c r="O96" s="386">
        <v>4</v>
      </c>
      <c r="P96" s="386">
        <v>2</v>
      </c>
      <c r="Q96" s="386">
        <v>2</v>
      </c>
      <c r="R96" s="386">
        <v>1</v>
      </c>
      <c r="S96" s="386">
        <v>1</v>
      </c>
      <c r="T96" s="386">
        <v>3</v>
      </c>
      <c r="U96" s="386">
        <v>2</v>
      </c>
      <c r="V96" s="386">
        <v>0</v>
      </c>
      <c r="W96" s="386">
        <v>1</v>
      </c>
      <c r="X96" s="386">
        <v>1</v>
      </c>
      <c r="Y96" s="386">
        <v>1</v>
      </c>
      <c r="Z96" s="386">
        <v>1</v>
      </c>
      <c r="AA96" s="386">
        <v>0</v>
      </c>
      <c r="AB96" s="386">
        <v>0</v>
      </c>
      <c r="AC96" s="386">
        <v>0</v>
      </c>
      <c r="AD96" s="386">
        <v>1</v>
      </c>
      <c r="AE96" s="386">
        <v>2</v>
      </c>
      <c r="AF96" s="386">
        <v>1</v>
      </c>
      <c r="AG96" s="386">
        <v>0</v>
      </c>
      <c r="AH96" s="386">
        <v>1</v>
      </c>
      <c r="AI96" s="386">
        <v>1</v>
      </c>
      <c r="AJ96" s="386">
        <v>0</v>
      </c>
      <c r="AK96" s="386">
        <v>0</v>
      </c>
      <c r="AL96" s="386">
        <v>0</v>
      </c>
      <c r="AM96" s="386">
        <v>0</v>
      </c>
      <c r="AN96" s="386">
        <v>0</v>
      </c>
      <c r="AO96" s="386">
        <v>0</v>
      </c>
      <c r="AP96" s="386">
        <v>0</v>
      </c>
      <c r="AQ96" s="386">
        <v>0</v>
      </c>
      <c r="AR96" s="386">
        <v>0</v>
      </c>
      <c r="AS96" s="386">
        <v>0</v>
      </c>
      <c r="AT96" s="405">
        <v>0</v>
      </c>
      <c r="AU96" s="387">
        <v>0</v>
      </c>
    </row>
    <row r="97" spans="2:47" s="110" customFormat="1" x14ac:dyDescent="0.3">
      <c r="B97" s="592"/>
      <c r="C97" s="388" t="s">
        <v>326</v>
      </c>
      <c r="D97" s="384" t="s">
        <v>1940</v>
      </c>
      <c r="E97" s="271">
        <f t="shared" si="2"/>
        <v>410</v>
      </c>
      <c r="F97" s="385">
        <v>0</v>
      </c>
      <c r="G97" s="386">
        <v>0</v>
      </c>
      <c r="H97" s="386">
        <v>0</v>
      </c>
      <c r="I97" s="386">
        <v>3</v>
      </c>
      <c r="J97" s="386">
        <v>1</v>
      </c>
      <c r="K97" s="386">
        <v>6</v>
      </c>
      <c r="L97" s="386">
        <v>14</v>
      </c>
      <c r="M97" s="386">
        <v>9</v>
      </c>
      <c r="N97" s="386">
        <v>14</v>
      </c>
      <c r="O97" s="386">
        <v>23</v>
      </c>
      <c r="P97" s="386">
        <v>25</v>
      </c>
      <c r="Q97" s="386">
        <v>14</v>
      </c>
      <c r="R97" s="386">
        <v>23</v>
      </c>
      <c r="S97" s="386">
        <v>32</v>
      </c>
      <c r="T97" s="386">
        <v>23</v>
      </c>
      <c r="U97" s="386">
        <v>24</v>
      </c>
      <c r="V97" s="386">
        <v>18</v>
      </c>
      <c r="W97" s="386">
        <v>19</v>
      </c>
      <c r="X97" s="386">
        <v>20</v>
      </c>
      <c r="Y97" s="386">
        <v>14</v>
      </c>
      <c r="Z97" s="386">
        <v>13</v>
      </c>
      <c r="AA97" s="386">
        <v>13</v>
      </c>
      <c r="AB97" s="386">
        <v>24</v>
      </c>
      <c r="AC97" s="386">
        <v>19</v>
      </c>
      <c r="AD97" s="386">
        <v>10</v>
      </c>
      <c r="AE97" s="386">
        <v>17</v>
      </c>
      <c r="AF97" s="386">
        <v>8</v>
      </c>
      <c r="AG97" s="386">
        <v>9</v>
      </c>
      <c r="AH97" s="386">
        <v>4</v>
      </c>
      <c r="AI97" s="386">
        <v>3</v>
      </c>
      <c r="AJ97" s="386">
        <v>2</v>
      </c>
      <c r="AK97" s="386">
        <v>2</v>
      </c>
      <c r="AL97" s="386">
        <v>1</v>
      </c>
      <c r="AM97" s="386">
        <v>0</v>
      </c>
      <c r="AN97" s="386">
        <v>0</v>
      </c>
      <c r="AO97" s="386">
        <v>1</v>
      </c>
      <c r="AP97" s="386">
        <v>0</v>
      </c>
      <c r="AQ97" s="386">
        <v>0</v>
      </c>
      <c r="AR97" s="386">
        <v>0</v>
      </c>
      <c r="AS97" s="386">
        <v>0</v>
      </c>
      <c r="AT97" s="405">
        <v>1</v>
      </c>
      <c r="AU97" s="387">
        <v>1</v>
      </c>
    </row>
    <row r="98" spans="2:47" s="110" customFormat="1" ht="15" customHeight="1" x14ac:dyDescent="0.3">
      <c r="B98" s="592" t="s">
        <v>34</v>
      </c>
      <c r="C98" s="592" t="s">
        <v>325</v>
      </c>
      <c r="D98" s="384" t="s">
        <v>1927</v>
      </c>
      <c r="E98" s="271">
        <f t="shared" si="2"/>
        <v>58</v>
      </c>
      <c r="F98" s="385">
        <v>0</v>
      </c>
      <c r="G98" s="386">
        <v>0</v>
      </c>
      <c r="H98" s="386">
        <v>0</v>
      </c>
      <c r="I98" s="386">
        <v>0</v>
      </c>
      <c r="J98" s="386">
        <v>0</v>
      </c>
      <c r="K98" s="386">
        <v>0</v>
      </c>
      <c r="L98" s="386">
        <v>1</v>
      </c>
      <c r="M98" s="386">
        <v>0</v>
      </c>
      <c r="N98" s="386">
        <v>4</v>
      </c>
      <c r="O98" s="386">
        <v>0</v>
      </c>
      <c r="P98" s="386">
        <v>1</v>
      </c>
      <c r="Q98" s="386">
        <v>4</v>
      </c>
      <c r="R98" s="386">
        <v>5</v>
      </c>
      <c r="S98" s="386">
        <v>3</v>
      </c>
      <c r="T98" s="386">
        <v>3</v>
      </c>
      <c r="U98" s="386">
        <v>3</v>
      </c>
      <c r="V98" s="386">
        <v>4</v>
      </c>
      <c r="W98" s="386">
        <v>3</v>
      </c>
      <c r="X98" s="386">
        <v>4</v>
      </c>
      <c r="Y98" s="386">
        <v>4</v>
      </c>
      <c r="Z98" s="386">
        <v>1</v>
      </c>
      <c r="AA98" s="386">
        <v>1</v>
      </c>
      <c r="AB98" s="386">
        <v>3</v>
      </c>
      <c r="AC98" s="386">
        <v>2</v>
      </c>
      <c r="AD98" s="386">
        <v>3</v>
      </c>
      <c r="AE98" s="386">
        <v>3</v>
      </c>
      <c r="AF98" s="386">
        <v>1</v>
      </c>
      <c r="AG98" s="386">
        <v>1</v>
      </c>
      <c r="AH98" s="386">
        <v>1</v>
      </c>
      <c r="AI98" s="386">
        <v>0</v>
      </c>
      <c r="AJ98" s="386">
        <v>0</v>
      </c>
      <c r="AK98" s="386">
        <v>1</v>
      </c>
      <c r="AL98" s="386">
        <v>0</v>
      </c>
      <c r="AM98" s="386">
        <v>1</v>
      </c>
      <c r="AN98" s="386">
        <v>1</v>
      </c>
      <c r="AO98" s="386">
        <v>0</v>
      </c>
      <c r="AP98" s="386">
        <v>0</v>
      </c>
      <c r="AQ98" s="386">
        <v>0</v>
      </c>
      <c r="AR98" s="386">
        <v>0</v>
      </c>
      <c r="AS98" s="386">
        <v>0</v>
      </c>
      <c r="AT98" s="405">
        <v>0</v>
      </c>
      <c r="AU98" s="387">
        <v>0</v>
      </c>
    </row>
    <row r="99" spans="2:47" s="110" customFormat="1" x14ac:dyDescent="0.3">
      <c r="B99" s="592"/>
      <c r="C99" s="592"/>
      <c r="D99" s="384" t="s">
        <v>1926</v>
      </c>
      <c r="E99" s="271">
        <f t="shared" si="2"/>
        <v>378</v>
      </c>
      <c r="F99" s="385">
        <v>0</v>
      </c>
      <c r="G99" s="386">
        <v>0</v>
      </c>
      <c r="H99" s="386">
        <v>0</v>
      </c>
      <c r="I99" s="386">
        <v>0</v>
      </c>
      <c r="J99" s="386">
        <v>2</v>
      </c>
      <c r="K99" s="386">
        <v>6</v>
      </c>
      <c r="L99" s="386">
        <v>4</v>
      </c>
      <c r="M99" s="386">
        <v>6</v>
      </c>
      <c r="N99" s="386">
        <v>16</v>
      </c>
      <c r="O99" s="386">
        <v>12</v>
      </c>
      <c r="P99" s="386">
        <v>9</v>
      </c>
      <c r="Q99" s="386">
        <v>20</v>
      </c>
      <c r="R99" s="386">
        <v>16</v>
      </c>
      <c r="S99" s="386">
        <v>17</v>
      </c>
      <c r="T99" s="386">
        <v>16</v>
      </c>
      <c r="U99" s="386">
        <v>25</v>
      </c>
      <c r="V99" s="386">
        <v>16</v>
      </c>
      <c r="W99" s="386">
        <v>20</v>
      </c>
      <c r="X99" s="386">
        <v>26</v>
      </c>
      <c r="Y99" s="386">
        <v>24</v>
      </c>
      <c r="Z99" s="386">
        <v>19</v>
      </c>
      <c r="AA99" s="386">
        <v>23</v>
      </c>
      <c r="AB99" s="386">
        <v>15</v>
      </c>
      <c r="AC99" s="386">
        <v>13</v>
      </c>
      <c r="AD99" s="386">
        <v>8</v>
      </c>
      <c r="AE99" s="386">
        <v>19</v>
      </c>
      <c r="AF99" s="386">
        <v>9</v>
      </c>
      <c r="AG99" s="386">
        <v>8</v>
      </c>
      <c r="AH99" s="386">
        <v>9</v>
      </c>
      <c r="AI99" s="386">
        <v>7</v>
      </c>
      <c r="AJ99" s="386">
        <v>4</v>
      </c>
      <c r="AK99" s="386">
        <v>5</v>
      </c>
      <c r="AL99" s="386">
        <v>2</v>
      </c>
      <c r="AM99" s="386">
        <v>2</v>
      </c>
      <c r="AN99" s="386">
        <v>0</v>
      </c>
      <c r="AO99" s="386">
        <v>0</v>
      </c>
      <c r="AP99" s="386">
        <v>0</v>
      </c>
      <c r="AQ99" s="386">
        <v>0</v>
      </c>
      <c r="AR99" s="386">
        <v>0</v>
      </c>
      <c r="AS99" s="386">
        <v>0</v>
      </c>
      <c r="AT99" s="405">
        <v>0</v>
      </c>
      <c r="AU99" s="387">
        <v>0</v>
      </c>
    </row>
    <row r="100" spans="2:47" s="110" customFormat="1" ht="15" customHeight="1" x14ac:dyDescent="0.3">
      <c r="B100" s="592"/>
      <c r="C100" s="592"/>
      <c r="D100" s="384" t="s">
        <v>1925</v>
      </c>
      <c r="E100" s="271">
        <f t="shared" si="2"/>
        <v>427</v>
      </c>
      <c r="F100" s="385">
        <v>0</v>
      </c>
      <c r="G100" s="386">
        <v>0</v>
      </c>
      <c r="H100" s="386">
        <v>0</v>
      </c>
      <c r="I100" s="386">
        <v>0</v>
      </c>
      <c r="J100" s="386">
        <v>0</v>
      </c>
      <c r="K100" s="386">
        <v>7</v>
      </c>
      <c r="L100" s="386">
        <v>7</v>
      </c>
      <c r="M100" s="386">
        <v>22</v>
      </c>
      <c r="N100" s="386">
        <v>19</v>
      </c>
      <c r="O100" s="386">
        <v>19</v>
      </c>
      <c r="P100" s="386">
        <v>27</v>
      </c>
      <c r="Q100" s="386">
        <v>26</v>
      </c>
      <c r="R100" s="386">
        <v>28</v>
      </c>
      <c r="S100" s="386">
        <v>23</v>
      </c>
      <c r="T100" s="386">
        <v>19</v>
      </c>
      <c r="U100" s="386">
        <v>15</v>
      </c>
      <c r="V100" s="386">
        <v>23</v>
      </c>
      <c r="W100" s="386">
        <v>24</v>
      </c>
      <c r="X100" s="386">
        <v>19</v>
      </c>
      <c r="Y100" s="386">
        <v>12</v>
      </c>
      <c r="Z100" s="386">
        <v>14</v>
      </c>
      <c r="AA100" s="386">
        <v>23</v>
      </c>
      <c r="AB100" s="386">
        <v>16</v>
      </c>
      <c r="AC100" s="386">
        <v>8</v>
      </c>
      <c r="AD100" s="386">
        <v>17</v>
      </c>
      <c r="AE100" s="386">
        <v>8</v>
      </c>
      <c r="AF100" s="386">
        <v>12</v>
      </c>
      <c r="AG100" s="386">
        <v>6</v>
      </c>
      <c r="AH100" s="386">
        <v>11</v>
      </c>
      <c r="AI100" s="386">
        <v>5</v>
      </c>
      <c r="AJ100" s="386">
        <v>6</v>
      </c>
      <c r="AK100" s="386">
        <v>5</v>
      </c>
      <c r="AL100" s="386">
        <v>5</v>
      </c>
      <c r="AM100" s="386">
        <v>0</v>
      </c>
      <c r="AN100" s="386">
        <v>0</v>
      </c>
      <c r="AO100" s="386">
        <v>0</v>
      </c>
      <c r="AP100" s="386">
        <v>0</v>
      </c>
      <c r="AQ100" s="386">
        <v>1</v>
      </c>
      <c r="AR100" s="386">
        <v>0</v>
      </c>
      <c r="AS100" s="386">
        <v>0</v>
      </c>
      <c r="AT100" s="405">
        <v>0</v>
      </c>
      <c r="AU100" s="387">
        <v>0</v>
      </c>
    </row>
    <row r="101" spans="2:47" s="110" customFormat="1" ht="28.5" x14ac:dyDescent="0.3">
      <c r="B101" s="592"/>
      <c r="C101" s="592"/>
      <c r="D101" s="384" t="s">
        <v>1924</v>
      </c>
      <c r="E101" s="271">
        <f t="shared" si="2"/>
        <v>12</v>
      </c>
      <c r="F101" s="385">
        <v>0</v>
      </c>
      <c r="G101" s="386">
        <v>0</v>
      </c>
      <c r="H101" s="386">
        <v>0</v>
      </c>
      <c r="I101" s="386">
        <v>0</v>
      </c>
      <c r="J101" s="386">
        <v>0</v>
      </c>
      <c r="K101" s="386">
        <v>0</v>
      </c>
      <c r="L101" s="386">
        <v>0</v>
      </c>
      <c r="M101" s="386">
        <v>0</v>
      </c>
      <c r="N101" s="386">
        <v>0</v>
      </c>
      <c r="O101" s="386">
        <v>1</v>
      </c>
      <c r="P101" s="386">
        <v>1</v>
      </c>
      <c r="Q101" s="386">
        <v>0</v>
      </c>
      <c r="R101" s="386">
        <v>0</v>
      </c>
      <c r="S101" s="386">
        <v>1</v>
      </c>
      <c r="T101" s="386">
        <v>0</v>
      </c>
      <c r="U101" s="386">
        <v>1</v>
      </c>
      <c r="V101" s="386">
        <v>0</v>
      </c>
      <c r="W101" s="386">
        <v>0</v>
      </c>
      <c r="X101" s="386">
        <v>0</v>
      </c>
      <c r="Y101" s="386">
        <v>2</v>
      </c>
      <c r="Z101" s="386">
        <v>1</v>
      </c>
      <c r="AA101" s="386">
        <v>0</v>
      </c>
      <c r="AB101" s="386">
        <v>0</v>
      </c>
      <c r="AC101" s="386">
        <v>1</v>
      </c>
      <c r="AD101" s="386">
        <v>2</v>
      </c>
      <c r="AE101" s="386">
        <v>2</v>
      </c>
      <c r="AF101" s="386">
        <v>0</v>
      </c>
      <c r="AG101" s="386">
        <v>0</v>
      </c>
      <c r="AH101" s="386">
        <v>0</v>
      </c>
      <c r="AI101" s="386">
        <v>0</v>
      </c>
      <c r="AJ101" s="386">
        <v>0</v>
      </c>
      <c r="AK101" s="386">
        <v>0</v>
      </c>
      <c r="AL101" s="386">
        <v>0</v>
      </c>
      <c r="AM101" s="386">
        <v>0</v>
      </c>
      <c r="AN101" s="386">
        <v>0</v>
      </c>
      <c r="AO101" s="386">
        <v>0</v>
      </c>
      <c r="AP101" s="386">
        <v>0</v>
      </c>
      <c r="AQ101" s="386">
        <v>0</v>
      </c>
      <c r="AR101" s="386">
        <v>0</v>
      </c>
      <c r="AS101" s="386">
        <v>0</v>
      </c>
      <c r="AT101" s="405">
        <v>0</v>
      </c>
      <c r="AU101" s="387">
        <v>0</v>
      </c>
    </row>
    <row r="102" spans="2:47" s="110" customFormat="1" x14ac:dyDescent="0.3">
      <c r="B102" s="592"/>
      <c r="C102" s="592"/>
      <c r="D102" s="384" t="s">
        <v>1923</v>
      </c>
      <c r="E102" s="271">
        <f t="shared" si="2"/>
        <v>20</v>
      </c>
      <c r="F102" s="385">
        <v>0</v>
      </c>
      <c r="G102" s="386">
        <v>0</v>
      </c>
      <c r="H102" s="386">
        <v>0</v>
      </c>
      <c r="I102" s="386">
        <v>1</v>
      </c>
      <c r="J102" s="386">
        <v>0</v>
      </c>
      <c r="K102" s="386">
        <v>3</v>
      </c>
      <c r="L102" s="386">
        <v>1</v>
      </c>
      <c r="M102" s="386">
        <v>1</v>
      </c>
      <c r="N102" s="386">
        <v>2</v>
      </c>
      <c r="O102" s="386">
        <v>0</v>
      </c>
      <c r="P102" s="386">
        <v>1</v>
      </c>
      <c r="Q102" s="386">
        <v>4</v>
      </c>
      <c r="R102" s="386">
        <v>0</v>
      </c>
      <c r="S102" s="386">
        <v>0</v>
      </c>
      <c r="T102" s="386">
        <v>0</v>
      </c>
      <c r="U102" s="386">
        <v>1</v>
      </c>
      <c r="V102" s="386">
        <v>0</v>
      </c>
      <c r="W102" s="386">
        <v>1</v>
      </c>
      <c r="X102" s="386">
        <v>1</v>
      </c>
      <c r="Y102" s="386">
        <v>1</v>
      </c>
      <c r="Z102" s="386">
        <v>0</v>
      </c>
      <c r="AA102" s="386">
        <v>0</v>
      </c>
      <c r="AB102" s="386">
        <v>1</v>
      </c>
      <c r="AC102" s="386">
        <v>0</v>
      </c>
      <c r="AD102" s="386">
        <v>0</v>
      </c>
      <c r="AE102" s="386">
        <v>0</v>
      </c>
      <c r="AF102" s="386">
        <v>1</v>
      </c>
      <c r="AG102" s="386">
        <v>0</v>
      </c>
      <c r="AH102" s="386">
        <v>0</v>
      </c>
      <c r="AI102" s="386">
        <v>0</v>
      </c>
      <c r="AJ102" s="386">
        <v>0</v>
      </c>
      <c r="AK102" s="386">
        <v>0</v>
      </c>
      <c r="AL102" s="386">
        <v>0</v>
      </c>
      <c r="AM102" s="386">
        <v>0</v>
      </c>
      <c r="AN102" s="386">
        <v>1</v>
      </c>
      <c r="AO102" s="386">
        <v>0</v>
      </c>
      <c r="AP102" s="386">
        <v>0</v>
      </c>
      <c r="AQ102" s="386">
        <v>0</v>
      </c>
      <c r="AR102" s="386">
        <v>0</v>
      </c>
      <c r="AS102" s="386">
        <v>0</v>
      </c>
      <c r="AT102" s="405">
        <v>0</v>
      </c>
      <c r="AU102" s="387">
        <v>0</v>
      </c>
    </row>
    <row r="103" spans="2:47" s="110" customFormat="1" ht="15" customHeight="1" x14ac:dyDescent="0.3">
      <c r="B103" s="592"/>
      <c r="C103" s="592"/>
      <c r="D103" s="384" t="s">
        <v>1922</v>
      </c>
      <c r="E103" s="271">
        <f t="shared" si="2"/>
        <v>24</v>
      </c>
      <c r="F103" s="385">
        <v>0</v>
      </c>
      <c r="G103" s="386">
        <v>0</v>
      </c>
      <c r="H103" s="386">
        <v>0</v>
      </c>
      <c r="I103" s="386">
        <v>0</v>
      </c>
      <c r="J103" s="386">
        <v>0</v>
      </c>
      <c r="K103" s="386">
        <v>1</v>
      </c>
      <c r="L103" s="386">
        <v>1</v>
      </c>
      <c r="M103" s="386">
        <v>1</v>
      </c>
      <c r="N103" s="386">
        <v>0</v>
      </c>
      <c r="O103" s="386">
        <v>4</v>
      </c>
      <c r="P103" s="386">
        <v>1</v>
      </c>
      <c r="Q103" s="386">
        <v>2</v>
      </c>
      <c r="R103" s="386">
        <v>3</v>
      </c>
      <c r="S103" s="386">
        <v>0</v>
      </c>
      <c r="T103" s="386">
        <v>0</v>
      </c>
      <c r="U103" s="386">
        <v>1</v>
      </c>
      <c r="V103" s="386">
        <v>2</v>
      </c>
      <c r="W103" s="386">
        <v>4</v>
      </c>
      <c r="X103" s="386">
        <v>1</v>
      </c>
      <c r="Y103" s="386">
        <v>1</v>
      </c>
      <c r="Z103" s="386">
        <v>0</v>
      </c>
      <c r="AA103" s="386">
        <v>0</v>
      </c>
      <c r="AB103" s="386">
        <v>0</v>
      </c>
      <c r="AC103" s="386">
        <v>0</v>
      </c>
      <c r="AD103" s="386">
        <v>0</v>
      </c>
      <c r="AE103" s="386">
        <v>0</v>
      </c>
      <c r="AF103" s="386">
        <v>1</v>
      </c>
      <c r="AG103" s="386">
        <v>0</v>
      </c>
      <c r="AH103" s="386">
        <v>0</v>
      </c>
      <c r="AI103" s="386">
        <v>1</v>
      </c>
      <c r="AJ103" s="386">
        <v>0</v>
      </c>
      <c r="AK103" s="386">
        <v>0</v>
      </c>
      <c r="AL103" s="386">
        <v>0</v>
      </c>
      <c r="AM103" s="386">
        <v>0</v>
      </c>
      <c r="AN103" s="386">
        <v>0</v>
      </c>
      <c r="AO103" s="386">
        <v>0</v>
      </c>
      <c r="AP103" s="386">
        <v>0</v>
      </c>
      <c r="AQ103" s="386">
        <v>0</v>
      </c>
      <c r="AR103" s="386">
        <v>0</v>
      </c>
      <c r="AS103" s="386">
        <v>0</v>
      </c>
      <c r="AT103" s="405">
        <v>0</v>
      </c>
      <c r="AU103" s="387">
        <v>0</v>
      </c>
    </row>
    <row r="104" spans="2:47" s="110" customFormat="1" ht="15" customHeight="1" x14ac:dyDescent="0.3">
      <c r="B104" s="592"/>
      <c r="C104" s="592"/>
      <c r="D104" s="384" t="s">
        <v>172</v>
      </c>
      <c r="E104" s="271">
        <f t="shared" si="2"/>
        <v>67</v>
      </c>
      <c r="F104" s="385">
        <v>0</v>
      </c>
      <c r="G104" s="386">
        <v>0</v>
      </c>
      <c r="H104" s="386">
        <v>0</v>
      </c>
      <c r="I104" s="386">
        <v>0</v>
      </c>
      <c r="J104" s="386">
        <v>0</v>
      </c>
      <c r="K104" s="386">
        <v>0</v>
      </c>
      <c r="L104" s="386">
        <v>4</v>
      </c>
      <c r="M104" s="386">
        <v>7</v>
      </c>
      <c r="N104" s="386">
        <v>0</v>
      </c>
      <c r="O104" s="386">
        <v>3</v>
      </c>
      <c r="P104" s="386">
        <v>4</v>
      </c>
      <c r="Q104" s="386">
        <v>1</v>
      </c>
      <c r="R104" s="386">
        <v>3</v>
      </c>
      <c r="S104" s="386">
        <v>1</v>
      </c>
      <c r="T104" s="386">
        <v>3</v>
      </c>
      <c r="U104" s="386">
        <v>3</v>
      </c>
      <c r="V104" s="386">
        <v>2</v>
      </c>
      <c r="W104" s="386">
        <v>2</v>
      </c>
      <c r="X104" s="386">
        <v>3</v>
      </c>
      <c r="Y104" s="386">
        <v>4</v>
      </c>
      <c r="Z104" s="386">
        <v>4</v>
      </c>
      <c r="AA104" s="386">
        <v>2</v>
      </c>
      <c r="AB104" s="386">
        <v>1</v>
      </c>
      <c r="AC104" s="386">
        <v>3</v>
      </c>
      <c r="AD104" s="386">
        <v>2</v>
      </c>
      <c r="AE104" s="386">
        <v>3</v>
      </c>
      <c r="AF104" s="386">
        <v>4</v>
      </c>
      <c r="AG104" s="386">
        <v>1</v>
      </c>
      <c r="AH104" s="386">
        <v>1</v>
      </c>
      <c r="AI104" s="386">
        <v>0</v>
      </c>
      <c r="AJ104" s="386">
        <v>1</v>
      </c>
      <c r="AK104" s="386">
        <v>1</v>
      </c>
      <c r="AL104" s="386">
        <v>3</v>
      </c>
      <c r="AM104" s="386">
        <v>1</v>
      </c>
      <c r="AN104" s="386">
        <v>0</v>
      </c>
      <c r="AO104" s="386">
        <v>0</v>
      </c>
      <c r="AP104" s="386">
        <v>0</v>
      </c>
      <c r="AQ104" s="386">
        <v>0</v>
      </c>
      <c r="AR104" s="386">
        <v>0</v>
      </c>
      <c r="AS104" s="386">
        <v>0</v>
      </c>
      <c r="AT104" s="405">
        <v>0</v>
      </c>
      <c r="AU104" s="387">
        <v>0</v>
      </c>
    </row>
    <row r="105" spans="2:47" s="110" customFormat="1" ht="15" customHeight="1" x14ac:dyDescent="0.3">
      <c r="B105" s="592"/>
      <c r="C105" s="592"/>
      <c r="D105" s="384" t="s">
        <v>234</v>
      </c>
      <c r="E105" s="271">
        <f t="shared" si="2"/>
        <v>9</v>
      </c>
      <c r="F105" s="385">
        <v>0</v>
      </c>
      <c r="G105" s="386">
        <v>0</v>
      </c>
      <c r="H105" s="386">
        <v>0</v>
      </c>
      <c r="I105" s="386">
        <v>0</v>
      </c>
      <c r="J105" s="386">
        <v>0</v>
      </c>
      <c r="K105" s="386">
        <v>0</v>
      </c>
      <c r="L105" s="386">
        <v>0</v>
      </c>
      <c r="M105" s="386">
        <v>0</v>
      </c>
      <c r="N105" s="386">
        <v>1</v>
      </c>
      <c r="O105" s="386">
        <v>1</v>
      </c>
      <c r="P105" s="386">
        <v>0</v>
      </c>
      <c r="Q105" s="386">
        <v>0</v>
      </c>
      <c r="R105" s="386">
        <v>1</v>
      </c>
      <c r="S105" s="386">
        <v>0</v>
      </c>
      <c r="T105" s="386">
        <v>0</v>
      </c>
      <c r="U105" s="386">
        <v>2</v>
      </c>
      <c r="V105" s="386">
        <v>0</v>
      </c>
      <c r="W105" s="386">
        <v>0</v>
      </c>
      <c r="X105" s="386">
        <v>0</v>
      </c>
      <c r="Y105" s="386">
        <v>0</v>
      </c>
      <c r="Z105" s="386">
        <v>1</v>
      </c>
      <c r="AA105" s="386">
        <v>1</v>
      </c>
      <c r="AB105" s="386">
        <v>1</v>
      </c>
      <c r="AC105" s="386">
        <v>0</v>
      </c>
      <c r="AD105" s="386">
        <v>0</v>
      </c>
      <c r="AE105" s="386">
        <v>0</v>
      </c>
      <c r="AF105" s="386">
        <v>0</v>
      </c>
      <c r="AG105" s="386">
        <v>0</v>
      </c>
      <c r="AH105" s="386">
        <v>1</v>
      </c>
      <c r="AI105" s="386">
        <v>0</v>
      </c>
      <c r="AJ105" s="386">
        <v>0</v>
      </c>
      <c r="AK105" s="386">
        <v>0</v>
      </c>
      <c r="AL105" s="386">
        <v>0</v>
      </c>
      <c r="AM105" s="386">
        <v>0</v>
      </c>
      <c r="AN105" s="386">
        <v>0</v>
      </c>
      <c r="AO105" s="386">
        <v>0</v>
      </c>
      <c r="AP105" s="386">
        <v>0</v>
      </c>
      <c r="AQ105" s="386">
        <v>0</v>
      </c>
      <c r="AR105" s="386">
        <v>0</v>
      </c>
      <c r="AS105" s="386">
        <v>0</v>
      </c>
      <c r="AT105" s="405">
        <v>0</v>
      </c>
      <c r="AU105" s="387">
        <v>0</v>
      </c>
    </row>
    <row r="106" spans="2:47" s="110" customFormat="1" x14ac:dyDescent="0.3">
      <c r="B106" s="592"/>
      <c r="C106" s="592"/>
      <c r="D106" s="384" t="s">
        <v>1921</v>
      </c>
      <c r="E106" s="271">
        <f t="shared" si="2"/>
        <v>30</v>
      </c>
      <c r="F106" s="385">
        <v>0</v>
      </c>
      <c r="G106" s="386">
        <v>0</v>
      </c>
      <c r="H106" s="386">
        <v>0</v>
      </c>
      <c r="I106" s="386">
        <v>0</v>
      </c>
      <c r="J106" s="386">
        <v>0</v>
      </c>
      <c r="K106" s="386">
        <v>1</v>
      </c>
      <c r="L106" s="386">
        <v>2</v>
      </c>
      <c r="M106" s="386">
        <v>1</v>
      </c>
      <c r="N106" s="386">
        <v>1</v>
      </c>
      <c r="O106" s="386">
        <v>1</v>
      </c>
      <c r="P106" s="386">
        <v>3</v>
      </c>
      <c r="Q106" s="386">
        <v>3</v>
      </c>
      <c r="R106" s="386">
        <v>2</v>
      </c>
      <c r="S106" s="386">
        <v>4</v>
      </c>
      <c r="T106" s="386">
        <v>0</v>
      </c>
      <c r="U106" s="386">
        <v>0</v>
      </c>
      <c r="V106" s="386">
        <v>1</v>
      </c>
      <c r="W106" s="386">
        <v>0</v>
      </c>
      <c r="X106" s="386">
        <v>2</v>
      </c>
      <c r="Y106" s="386">
        <v>2</v>
      </c>
      <c r="Z106" s="386">
        <v>0</v>
      </c>
      <c r="AA106" s="386">
        <v>0</v>
      </c>
      <c r="AB106" s="386">
        <v>1</v>
      </c>
      <c r="AC106" s="386">
        <v>1</v>
      </c>
      <c r="AD106" s="386">
        <v>1</v>
      </c>
      <c r="AE106" s="386">
        <v>0</v>
      </c>
      <c r="AF106" s="386">
        <v>2</v>
      </c>
      <c r="AG106" s="386">
        <v>1</v>
      </c>
      <c r="AH106" s="386">
        <v>0</v>
      </c>
      <c r="AI106" s="386">
        <v>1</v>
      </c>
      <c r="AJ106" s="386">
        <v>0</v>
      </c>
      <c r="AK106" s="386">
        <v>0</v>
      </c>
      <c r="AL106" s="386">
        <v>0</v>
      </c>
      <c r="AM106" s="386">
        <v>0</v>
      </c>
      <c r="AN106" s="386">
        <v>0</v>
      </c>
      <c r="AO106" s="386">
        <v>0</v>
      </c>
      <c r="AP106" s="386">
        <v>0</v>
      </c>
      <c r="AQ106" s="386">
        <v>0</v>
      </c>
      <c r="AR106" s="386">
        <v>0</v>
      </c>
      <c r="AS106" s="386">
        <v>0</v>
      </c>
      <c r="AT106" s="405">
        <v>0</v>
      </c>
      <c r="AU106" s="387">
        <v>0</v>
      </c>
    </row>
    <row r="107" spans="2:47" s="110" customFormat="1" ht="15" customHeight="1" x14ac:dyDescent="0.3">
      <c r="B107" s="592"/>
      <c r="C107" s="592"/>
      <c r="D107" s="384" t="s">
        <v>1920</v>
      </c>
      <c r="E107" s="271">
        <f t="shared" si="2"/>
        <v>24</v>
      </c>
      <c r="F107" s="385">
        <v>0</v>
      </c>
      <c r="G107" s="386">
        <v>0</v>
      </c>
      <c r="H107" s="386">
        <v>0</v>
      </c>
      <c r="I107" s="386">
        <v>0</v>
      </c>
      <c r="J107" s="386">
        <v>0</v>
      </c>
      <c r="K107" s="386">
        <v>0</v>
      </c>
      <c r="L107" s="386">
        <v>1</v>
      </c>
      <c r="M107" s="386">
        <v>1</v>
      </c>
      <c r="N107" s="386">
        <v>0</v>
      </c>
      <c r="O107" s="386">
        <v>1</v>
      </c>
      <c r="P107" s="386">
        <v>2</v>
      </c>
      <c r="Q107" s="386">
        <v>0</v>
      </c>
      <c r="R107" s="386">
        <v>1</v>
      </c>
      <c r="S107" s="386">
        <v>1</v>
      </c>
      <c r="T107" s="386">
        <v>2</v>
      </c>
      <c r="U107" s="386">
        <v>1</v>
      </c>
      <c r="V107" s="386">
        <v>3</v>
      </c>
      <c r="W107" s="386">
        <v>2</v>
      </c>
      <c r="X107" s="386">
        <v>1</v>
      </c>
      <c r="Y107" s="386">
        <v>2</v>
      </c>
      <c r="Z107" s="386">
        <v>0</v>
      </c>
      <c r="AA107" s="386">
        <v>2</v>
      </c>
      <c r="AB107" s="386">
        <v>1</v>
      </c>
      <c r="AC107" s="386">
        <v>0</v>
      </c>
      <c r="AD107" s="386">
        <v>0</v>
      </c>
      <c r="AE107" s="386">
        <v>0</v>
      </c>
      <c r="AF107" s="386">
        <v>2</v>
      </c>
      <c r="AG107" s="386">
        <v>1</v>
      </c>
      <c r="AH107" s="386">
        <v>0</v>
      </c>
      <c r="AI107" s="386">
        <v>0</v>
      </c>
      <c r="AJ107" s="386">
        <v>0</v>
      </c>
      <c r="AK107" s="386">
        <v>0</v>
      </c>
      <c r="AL107" s="386">
        <v>0</v>
      </c>
      <c r="AM107" s="386">
        <v>0</v>
      </c>
      <c r="AN107" s="386">
        <v>0</v>
      </c>
      <c r="AO107" s="386">
        <v>0</v>
      </c>
      <c r="AP107" s="386">
        <v>0</v>
      </c>
      <c r="AQ107" s="386">
        <v>0</v>
      </c>
      <c r="AR107" s="386">
        <v>0</v>
      </c>
      <c r="AS107" s="386">
        <v>0</v>
      </c>
      <c r="AT107" s="405">
        <v>0</v>
      </c>
      <c r="AU107" s="387">
        <v>0</v>
      </c>
    </row>
    <row r="108" spans="2:47" s="110" customFormat="1" x14ac:dyDescent="0.3">
      <c r="B108" s="592"/>
      <c r="C108" s="592"/>
      <c r="D108" s="384" t="s">
        <v>1919</v>
      </c>
      <c r="E108" s="271">
        <f t="shared" si="2"/>
        <v>137</v>
      </c>
      <c r="F108" s="385">
        <v>0</v>
      </c>
      <c r="G108" s="386">
        <v>0</v>
      </c>
      <c r="H108" s="386">
        <v>0</v>
      </c>
      <c r="I108" s="386">
        <v>0</v>
      </c>
      <c r="J108" s="386">
        <v>2</v>
      </c>
      <c r="K108" s="386">
        <v>2</v>
      </c>
      <c r="L108" s="386">
        <v>5</v>
      </c>
      <c r="M108" s="386">
        <v>11</v>
      </c>
      <c r="N108" s="386">
        <v>6</v>
      </c>
      <c r="O108" s="386">
        <v>15</v>
      </c>
      <c r="P108" s="386">
        <v>8</v>
      </c>
      <c r="Q108" s="386">
        <v>11</v>
      </c>
      <c r="R108" s="386">
        <v>4</v>
      </c>
      <c r="S108" s="386">
        <v>12</v>
      </c>
      <c r="T108" s="386">
        <v>4</v>
      </c>
      <c r="U108" s="386">
        <v>5</v>
      </c>
      <c r="V108" s="386">
        <v>1</v>
      </c>
      <c r="W108" s="386">
        <v>4</v>
      </c>
      <c r="X108" s="386">
        <v>7</v>
      </c>
      <c r="Y108" s="386">
        <v>2</v>
      </c>
      <c r="Z108" s="386">
        <v>6</v>
      </c>
      <c r="AA108" s="386">
        <v>3</v>
      </c>
      <c r="AB108" s="386">
        <v>4</v>
      </c>
      <c r="AC108" s="386">
        <v>1</v>
      </c>
      <c r="AD108" s="386">
        <v>2</v>
      </c>
      <c r="AE108" s="386">
        <v>3</v>
      </c>
      <c r="AF108" s="386">
        <v>0</v>
      </c>
      <c r="AG108" s="386">
        <v>1</v>
      </c>
      <c r="AH108" s="386">
        <v>7</v>
      </c>
      <c r="AI108" s="386">
        <v>2</v>
      </c>
      <c r="AJ108" s="386">
        <v>1</v>
      </c>
      <c r="AK108" s="386">
        <v>3</v>
      </c>
      <c r="AL108" s="386">
        <v>2</v>
      </c>
      <c r="AM108" s="386">
        <v>0</v>
      </c>
      <c r="AN108" s="386">
        <v>2</v>
      </c>
      <c r="AO108" s="386">
        <v>0</v>
      </c>
      <c r="AP108" s="386">
        <v>0</v>
      </c>
      <c r="AQ108" s="386">
        <v>0</v>
      </c>
      <c r="AR108" s="386">
        <v>0</v>
      </c>
      <c r="AS108" s="386">
        <v>0</v>
      </c>
      <c r="AT108" s="405">
        <v>0</v>
      </c>
      <c r="AU108" s="387">
        <v>1</v>
      </c>
    </row>
    <row r="109" spans="2:47" s="110" customFormat="1" x14ac:dyDescent="0.3">
      <c r="B109" s="592"/>
      <c r="C109" s="592"/>
      <c r="D109" s="384" t="s">
        <v>1918</v>
      </c>
      <c r="E109" s="271">
        <f t="shared" si="2"/>
        <v>69</v>
      </c>
      <c r="F109" s="385">
        <v>0</v>
      </c>
      <c r="G109" s="386">
        <v>0</v>
      </c>
      <c r="H109" s="386">
        <v>0</v>
      </c>
      <c r="I109" s="386">
        <v>0</v>
      </c>
      <c r="J109" s="386">
        <v>0</v>
      </c>
      <c r="K109" s="386">
        <v>0</v>
      </c>
      <c r="L109" s="386">
        <v>3</v>
      </c>
      <c r="M109" s="386">
        <v>3</v>
      </c>
      <c r="N109" s="386">
        <v>1</v>
      </c>
      <c r="O109" s="386">
        <v>0</v>
      </c>
      <c r="P109" s="386">
        <v>4</v>
      </c>
      <c r="Q109" s="386">
        <v>2</v>
      </c>
      <c r="R109" s="386">
        <v>3</v>
      </c>
      <c r="S109" s="386">
        <v>4</v>
      </c>
      <c r="T109" s="386">
        <v>1</v>
      </c>
      <c r="U109" s="386">
        <v>3</v>
      </c>
      <c r="V109" s="386">
        <v>1</v>
      </c>
      <c r="W109" s="386">
        <v>3</v>
      </c>
      <c r="X109" s="386">
        <v>2</v>
      </c>
      <c r="Y109" s="386">
        <v>4</v>
      </c>
      <c r="Z109" s="386">
        <v>7</v>
      </c>
      <c r="AA109" s="386">
        <v>4</v>
      </c>
      <c r="AB109" s="386">
        <v>4</v>
      </c>
      <c r="AC109" s="386">
        <v>4</v>
      </c>
      <c r="AD109" s="386">
        <v>3</v>
      </c>
      <c r="AE109" s="386">
        <v>3</v>
      </c>
      <c r="AF109" s="386">
        <v>3</v>
      </c>
      <c r="AG109" s="386">
        <v>0</v>
      </c>
      <c r="AH109" s="386">
        <v>1</v>
      </c>
      <c r="AI109" s="386">
        <v>0</v>
      </c>
      <c r="AJ109" s="386">
        <v>2</v>
      </c>
      <c r="AK109" s="386">
        <v>1</v>
      </c>
      <c r="AL109" s="386">
        <v>1</v>
      </c>
      <c r="AM109" s="386">
        <v>1</v>
      </c>
      <c r="AN109" s="386">
        <v>0</v>
      </c>
      <c r="AO109" s="386">
        <v>1</v>
      </c>
      <c r="AP109" s="386">
        <v>0</v>
      </c>
      <c r="AQ109" s="386">
        <v>0</v>
      </c>
      <c r="AR109" s="386">
        <v>0</v>
      </c>
      <c r="AS109" s="386">
        <v>0</v>
      </c>
      <c r="AT109" s="405">
        <v>0</v>
      </c>
      <c r="AU109" s="387">
        <v>0</v>
      </c>
    </row>
    <row r="110" spans="2:47" s="110" customFormat="1" ht="15" customHeight="1" x14ac:dyDescent="0.3">
      <c r="B110" s="592"/>
      <c r="C110" s="592" t="s">
        <v>324</v>
      </c>
      <c r="D110" s="384" t="s">
        <v>1939</v>
      </c>
      <c r="E110" s="271">
        <f t="shared" si="2"/>
        <v>134</v>
      </c>
      <c r="F110" s="385">
        <v>0</v>
      </c>
      <c r="G110" s="386">
        <v>0</v>
      </c>
      <c r="H110" s="386">
        <v>0</v>
      </c>
      <c r="I110" s="386">
        <v>1</v>
      </c>
      <c r="J110" s="386">
        <v>3</v>
      </c>
      <c r="K110" s="386">
        <v>1</v>
      </c>
      <c r="L110" s="386">
        <v>7</v>
      </c>
      <c r="M110" s="386">
        <v>9</v>
      </c>
      <c r="N110" s="386">
        <v>3</v>
      </c>
      <c r="O110" s="386">
        <v>4</v>
      </c>
      <c r="P110" s="386">
        <v>5</v>
      </c>
      <c r="Q110" s="386">
        <v>6</v>
      </c>
      <c r="R110" s="386">
        <v>7</v>
      </c>
      <c r="S110" s="386">
        <v>7</v>
      </c>
      <c r="T110" s="386">
        <v>6</v>
      </c>
      <c r="U110" s="386">
        <v>4</v>
      </c>
      <c r="V110" s="386">
        <v>1</v>
      </c>
      <c r="W110" s="386">
        <v>5</v>
      </c>
      <c r="X110" s="386">
        <v>6</v>
      </c>
      <c r="Y110" s="386">
        <v>11</v>
      </c>
      <c r="Z110" s="386">
        <v>6</v>
      </c>
      <c r="AA110" s="386">
        <v>5</v>
      </c>
      <c r="AB110" s="386">
        <v>5</v>
      </c>
      <c r="AC110" s="386">
        <v>7</v>
      </c>
      <c r="AD110" s="386">
        <v>4</v>
      </c>
      <c r="AE110" s="386">
        <v>5</v>
      </c>
      <c r="AF110" s="386">
        <v>2</v>
      </c>
      <c r="AG110" s="386">
        <v>3</v>
      </c>
      <c r="AH110" s="386">
        <v>1</v>
      </c>
      <c r="AI110" s="386">
        <v>2</v>
      </c>
      <c r="AJ110" s="386">
        <v>4</v>
      </c>
      <c r="AK110" s="386">
        <v>1</v>
      </c>
      <c r="AL110" s="386">
        <v>0</v>
      </c>
      <c r="AM110" s="386">
        <v>2</v>
      </c>
      <c r="AN110" s="386">
        <v>1</v>
      </c>
      <c r="AO110" s="386">
        <v>0</v>
      </c>
      <c r="AP110" s="386">
        <v>0</v>
      </c>
      <c r="AQ110" s="386">
        <v>0</v>
      </c>
      <c r="AR110" s="386">
        <v>0</v>
      </c>
      <c r="AS110" s="386">
        <v>0</v>
      </c>
      <c r="AT110" s="405">
        <v>0</v>
      </c>
      <c r="AU110" s="387">
        <v>0</v>
      </c>
    </row>
    <row r="111" spans="2:47" s="110" customFormat="1" x14ac:dyDescent="0.3">
      <c r="B111" s="592"/>
      <c r="C111" s="592"/>
      <c r="D111" s="384" t="s">
        <v>1938</v>
      </c>
      <c r="E111" s="271">
        <f t="shared" si="2"/>
        <v>52</v>
      </c>
      <c r="F111" s="385">
        <v>0</v>
      </c>
      <c r="G111" s="386">
        <v>0</v>
      </c>
      <c r="H111" s="386">
        <v>0</v>
      </c>
      <c r="I111" s="386">
        <v>0</v>
      </c>
      <c r="J111" s="386">
        <v>0</v>
      </c>
      <c r="K111" s="386">
        <v>1</v>
      </c>
      <c r="L111" s="386">
        <v>1</v>
      </c>
      <c r="M111" s="386">
        <v>0</v>
      </c>
      <c r="N111" s="386">
        <v>6</v>
      </c>
      <c r="O111" s="386">
        <v>0</v>
      </c>
      <c r="P111" s="386">
        <v>2</v>
      </c>
      <c r="Q111" s="386">
        <v>1</v>
      </c>
      <c r="R111" s="386">
        <v>2</v>
      </c>
      <c r="S111" s="386">
        <v>5</v>
      </c>
      <c r="T111" s="386">
        <v>3</v>
      </c>
      <c r="U111" s="386">
        <v>3</v>
      </c>
      <c r="V111" s="386">
        <v>2</v>
      </c>
      <c r="W111" s="386">
        <v>4</v>
      </c>
      <c r="X111" s="386">
        <v>2</v>
      </c>
      <c r="Y111" s="386">
        <v>1</v>
      </c>
      <c r="Z111" s="386">
        <v>2</v>
      </c>
      <c r="AA111" s="386">
        <v>2</v>
      </c>
      <c r="AB111" s="386">
        <v>3</v>
      </c>
      <c r="AC111" s="386">
        <v>4</v>
      </c>
      <c r="AD111" s="386">
        <v>1</v>
      </c>
      <c r="AE111" s="386">
        <v>1</v>
      </c>
      <c r="AF111" s="386">
        <v>1</v>
      </c>
      <c r="AG111" s="386">
        <v>0</v>
      </c>
      <c r="AH111" s="386">
        <v>3</v>
      </c>
      <c r="AI111" s="386">
        <v>1</v>
      </c>
      <c r="AJ111" s="386">
        <v>0</v>
      </c>
      <c r="AK111" s="386">
        <v>1</v>
      </c>
      <c r="AL111" s="386">
        <v>0</v>
      </c>
      <c r="AM111" s="386">
        <v>0</v>
      </c>
      <c r="AN111" s="386">
        <v>0</v>
      </c>
      <c r="AO111" s="386">
        <v>0</v>
      </c>
      <c r="AP111" s="386">
        <v>0</v>
      </c>
      <c r="AQ111" s="386">
        <v>0</v>
      </c>
      <c r="AR111" s="386">
        <v>0</v>
      </c>
      <c r="AS111" s="386">
        <v>0</v>
      </c>
      <c r="AT111" s="405">
        <v>0</v>
      </c>
      <c r="AU111" s="387">
        <v>0</v>
      </c>
    </row>
    <row r="112" spans="2:47" s="378" customFormat="1" x14ac:dyDescent="0.3">
      <c r="B112" s="592"/>
      <c r="C112" s="592" t="s">
        <v>323</v>
      </c>
      <c r="D112" s="384" t="s">
        <v>1937</v>
      </c>
      <c r="E112" s="271">
        <f t="shared" si="2"/>
        <v>68</v>
      </c>
      <c r="F112" s="385">
        <v>0</v>
      </c>
      <c r="G112" s="386">
        <v>0</v>
      </c>
      <c r="H112" s="386">
        <v>0</v>
      </c>
      <c r="I112" s="386">
        <v>0</v>
      </c>
      <c r="J112" s="386">
        <v>2</v>
      </c>
      <c r="K112" s="386">
        <v>0</v>
      </c>
      <c r="L112" s="386">
        <v>2</v>
      </c>
      <c r="M112" s="386">
        <v>0</v>
      </c>
      <c r="N112" s="386">
        <v>1</v>
      </c>
      <c r="O112" s="386">
        <v>0</v>
      </c>
      <c r="P112" s="386">
        <v>3</v>
      </c>
      <c r="Q112" s="386">
        <v>1</v>
      </c>
      <c r="R112" s="386">
        <v>4</v>
      </c>
      <c r="S112" s="386">
        <v>4</v>
      </c>
      <c r="T112" s="386">
        <v>5</v>
      </c>
      <c r="U112" s="386">
        <v>3</v>
      </c>
      <c r="V112" s="386">
        <v>3</v>
      </c>
      <c r="W112" s="386">
        <v>1</v>
      </c>
      <c r="X112" s="386">
        <v>7</v>
      </c>
      <c r="Y112" s="386">
        <v>3</v>
      </c>
      <c r="Z112" s="386">
        <v>4</v>
      </c>
      <c r="AA112" s="386">
        <v>5</v>
      </c>
      <c r="AB112" s="386">
        <v>5</v>
      </c>
      <c r="AC112" s="386">
        <v>2</v>
      </c>
      <c r="AD112" s="386">
        <v>2</v>
      </c>
      <c r="AE112" s="386">
        <v>3</v>
      </c>
      <c r="AF112" s="386">
        <v>0</v>
      </c>
      <c r="AG112" s="386">
        <v>1</v>
      </c>
      <c r="AH112" s="386">
        <v>0</v>
      </c>
      <c r="AI112" s="386">
        <v>1</v>
      </c>
      <c r="AJ112" s="386">
        <v>1</v>
      </c>
      <c r="AK112" s="386">
        <v>2</v>
      </c>
      <c r="AL112" s="386">
        <v>1</v>
      </c>
      <c r="AM112" s="386">
        <v>1</v>
      </c>
      <c r="AN112" s="386">
        <v>1</v>
      </c>
      <c r="AO112" s="386">
        <v>0</v>
      </c>
      <c r="AP112" s="386">
        <v>0</v>
      </c>
      <c r="AQ112" s="386">
        <v>0</v>
      </c>
      <c r="AR112" s="386">
        <v>0</v>
      </c>
      <c r="AS112" s="386">
        <v>0</v>
      </c>
      <c r="AT112" s="405">
        <v>0</v>
      </c>
      <c r="AU112" s="387">
        <v>0</v>
      </c>
    </row>
    <row r="113" spans="2:47" s="378" customFormat="1" x14ac:dyDescent="0.3">
      <c r="B113" s="592"/>
      <c r="C113" s="592"/>
      <c r="D113" s="384" t="s">
        <v>1936</v>
      </c>
      <c r="E113" s="271">
        <f t="shared" si="2"/>
        <v>24</v>
      </c>
      <c r="F113" s="385">
        <v>0</v>
      </c>
      <c r="G113" s="386">
        <v>0</v>
      </c>
      <c r="H113" s="386">
        <v>0</v>
      </c>
      <c r="I113" s="386">
        <v>0</v>
      </c>
      <c r="J113" s="386">
        <v>0</v>
      </c>
      <c r="K113" s="386">
        <v>0</v>
      </c>
      <c r="L113" s="386">
        <v>0</v>
      </c>
      <c r="M113" s="386">
        <v>1</v>
      </c>
      <c r="N113" s="386">
        <v>3</v>
      </c>
      <c r="O113" s="386">
        <v>2</v>
      </c>
      <c r="P113" s="386">
        <v>1</v>
      </c>
      <c r="Q113" s="386">
        <v>1</v>
      </c>
      <c r="R113" s="386">
        <v>1</v>
      </c>
      <c r="S113" s="386">
        <v>1</v>
      </c>
      <c r="T113" s="386">
        <v>1</v>
      </c>
      <c r="U113" s="386">
        <v>0</v>
      </c>
      <c r="V113" s="386">
        <v>1</v>
      </c>
      <c r="W113" s="386">
        <v>1</v>
      </c>
      <c r="X113" s="386">
        <v>1</v>
      </c>
      <c r="Y113" s="386">
        <v>0</v>
      </c>
      <c r="Z113" s="386">
        <v>0</v>
      </c>
      <c r="AA113" s="386">
        <v>1</v>
      </c>
      <c r="AB113" s="386">
        <v>1</v>
      </c>
      <c r="AC113" s="386">
        <v>3</v>
      </c>
      <c r="AD113" s="386">
        <v>1</v>
      </c>
      <c r="AE113" s="386">
        <v>1</v>
      </c>
      <c r="AF113" s="386">
        <v>1</v>
      </c>
      <c r="AG113" s="386">
        <v>1</v>
      </c>
      <c r="AH113" s="386">
        <v>0</v>
      </c>
      <c r="AI113" s="386">
        <v>0</v>
      </c>
      <c r="AJ113" s="386">
        <v>0</v>
      </c>
      <c r="AK113" s="386">
        <v>0</v>
      </c>
      <c r="AL113" s="386">
        <v>0</v>
      </c>
      <c r="AM113" s="386">
        <v>1</v>
      </c>
      <c r="AN113" s="386">
        <v>0</v>
      </c>
      <c r="AO113" s="386">
        <v>0</v>
      </c>
      <c r="AP113" s="386">
        <v>0</v>
      </c>
      <c r="AQ113" s="386">
        <v>0</v>
      </c>
      <c r="AR113" s="386">
        <v>0</v>
      </c>
      <c r="AS113" s="386">
        <v>0</v>
      </c>
      <c r="AT113" s="405">
        <v>0</v>
      </c>
      <c r="AU113" s="387">
        <v>0</v>
      </c>
    </row>
    <row r="114" spans="2:47" s="378" customFormat="1" x14ac:dyDescent="0.3">
      <c r="B114" s="592"/>
      <c r="C114" s="592"/>
      <c r="D114" s="384" t="s">
        <v>1935</v>
      </c>
      <c r="E114" s="271">
        <f t="shared" si="2"/>
        <v>20</v>
      </c>
      <c r="F114" s="385">
        <v>0</v>
      </c>
      <c r="G114" s="386">
        <v>0</v>
      </c>
      <c r="H114" s="386">
        <v>0</v>
      </c>
      <c r="I114" s="386">
        <v>0</v>
      </c>
      <c r="J114" s="386">
        <v>0</v>
      </c>
      <c r="K114" s="386">
        <v>0</v>
      </c>
      <c r="L114" s="386">
        <v>0</v>
      </c>
      <c r="M114" s="386">
        <v>1</v>
      </c>
      <c r="N114" s="386">
        <v>1</v>
      </c>
      <c r="O114" s="386">
        <v>0</v>
      </c>
      <c r="P114" s="386">
        <v>0</v>
      </c>
      <c r="Q114" s="386">
        <v>0</v>
      </c>
      <c r="R114" s="386">
        <v>0</v>
      </c>
      <c r="S114" s="386">
        <v>1</v>
      </c>
      <c r="T114" s="386">
        <v>3</v>
      </c>
      <c r="U114" s="386">
        <v>1</v>
      </c>
      <c r="V114" s="386">
        <v>4</v>
      </c>
      <c r="W114" s="386">
        <v>0</v>
      </c>
      <c r="X114" s="386">
        <v>2</v>
      </c>
      <c r="Y114" s="386">
        <v>1</v>
      </c>
      <c r="Z114" s="386">
        <v>0</v>
      </c>
      <c r="AA114" s="386">
        <v>1</v>
      </c>
      <c r="AB114" s="386">
        <v>1</v>
      </c>
      <c r="AC114" s="386">
        <v>0</v>
      </c>
      <c r="AD114" s="386">
        <v>1</v>
      </c>
      <c r="AE114" s="386">
        <v>0</v>
      </c>
      <c r="AF114" s="386">
        <v>1</v>
      </c>
      <c r="AG114" s="386">
        <v>0</v>
      </c>
      <c r="AH114" s="386">
        <v>1</v>
      </c>
      <c r="AI114" s="386">
        <v>1</v>
      </c>
      <c r="AJ114" s="386">
        <v>0</v>
      </c>
      <c r="AK114" s="386">
        <v>0</v>
      </c>
      <c r="AL114" s="386">
        <v>0</v>
      </c>
      <c r="AM114" s="386">
        <v>0</v>
      </c>
      <c r="AN114" s="386">
        <v>0</v>
      </c>
      <c r="AO114" s="386">
        <v>0</v>
      </c>
      <c r="AP114" s="386">
        <v>0</v>
      </c>
      <c r="AQ114" s="386">
        <v>0</v>
      </c>
      <c r="AR114" s="386">
        <v>0</v>
      </c>
      <c r="AS114" s="386">
        <v>0</v>
      </c>
      <c r="AT114" s="405">
        <v>0</v>
      </c>
      <c r="AU114" s="387">
        <v>0</v>
      </c>
    </row>
    <row r="115" spans="2:47" s="110" customFormat="1" ht="15" customHeight="1" x14ac:dyDescent="0.3">
      <c r="B115" s="592"/>
      <c r="C115" s="592"/>
      <c r="D115" s="384" t="s">
        <v>1324</v>
      </c>
      <c r="E115" s="271">
        <f t="shared" si="2"/>
        <v>8</v>
      </c>
      <c r="F115" s="385">
        <v>0</v>
      </c>
      <c r="G115" s="386">
        <v>0</v>
      </c>
      <c r="H115" s="386">
        <v>0</v>
      </c>
      <c r="I115" s="386">
        <v>0</v>
      </c>
      <c r="J115" s="386">
        <v>0</v>
      </c>
      <c r="K115" s="386">
        <v>0</v>
      </c>
      <c r="L115" s="386">
        <v>0</v>
      </c>
      <c r="M115" s="386">
        <v>0</v>
      </c>
      <c r="N115" s="386">
        <v>1</v>
      </c>
      <c r="O115" s="386">
        <v>0</v>
      </c>
      <c r="P115" s="386">
        <v>1</v>
      </c>
      <c r="Q115" s="386">
        <v>0</v>
      </c>
      <c r="R115" s="386">
        <v>0</v>
      </c>
      <c r="S115" s="386">
        <v>1</v>
      </c>
      <c r="T115" s="386">
        <v>0</v>
      </c>
      <c r="U115" s="386">
        <v>0</v>
      </c>
      <c r="V115" s="386">
        <v>0</v>
      </c>
      <c r="W115" s="386">
        <v>0</v>
      </c>
      <c r="X115" s="386">
        <v>1</v>
      </c>
      <c r="Y115" s="386">
        <v>0</v>
      </c>
      <c r="Z115" s="386">
        <v>0</v>
      </c>
      <c r="AA115" s="386">
        <v>1</v>
      </c>
      <c r="AB115" s="386">
        <v>2</v>
      </c>
      <c r="AC115" s="386">
        <v>0</v>
      </c>
      <c r="AD115" s="386">
        <v>0</v>
      </c>
      <c r="AE115" s="386">
        <v>0</v>
      </c>
      <c r="AF115" s="386">
        <v>0</v>
      </c>
      <c r="AG115" s="386">
        <v>1</v>
      </c>
      <c r="AH115" s="386">
        <v>0</v>
      </c>
      <c r="AI115" s="386">
        <v>0</v>
      </c>
      <c r="AJ115" s="386">
        <v>0</v>
      </c>
      <c r="AK115" s="386">
        <v>0</v>
      </c>
      <c r="AL115" s="386">
        <v>0</v>
      </c>
      <c r="AM115" s="386">
        <v>0</v>
      </c>
      <c r="AN115" s="386">
        <v>0</v>
      </c>
      <c r="AO115" s="386">
        <v>0</v>
      </c>
      <c r="AP115" s="386">
        <v>0</v>
      </c>
      <c r="AQ115" s="386">
        <v>0</v>
      </c>
      <c r="AR115" s="386">
        <v>0</v>
      </c>
      <c r="AS115" s="386">
        <v>0</v>
      </c>
      <c r="AT115" s="405">
        <v>0</v>
      </c>
      <c r="AU115" s="387">
        <v>0</v>
      </c>
    </row>
    <row r="116" spans="2:47" s="110" customFormat="1" x14ac:dyDescent="0.3">
      <c r="B116" s="592"/>
      <c r="C116" s="592"/>
      <c r="D116" s="384" t="s">
        <v>1934</v>
      </c>
      <c r="E116" s="271">
        <f t="shared" si="2"/>
        <v>11</v>
      </c>
      <c r="F116" s="385">
        <v>0</v>
      </c>
      <c r="G116" s="386">
        <v>0</v>
      </c>
      <c r="H116" s="386">
        <v>0</v>
      </c>
      <c r="I116" s="386">
        <v>0</v>
      </c>
      <c r="J116" s="386">
        <v>0</v>
      </c>
      <c r="K116" s="386">
        <v>1</v>
      </c>
      <c r="L116" s="386">
        <v>0</v>
      </c>
      <c r="M116" s="386">
        <v>2</v>
      </c>
      <c r="N116" s="386">
        <v>1</v>
      </c>
      <c r="O116" s="386">
        <v>1</v>
      </c>
      <c r="P116" s="386">
        <v>0</v>
      </c>
      <c r="Q116" s="386">
        <v>0</v>
      </c>
      <c r="R116" s="386">
        <v>1</v>
      </c>
      <c r="S116" s="386">
        <v>0</v>
      </c>
      <c r="T116" s="386">
        <v>1</v>
      </c>
      <c r="U116" s="386">
        <v>0</v>
      </c>
      <c r="V116" s="386">
        <v>1</v>
      </c>
      <c r="W116" s="386">
        <v>1</v>
      </c>
      <c r="X116" s="386">
        <v>0</v>
      </c>
      <c r="Y116" s="386">
        <v>1</v>
      </c>
      <c r="Z116" s="386">
        <v>0</v>
      </c>
      <c r="AA116" s="386">
        <v>0</v>
      </c>
      <c r="AB116" s="386">
        <v>0</v>
      </c>
      <c r="AC116" s="386">
        <v>0</v>
      </c>
      <c r="AD116" s="386">
        <v>0</v>
      </c>
      <c r="AE116" s="386">
        <v>0</v>
      </c>
      <c r="AF116" s="386">
        <v>1</v>
      </c>
      <c r="AG116" s="386">
        <v>0</v>
      </c>
      <c r="AH116" s="386">
        <v>0</v>
      </c>
      <c r="AI116" s="386">
        <v>0</v>
      </c>
      <c r="AJ116" s="386">
        <v>0</v>
      </c>
      <c r="AK116" s="386">
        <v>0</v>
      </c>
      <c r="AL116" s="386">
        <v>0</v>
      </c>
      <c r="AM116" s="386">
        <v>0</v>
      </c>
      <c r="AN116" s="386">
        <v>0</v>
      </c>
      <c r="AO116" s="386">
        <v>0</v>
      </c>
      <c r="AP116" s="386">
        <v>0</v>
      </c>
      <c r="AQ116" s="386">
        <v>0</v>
      </c>
      <c r="AR116" s="386">
        <v>0</v>
      </c>
      <c r="AS116" s="386">
        <v>0</v>
      </c>
      <c r="AT116" s="405">
        <v>0</v>
      </c>
      <c r="AU116" s="387">
        <v>0</v>
      </c>
    </row>
    <row r="117" spans="2:47" s="378" customFormat="1" x14ac:dyDescent="0.3">
      <c r="B117" s="592"/>
      <c r="C117" s="388" t="s">
        <v>322</v>
      </c>
      <c r="D117" s="384" t="s">
        <v>1933</v>
      </c>
      <c r="E117" s="271">
        <f t="shared" si="2"/>
        <v>193</v>
      </c>
      <c r="F117" s="385">
        <v>0</v>
      </c>
      <c r="G117" s="386">
        <v>0</v>
      </c>
      <c r="H117" s="386">
        <v>0</v>
      </c>
      <c r="I117" s="386">
        <v>0</v>
      </c>
      <c r="J117" s="386">
        <v>2</v>
      </c>
      <c r="K117" s="386">
        <v>7</v>
      </c>
      <c r="L117" s="386">
        <v>5</v>
      </c>
      <c r="M117" s="386">
        <v>5</v>
      </c>
      <c r="N117" s="386">
        <v>7</v>
      </c>
      <c r="O117" s="386">
        <v>8</v>
      </c>
      <c r="P117" s="386">
        <v>8</v>
      </c>
      <c r="Q117" s="386">
        <v>8</v>
      </c>
      <c r="R117" s="386">
        <v>6</v>
      </c>
      <c r="S117" s="386">
        <v>12</v>
      </c>
      <c r="T117" s="386">
        <v>6</v>
      </c>
      <c r="U117" s="386">
        <v>8</v>
      </c>
      <c r="V117" s="386">
        <v>12</v>
      </c>
      <c r="W117" s="386">
        <v>8</v>
      </c>
      <c r="X117" s="386">
        <v>8</v>
      </c>
      <c r="Y117" s="386">
        <v>13</v>
      </c>
      <c r="Z117" s="386">
        <v>10</v>
      </c>
      <c r="AA117" s="386">
        <v>7</v>
      </c>
      <c r="AB117" s="386">
        <v>12</v>
      </c>
      <c r="AC117" s="386">
        <v>7</v>
      </c>
      <c r="AD117" s="386">
        <v>5</v>
      </c>
      <c r="AE117" s="386">
        <v>3</v>
      </c>
      <c r="AF117" s="386">
        <v>5</v>
      </c>
      <c r="AG117" s="386">
        <v>1</v>
      </c>
      <c r="AH117" s="386">
        <v>7</v>
      </c>
      <c r="AI117" s="386">
        <v>2</v>
      </c>
      <c r="AJ117" s="386">
        <v>8</v>
      </c>
      <c r="AK117" s="386">
        <v>2</v>
      </c>
      <c r="AL117" s="386">
        <v>0</v>
      </c>
      <c r="AM117" s="386">
        <v>1</v>
      </c>
      <c r="AN117" s="386">
        <v>0</v>
      </c>
      <c r="AO117" s="386">
        <v>0</v>
      </c>
      <c r="AP117" s="386">
        <v>0</v>
      </c>
      <c r="AQ117" s="386">
        <v>0</v>
      </c>
      <c r="AR117" s="386">
        <v>0</v>
      </c>
      <c r="AS117" s="386">
        <v>0</v>
      </c>
      <c r="AT117" s="405">
        <v>0</v>
      </c>
      <c r="AU117" s="387">
        <v>0</v>
      </c>
    </row>
    <row r="118" spans="2:47" s="110" customFormat="1" x14ac:dyDescent="0.3">
      <c r="B118" s="592"/>
      <c r="C118" s="592" t="s">
        <v>321</v>
      </c>
      <c r="D118" s="384" t="s">
        <v>1844</v>
      </c>
      <c r="E118" s="271">
        <f t="shared" si="2"/>
        <v>158</v>
      </c>
      <c r="F118" s="385">
        <v>0</v>
      </c>
      <c r="G118" s="386">
        <v>0</v>
      </c>
      <c r="H118" s="386">
        <v>0</v>
      </c>
      <c r="I118" s="386">
        <v>0</v>
      </c>
      <c r="J118" s="386">
        <v>0</v>
      </c>
      <c r="K118" s="386">
        <v>1</v>
      </c>
      <c r="L118" s="386">
        <v>2</v>
      </c>
      <c r="M118" s="386">
        <v>2</v>
      </c>
      <c r="N118" s="386">
        <v>6</v>
      </c>
      <c r="O118" s="386">
        <v>10</v>
      </c>
      <c r="P118" s="386">
        <v>7</v>
      </c>
      <c r="Q118" s="386">
        <v>9</v>
      </c>
      <c r="R118" s="386">
        <v>2</v>
      </c>
      <c r="S118" s="386">
        <v>5</v>
      </c>
      <c r="T118" s="386">
        <v>4</v>
      </c>
      <c r="U118" s="386">
        <v>6</v>
      </c>
      <c r="V118" s="386">
        <v>9</v>
      </c>
      <c r="W118" s="386">
        <v>12</v>
      </c>
      <c r="X118" s="386">
        <v>10</v>
      </c>
      <c r="Y118" s="386">
        <v>4</v>
      </c>
      <c r="Z118" s="386">
        <v>11</v>
      </c>
      <c r="AA118" s="386">
        <v>8</v>
      </c>
      <c r="AB118" s="386">
        <v>6</v>
      </c>
      <c r="AC118" s="386">
        <v>5</v>
      </c>
      <c r="AD118" s="386">
        <v>5</v>
      </c>
      <c r="AE118" s="386">
        <v>2</v>
      </c>
      <c r="AF118" s="386">
        <v>10</v>
      </c>
      <c r="AG118" s="386">
        <v>5</v>
      </c>
      <c r="AH118" s="386">
        <v>5</v>
      </c>
      <c r="AI118" s="386">
        <v>7</v>
      </c>
      <c r="AJ118" s="386">
        <v>3</v>
      </c>
      <c r="AK118" s="386">
        <v>2</v>
      </c>
      <c r="AL118" s="386">
        <v>0</v>
      </c>
      <c r="AM118" s="386">
        <v>0</v>
      </c>
      <c r="AN118" s="386">
        <v>0</v>
      </c>
      <c r="AO118" s="386">
        <v>0</v>
      </c>
      <c r="AP118" s="386">
        <v>0</v>
      </c>
      <c r="AQ118" s="386">
        <v>0</v>
      </c>
      <c r="AR118" s="386">
        <v>0</v>
      </c>
      <c r="AS118" s="386">
        <v>0</v>
      </c>
      <c r="AT118" s="405">
        <v>0</v>
      </c>
      <c r="AU118" s="387">
        <v>0</v>
      </c>
    </row>
    <row r="119" spans="2:47" s="110" customFormat="1" x14ac:dyDescent="0.3">
      <c r="B119" s="592"/>
      <c r="C119" s="592"/>
      <c r="D119" s="384" t="s">
        <v>1932</v>
      </c>
      <c r="E119" s="271">
        <f t="shared" si="2"/>
        <v>27</v>
      </c>
      <c r="F119" s="385">
        <v>0</v>
      </c>
      <c r="G119" s="386">
        <v>0</v>
      </c>
      <c r="H119" s="386">
        <v>0</v>
      </c>
      <c r="I119" s="386">
        <v>0</v>
      </c>
      <c r="J119" s="386">
        <v>0</v>
      </c>
      <c r="K119" s="386">
        <v>0</v>
      </c>
      <c r="L119" s="386">
        <v>2</v>
      </c>
      <c r="M119" s="386">
        <v>0</v>
      </c>
      <c r="N119" s="386">
        <v>1</v>
      </c>
      <c r="O119" s="386">
        <v>1</v>
      </c>
      <c r="P119" s="386">
        <v>1</v>
      </c>
      <c r="Q119" s="386">
        <v>1</v>
      </c>
      <c r="R119" s="386">
        <v>1</v>
      </c>
      <c r="S119" s="386">
        <v>3</v>
      </c>
      <c r="T119" s="386">
        <v>1</v>
      </c>
      <c r="U119" s="386">
        <v>4</v>
      </c>
      <c r="V119" s="386">
        <v>4</v>
      </c>
      <c r="W119" s="386">
        <v>1</v>
      </c>
      <c r="X119" s="386">
        <v>2</v>
      </c>
      <c r="Y119" s="386">
        <v>2</v>
      </c>
      <c r="Z119" s="386">
        <v>0</v>
      </c>
      <c r="AA119" s="386">
        <v>0</v>
      </c>
      <c r="AB119" s="386">
        <v>1</v>
      </c>
      <c r="AC119" s="386">
        <v>0</v>
      </c>
      <c r="AD119" s="386">
        <v>1</v>
      </c>
      <c r="AE119" s="386">
        <v>0</v>
      </c>
      <c r="AF119" s="386">
        <v>0</v>
      </c>
      <c r="AG119" s="386">
        <v>0</v>
      </c>
      <c r="AH119" s="386">
        <v>0</v>
      </c>
      <c r="AI119" s="386">
        <v>0</v>
      </c>
      <c r="AJ119" s="386">
        <v>1</v>
      </c>
      <c r="AK119" s="386">
        <v>0</v>
      </c>
      <c r="AL119" s="386">
        <v>0</v>
      </c>
      <c r="AM119" s="386">
        <v>0</v>
      </c>
      <c r="AN119" s="386">
        <v>0</v>
      </c>
      <c r="AO119" s="386">
        <v>0</v>
      </c>
      <c r="AP119" s="386">
        <v>0</v>
      </c>
      <c r="AQ119" s="386">
        <v>0</v>
      </c>
      <c r="AR119" s="386">
        <v>0</v>
      </c>
      <c r="AS119" s="386">
        <v>0</v>
      </c>
      <c r="AT119" s="405">
        <v>0</v>
      </c>
      <c r="AU119" s="387">
        <v>0</v>
      </c>
    </row>
    <row r="120" spans="2:47" s="110" customFormat="1" x14ac:dyDescent="0.3">
      <c r="B120" s="592"/>
      <c r="C120" s="592"/>
      <c r="D120" s="384" t="s">
        <v>1931</v>
      </c>
      <c r="E120" s="271">
        <f t="shared" si="2"/>
        <v>22</v>
      </c>
      <c r="F120" s="385">
        <v>0</v>
      </c>
      <c r="G120" s="386">
        <v>0</v>
      </c>
      <c r="H120" s="386">
        <v>0</v>
      </c>
      <c r="I120" s="386">
        <v>0</v>
      </c>
      <c r="J120" s="386">
        <v>1</v>
      </c>
      <c r="K120" s="386">
        <v>0</v>
      </c>
      <c r="L120" s="386">
        <v>0</v>
      </c>
      <c r="M120" s="386">
        <v>2</v>
      </c>
      <c r="N120" s="386">
        <v>2</v>
      </c>
      <c r="O120" s="386">
        <v>1</v>
      </c>
      <c r="P120" s="386">
        <v>0</v>
      </c>
      <c r="Q120" s="386">
        <v>2</v>
      </c>
      <c r="R120" s="386">
        <v>1</v>
      </c>
      <c r="S120" s="386">
        <v>3</v>
      </c>
      <c r="T120" s="386">
        <v>0</v>
      </c>
      <c r="U120" s="386">
        <v>2</v>
      </c>
      <c r="V120" s="386">
        <v>1</v>
      </c>
      <c r="W120" s="386">
        <v>0</v>
      </c>
      <c r="X120" s="386">
        <v>2</v>
      </c>
      <c r="Y120" s="386">
        <v>0</v>
      </c>
      <c r="Z120" s="386">
        <v>1</v>
      </c>
      <c r="AA120" s="386">
        <v>0</v>
      </c>
      <c r="AB120" s="386">
        <v>0</v>
      </c>
      <c r="AC120" s="386">
        <v>0</v>
      </c>
      <c r="AD120" s="386">
        <v>1</v>
      </c>
      <c r="AE120" s="386">
        <v>0</v>
      </c>
      <c r="AF120" s="386">
        <v>0</v>
      </c>
      <c r="AG120" s="386">
        <v>1</v>
      </c>
      <c r="AH120" s="386">
        <v>0</v>
      </c>
      <c r="AI120" s="386">
        <v>1</v>
      </c>
      <c r="AJ120" s="386">
        <v>0</v>
      </c>
      <c r="AK120" s="386">
        <v>0</v>
      </c>
      <c r="AL120" s="386">
        <v>0</v>
      </c>
      <c r="AM120" s="386">
        <v>1</v>
      </c>
      <c r="AN120" s="386">
        <v>0</v>
      </c>
      <c r="AO120" s="386">
        <v>0</v>
      </c>
      <c r="AP120" s="386">
        <v>0</v>
      </c>
      <c r="AQ120" s="386">
        <v>0</v>
      </c>
      <c r="AR120" s="386">
        <v>0</v>
      </c>
      <c r="AS120" s="386">
        <v>0</v>
      </c>
      <c r="AT120" s="405">
        <v>0</v>
      </c>
      <c r="AU120" s="387">
        <v>0</v>
      </c>
    </row>
    <row r="121" spans="2:47" s="110" customFormat="1" ht="15" customHeight="1" x14ac:dyDescent="0.3">
      <c r="B121" s="592"/>
      <c r="C121" s="592"/>
      <c r="D121" s="384" t="s">
        <v>1930</v>
      </c>
      <c r="E121" s="271">
        <f t="shared" si="2"/>
        <v>13</v>
      </c>
      <c r="F121" s="385">
        <v>0</v>
      </c>
      <c r="G121" s="386">
        <v>0</v>
      </c>
      <c r="H121" s="386">
        <v>0</v>
      </c>
      <c r="I121" s="386">
        <v>0</v>
      </c>
      <c r="J121" s="386">
        <v>0</v>
      </c>
      <c r="K121" s="386">
        <v>2</v>
      </c>
      <c r="L121" s="386">
        <v>3</v>
      </c>
      <c r="M121" s="386">
        <v>2</v>
      </c>
      <c r="N121" s="386">
        <v>0</v>
      </c>
      <c r="O121" s="386">
        <v>0</v>
      </c>
      <c r="P121" s="386">
        <v>0</v>
      </c>
      <c r="Q121" s="386">
        <v>2</v>
      </c>
      <c r="R121" s="386">
        <v>0</v>
      </c>
      <c r="S121" s="386">
        <v>0</v>
      </c>
      <c r="T121" s="386">
        <v>1</v>
      </c>
      <c r="U121" s="386">
        <v>0</v>
      </c>
      <c r="V121" s="386">
        <v>0</v>
      </c>
      <c r="W121" s="386">
        <v>0</v>
      </c>
      <c r="X121" s="386">
        <v>0</v>
      </c>
      <c r="Y121" s="386">
        <v>0</v>
      </c>
      <c r="Z121" s="386">
        <v>1</v>
      </c>
      <c r="AA121" s="386">
        <v>0</v>
      </c>
      <c r="AB121" s="386">
        <v>0</v>
      </c>
      <c r="AC121" s="386">
        <v>0</v>
      </c>
      <c r="AD121" s="386">
        <v>0</v>
      </c>
      <c r="AE121" s="386">
        <v>1</v>
      </c>
      <c r="AF121" s="386">
        <v>0</v>
      </c>
      <c r="AG121" s="386">
        <v>0</v>
      </c>
      <c r="AH121" s="386">
        <v>0</v>
      </c>
      <c r="AI121" s="386">
        <v>0</v>
      </c>
      <c r="AJ121" s="386">
        <v>0</v>
      </c>
      <c r="AK121" s="386">
        <v>0</v>
      </c>
      <c r="AL121" s="386">
        <v>0</v>
      </c>
      <c r="AM121" s="386">
        <v>1</v>
      </c>
      <c r="AN121" s="386">
        <v>0</v>
      </c>
      <c r="AO121" s="386">
        <v>0</v>
      </c>
      <c r="AP121" s="386">
        <v>0</v>
      </c>
      <c r="AQ121" s="386">
        <v>0</v>
      </c>
      <c r="AR121" s="386">
        <v>0</v>
      </c>
      <c r="AS121" s="386">
        <v>0</v>
      </c>
      <c r="AT121" s="405">
        <v>0</v>
      </c>
      <c r="AU121" s="387">
        <v>0</v>
      </c>
    </row>
    <row r="122" spans="2:47" s="110" customFormat="1" x14ac:dyDescent="0.3">
      <c r="B122" s="592"/>
      <c r="C122" s="592"/>
      <c r="D122" s="384" t="s">
        <v>1929</v>
      </c>
      <c r="E122" s="271">
        <f t="shared" si="2"/>
        <v>62</v>
      </c>
      <c r="F122" s="385">
        <v>0</v>
      </c>
      <c r="G122" s="386">
        <v>0</v>
      </c>
      <c r="H122" s="386">
        <v>0</v>
      </c>
      <c r="I122" s="386">
        <v>0</v>
      </c>
      <c r="J122" s="386">
        <v>0</v>
      </c>
      <c r="K122" s="386">
        <v>0</v>
      </c>
      <c r="L122" s="386">
        <v>3</v>
      </c>
      <c r="M122" s="386">
        <v>3</v>
      </c>
      <c r="N122" s="386">
        <v>4</v>
      </c>
      <c r="O122" s="386">
        <v>0</v>
      </c>
      <c r="P122" s="386">
        <v>3</v>
      </c>
      <c r="Q122" s="386">
        <v>1</v>
      </c>
      <c r="R122" s="386">
        <v>2</v>
      </c>
      <c r="S122" s="386">
        <v>5</v>
      </c>
      <c r="T122" s="386">
        <v>3</v>
      </c>
      <c r="U122" s="386">
        <v>0</v>
      </c>
      <c r="V122" s="386">
        <v>2</v>
      </c>
      <c r="W122" s="386">
        <v>3</v>
      </c>
      <c r="X122" s="386">
        <v>6</v>
      </c>
      <c r="Y122" s="386">
        <v>5</v>
      </c>
      <c r="Z122" s="386">
        <v>2</v>
      </c>
      <c r="AA122" s="386">
        <v>3</v>
      </c>
      <c r="AB122" s="386">
        <v>2</v>
      </c>
      <c r="AC122" s="386">
        <v>3</v>
      </c>
      <c r="AD122" s="386">
        <v>2</v>
      </c>
      <c r="AE122" s="386">
        <v>0</v>
      </c>
      <c r="AF122" s="386">
        <v>1</v>
      </c>
      <c r="AG122" s="386">
        <v>1</v>
      </c>
      <c r="AH122" s="386">
        <v>2</v>
      </c>
      <c r="AI122" s="386">
        <v>3</v>
      </c>
      <c r="AJ122" s="386">
        <v>0</v>
      </c>
      <c r="AK122" s="386">
        <v>3</v>
      </c>
      <c r="AL122" s="386">
        <v>0</v>
      </c>
      <c r="AM122" s="386">
        <v>0</v>
      </c>
      <c r="AN122" s="386">
        <v>0</v>
      </c>
      <c r="AO122" s="386">
        <v>0</v>
      </c>
      <c r="AP122" s="386">
        <v>0</v>
      </c>
      <c r="AQ122" s="386">
        <v>0</v>
      </c>
      <c r="AR122" s="386">
        <v>0</v>
      </c>
      <c r="AS122" s="386">
        <v>0</v>
      </c>
      <c r="AT122" s="405">
        <v>0</v>
      </c>
      <c r="AU122" s="387">
        <v>0</v>
      </c>
    </row>
    <row r="123" spans="2:47" s="378" customFormat="1" x14ac:dyDescent="0.3">
      <c r="B123" s="592"/>
      <c r="C123" s="592"/>
      <c r="D123" s="384" t="s">
        <v>167</v>
      </c>
      <c r="E123" s="271">
        <f t="shared" si="2"/>
        <v>23</v>
      </c>
      <c r="F123" s="385">
        <v>0</v>
      </c>
      <c r="G123" s="386">
        <v>0</v>
      </c>
      <c r="H123" s="386">
        <v>0</v>
      </c>
      <c r="I123" s="386">
        <v>0</v>
      </c>
      <c r="J123" s="386">
        <v>0</v>
      </c>
      <c r="K123" s="386">
        <v>0</v>
      </c>
      <c r="L123" s="386">
        <v>0</v>
      </c>
      <c r="M123" s="386">
        <v>0</v>
      </c>
      <c r="N123" s="386">
        <v>1</v>
      </c>
      <c r="O123" s="386">
        <v>1</v>
      </c>
      <c r="P123" s="386">
        <v>2</v>
      </c>
      <c r="Q123" s="386">
        <v>0</v>
      </c>
      <c r="R123" s="386">
        <v>2</v>
      </c>
      <c r="S123" s="386">
        <v>1</v>
      </c>
      <c r="T123" s="386">
        <v>2</v>
      </c>
      <c r="U123" s="386">
        <v>2</v>
      </c>
      <c r="V123" s="386">
        <v>1</v>
      </c>
      <c r="W123" s="386">
        <v>2</v>
      </c>
      <c r="X123" s="386">
        <v>0</v>
      </c>
      <c r="Y123" s="386">
        <v>0</v>
      </c>
      <c r="Z123" s="386">
        <v>1</v>
      </c>
      <c r="AA123" s="386">
        <v>4</v>
      </c>
      <c r="AB123" s="386">
        <v>1</v>
      </c>
      <c r="AC123" s="386">
        <v>0</v>
      </c>
      <c r="AD123" s="386">
        <v>1</v>
      </c>
      <c r="AE123" s="386">
        <v>0</v>
      </c>
      <c r="AF123" s="386">
        <v>0</v>
      </c>
      <c r="AG123" s="386">
        <v>1</v>
      </c>
      <c r="AH123" s="386">
        <v>0</v>
      </c>
      <c r="AI123" s="386">
        <v>0</v>
      </c>
      <c r="AJ123" s="386">
        <v>0</v>
      </c>
      <c r="AK123" s="386">
        <v>0</v>
      </c>
      <c r="AL123" s="386">
        <v>1</v>
      </c>
      <c r="AM123" s="386">
        <v>0</v>
      </c>
      <c r="AN123" s="386">
        <v>0</v>
      </c>
      <c r="AO123" s="386">
        <v>0</v>
      </c>
      <c r="AP123" s="386">
        <v>0</v>
      </c>
      <c r="AQ123" s="386">
        <v>0</v>
      </c>
      <c r="AR123" s="386">
        <v>0</v>
      </c>
      <c r="AS123" s="386">
        <v>0</v>
      </c>
      <c r="AT123" s="405">
        <v>0</v>
      </c>
      <c r="AU123" s="387">
        <v>0</v>
      </c>
    </row>
    <row r="124" spans="2:47" s="110" customFormat="1" x14ac:dyDescent="0.3">
      <c r="B124" s="592"/>
      <c r="C124" s="592"/>
      <c r="D124" s="384" t="s">
        <v>174</v>
      </c>
      <c r="E124" s="271">
        <f t="shared" si="2"/>
        <v>5</v>
      </c>
      <c r="F124" s="385">
        <v>0</v>
      </c>
      <c r="G124" s="386">
        <v>0</v>
      </c>
      <c r="H124" s="386">
        <v>0</v>
      </c>
      <c r="I124" s="386">
        <v>0</v>
      </c>
      <c r="J124" s="386">
        <v>0</v>
      </c>
      <c r="K124" s="386">
        <v>1</v>
      </c>
      <c r="L124" s="386">
        <v>0</v>
      </c>
      <c r="M124" s="386">
        <v>0</v>
      </c>
      <c r="N124" s="386">
        <v>1</v>
      </c>
      <c r="O124" s="386">
        <v>0</v>
      </c>
      <c r="P124" s="386">
        <v>0</v>
      </c>
      <c r="Q124" s="386">
        <v>0</v>
      </c>
      <c r="R124" s="386">
        <v>0</v>
      </c>
      <c r="S124" s="386">
        <v>0</v>
      </c>
      <c r="T124" s="386">
        <v>0</v>
      </c>
      <c r="U124" s="386">
        <v>0</v>
      </c>
      <c r="V124" s="386">
        <v>2</v>
      </c>
      <c r="W124" s="386">
        <v>0</v>
      </c>
      <c r="X124" s="386">
        <v>0</v>
      </c>
      <c r="Y124" s="386">
        <v>0</v>
      </c>
      <c r="Z124" s="386">
        <v>0</v>
      </c>
      <c r="AA124" s="386">
        <v>0</v>
      </c>
      <c r="AB124" s="386">
        <v>0</v>
      </c>
      <c r="AC124" s="386">
        <v>0</v>
      </c>
      <c r="AD124" s="386">
        <v>0</v>
      </c>
      <c r="AE124" s="386">
        <v>1</v>
      </c>
      <c r="AF124" s="386">
        <v>0</v>
      </c>
      <c r="AG124" s="386">
        <v>0</v>
      </c>
      <c r="AH124" s="386">
        <v>0</v>
      </c>
      <c r="AI124" s="386">
        <v>0</v>
      </c>
      <c r="AJ124" s="386">
        <v>0</v>
      </c>
      <c r="AK124" s="386">
        <v>0</v>
      </c>
      <c r="AL124" s="386">
        <v>0</v>
      </c>
      <c r="AM124" s="386">
        <v>0</v>
      </c>
      <c r="AN124" s="386">
        <v>0</v>
      </c>
      <c r="AO124" s="386">
        <v>0</v>
      </c>
      <c r="AP124" s="386">
        <v>0</v>
      </c>
      <c r="AQ124" s="386">
        <v>0</v>
      </c>
      <c r="AR124" s="386">
        <v>0</v>
      </c>
      <c r="AS124" s="386">
        <v>0</v>
      </c>
      <c r="AT124" s="405">
        <v>0</v>
      </c>
      <c r="AU124" s="387">
        <v>0</v>
      </c>
    </row>
    <row r="125" spans="2:47" s="378" customFormat="1" x14ac:dyDescent="0.3">
      <c r="B125" s="592"/>
      <c r="C125" s="388" t="s">
        <v>320</v>
      </c>
      <c r="D125" s="384" t="s">
        <v>1928</v>
      </c>
      <c r="E125" s="271">
        <f t="shared" si="2"/>
        <v>186</v>
      </c>
      <c r="F125" s="385">
        <v>0</v>
      </c>
      <c r="G125" s="386">
        <v>0</v>
      </c>
      <c r="H125" s="386">
        <v>0</v>
      </c>
      <c r="I125" s="386">
        <v>0</v>
      </c>
      <c r="J125" s="386">
        <v>0</v>
      </c>
      <c r="K125" s="386">
        <v>2</v>
      </c>
      <c r="L125" s="386">
        <v>4</v>
      </c>
      <c r="M125" s="386">
        <v>3</v>
      </c>
      <c r="N125" s="386">
        <v>5</v>
      </c>
      <c r="O125" s="386">
        <v>5</v>
      </c>
      <c r="P125" s="386">
        <v>7</v>
      </c>
      <c r="Q125" s="386">
        <v>8</v>
      </c>
      <c r="R125" s="386">
        <v>7</v>
      </c>
      <c r="S125" s="386">
        <v>11</v>
      </c>
      <c r="T125" s="386">
        <v>10</v>
      </c>
      <c r="U125" s="386">
        <v>9</v>
      </c>
      <c r="V125" s="386">
        <v>11</v>
      </c>
      <c r="W125" s="386">
        <v>10</v>
      </c>
      <c r="X125" s="386">
        <v>10</v>
      </c>
      <c r="Y125" s="386">
        <v>9</v>
      </c>
      <c r="Z125" s="386">
        <v>6</v>
      </c>
      <c r="AA125" s="386">
        <v>15</v>
      </c>
      <c r="AB125" s="386">
        <v>6</v>
      </c>
      <c r="AC125" s="386">
        <v>6</v>
      </c>
      <c r="AD125" s="386">
        <v>8</v>
      </c>
      <c r="AE125" s="386">
        <v>6</v>
      </c>
      <c r="AF125" s="386">
        <v>9</v>
      </c>
      <c r="AG125" s="386">
        <v>5</v>
      </c>
      <c r="AH125" s="386">
        <v>7</v>
      </c>
      <c r="AI125" s="386">
        <v>1</v>
      </c>
      <c r="AJ125" s="386">
        <v>3</v>
      </c>
      <c r="AK125" s="386">
        <v>2</v>
      </c>
      <c r="AL125" s="386">
        <v>0</v>
      </c>
      <c r="AM125" s="386">
        <v>1</v>
      </c>
      <c r="AN125" s="386">
        <v>0</v>
      </c>
      <c r="AO125" s="386">
        <v>0</v>
      </c>
      <c r="AP125" s="386">
        <v>0</v>
      </c>
      <c r="AQ125" s="386">
        <v>0</v>
      </c>
      <c r="AR125" s="386">
        <v>0</v>
      </c>
      <c r="AS125" s="386">
        <v>0</v>
      </c>
      <c r="AT125" s="405">
        <v>0</v>
      </c>
      <c r="AU125" s="387">
        <v>0</v>
      </c>
    </row>
    <row r="126" spans="2:47" s="110" customFormat="1" x14ac:dyDescent="0.3">
      <c r="B126" s="592"/>
      <c r="C126" s="592" t="s">
        <v>319</v>
      </c>
      <c r="D126" s="384" t="s">
        <v>1917</v>
      </c>
      <c r="E126" s="271">
        <f t="shared" si="2"/>
        <v>26</v>
      </c>
      <c r="F126" s="385">
        <v>0</v>
      </c>
      <c r="G126" s="386">
        <v>0</v>
      </c>
      <c r="H126" s="386">
        <v>0</v>
      </c>
      <c r="I126" s="386">
        <v>0</v>
      </c>
      <c r="J126" s="386">
        <v>0</v>
      </c>
      <c r="K126" s="386">
        <v>0</v>
      </c>
      <c r="L126" s="386">
        <v>1</v>
      </c>
      <c r="M126" s="386">
        <v>1</v>
      </c>
      <c r="N126" s="386">
        <v>0</v>
      </c>
      <c r="O126" s="386">
        <v>0</v>
      </c>
      <c r="P126" s="386">
        <v>1</v>
      </c>
      <c r="Q126" s="386">
        <v>1</v>
      </c>
      <c r="R126" s="386">
        <v>5</v>
      </c>
      <c r="S126" s="386">
        <v>2</v>
      </c>
      <c r="T126" s="386">
        <v>1</v>
      </c>
      <c r="U126" s="386">
        <v>1</v>
      </c>
      <c r="V126" s="386">
        <v>1</v>
      </c>
      <c r="W126" s="386">
        <v>0</v>
      </c>
      <c r="X126" s="386">
        <v>2</v>
      </c>
      <c r="Y126" s="386">
        <v>0</v>
      </c>
      <c r="Z126" s="386">
        <v>1</v>
      </c>
      <c r="AA126" s="386">
        <v>1</v>
      </c>
      <c r="AB126" s="386">
        <v>4</v>
      </c>
      <c r="AC126" s="386">
        <v>1</v>
      </c>
      <c r="AD126" s="386">
        <v>0</v>
      </c>
      <c r="AE126" s="386">
        <v>0</v>
      </c>
      <c r="AF126" s="386">
        <v>0</v>
      </c>
      <c r="AG126" s="386">
        <v>2</v>
      </c>
      <c r="AH126" s="386">
        <v>0</v>
      </c>
      <c r="AI126" s="386">
        <v>0</v>
      </c>
      <c r="AJ126" s="386">
        <v>1</v>
      </c>
      <c r="AK126" s="386">
        <v>0</v>
      </c>
      <c r="AL126" s="386">
        <v>0</v>
      </c>
      <c r="AM126" s="386">
        <v>0</v>
      </c>
      <c r="AN126" s="386">
        <v>0</v>
      </c>
      <c r="AO126" s="386">
        <v>0</v>
      </c>
      <c r="AP126" s="386">
        <v>0</v>
      </c>
      <c r="AQ126" s="386">
        <v>0</v>
      </c>
      <c r="AR126" s="386">
        <v>0</v>
      </c>
      <c r="AS126" s="386">
        <v>0</v>
      </c>
      <c r="AT126" s="405">
        <v>0</v>
      </c>
      <c r="AU126" s="387">
        <v>0</v>
      </c>
    </row>
    <row r="127" spans="2:47" s="110" customFormat="1" x14ac:dyDescent="0.3">
      <c r="B127" s="592"/>
      <c r="C127" s="592"/>
      <c r="D127" s="384" t="s">
        <v>319</v>
      </c>
      <c r="E127" s="271">
        <f t="shared" si="2"/>
        <v>51</v>
      </c>
      <c r="F127" s="385">
        <v>0</v>
      </c>
      <c r="G127" s="386">
        <v>0</v>
      </c>
      <c r="H127" s="386">
        <v>0</v>
      </c>
      <c r="I127" s="386">
        <v>0</v>
      </c>
      <c r="J127" s="386">
        <v>0</v>
      </c>
      <c r="K127" s="386">
        <v>0</v>
      </c>
      <c r="L127" s="386">
        <v>0</v>
      </c>
      <c r="M127" s="386">
        <v>2</v>
      </c>
      <c r="N127" s="386">
        <v>2</v>
      </c>
      <c r="O127" s="386">
        <v>2</v>
      </c>
      <c r="P127" s="386">
        <v>3</v>
      </c>
      <c r="Q127" s="386">
        <v>9</v>
      </c>
      <c r="R127" s="386">
        <v>0</v>
      </c>
      <c r="S127" s="386">
        <v>2</v>
      </c>
      <c r="T127" s="386">
        <v>1</v>
      </c>
      <c r="U127" s="386">
        <v>3</v>
      </c>
      <c r="V127" s="386">
        <v>2</v>
      </c>
      <c r="W127" s="386">
        <v>1</v>
      </c>
      <c r="X127" s="386">
        <v>3</v>
      </c>
      <c r="Y127" s="386">
        <v>3</v>
      </c>
      <c r="Z127" s="386">
        <v>6</v>
      </c>
      <c r="AA127" s="386">
        <v>3</v>
      </c>
      <c r="AB127" s="386">
        <v>2</v>
      </c>
      <c r="AC127" s="386">
        <v>2</v>
      </c>
      <c r="AD127" s="386">
        <v>0</v>
      </c>
      <c r="AE127" s="386">
        <v>3</v>
      </c>
      <c r="AF127" s="386">
        <v>1</v>
      </c>
      <c r="AG127" s="386">
        <v>0</v>
      </c>
      <c r="AH127" s="386">
        <v>1</v>
      </c>
      <c r="AI127" s="386">
        <v>0</v>
      </c>
      <c r="AJ127" s="386">
        <v>0</v>
      </c>
      <c r="AK127" s="386">
        <v>0</v>
      </c>
      <c r="AL127" s="386">
        <v>0</v>
      </c>
      <c r="AM127" s="386">
        <v>0</v>
      </c>
      <c r="AN127" s="386">
        <v>0</v>
      </c>
      <c r="AO127" s="386">
        <v>0</v>
      </c>
      <c r="AP127" s="386">
        <v>0</v>
      </c>
      <c r="AQ127" s="386">
        <v>0</v>
      </c>
      <c r="AR127" s="386">
        <v>0</v>
      </c>
      <c r="AS127" s="386">
        <v>0</v>
      </c>
      <c r="AT127" s="405">
        <v>0</v>
      </c>
      <c r="AU127" s="387">
        <v>0</v>
      </c>
    </row>
    <row r="128" spans="2:47" s="110" customFormat="1" x14ac:dyDescent="0.3">
      <c r="B128" s="592"/>
      <c r="C128" s="592"/>
      <c r="D128" s="384" t="s">
        <v>1916</v>
      </c>
      <c r="E128" s="271">
        <f t="shared" si="2"/>
        <v>2</v>
      </c>
      <c r="F128" s="385">
        <v>0</v>
      </c>
      <c r="G128" s="386">
        <v>0</v>
      </c>
      <c r="H128" s="386">
        <v>0</v>
      </c>
      <c r="I128" s="386">
        <v>0</v>
      </c>
      <c r="J128" s="386">
        <v>0</v>
      </c>
      <c r="K128" s="386">
        <v>0</v>
      </c>
      <c r="L128" s="386">
        <v>0</v>
      </c>
      <c r="M128" s="386">
        <v>0</v>
      </c>
      <c r="N128" s="386">
        <v>1</v>
      </c>
      <c r="O128" s="386">
        <v>0</v>
      </c>
      <c r="P128" s="386">
        <v>0</v>
      </c>
      <c r="Q128" s="386">
        <v>0</v>
      </c>
      <c r="R128" s="386">
        <v>0</v>
      </c>
      <c r="S128" s="386">
        <v>0</v>
      </c>
      <c r="T128" s="386">
        <v>0</v>
      </c>
      <c r="U128" s="386">
        <v>0</v>
      </c>
      <c r="V128" s="386">
        <v>0</v>
      </c>
      <c r="W128" s="386">
        <v>0</v>
      </c>
      <c r="X128" s="386">
        <v>1</v>
      </c>
      <c r="Y128" s="386">
        <v>0</v>
      </c>
      <c r="Z128" s="386">
        <v>0</v>
      </c>
      <c r="AA128" s="386">
        <v>0</v>
      </c>
      <c r="AB128" s="386">
        <v>0</v>
      </c>
      <c r="AC128" s="386">
        <v>0</v>
      </c>
      <c r="AD128" s="386">
        <v>0</v>
      </c>
      <c r="AE128" s="386">
        <v>0</v>
      </c>
      <c r="AF128" s="386">
        <v>0</v>
      </c>
      <c r="AG128" s="386">
        <v>0</v>
      </c>
      <c r="AH128" s="386">
        <v>0</v>
      </c>
      <c r="AI128" s="386">
        <v>0</v>
      </c>
      <c r="AJ128" s="386">
        <v>0</v>
      </c>
      <c r="AK128" s="386">
        <v>0</v>
      </c>
      <c r="AL128" s="386">
        <v>0</v>
      </c>
      <c r="AM128" s="386">
        <v>0</v>
      </c>
      <c r="AN128" s="386">
        <v>0</v>
      </c>
      <c r="AO128" s="386">
        <v>0</v>
      </c>
      <c r="AP128" s="386">
        <v>0</v>
      </c>
      <c r="AQ128" s="386">
        <v>0</v>
      </c>
      <c r="AR128" s="386">
        <v>0</v>
      </c>
      <c r="AS128" s="386">
        <v>0</v>
      </c>
      <c r="AT128" s="405">
        <v>0</v>
      </c>
      <c r="AU128" s="387">
        <v>0</v>
      </c>
    </row>
    <row r="129" spans="2:47" s="110" customFormat="1" x14ac:dyDescent="0.3">
      <c r="B129" s="592" t="s">
        <v>33</v>
      </c>
      <c r="C129" s="592" t="s">
        <v>318</v>
      </c>
      <c r="D129" s="384" t="s">
        <v>1894</v>
      </c>
      <c r="E129" s="271">
        <f t="shared" si="2"/>
        <v>45</v>
      </c>
      <c r="F129" s="385">
        <v>0</v>
      </c>
      <c r="G129" s="386">
        <v>0</v>
      </c>
      <c r="H129" s="386">
        <v>0</v>
      </c>
      <c r="I129" s="386">
        <v>1</v>
      </c>
      <c r="J129" s="386">
        <v>0</v>
      </c>
      <c r="K129" s="386">
        <v>0</v>
      </c>
      <c r="L129" s="386">
        <v>3</v>
      </c>
      <c r="M129" s="386">
        <v>4</v>
      </c>
      <c r="N129" s="386">
        <v>0</v>
      </c>
      <c r="O129" s="386">
        <v>2</v>
      </c>
      <c r="P129" s="386">
        <v>2</v>
      </c>
      <c r="Q129" s="386">
        <v>1</v>
      </c>
      <c r="R129" s="386">
        <v>1</v>
      </c>
      <c r="S129" s="386">
        <v>3</v>
      </c>
      <c r="T129" s="386">
        <v>0</v>
      </c>
      <c r="U129" s="386">
        <v>0</v>
      </c>
      <c r="V129" s="386">
        <v>1</v>
      </c>
      <c r="W129" s="386">
        <v>3</v>
      </c>
      <c r="X129" s="386">
        <v>0</v>
      </c>
      <c r="Y129" s="386">
        <v>5</v>
      </c>
      <c r="Z129" s="386">
        <v>0</v>
      </c>
      <c r="AA129" s="386">
        <v>2</v>
      </c>
      <c r="AB129" s="386">
        <v>3</v>
      </c>
      <c r="AC129" s="386">
        <v>0</v>
      </c>
      <c r="AD129" s="386">
        <v>3</v>
      </c>
      <c r="AE129" s="386">
        <v>0</v>
      </c>
      <c r="AF129" s="386">
        <v>1</v>
      </c>
      <c r="AG129" s="386">
        <v>4</v>
      </c>
      <c r="AH129" s="386">
        <v>3</v>
      </c>
      <c r="AI129" s="386">
        <v>2</v>
      </c>
      <c r="AJ129" s="386">
        <v>1</v>
      </c>
      <c r="AK129" s="386">
        <v>0</v>
      </c>
      <c r="AL129" s="386">
        <v>0</v>
      </c>
      <c r="AM129" s="386">
        <v>0</v>
      </c>
      <c r="AN129" s="386">
        <v>0</v>
      </c>
      <c r="AO129" s="386">
        <v>0</v>
      </c>
      <c r="AP129" s="386">
        <v>0</v>
      </c>
      <c r="AQ129" s="386">
        <v>0</v>
      </c>
      <c r="AR129" s="386">
        <v>0</v>
      </c>
      <c r="AS129" s="386">
        <v>0</v>
      </c>
      <c r="AT129" s="405">
        <v>0</v>
      </c>
      <c r="AU129" s="387">
        <v>0</v>
      </c>
    </row>
    <row r="130" spans="2:47" s="110" customFormat="1" x14ac:dyDescent="0.3">
      <c r="B130" s="592"/>
      <c r="C130" s="592"/>
      <c r="D130" s="384" t="s">
        <v>318</v>
      </c>
      <c r="E130" s="271">
        <f t="shared" si="2"/>
        <v>396</v>
      </c>
      <c r="F130" s="385">
        <v>0</v>
      </c>
      <c r="G130" s="386">
        <v>0</v>
      </c>
      <c r="H130" s="386">
        <v>0</v>
      </c>
      <c r="I130" s="386">
        <v>0</v>
      </c>
      <c r="J130" s="386">
        <v>1</v>
      </c>
      <c r="K130" s="386">
        <v>2</v>
      </c>
      <c r="L130" s="386">
        <v>2</v>
      </c>
      <c r="M130" s="386">
        <v>6</v>
      </c>
      <c r="N130" s="386">
        <v>12</v>
      </c>
      <c r="O130" s="386">
        <v>15</v>
      </c>
      <c r="P130" s="386">
        <v>19</v>
      </c>
      <c r="Q130" s="386">
        <v>17</v>
      </c>
      <c r="R130" s="386">
        <v>18</v>
      </c>
      <c r="S130" s="386">
        <v>13</v>
      </c>
      <c r="T130" s="386">
        <v>20</v>
      </c>
      <c r="U130" s="386">
        <v>20</v>
      </c>
      <c r="V130" s="386">
        <v>26</v>
      </c>
      <c r="W130" s="386">
        <v>21</v>
      </c>
      <c r="X130" s="386">
        <v>23</v>
      </c>
      <c r="Y130" s="386">
        <v>21</v>
      </c>
      <c r="Z130" s="386">
        <v>22</v>
      </c>
      <c r="AA130" s="386">
        <v>26</v>
      </c>
      <c r="AB130" s="386">
        <v>17</v>
      </c>
      <c r="AC130" s="386">
        <v>15</v>
      </c>
      <c r="AD130" s="386">
        <v>13</v>
      </c>
      <c r="AE130" s="386">
        <v>12</v>
      </c>
      <c r="AF130" s="386">
        <v>10</v>
      </c>
      <c r="AG130" s="386">
        <v>5</v>
      </c>
      <c r="AH130" s="386">
        <v>5</v>
      </c>
      <c r="AI130" s="386">
        <v>4</v>
      </c>
      <c r="AJ130" s="386">
        <v>10</v>
      </c>
      <c r="AK130" s="386">
        <v>5</v>
      </c>
      <c r="AL130" s="386">
        <v>7</v>
      </c>
      <c r="AM130" s="386">
        <v>1</v>
      </c>
      <c r="AN130" s="386">
        <v>2</v>
      </c>
      <c r="AO130" s="386">
        <v>0</v>
      </c>
      <c r="AP130" s="386">
        <v>0</v>
      </c>
      <c r="AQ130" s="386">
        <v>1</v>
      </c>
      <c r="AR130" s="386">
        <v>0</v>
      </c>
      <c r="AS130" s="386">
        <v>1</v>
      </c>
      <c r="AT130" s="405">
        <v>0</v>
      </c>
      <c r="AU130" s="387">
        <v>4</v>
      </c>
    </row>
    <row r="131" spans="2:47" s="110" customFormat="1" x14ac:dyDescent="0.3">
      <c r="B131" s="592"/>
      <c r="C131" s="592"/>
      <c r="D131" s="384" t="s">
        <v>1893</v>
      </c>
      <c r="E131" s="271">
        <f t="shared" si="2"/>
        <v>53</v>
      </c>
      <c r="F131" s="385">
        <v>0</v>
      </c>
      <c r="G131" s="386">
        <v>0</v>
      </c>
      <c r="H131" s="386">
        <v>0</v>
      </c>
      <c r="I131" s="386">
        <v>1</v>
      </c>
      <c r="J131" s="386">
        <v>1</v>
      </c>
      <c r="K131" s="386">
        <v>0</v>
      </c>
      <c r="L131" s="386">
        <v>2</v>
      </c>
      <c r="M131" s="386">
        <v>1</v>
      </c>
      <c r="N131" s="386">
        <v>2</v>
      </c>
      <c r="O131" s="386">
        <v>2</v>
      </c>
      <c r="P131" s="386">
        <v>0</v>
      </c>
      <c r="Q131" s="386">
        <v>3</v>
      </c>
      <c r="R131" s="386">
        <v>2</v>
      </c>
      <c r="S131" s="386">
        <v>2</v>
      </c>
      <c r="T131" s="386">
        <v>3</v>
      </c>
      <c r="U131" s="386">
        <v>1</v>
      </c>
      <c r="V131" s="386">
        <v>0</v>
      </c>
      <c r="W131" s="386">
        <v>1</v>
      </c>
      <c r="X131" s="386">
        <v>2</v>
      </c>
      <c r="Y131" s="386">
        <v>1</v>
      </c>
      <c r="Z131" s="386">
        <v>4</v>
      </c>
      <c r="AA131" s="386">
        <v>9</v>
      </c>
      <c r="AB131" s="386">
        <v>0</v>
      </c>
      <c r="AC131" s="386">
        <v>1</v>
      </c>
      <c r="AD131" s="386">
        <v>2</v>
      </c>
      <c r="AE131" s="386">
        <v>1</v>
      </c>
      <c r="AF131" s="386">
        <v>3</v>
      </c>
      <c r="AG131" s="386">
        <v>3</v>
      </c>
      <c r="AH131" s="386">
        <v>2</v>
      </c>
      <c r="AI131" s="386">
        <v>0</v>
      </c>
      <c r="AJ131" s="386">
        <v>3</v>
      </c>
      <c r="AK131" s="386">
        <v>1</v>
      </c>
      <c r="AL131" s="386">
        <v>0</v>
      </c>
      <c r="AM131" s="386">
        <v>0</v>
      </c>
      <c r="AN131" s="386">
        <v>0</v>
      </c>
      <c r="AO131" s="386">
        <v>0</v>
      </c>
      <c r="AP131" s="386">
        <v>0</v>
      </c>
      <c r="AQ131" s="386">
        <v>0</v>
      </c>
      <c r="AR131" s="386">
        <v>0</v>
      </c>
      <c r="AS131" s="386">
        <v>0</v>
      </c>
      <c r="AT131" s="405">
        <v>0</v>
      </c>
      <c r="AU131" s="387">
        <v>0</v>
      </c>
    </row>
    <row r="132" spans="2:47" s="110" customFormat="1" x14ac:dyDescent="0.3">
      <c r="B132" s="592"/>
      <c r="C132" s="592"/>
      <c r="D132" s="384" t="s">
        <v>1050</v>
      </c>
      <c r="E132" s="271">
        <f t="shared" si="2"/>
        <v>10</v>
      </c>
      <c r="F132" s="385">
        <v>0</v>
      </c>
      <c r="G132" s="386">
        <v>0</v>
      </c>
      <c r="H132" s="386">
        <v>0</v>
      </c>
      <c r="I132" s="386">
        <v>0</v>
      </c>
      <c r="J132" s="386">
        <v>0</v>
      </c>
      <c r="K132" s="386">
        <v>0</v>
      </c>
      <c r="L132" s="386">
        <v>0</v>
      </c>
      <c r="M132" s="386">
        <v>0</v>
      </c>
      <c r="N132" s="386">
        <v>1</v>
      </c>
      <c r="O132" s="386">
        <v>0</v>
      </c>
      <c r="P132" s="386">
        <v>0</v>
      </c>
      <c r="Q132" s="386">
        <v>0</v>
      </c>
      <c r="R132" s="386">
        <v>0</v>
      </c>
      <c r="S132" s="386">
        <v>0</v>
      </c>
      <c r="T132" s="386">
        <v>2</v>
      </c>
      <c r="U132" s="386">
        <v>0</v>
      </c>
      <c r="V132" s="386">
        <v>2</v>
      </c>
      <c r="W132" s="386">
        <v>0</v>
      </c>
      <c r="X132" s="386">
        <v>1</v>
      </c>
      <c r="Y132" s="386">
        <v>1</v>
      </c>
      <c r="Z132" s="386">
        <v>0</v>
      </c>
      <c r="AA132" s="386">
        <v>2</v>
      </c>
      <c r="AB132" s="386">
        <v>0</v>
      </c>
      <c r="AC132" s="386">
        <v>0</v>
      </c>
      <c r="AD132" s="386">
        <v>0</v>
      </c>
      <c r="AE132" s="386">
        <v>0</v>
      </c>
      <c r="AF132" s="386">
        <v>0</v>
      </c>
      <c r="AG132" s="386">
        <v>0</v>
      </c>
      <c r="AH132" s="386">
        <v>0</v>
      </c>
      <c r="AI132" s="386">
        <v>0</v>
      </c>
      <c r="AJ132" s="386">
        <v>0</v>
      </c>
      <c r="AK132" s="386">
        <v>1</v>
      </c>
      <c r="AL132" s="386">
        <v>0</v>
      </c>
      <c r="AM132" s="386">
        <v>0</v>
      </c>
      <c r="AN132" s="386">
        <v>0</v>
      </c>
      <c r="AO132" s="386">
        <v>0</v>
      </c>
      <c r="AP132" s="386">
        <v>0</v>
      </c>
      <c r="AQ132" s="386">
        <v>0</v>
      </c>
      <c r="AR132" s="386">
        <v>0</v>
      </c>
      <c r="AS132" s="386">
        <v>0</v>
      </c>
      <c r="AT132" s="405">
        <v>0</v>
      </c>
      <c r="AU132" s="387">
        <v>0</v>
      </c>
    </row>
    <row r="133" spans="2:47" s="378" customFormat="1" x14ac:dyDescent="0.3">
      <c r="B133" s="592"/>
      <c r="C133" s="592"/>
      <c r="D133" s="384" t="s">
        <v>318</v>
      </c>
      <c r="E133" s="271">
        <f t="shared" ref="E133:E196" si="3">SUM(F133:AU133)</f>
        <v>3</v>
      </c>
      <c r="F133" s="385">
        <v>0</v>
      </c>
      <c r="G133" s="386">
        <v>0</v>
      </c>
      <c r="H133" s="386">
        <v>0</v>
      </c>
      <c r="I133" s="386">
        <v>0</v>
      </c>
      <c r="J133" s="386">
        <v>0</v>
      </c>
      <c r="K133" s="386">
        <v>0</v>
      </c>
      <c r="L133" s="386">
        <v>0</v>
      </c>
      <c r="M133" s="386">
        <v>0</v>
      </c>
      <c r="N133" s="386">
        <v>0</v>
      </c>
      <c r="O133" s="386">
        <v>0</v>
      </c>
      <c r="P133" s="386">
        <v>0</v>
      </c>
      <c r="Q133" s="386">
        <v>0</v>
      </c>
      <c r="R133" s="386">
        <v>0</v>
      </c>
      <c r="S133" s="386">
        <v>0</v>
      </c>
      <c r="T133" s="386">
        <v>0</v>
      </c>
      <c r="U133" s="386">
        <v>1</v>
      </c>
      <c r="V133" s="386">
        <v>0</v>
      </c>
      <c r="W133" s="386">
        <v>0</v>
      </c>
      <c r="X133" s="386">
        <v>0</v>
      </c>
      <c r="Y133" s="386">
        <v>1</v>
      </c>
      <c r="Z133" s="386">
        <v>0</v>
      </c>
      <c r="AA133" s="386">
        <v>0</v>
      </c>
      <c r="AB133" s="386">
        <v>0</v>
      </c>
      <c r="AC133" s="386">
        <v>1</v>
      </c>
      <c r="AD133" s="386">
        <v>0</v>
      </c>
      <c r="AE133" s="386">
        <v>0</v>
      </c>
      <c r="AF133" s="386">
        <v>0</v>
      </c>
      <c r="AG133" s="386">
        <v>0</v>
      </c>
      <c r="AH133" s="386">
        <v>0</v>
      </c>
      <c r="AI133" s="386">
        <v>0</v>
      </c>
      <c r="AJ133" s="386">
        <v>0</v>
      </c>
      <c r="AK133" s="386">
        <v>0</v>
      </c>
      <c r="AL133" s="386">
        <v>0</v>
      </c>
      <c r="AM133" s="386">
        <v>0</v>
      </c>
      <c r="AN133" s="386">
        <v>0</v>
      </c>
      <c r="AO133" s="386">
        <v>0</v>
      </c>
      <c r="AP133" s="386">
        <v>0</v>
      </c>
      <c r="AQ133" s="386">
        <v>0</v>
      </c>
      <c r="AR133" s="386">
        <v>0</v>
      </c>
      <c r="AS133" s="386">
        <v>0</v>
      </c>
      <c r="AT133" s="405">
        <v>0</v>
      </c>
      <c r="AU133" s="387">
        <v>0</v>
      </c>
    </row>
    <row r="134" spans="2:47" s="110" customFormat="1" ht="15" customHeight="1" x14ac:dyDescent="0.3">
      <c r="B134" s="592"/>
      <c r="C134" s="592"/>
      <c r="D134" s="384" t="s">
        <v>1892</v>
      </c>
      <c r="E134" s="271">
        <f t="shared" si="3"/>
        <v>46</v>
      </c>
      <c r="F134" s="385">
        <v>0</v>
      </c>
      <c r="G134" s="386">
        <v>0</v>
      </c>
      <c r="H134" s="386">
        <v>0</v>
      </c>
      <c r="I134" s="386">
        <v>0</v>
      </c>
      <c r="J134" s="386">
        <v>1</v>
      </c>
      <c r="K134" s="386">
        <v>0</v>
      </c>
      <c r="L134" s="386">
        <v>1</v>
      </c>
      <c r="M134" s="386">
        <v>2</v>
      </c>
      <c r="N134" s="386">
        <v>1</v>
      </c>
      <c r="O134" s="386">
        <v>1</v>
      </c>
      <c r="P134" s="386">
        <v>1</v>
      </c>
      <c r="Q134" s="386">
        <v>1</v>
      </c>
      <c r="R134" s="386">
        <v>1</v>
      </c>
      <c r="S134" s="386">
        <v>3</v>
      </c>
      <c r="T134" s="386">
        <v>2</v>
      </c>
      <c r="U134" s="386">
        <v>1</v>
      </c>
      <c r="V134" s="386">
        <v>4</v>
      </c>
      <c r="W134" s="386">
        <v>3</v>
      </c>
      <c r="X134" s="386">
        <v>2</v>
      </c>
      <c r="Y134" s="386">
        <v>4</v>
      </c>
      <c r="Z134" s="386">
        <v>1</v>
      </c>
      <c r="AA134" s="386">
        <v>2</v>
      </c>
      <c r="AB134" s="386">
        <v>2</v>
      </c>
      <c r="AC134" s="386">
        <v>3</v>
      </c>
      <c r="AD134" s="386">
        <v>1</v>
      </c>
      <c r="AE134" s="386">
        <v>2</v>
      </c>
      <c r="AF134" s="386">
        <v>1</v>
      </c>
      <c r="AG134" s="386">
        <v>2</v>
      </c>
      <c r="AH134" s="386">
        <v>0</v>
      </c>
      <c r="AI134" s="386">
        <v>2</v>
      </c>
      <c r="AJ134" s="386">
        <v>0</v>
      </c>
      <c r="AK134" s="386">
        <v>1</v>
      </c>
      <c r="AL134" s="386">
        <v>0</v>
      </c>
      <c r="AM134" s="386">
        <v>0</v>
      </c>
      <c r="AN134" s="386">
        <v>1</v>
      </c>
      <c r="AO134" s="386">
        <v>0</v>
      </c>
      <c r="AP134" s="386">
        <v>0</v>
      </c>
      <c r="AQ134" s="386">
        <v>0</v>
      </c>
      <c r="AR134" s="386">
        <v>0</v>
      </c>
      <c r="AS134" s="386">
        <v>0</v>
      </c>
      <c r="AT134" s="405">
        <v>0</v>
      </c>
      <c r="AU134" s="387">
        <v>0</v>
      </c>
    </row>
    <row r="135" spans="2:47" s="378" customFormat="1" x14ac:dyDescent="0.3">
      <c r="B135" s="592"/>
      <c r="C135" s="592"/>
      <c r="D135" s="384" t="s">
        <v>1891</v>
      </c>
      <c r="E135" s="271">
        <f t="shared" si="3"/>
        <v>80</v>
      </c>
      <c r="F135" s="385">
        <v>0</v>
      </c>
      <c r="G135" s="386">
        <v>0</v>
      </c>
      <c r="H135" s="386">
        <v>0</v>
      </c>
      <c r="I135" s="386">
        <v>0</v>
      </c>
      <c r="J135" s="386">
        <v>0</v>
      </c>
      <c r="K135" s="386">
        <v>2</v>
      </c>
      <c r="L135" s="386">
        <v>3</v>
      </c>
      <c r="M135" s="386">
        <v>3</v>
      </c>
      <c r="N135" s="386">
        <v>2</v>
      </c>
      <c r="O135" s="386">
        <v>4</v>
      </c>
      <c r="P135" s="386">
        <v>0</v>
      </c>
      <c r="Q135" s="386">
        <v>3</v>
      </c>
      <c r="R135" s="386">
        <v>2</v>
      </c>
      <c r="S135" s="386">
        <v>1</v>
      </c>
      <c r="T135" s="386">
        <v>2</v>
      </c>
      <c r="U135" s="386">
        <v>4</v>
      </c>
      <c r="V135" s="386">
        <v>3</v>
      </c>
      <c r="W135" s="386">
        <v>2</v>
      </c>
      <c r="X135" s="386">
        <v>2</v>
      </c>
      <c r="Y135" s="386">
        <v>4</v>
      </c>
      <c r="Z135" s="386">
        <v>0</v>
      </c>
      <c r="AA135" s="386">
        <v>9</v>
      </c>
      <c r="AB135" s="386">
        <v>5</v>
      </c>
      <c r="AC135" s="386">
        <v>3</v>
      </c>
      <c r="AD135" s="386">
        <v>1</v>
      </c>
      <c r="AE135" s="386">
        <v>1</v>
      </c>
      <c r="AF135" s="386">
        <v>4</v>
      </c>
      <c r="AG135" s="386">
        <v>5</v>
      </c>
      <c r="AH135" s="386">
        <v>2</v>
      </c>
      <c r="AI135" s="386">
        <v>1</v>
      </c>
      <c r="AJ135" s="386">
        <v>6</v>
      </c>
      <c r="AK135" s="386">
        <v>1</v>
      </c>
      <c r="AL135" s="386">
        <v>1</v>
      </c>
      <c r="AM135" s="386">
        <v>0</v>
      </c>
      <c r="AN135" s="386">
        <v>2</v>
      </c>
      <c r="AO135" s="386">
        <v>1</v>
      </c>
      <c r="AP135" s="386">
        <v>1</v>
      </c>
      <c r="AQ135" s="386">
        <v>0</v>
      </c>
      <c r="AR135" s="386">
        <v>0</v>
      </c>
      <c r="AS135" s="386">
        <v>0</v>
      </c>
      <c r="AT135" s="405">
        <v>0</v>
      </c>
      <c r="AU135" s="387">
        <v>0</v>
      </c>
    </row>
    <row r="136" spans="2:47" s="110" customFormat="1" x14ac:dyDescent="0.3">
      <c r="B136" s="592"/>
      <c r="C136" s="592"/>
      <c r="D136" s="384" t="s">
        <v>1890</v>
      </c>
      <c r="E136" s="271">
        <f t="shared" si="3"/>
        <v>70</v>
      </c>
      <c r="F136" s="385">
        <v>0</v>
      </c>
      <c r="G136" s="386">
        <v>0</v>
      </c>
      <c r="H136" s="386">
        <v>0</v>
      </c>
      <c r="I136" s="386">
        <v>0</v>
      </c>
      <c r="J136" s="386">
        <v>0</v>
      </c>
      <c r="K136" s="386">
        <v>4</v>
      </c>
      <c r="L136" s="386">
        <v>2</v>
      </c>
      <c r="M136" s="386">
        <v>2</v>
      </c>
      <c r="N136" s="386">
        <v>2</v>
      </c>
      <c r="O136" s="386">
        <v>3</v>
      </c>
      <c r="P136" s="386">
        <v>4</v>
      </c>
      <c r="Q136" s="386">
        <v>3</v>
      </c>
      <c r="R136" s="386">
        <v>1</v>
      </c>
      <c r="S136" s="386">
        <v>3</v>
      </c>
      <c r="T136" s="386">
        <v>2</v>
      </c>
      <c r="U136" s="386">
        <v>0</v>
      </c>
      <c r="V136" s="386">
        <v>1</v>
      </c>
      <c r="W136" s="386">
        <v>0</v>
      </c>
      <c r="X136" s="386">
        <v>2</v>
      </c>
      <c r="Y136" s="386">
        <v>4</v>
      </c>
      <c r="Z136" s="386">
        <v>2</v>
      </c>
      <c r="AA136" s="386">
        <v>6</v>
      </c>
      <c r="AB136" s="386">
        <v>3</v>
      </c>
      <c r="AC136" s="386">
        <v>4</v>
      </c>
      <c r="AD136" s="386">
        <v>5</v>
      </c>
      <c r="AE136" s="386">
        <v>6</v>
      </c>
      <c r="AF136" s="386">
        <v>0</v>
      </c>
      <c r="AG136" s="386">
        <v>3</v>
      </c>
      <c r="AH136" s="386">
        <v>2</v>
      </c>
      <c r="AI136" s="386">
        <v>1</v>
      </c>
      <c r="AJ136" s="386">
        <v>1</v>
      </c>
      <c r="AK136" s="386">
        <v>0</v>
      </c>
      <c r="AL136" s="386">
        <v>2</v>
      </c>
      <c r="AM136" s="386">
        <v>1</v>
      </c>
      <c r="AN136" s="386">
        <v>0</v>
      </c>
      <c r="AO136" s="386">
        <v>1</v>
      </c>
      <c r="AP136" s="386">
        <v>0</v>
      </c>
      <c r="AQ136" s="386">
        <v>0</v>
      </c>
      <c r="AR136" s="386">
        <v>0</v>
      </c>
      <c r="AS136" s="386">
        <v>0</v>
      </c>
      <c r="AT136" s="405">
        <v>0</v>
      </c>
      <c r="AU136" s="387">
        <v>0</v>
      </c>
    </row>
    <row r="137" spans="2:47" s="110" customFormat="1" x14ac:dyDescent="0.3">
      <c r="B137" s="592"/>
      <c r="C137" s="592"/>
      <c r="D137" s="384" t="s">
        <v>1889</v>
      </c>
      <c r="E137" s="271">
        <f t="shared" si="3"/>
        <v>42</v>
      </c>
      <c r="F137" s="385">
        <v>0</v>
      </c>
      <c r="G137" s="386">
        <v>0</v>
      </c>
      <c r="H137" s="386">
        <v>0</v>
      </c>
      <c r="I137" s="386">
        <v>0</v>
      </c>
      <c r="J137" s="386">
        <v>0</v>
      </c>
      <c r="K137" s="386">
        <v>0</v>
      </c>
      <c r="L137" s="386">
        <v>0</v>
      </c>
      <c r="M137" s="386">
        <v>2</v>
      </c>
      <c r="N137" s="386">
        <v>1</v>
      </c>
      <c r="O137" s="386">
        <v>2</v>
      </c>
      <c r="P137" s="386">
        <v>1</v>
      </c>
      <c r="Q137" s="386">
        <v>3</v>
      </c>
      <c r="R137" s="386">
        <v>1</v>
      </c>
      <c r="S137" s="386">
        <v>3</v>
      </c>
      <c r="T137" s="386">
        <v>1</v>
      </c>
      <c r="U137" s="386">
        <v>0</v>
      </c>
      <c r="V137" s="386">
        <v>5</v>
      </c>
      <c r="W137" s="386">
        <v>1</v>
      </c>
      <c r="X137" s="386">
        <v>2</v>
      </c>
      <c r="Y137" s="386">
        <v>3</v>
      </c>
      <c r="Z137" s="386">
        <v>1</v>
      </c>
      <c r="AA137" s="386">
        <v>2</v>
      </c>
      <c r="AB137" s="386">
        <v>4</v>
      </c>
      <c r="AC137" s="386">
        <v>1</v>
      </c>
      <c r="AD137" s="386">
        <v>0</v>
      </c>
      <c r="AE137" s="386">
        <v>0</v>
      </c>
      <c r="AF137" s="386">
        <v>2</v>
      </c>
      <c r="AG137" s="386">
        <v>1</v>
      </c>
      <c r="AH137" s="386">
        <v>2</v>
      </c>
      <c r="AI137" s="386">
        <v>1</v>
      </c>
      <c r="AJ137" s="386">
        <v>0</v>
      </c>
      <c r="AK137" s="386">
        <v>1</v>
      </c>
      <c r="AL137" s="386">
        <v>1</v>
      </c>
      <c r="AM137" s="386">
        <v>1</v>
      </c>
      <c r="AN137" s="386">
        <v>0</v>
      </c>
      <c r="AO137" s="386">
        <v>0</v>
      </c>
      <c r="AP137" s="386">
        <v>0</v>
      </c>
      <c r="AQ137" s="386">
        <v>0</v>
      </c>
      <c r="AR137" s="386">
        <v>0</v>
      </c>
      <c r="AS137" s="386">
        <v>0</v>
      </c>
      <c r="AT137" s="405">
        <v>0</v>
      </c>
      <c r="AU137" s="387">
        <v>0</v>
      </c>
    </row>
    <row r="138" spans="2:47" s="110" customFormat="1" x14ac:dyDescent="0.3">
      <c r="B138" s="592"/>
      <c r="C138" s="592"/>
      <c r="D138" s="384" t="s">
        <v>1888</v>
      </c>
      <c r="E138" s="271">
        <f t="shared" si="3"/>
        <v>22</v>
      </c>
      <c r="F138" s="385">
        <v>0</v>
      </c>
      <c r="G138" s="386">
        <v>0</v>
      </c>
      <c r="H138" s="386">
        <v>0</v>
      </c>
      <c r="I138" s="386">
        <v>0</v>
      </c>
      <c r="J138" s="386">
        <v>0</v>
      </c>
      <c r="K138" s="386">
        <v>0</v>
      </c>
      <c r="L138" s="386">
        <v>2</v>
      </c>
      <c r="M138" s="386">
        <v>0</v>
      </c>
      <c r="N138" s="386">
        <v>2</v>
      </c>
      <c r="O138" s="386">
        <v>0</v>
      </c>
      <c r="P138" s="386">
        <v>2</v>
      </c>
      <c r="Q138" s="386">
        <v>0</v>
      </c>
      <c r="R138" s="386">
        <v>1</v>
      </c>
      <c r="S138" s="386">
        <v>0</v>
      </c>
      <c r="T138" s="386">
        <v>1</v>
      </c>
      <c r="U138" s="386">
        <v>0</v>
      </c>
      <c r="V138" s="386">
        <v>1</v>
      </c>
      <c r="W138" s="386">
        <v>2</v>
      </c>
      <c r="X138" s="386">
        <v>1</v>
      </c>
      <c r="Y138" s="386">
        <v>1</v>
      </c>
      <c r="Z138" s="386">
        <v>0</v>
      </c>
      <c r="AA138" s="386">
        <v>2</v>
      </c>
      <c r="AB138" s="386">
        <v>1</v>
      </c>
      <c r="AC138" s="386">
        <v>2</v>
      </c>
      <c r="AD138" s="386">
        <v>1</v>
      </c>
      <c r="AE138" s="386">
        <v>0</v>
      </c>
      <c r="AF138" s="386">
        <v>2</v>
      </c>
      <c r="AG138" s="386">
        <v>0</v>
      </c>
      <c r="AH138" s="386">
        <v>0</v>
      </c>
      <c r="AI138" s="386">
        <v>1</v>
      </c>
      <c r="AJ138" s="386">
        <v>0</v>
      </c>
      <c r="AK138" s="386">
        <v>0</v>
      </c>
      <c r="AL138" s="386">
        <v>0</v>
      </c>
      <c r="AM138" s="386">
        <v>0</v>
      </c>
      <c r="AN138" s="386">
        <v>0</v>
      </c>
      <c r="AO138" s="386">
        <v>0</v>
      </c>
      <c r="AP138" s="386">
        <v>0</v>
      </c>
      <c r="AQ138" s="386">
        <v>0</v>
      </c>
      <c r="AR138" s="386">
        <v>0</v>
      </c>
      <c r="AS138" s="386">
        <v>0</v>
      </c>
      <c r="AT138" s="405">
        <v>0</v>
      </c>
      <c r="AU138" s="387">
        <v>0</v>
      </c>
    </row>
    <row r="139" spans="2:47" s="110" customFormat="1" x14ac:dyDescent="0.3">
      <c r="B139" s="592"/>
      <c r="C139" s="592"/>
      <c r="D139" s="384" t="s">
        <v>1887</v>
      </c>
      <c r="E139" s="271">
        <f t="shared" si="3"/>
        <v>18</v>
      </c>
      <c r="F139" s="385">
        <v>0</v>
      </c>
      <c r="G139" s="386">
        <v>0</v>
      </c>
      <c r="H139" s="386">
        <v>0</v>
      </c>
      <c r="I139" s="386">
        <v>0</v>
      </c>
      <c r="J139" s="386">
        <v>0</v>
      </c>
      <c r="K139" s="386">
        <v>1</v>
      </c>
      <c r="L139" s="386">
        <v>3</v>
      </c>
      <c r="M139" s="386">
        <v>0</v>
      </c>
      <c r="N139" s="386">
        <v>3</v>
      </c>
      <c r="O139" s="386">
        <v>0</v>
      </c>
      <c r="P139" s="386">
        <v>0</v>
      </c>
      <c r="Q139" s="386">
        <v>0</v>
      </c>
      <c r="R139" s="386">
        <v>0</v>
      </c>
      <c r="S139" s="386">
        <v>0</v>
      </c>
      <c r="T139" s="386">
        <v>0</v>
      </c>
      <c r="U139" s="386">
        <v>0</v>
      </c>
      <c r="V139" s="386">
        <v>1</v>
      </c>
      <c r="W139" s="386">
        <v>0</v>
      </c>
      <c r="X139" s="386">
        <v>0</v>
      </c>
      <c r="Y139" s="386">
        <v>2</v>
      </c>
      <c r="Z139" s="386">
        <v>3</v>
      </c>
      <c r="AA139" s="386">
        <v>0</v>
      </c>
      <c r="AB139" s="386">
        <v>1</v>
      </c>
      <c r="AC139" s="386">
        <v>0</v>
      </c>
      <c r="AD139" s="386">
        <v>0</v>
      </c>
      <c r="AE139" s="386">
        <v>1</v>
      </c>
      <c r="AF139" s="386">
        <v>1</v>
      </c>
      <c r="AG139" s="386">
        <v>0</v>
      </c>
      <c r="AH139" s="386">
        <v>1</v>
      </c>
      <c r="AI139" s="386">
        <v>0</v>
      </c>
      <c r="AJ139" s="386">
        <v>0</v>
      </c>
      <c r="AK139" s="386">
        <v>0</v>
      </c>
      <c r="AL139" s="386">
        <v>1</v>
      </c>
      <c r="AM139" s="386">
        <v>0</v>
      </c>
      <c r="AN139" s="386">
        <v>0</v>
      </c>
      <c r="AO139" s="386">
        <v>0</v>
      </c>
      <c r="AP139" s="386">
        <v>0</v>
      </c>
      <c r="AQ139" s="386">
        <v>0</v>
      </c>
      <c r="AR139" s="386">
        <v>0</v>
      </c>
      <c r="AS139" s="386">
        <v>0</v>
      </c>
      <c r="AT139" s="405">
        <v>0</v>
      </c>
      <c r="AU139" s="387">
        <v>0</v>
      </c>
    </row>
    <row r="140" spans="2:47" s="110" customFormat="1" x14ac:dyDescent="0.3">
      <c r="B140" s="592"/>
      <c r="C140" s="592"/>
      <c r="D140" s="384" t="s">
        <v>321</v>
      </c>
      <c r="E140" s="271">
        <f t="shared" si="3"/>
        <v>30</v>
      </c>
      <c r="F140" s="385">
        <v>0</v>
      </c>
      <c r="G140" s="386">
        <v>0</v>
      </c>
      <c r="H140" s="386">
        <v>0</v>
      </c>
      <c r="I140" s="386">
        <v>0</v>
      </c>
      <c r="J140" s="386">
        <v>0</v>
      </c>
      <c r="K140" s="386">
        <v>1</v>
      </c>
      <c r="L140" s="386">
        <v>1</v>
      </c>
      <c r="M140" s="386">
        <v>2</v>
      </c>
      <c r="N140" s="386">
        <v>1</v>
      </c>
      <c r="O140" s="386">
        <v>0</v>
      </c>
      <c r="P140" s="386">
        <v>0</v>
      </c>
      <c r="Q140" s="386">
        <v>2</v>
      </c>
      <c r="R140" s="386">
        <v>3</v>
      </c>
      <c r="S140" s="386">
        <v>0</v>
      </c>
      <c r="T140" s="386">
        <v>0</v>
      </c>
      <c r="U140" s="386">
        <v>0</v>
      </c>
      <c r="V140" s="386">
        <v>5</v>
      </c>
      <c r="W140" s="386">
        <v>0</v>
      </c>
      <c r="X140" s="386">
        <v>5</v>
      </c>
      <c r="Y140" s="386">
        <v>3</v>
      </c>
      <c r="Z140" s="386">
        <v>0</v>
      </c>
      <c r="AA140" s="386">
        <v>2</v>
      </c>
      <c r="AB140" s="386">
        <v>0</v>
      </c>
      <c r="AC140" s="386">
        <v>0</v>
      </c>
      <c r="AD140" s="386">
        <v>0</v>
      </c>
      <c r="AE140" s="386">
        <v>0</v>
      </c>
      <c r="AF140" s="386">
        <v>0</v>
      </c>
      <c r="AG140" s="386">
        <v>1</v>
      </c>
      <c r="AH140" s="386">
        <v>2</v>
      </c>
      <c r="AI140" s="386">
        <v>0</v>
      </c>
      <c r="AJ140" s="386">
        <v>1</v>
      </c>
      <c r="AK140" s="386">
        <v>0</v>
      </c>
      <c r="AL140" s="386">
        <v>0</v>
      </c>
      <c r="AM140" s="386">
        <v>0</v>
      </c>
      <c r="AN140" s="386">
        <v>0</v>
      </c>
      <c r="AO140" s="386">
        <v>1</v>
      </c>
      <c r="AP140" s="386">
        <v>0</v>
      </c>
      <c r="AQ140" s="386">
        <v>0</v>
      </c>
      <c r="AR140" s="386">
        <v>0</v>
      </c>
      <c r="AS140" s="386">
        <v>0</v>
      </c>
      <c r="AT140" s="405">
        <v>0</v>
      </c>
      <c r="AU140" s="387">
        <v>0</v>
      </c>
    </row>
    <row r="141" spans="2:47" s="110" customFormat="1" x14ac:dyDescent="0.3">
      <c r="B141" s="592"/>
      <c r="C141" s="592"/>
      <c r="D141" s="384" t="s">
        <v>1886</v>
      </c>
      <c r="E141" s="271">
        <f t="shared" si="3"/>
        <v>10</v>
      </c>
      <c r="F141" s="385">
        <v>0</v>
      </c>
      <c r="G141" s="386">
        <v>0</v>
      </c>
      <c r="H141" s="386">
        <v>0</v>
      </c>
      <c r="I141" s="386">
        <v>0</v>
      </c>
      <c r="J141" s="386">
        <v>0</v>
      </c>
      <c r="K141" s="386">
        <v>1</v>
      </c>
      <c r="L141" s="386">
        <v>0</v>
      </c>
      <c r="M141" s="386">
        <v>0</v>
      </c>
      <c r="N141" s="386">
        <v>0</v>
      </c>
      <c r="O141" s="386">
        <v>0</v>
      </c>
      <c r="P141" s="386">
        <v>0</v>
      </c>
      <c r="Q141" s="386">
        <v>0</v>
      </c>
      <c r="R141" s="386">
        <v>1</v>
      </c>
      <c r="S141" s="386">
        <v>0</v>
      </c>
      <c r="T141" s="386">
        <v>0</v>
      </c>
      <c r="U141" s="386">
        <v>0</v>
      </c>
      <c r="V141" s="386">
        <v>1</v>
      </c>
      <c r="W141" s="386">
        <v>0</v>
      </c>
      <c r="X141" s="386">
        <v>1</v>
      </c>
      <c r="Y141" s="386">
        <v>0</v>
      </c>
      <c r="Z141" s="386">
        <v>0</v>
      </c>
      <c r="AA141" s="386">
        <v>1</v>
      </c>
      <c r="AB141" s="386">
        <v>0</v>
      </c>
      <c r="AC141" s="386">
        <v>1</v>
      </c>
      <c r="AD141" s="386">
        <v>0</v>
      </c>
      <c r="AE141" s="386">
        <v>1</v>
      </c>
      <c r="AF141" s="386">
        <v>0</v>
      </c>
      <c r="AG141" s="386">
        <v>1</v>
      </c>
      <c r="AH141" s="386">
        <v>0</v>
      </c>
      <c r="AI141" s="386">
        <v>0</v>
      </c>
      <c r="AJ141" s="386">
        <v>0</v>
      </c>
      <c r="AK141" s="386">
        <v>0</v>
      </c>
      <c r="AL141" s="386">
        <v>1</v>
      </c>
      <c r="AM141" s="386">
        <v>0</v>
      </c>
      <c r="AN141" s="386">
        <v>1</v>
      </c>
      <c r="AO141" s="386">
        <v>0</v>
      </c>
      <c r="AP141" s="386">
        <v>0</v>
      </c>
      <c r="AQ141" s="386">
        <v>0</v>
      </c>
      <c r="AR141" s="386">
        <v>0</v>
      </c>
      <c r="AS141" s="386">
        <v>0</v>
      </c>
      <c r="AT141" s="405">
        <v>0</v>
      </c>
      <c r="AU141" s="387">
        <v>0</v>
      </c>
    </row>
    <row r="142" spans="2:47" s="110" customFormat="1" x14ac:dyDescent="0.3">
      <c r="B142" s="592"/>
      <c r="C142" s="592" t="s">
        <v>317</v>
      </c>
      <c r="D142" s="384" t="s">
        <v>1915</v>
      </c>
      <c r="E142" s="271">
        <f t="shared" si="3"/>
        <v>121</v>
      </c>
      <c r="F142" s="385">
        <v>0</v>
      </c>
      <c r="G142" s="386">
        <v>0</v>
      </c>
      <c r="H142" s="386">
        <v>0</v>
      </c>
      <c r="I142" s="386">
        <v>0</v>
      </c>
      <c r="J142" s="386">
        <v>0</v>
      </c>
      <c r="K142" s="386">
        <v>4</v>
      </c>
      <c r="L142" s="386">
        <v>3</v>
      </c>
      <c r="M142" s="386">
        <v>2</v>
      </c>
      <c r="N142" s="386">
        <v>6</v>
      </c>
      <c r="O142" s="386">
        <v>3</v>
      </c>
      <c r="P142" s="386">
        <v>2</v>
      </c>
      <c r="Q142" s="386">
        <v>5</v>
      </c>
      <c r="R142" s="386">
        <v>7</v>
      </c>
      <c r="S142" s="386">
        <v>13</v>
      </c>
      <c r="T142" s="386">
        <v>1</v>
      </c>
      <c r="U142" s="386">
        <v>3</v>
      </c>
      <c r="V142" s="386">
        <v>4</v>
      </c>
      <c r="W142" s="386">
        <v>3</v>
      </c>
      <c r="X142" s="386">
        <v>7</v>
      </c>
      <c r="Y142" s="386">
        <v>7</v>
      </c>
      <c r="Z142" s="386">
        <v>7</v>
      </c>
      <c r="AA142" s="386">
        <v>3</v>
      </c>
      <c r="AB142" s="386">
        <v>4</v>
      </c>
      <c r="AC142" s="386">
        <v>6</v>
      </c>
      <c r="AD142" s="386">
        <v>6</v>
      </c>
      <c r="AE142" s="386">
        <v>3</v>
      </c>
      <c r="AF142" s="386">
        <v>7</v>
      </c>
      <c r="AG142" s="386">
        <v>6</v>
      </c>
      <c r="AH142" s="386">
        <v>3</v>
      </c>
      <c r="AI142" s="386">
        <v>1</v>
      </c>
      <c r="AJ142" s="386">
        <v>1</v>
      </c>
      <c r="AK142" s="386">
        <v>4</v>
      </c>
      <c r="AL142" s="386">
        <v>0</v>
      </c>
      <c r="AM142" s="386">
        <v>0</v>
      </c>
      <c r="AN142" s="386">
        <v>0</v>
      </c>
      <c r="AO142" s="386">
        <v>0</v>
      </c>
      <c r="AP142" s="386">
        <v>0</v>
      </c>
      <c r="AQ142" s="386">
        <v>0</v>
      </c>
      <c r="AR142" s="386">
        <v>0</v>
      </c>
      <c r="AS142" s="386">
        <v>0</v>
      </c>
      <c r="AT142" s="405">
        <v>0</v>
      </c>
      <c r="AU142" s="387">
        <v>0</v>
      </c>
    </row>
    <row r="143" spans="2:47" s="110" customFormat="1" x14ac:dyDescent="0.3">
      <c r="B143" s="592"/>
      <c r="C143" s="592"/>
      <c r="D143" s="384" t="s">
        <v>1914</v>
      </c>
      <c r="E143" s="271">
        <f t="shared" si="3"/>
        <v>32</v>
      </c>
      <c r="F143" s="385">
        <v>0</v>
      </c>
      <c r="G143" s="386">
        <v>0</v>
      </c>
      <c r="H143" s="386">
        <v>0</v>
      </c>
      <c r="I143" s="386">
        <v>0</v>
      </c>
      <c r="J143" s="386">
        <v>0</v>
      </c>
      <c r="K143" s="386">
        <v>1</v>
      </c>
      <c r="L143" s="386">
        <v>3</v>
      </c>
      <c r="M143" s="386">
        <v>1</v>
      </c>
      <c r="N143" s="386">
        <v>3</v>
      </c>
      <c r="O143" s="386">
        <v>0</v>
      </c>
      <c r="P143" s="386">
        <v>1</v>
      </c>
      <c r="Q143" s="386">
        <v>4</v>
      </c>
      <c r="R143" s="386">
        <v>1</v>
      </c>
      <c r="S143" s="386">
        <v>1</v>
      </c>
      <c r="T143" s="386">
        <v>0</v>
      </c>
      <c r="U143" s="386">
        <v>4</v>
      </c>
      <c r="V143" s="386">
        <v>1</v>
      </c>
      <c r="W143" s="386">
        <v>4</v>
      </c>
      <c r="X143" s="386">
        <v>0</v>
      </c>
      <c r="Y143" s="386">
        <v>0</v>
      </c>
      <c r="Z143" s="386">
        <v>1</v>
      </c>
      <c r="AA143" s="386">
        <v>0</v>
      </c>
      <c r="AB143" s="386">
        <v>2</v>
      </c>
      <c r="AC143" s="386">
        <v>0</v>
      </c>
      <c r="AD143" s="386">
        <v>0</v>
      </c>
      <c r="AE143" s="386">
        <v>1</v>
      </c>
      <c r="AF143" s="386">
        <v>2</v>
      </c>
      <c r="AG143" s="386">
        <v>1</v>
      </c>
      <c r="AH143" s="386">
        <v>1</v>
      </c>
      <c r="AI143" s="386">
        <v>0</v>
      </c>
      <c r="AJ143" s="386">
        <v>0</v>
      </c>
      <c r="AK143" s="386">
        <v>0</v>
      </c>
      <c r="AL143" s="386">
        <v>0</v>
      </c>
      <c r="AM143" s="386">
        <v>0</v>
      </c>
      <c r="AN143" s="386">
        <v>0</v>
      </c>
      <c r="AO143" s="386">
        <v>0</v>
      </c>
      <c r="AP143" s="386">
        <v>0</v>
      </c>
      <c r="AQ143" s="386">
        <v>0</v>
      </c>
      <c r="AR143" s="386">
        <v>0</v>
      </c>
      <c r="AS143" s="386">
        <v>0</v>
      </c>
      <c r="AT143" s="405">
        <v>0</v>
      </c>
      <c r="AU143" s="387">
        <v>0</v>
      </c>
    </row>
    <row r="144" spans="2:47" s="110" customFormat="1" x14ac:dyDescent="0.3">
      <c r="B144" s="592"/>
      <c r="C144" s="592"/>
      <c r="D144" s="384" t="s">
        <v>1913</v>
      </c>
      <c r="E144" s="271">
        <f t="shared" si="3"/>
        <v>7</v>
      </c>
      <c r="F144" s="385">
        <v>0</v>
      </c>
      <c r="G144" s="386">
        <v>0</v>
      </c>
      <c r="H144" s="386">
        <v>0</v>
      </c>
      <c r="I144" s="386">
        <v>0</v>
      </c>
      <c r="J144" s="386">
        <v>0</v>
      </c>
      <c r="K144" s="386">
        <v>0</v>
      </c>
      <c r="L144" s="386">
        <v>0</v>
      </c>
      <c r="M144" s="386">
        <v>0</v>
      </c>
      <c r="N144" s="386">
        <v>0</v>
      </c>
      <c r="O144" s="386">
        <v>0</v>
      </c>
      <c r="P144" s="386">
        <v>1</v>
      </c>
      <c r="Q144" s="386">
        <v>0</v>
      </c>
      <c r="R144" s="386">
        <v>0</v>
      </c>
      <c r="S144" s="386">
        <v>1</v>
      </c>
      <c r="T144" s="386">
        <v>0</v>
      </c>
      <c r="U144" s="386">
        <v>0</v>
      </c>
      <c r="V144" s="386">
        <v>0</v>
      </c>
      <c r="W144" s="386">
        <v>1</v>
      </c>
      <c r="X144" s="386">
        <v>0</v>
      </c>
      <c r="Y144" s="386">
        <v>0</v>
      </c>
      <c r="Z144" s="386">
        <v>0</v>
      </c>
      <c r="AA144" s="386">
        <v>0</v>
      </c>
      <c r="AB144" s="386">
        <v>0</v>
      </c>
      <c r="AC144" s="386">
        <v>0</v>
      </c>
      <c r="AD144" s="386">
        <v>2</v>
      </c>
      <c r="AE144" s="386">
        <v>0</v>
      </c>
      <c r="AF144" s="386">
        <v>0</v>
      </c>
      <c r="AG144" s="386">
        <v>0</v>
      </c>
      <c r="AH144" s="386">
        <v>1</v>
      </c>
      <c r="AI144" s="386">
        <v>0</v>
      </c>
      <c r="AJ144" s="386">
        <v>1</v>
      </c>
      <c r="AK144" s="386">
        <v>0</v>
      </c>
      <c r="AL144" s="386">
        <v>0</v>
      </c>
      <c r="AM144" s="386">
        <v>0</v>
      </c>
      <c r="AN144" s="386">
        <v>0</v>
      </c>
      <c r="AO144" s="386">
        <v>0</v>
      </c>
      <c r="AP144" s="386">
        <v>0</v>
      </c>
      <c r="AQ144" s="386">
        <v>0</v>
      </c>
      <c r="AR144" s="386">
        <v>0</v>
      </c>
      <c r="AS144" s="386">
        <v>0</v>
      </c>
      <c r="AT144" s="405">
        <v>0</v>
      </c>
      <c r="AU144" s="387">
        <v>0</v>
      </c>
    </row>
    <row r="145" spans="2:47" s="110" customFormat="1" x14ac:dyDescent="0.3">
      <c r="B145" s="592"/>
      <c r="C145" s="592"/>
      <c r="D145" s="384" t="s">
        <v>1912</v>
      </c>
      <c r="E145" s="271">
        <f t="shared" si="3"/>
        <v>1</v>
      </c>
      <c r="F145" s="385">
        <v>0</v>
      </c>
      <c r="G145" s="386">
        <v>0</v>
      </c>
      <c r="H145" s="386">
        <v>0</v>
      </c>
      <c r="I145" s="386">
        <v>0</v>
      </c>
      <c r="J145" s="386">
        <v>0</v>
      </c>
      <c r="K145" s="386">
        <v>0</v>
      </c>
      <c r="L145" s="386">
        <v>1</v>
      </c>
      <c r="M145" s="386">
        <v>0</v>
      </c>
      <c r="N145" s="386">
        <v>0</v>
      </c>
      <c r="O145" s="386">
        <v>0</v>
      </c>
      <c r="P145" s="386">
        <v>0</v>
      </c>
      <c r="Q145" s="386">
        <v>0</v>
      </c>
      <c r="R145" s="386">
        <v>0</v>
      </c>
      <c r="S145" s="386">
        <v>0</v>
      </c>
      <c r="T145" s="386">
        <v>0</v>
      </c>
      <c r="U145" s="386">
        <v>0</v>
      </c>
      <c r="V145" s="386">
        <v>0</v>
      </c>
      <c r="W145" s="386">
        <v>0</v>
      </c>
      <c r="X145" s="386">
        <v>0</v>
      </c>
      <c r="Y145" s="386">
        <v>0</v>
      </c>
      <c r="Z145" s="386">
        <v>0</v>
      </c>
      <c r="AA145" s="386">
        <v>0</v>
      </c>
      <c r="AB145" s="386">
        <v>0</v>
      </c>
      <c r="AC145" s="386">
        <v>0</v>
      </c>
      <c r="AD145" s="386">
        <v>0</v>
      </c>
      <c r="AE145" s="386">
        <v>0</v>
      </c>
      <c r="AF145" s="386">
        <v>0</v>
      </c>
      <c r="AG145" s="386">
        <v>0</v>
      </c>
      <c r="AH145" s="386">
        <v>0</v>
      </c>
      <c r="AI145" s="386">
        <v>0</v>
      </c>
      <c r="AJ145" s="386">
        <v>0</v>
      </c>
      <c r="AK145" s="386">
        <v>0</v>
      </c>
      <c r="AL145" s="386">
        <v>0</v>
      </c>
      <c r="AM145" s="386">
        <v>0</v>
      </c>
      <c r="AN145" s="386">
        <v>0</v>
      </c>
      <c r="AO145" s="386">
        <v>0</v>
      </c>
      <c r="AP145" s="386">
        <v>0</v>
      </c>
      <c r="AQ145" s="386">
        <v>0</v>
      </c>
      <c r="AR145" s="386">
        <v>0</v>
      </c>
      <c r="AS145" s="386">
        <v>0</v>
      </c>
      <c r="AT145" s="405">
        <v>0</v>
      </c>
      <c r="AU145" s="387">
        <v>0</v>
      </c>
    </row>
    <row r="146" spans="2:47" s="110" customFormat="1" x14ac:dyDescent="0.3">
      <c r="B146" s="592"/>
      <c r="C146" s="592"/>
      <c r="D146" s="384" t="s">
        <v>1911</v>
      </c>
      <c r="E146" s="271">
        <f t="shared" si="3"/>
        <v>9</v>
      </c>
      <c r="F146" s="385">
        <v>0</v>
      </c>
      <c r="G146" s="386">
        <v>0</v>
      </c>
      <c r="H146" s="386">
        <v>0</v>
      </c>
      <c r="I146" s="386">
        <v>0</v>
      </c>
      <c r="J146" s="386">
        <v>0</v>
      </c>
      <c r="K146" s="386">
        <v>1</v>
      </c>
      <c r="L146" s="386">
        <v>0</v>
      </c>
      <c r="M146" s="386">
        <v>1</v>
      </c>
      <c r="N146" s="386">
        <v>0</v>
      </c>
      <c r="O146" s="386">
        <v>1</v>
      </c>
      <c r="P146" s="386">
        <v>1</v>
      </c>
      <c r="Q146" s="386">
        <v>1</v>
      </c>
      <c r="R146" s="386">
        <v>1</v>
      </c>
      <c r="S146" s="386">
        <v>0</v>
      </c>
      <c r="T146" s="386">
        <v>0</v>
      </c>
      <c r="U146" s="386">
        <v>0</v>
      </c>
      <c r="V146" s="386">
        <v>1</v>
      </c>
      <c r="W146" s="386">
        <v>0</v>
      </c>
      <c r="X146" s="386">
        <v>0</v>
      </c>
      <c r="Y146" s="386">
        <v>1</v>
      </c>
      <c r="Z146" s="386">
        <v>0</v>
      </c>
      <c r="AA146" s="386">
        <v>1</v>
      </c>
      <c r="AB146" s="386">
        <v>0</v>
      </c>
      <c r="AC146" s="386">
        <v>0</v>
      </c>
      <c r="AD146" s="386">
        <v>0</v>
      </c>
      <c r="AE146" s="386">
        <v>0</v>
      </c>
      <c r="AF146" s="386">
        <v>0</v>
      </c>
      <c r="AG146" s="386">
        <v>0</v>
      </c>
      <c r="AH146" s="386">
        <v>0</v>
      </c>
      <c r="AI146" s="386">
        <v>0</v>
      </c>
      <c r="AJ146" s="386">
        <v>0</v>
      </c>
      <c r="AK146" s="386">
        <v>0</v>
      </c>
      <c r="AL146" s="386">
        <v>0</v>
      </c>
      <c r="AM146" s="386">
        <v>0</v>
      </c>
      <c r="AN146" s="386">
        <v>0</v>
      </c>
      <c r="AO146" s="386">
        <v>0</v>
      </c>
      <c r="AP146" s="386">
        <v>0</v>
      </c>
      <c r="AQ146" s="386">
        <v>0</v>
      </c>
      <c r="AR146" s="386">
        <v>0</v>
      </c>
      <c r="AS146" s="386">
        <v>0</v>
      </c>
      <c r="AT146" s="405">
        <v>0</v>
      </c>
      <c r="AU146" s="387">
        <v>0</v>
      </c>
    </row>
    <row r="147" spans="2:47" s="110" customFormat="1" x14ac:dyDescent="0.3">
      <c r="B147" s="592"/>
      <c r="C147" s="592" t="s">
        <v>33</v>
      </c>
      <c r="D147" s="384" t="s">
        <v>1910</v>
      </c>
      <c r="E147" s="271">
        <f t="shared" si="3"/>
        <v>215</v>
      </c>
      <c r="F147" s="385">
        <v>0</v>
      </c>
      <c r="G147" s="386">
        <v>0</v>
      </c>
      <c r="H147" s="386">
        <v>0</v>
      </c>
      <c r="I147" s="386">
        <v>0</v>
      </c>
      <c r="J147" s="386">
        <v>0</v>
      </c>
      <c r="K147" s="386">
        <v>4</v>
      </c>
      <c r="L147" s="386">
        <v>5</v>
      </c>
      <c r="M147" s="386">
        <v>13</v>
      </c>
      <c r="N147" s="386">
        <v>11</v>
      </c>
      <c r="O147" s="386">
        <v>8</v>
      </c>
      <c r="P147" s="386">
        <v>4</v>
      </c>
      <c r="Q147" s="386">
        <v>6</v>
      </c>
      <c r="R147" s="386">
        <v>6</v>
      </c>
      <c r="S147" s="386">
        <v>9</v>
      </c>
      <c r="T147" s="386">
        <v>9</v>
      </c>
      <c r="U147" s="386">
        <v>14</v>
      </c>
      <c r="V147" s="386">
        <v>10</v>
      </c>
      <c r="W147" s="386">
        <v>15</v>
      </c>
      <c r="X147" s="386">
        <v>11</v>
      </c>
      <c r="Y147" s="386">
        <v>8</v>
      </c>
      <c r="Z147" s="386">
        <v>15</v>
      </c>
      <c r="AA147" s="386">
        <v>8</v>
      </c>
      <c r="AB147" s="386">
        <v>10</v>
      </c>
      <c r="AC147" s="386">
        <v>5</v>
      </c>
      <c r="AD147" s="386">
        <v>9</v>
      </c>
      <c r="AE147" s="386">
        <v>8</v>
      </c>
      <c r="AF147" s="386">
        <v>1</v>
      </c>
      <c r="AG147" s="386">
        <v>3</v>
      </c>
      <c r="AH147" s="386">
        <v>9</v>
      </c>
      <c r="AI147" s="386">
        <v>5</v>
      </c>
      <c r="AJ147" s="386">
        <v>4</v>
      </c>
      <c r="AK147" s="386">
        <v>1</v>
      </c>
      <c r="AL147" s="386">
        <v>3</v>
      </c>
      <c r="AM147" s="386">
        <v>0</v>
      </c>
      <c r="AN147" s="386">
        <v>0</v>
      </c>
      <c r="AO147" s="386">
        <v>0</v>
      </c>
      <c r="AP147" s="386">
        <v>0</v>
      </c>
      <c r="AQ147" s="386">
        <v>0</v>
      </c>
      <c r="AR147" s="386">
        <v>0</v>
      </c>
      <c r="AS147" s="386">
        <v>0</v>
      </c>
      <c r="AT147" s="405">
        <v>0</v>
      </c>
      <c r="AU147" s="387">
        <v>1</v>
      </c>
    </row>
    <row r="148" spans="2:47" s="110" customFormat="1" ht="15" customHeight="1" x14ac:dyDescent="0.3">
      <c r="B148" s="592"/>
      <c r="C148" s="592"/>
      <c r="D148" s="384" t="s">
        <v>1909</v>
      </c>
      <c r="E148" s="271">
        <f t="shared" si="3"/>
        <v>31</v>
      </c>
      <c r="F148" s="385">
        <v>0</v>
      </c>
      <c r="G148" s="386">
        <v>0</v>
      </c>
      <c r="H148" s="386">
        <v>0</v>
      </c>
      <c r="I148" s="386">
        <v>0</v>
      </c>
      <c r="J148" s="386">
        <v>1</v>
      </c>
      <c r="K148" s="386">
        <v>2</v>
      </c>
      <c r="L148" s="386">
        <v>1</v>
      </c>
      <c r="M148" s="386">
        <v>3</v>
      </c>
      <c r="N148" s="386">
        <v>2</v>
      </c>
      <c r="O148" s="386">
        <v>3</v>
      </c>
      <c r="P148" s="386">
        <v>0</v>
      </c>
      <c r="Q148" s="386">
        <v>1</v>
      </c>
      <c r="R148" s="386">
        <v>1</v>
      </c>
      <c r="S148" s="386">
        <v>3</v>
      </c>
      <c r="T148" s="386">
        <v>2</v>
      </c>
      <c r="U148" s="386">
        <v>1</v>
      </c>
      <c r="V148" s="386">
        <v>0</v>
      </c>
      <c r="W148" s="386">
        <v>3</v>
      </c>
      <c r="X148" s="386">
        <v>2</v>
      </c>
      <c r="Y148" s="386">
        <v>1</v>
      </c>
      <c r="Z148" s="386">
        <v>0</v>
      </c>
      <c r="AA148" s="386">
        <v>0</v>
      </c>
      <c r="AB148" s="386">
        <v>0</v>
      </c>
      <c r="AC148" s="386">
        <v>0</v>
      </c>
      <c r="AD148" s="386">
        <v>0</v>
      </c>
      <c r="AE148" s="386">
        <v>1</v>
      </c>
      <c r="AF148" s="386">
        <v>1</v>
      </c>
      <c r="AG148" s="386">
        <v>0</v>
      </c>
      <c r="AH148" s="386">
        <v>0</v>
      </c>
      <c r="AI148" s="386">
        <v>1</v>
      </c>
      <c r="AJ148" s="386">
        <v>1</v>
      </c>
      <c r="AK148" s="386">
        <v>1</v>
      </c>
      <c r="AL148" s="386">
        <v>0</v>
      </c>
      <c r="AM148" s="386">
        <v>0</v>
      </c>
      <c r="AN148" s="386">
        <v>0</v>
      </c>
      <c r="AO148" s="386">
        <v>0</v>
      </c>
      <c r="AP148" s="386">
        <v>0</v>
      </c>
      <c r="AQ148" s="386">
        <v>0</v>
      </c>
      <c r="AR148" s="386">
        <v>0</v>
      </c>
      <c r="AS148" s="386">
        <v>0</v>
      </c>
      <c r="AT148" s="405">
        <v>0</v>
      </c>
      <c r="AU148" s="387">
        <v>0</v>
      </c>
    </row>
    <row r="149" spans="2:47" s="110" customFormat="1" x14ac:dyDescent="0.3">
      <c r="B149" s="592"/>
      <c r="C149" s="592"/>
      <c r="D149" s="384" t="s">
        <v>1908</v>
      </c>
      <c r="E149" s="271">
        <f t="shared" si="3"/>
        <v>38</v>
      </c>
      <c r="F149" s="385">
        <v>0</v>
      </c>
      <c r="G149" s="386">
        <v>0</v>
      </c>
      <c r="H149" s="386">
        <v>0</v>
      </c>
      <c r="I149" s="386">
        <v>0</v>
      </c>
      <c r="J149" s="386">
        <v>0</v>
      </c>
      <c r="K149" s="386">
        <v>1</v>
      </c>
      <c r="L149" s="386">
        <v>1</v>
      </c>
      <c r="M149" s="386">
        <v>3</v>
      </c>
      <c r="N149" s="386">
        <v>4</v>
      </c>
      <c r="O149" s="386">
        <v>1</v>
      </c>
      <c r="P149" s="386">
        <v>1</v>
      </c>
      <c r="Q149" s="386">
        <v>3</v>
      </c>
      <c r="R149" s="386">
        <v>1</v>
      </c>
      <c r="S149" s="386">
        <v>1</v>
      </c>
      <c r="T149" s="386">
        <v>1</v>
      </c>
      <c r="U149" s="386">
        <v>2</v>
      </c>
      <c r="V149" s="386">
        <v>0</v>
      </c>
      <c r="W149" s="386">
        <v>4</v>
      </c>
      <c r="X149" s="386">
        <v>1</v>
      </c>
      <c r="Y149" s="386">
        <v>1</v>
      </c>
      <c r="Z149" s="386">
        <v>2</v>
      </c>
      <c r="AA149" s="386">
        <v>1</v>
      </c>
      <c r="AB149" s="386">
        <v>2</v>
      </c>
      <c r="AC149" s="386">
        <v>0</v>
      </c>
      <c r="AD149" s="386">
        <v>1</v>
      </c>
      <c r="AE149" s="386">
        <v>1</v>
      </c>
      <c r="AF149" s="386">
        <v>1</v>
      </c>
      <c r="AG149" s="386">
        <v>1</v>
      </c>
      <c r="AH149" s="386">
        <v>2</v>
      </c>
      <c r="AI149" s="386">
        <v>0</v>
      </c>
      <c r="AJ149" s="386">
        <v>1</v>
      </c>
      <c r="AK149" s="386">
        <v>1</v>
      </c>
      <c r="AL149" s="386">
        <v>0</v>
      </c>
      <c r="AM149" s="386">
        <v>0</v>
      </c>
      <c r="AN149" s="386">
        <v>0</v>
      </c>
      <c r="AO149" s="386">
        <v>0</v>
      </c>
      <c r="AP149" s="386">
        <v>0</v>
      </c>
      <c r="AQ149" s="386">
        <v>0</v>
      </c>
      <c r="AR149" s="386">
        <v>0</v>
      </c>
      <c r="AS149" s="386">
        <v>0</v>
      </c>
      <c r="AT149" s="405">
        <v>0</v>
      </c>
      <c r="AU149" s="387">
        <v>0</v>
      </c>
    </row>
    <row r="150" spans="2:47" s="110" customFormat="1" x14ac:dyDescent="0.3">
      <c r="B150" s="592"/>
      <c r="C150" s="592"/>
      <c r="D150" s="384" t="s">
        <v>1907</v>
      </c>
      <c r="E150" s="271">
        <f t="shared" si="3"/>
        <v>20</v>
      </c>
      <c r="F150" s="385">
        <v>0</v>
      </c>
      <c r="G150" s="386">
        <v>0</v>
      </c>
      <c r="H150" s="386">
        <v>0</v>
      </c>
      <c r="I150" s="386">
        <v>0</v>
      </c>
      <c r="J150" s="386">
        <v>0</v>
      </c>
      <c r="K150" s="386">
        <v>1</v>
      </c>
      <c r="L150" s="386">
        <v>2</v>
      </c>
      <c r="M150" s="386">
        <v>3</v>
      </c>
      <c r="N150" s="386">
        <v>1</v>
      </c>
      <c r="O150" s="386">
        <v>0</v>
      </c>
      <c r="P150" s="386">
        <v>2</v>
      </c>
      <c r="Q150" s="386">
        <v>0</v>
      </c>
      <c r="R150" s="386">
        <v>2</v>
      </c>
      <c r="S150" s="386">
        <v>0</v>
      </c>
      <c r="T150" s="386">
        <v>0</v>
      </c>
      <c r="U150" s="386">
        <v>0</v>
      </c>
      <c r="V150" s="386">
        <v>0</v>
      </c>
      <c r="W150" s="386">
        <v>1</v>
      </c>
      <c r="X150" s="386">
        <v>0</v>
      </c>
      <c r="Y150" s="386">
        <v>1</v>
      </c>
      <c r="Z150" s="386">
        <v>0</v>
      </c>
      <c r="AA150" s="386">
        <v>0</v>
      </c>
      <c r="AB150" s="386">
        <v>0</v>
      </c>
      <c r="AC150" s="386">
        <v>0</v>
      </c>
      <c r="AD150" s="386">
        <v>2</v>
      </c>
      <c r="AE150" s="386">
        <v>0</v>
      </c>
      <c r="AF150" s="386">
        <v>1</v>
      </c>
      <c r="AG150" s="386">
        <v>0</v>
      </c>
      <c r="AH150" s="386">
        <v>0</v>
      </c>
      <c r="AI150" s="386">
        <v>0</v>
      </c>
      <c r="AJ150" s="386">
        <v>2</v>
      </c>
      <c r="AK150" s="386">
        <v>0</v>
      </c>
      <c r="AL150" s="386">
        <v>0</v>
      </c>
      <c r="AM150" s="386">
        <v>2</v>
      </c>
      <c r="AN150" s="386">
        <v>0</v>
      </c>
      <c r="AO150" s="386">
        <v>0</v>
      </c>
      <c r="AP150" s="386">
        <v>0</v>
      </c>
      <c r="AQ150" s="386">
        <v>0</v>
      </c>
      <c r="AR150" s="386">
        <v>0</v>
      </c>
      <c r="AS150" s="386">
        <v>0</v>
      </c>
      <c r="AT150" s="405">
        <v>0</v>
      </c>
      <c r="AU150" s="387">
        <v>0</v>
      </c>
    </row>
    <row r="151" spans="2:47" s="378" customFormat="1" x14ac:dyDescent="0.3">
      <c r="B151" s="592"/>
      <c r="C151" s="592"/>
      <c r="D151" s="384" t="s">
        <v>1906</v>
      </c>
      <c r="E151" s="271">
        <f t="shared" si="3"/>
        <v>30</v>
      </c>
      <c r="F151" s="385">
        <v>0</v>
      </c>
      <c r="G151" s="386">
        <v>0</v>
      </c>
      <c r="H151" s="386">
        <v>0</v>
      </c>
      <c r="I151" s="386">
        <v>0</v>
      </c>
      <c r="J151" s="386">
        <v>0</v>
      </c>
      <c r="K151" s="386">
        <v>1</v>
      </c>
      <c r="L151" s="386">
        <v>3</v>
      </c>
      <c r="M151" s="386">
        <v>2</v>
      </c>
      <c r="N151" s="386">
        <v>0</v>
      </c>
      <c r="O151" s="386">
        <v>2</v>
      </c>
      <c r="P151" s="386">
        <v>1</v>
      </c>
      <c r="Q151" s="386">
        <v>1</v>
      </c>
      <c r="R151" s="386">
        <v>0</v>
      </c>
      <c r="S151" s="386">
        <v>1</v>
      </c>
      <c r="T151" s="386">
        <v>1</v>
      </c>
      <c r="U151" s="386">
        <v>1</v>
      </c>
      <c r="V151" s="386">
        <v>0</v>
      </c>
      <c r="W151" s="386">
        <v>1</v>
      </c>
      <c r="X151" s="386">
        <v>0</v>
      </c>
      <c r="Y151" s="386">
        <v>2</v>
      </c>
      <c r="Z151" s="386">
        <v>1</v>
      </c>
      <c r="AA151" s="386">
        <v>1</v>
      </c>
      <c r="AB151" s="386">
        <v>0</v>
      </c>
      <c r="AC151" s="386">
        <v>2</v>
      </c>
      <c r="AD151" s="386">
        <v>3</v>
      </c>
      <c r="AE151" s="386">
        <v>2</v>
      </c>
      <c r="AF151" s="386">
        <v>1</v>
      </c>
      <c r="AG151" s="386">
        <v>0</v>
      </c>
      <c r="AH151" s="386">
        <v>2</v>
      </c>
      <c r="AI151" s="386">
        <v>1</v>
      </c>
      <c r="AJ151" s="386">
        <v>1</v>
      </c>
      <c r="AK151" s="386">
        <v>0</v>
      </c>
      <c r="AL151" s="386">
        <v>0</v>
      </c>
      <c r="AM151" s="386">
        <v>0</v>
      </c>
      <c r="AN151" s="386">
        <v>0</v>
      </c>
      <c r="AO151" s="386">
        <v>0</v>
      </c>
      <c r="AP151" s="386">
        <v>0</v>
      </c>
      <c r="AQ151" s="386">
        <v>0</v>
      </c>
      <c r="AR151" s="386">
        <v>0</v>
      </c>
      <c r="AS151" s="386">
        <v>0</v>
      </c>
      <c r="AT151" s="405">
        <v>0</v>
      </c>
      <c r="AU151" s="387">
        <v>0</v>
      </c>
    </row>
    <row r="152" spans="2:47" s="110" customFormat="1" x14ac:dyDescent="0.3">
      <c r="B152" s="592"/>
      <c r="C152" s="592"/>
      <c r="D152" s="384" t="s">
        <v>1905</v>
      </c>
      <c r="E152" s="271">
        <f t="shared" si="3"/>
        <v>51</v>
      </c>
      <c r="F152" s="385">
        <v>0</v>
      </c>
      <c r="G152" s="386">
        <v>0</v>
      </c>
      <c r="H152" s="386">
        <v>0</v>
      </c>
      <c r="I152" s="386">
        <v>0</v>
      </c>
      <c r="J152" s="386">
        <v>0</v>
      </c>
      <c r="K152" s="386">
        <v>1</v>
      </c>
      <c r="L152" s="386">
        <v>1</v>
      </c>
      <c r="M152" s="386">
        <v>4</v>
      </c>
      <c r="N152" s="386">
        <v>3</v>
      </c>
      <c r="O152" s="386">
        <v>2</v>
      </c>
      <c r="P152" s="386">
        <v>1</v>
      </c>
      <c r="Q152" s="386">
        <v>2</v>
      </c>
      <c r="R152" s="386">
        <v>1</v>
      </c>
      <c r="S152" s="386">
        <v>1</v>
      </c>
      <c r="T152" s="386">
        <v>4</v>
      </c>
      <c r="U152" s="386">
        <v>5</v>
      </c>
      <c r="V152" s="386">
        <v>3</v>
      </c>
      <c r="W152" s="386">
        <v>3</v>
      </c>
      <c r="X152" s="386">
        <v>1</v>
      </c>
      <c r="Y152" s="386">
        <v>0</v>
      </c>
      <c r="Z152" s="386">
        <v>0</v>
      </c>
      <c r="AA152" s="386">
        <v>0</v>
      </c>
      <c r="AB152" s="386">
        <v>1</v>
      </c>
      <c r="AC152" s="386">
        <v>6</v>
      </c>
      <c r="AD152" s="386">
        <v>2</v>
      </c>
      <c r="AE152" s="386">
        <v>2</v>
      </c>
      <c r="AF152" s="386">
        <v>1</v>
      </c>
      <c r="AG152" s="386">
        <v>1</v>
      </c>
      <c r="AH152" s="386">
        <v>1</v>
      </c>
      <c r="AI152" s="386">
        <v>3</v>
      </c>
      <c r="AJ152" s="386">
        <v>1</v>
      </c>
      <c r="AK152" s="386">
        <v>0</v>
      </c>
      <c r="AL152" s="386">
        <v>1</v>
      </c>
      <c r="AM152" s="386">
        <v>0</v>
      </c>
      <c r="AN152" s="386">
        <v>0</v>
      </c>
      <c r="AO152" s="386">
        <v>0</v>
      </c>
      <c r="AP152" s="386">
        <v>0</v>
      </c>
      <c r="AQ152" s="386">
        <v>0</v>
      </c>
      <c r="AR152" s="386">
        <v>0</v>
      </c>
      <c r="AS152" s="386">
        <v>0</v>
      </c>
      <c r="AT152" s="405">
        <v>0</v>
      </c>
      <c r="AU152" s="387">
        <v>0</v>
      </c>
    </row>
    <row r="153" spans="2:47" s="110" customFormat="1" x14ac:dyDescent="0.3">
      <c r="B153" s="592"/>
      <c r="C153" s="592"/>
      <c r="D153" s="384" t="s">
        <v>1904</v>
      </c>
      <c r="E153" s="271">
        <f t="shared" si="3"/>
        <v>70</v>
      </c>
      <c r="F153" s="385">
        <v>0</v>
      </c>
      <c r="G153" s="386">
        <v>0</v>
      </c>
      <c r="H153" s="386">
        <v>0</v>
      </c>
      <c r="I153" s="386">
        <v>0</v>
      </c>
      <c r="J153" s="386">
        <v>0</v>
      </c>
      <c r="K153" s="386">
        <v>0</v>
      </c>
      <c r="L153" s="386">
        <v>2</v>
      </c>
      <c r="M153" s="386">
        <v>5</v>
      </c>
      <c r="N153" s="386">
        <v>3</v>
      </c>
      <c r="O153" s="386">
        <v>6</v>
      </c>
      <c r="P153" s="386">
        <v>4</v>
      </c>
      <c r="Q153" s="386">
        <v>7</v>
      </c>
      <c r="R153" s="386">
        <v>0</v>
      </c>
      <c r="S153" s="386">
        <v>1</v>
      </c>
      <c r="T153" s="386">
        <v>7</v>
      </c>
      <c r="U153" s="386">
        <v>2</v>
      </c>
      <c r="V153" s="386">
        <v>2</v>
      </c>
      <c r="W153" s="386">
        <v>1</v>
      </c>
      <c r="X153" s="386">
        <v>2</v>
      </c>
      <c r="Y153" s="386">
        <v>2</v>
      </c>
      <c r="Z153" s="386">
        <v>7</v>
      </c>
      <c r="AA153" s="386">
        <v>2</v>
      </c>
      <c r="AB153" s="386">
        <v>1</v>
      </c>
      <c r="AC153" s="386">
        <v>3</v>
      </c>
      <c r="AD153" s="386">
        <v>5</v>
      </c>
      <c r="AE153" s="386">
        <v>2</v>
      </c>
      <c r="AF153" s="386">
        <v>0</v>
      </c>
      <c r="AG153" s="386">
        <v>0</v>
      </c>
      <c r="AH153" s="386">
        <v>1</v>
      </c>
      <c r="AI153" s="386">
        <v>0</v>
      </c>
      <c r="AJ153" s="386">
        <v>0</v>
      </c>
      <c r="AK153" s="386">
        <v>0</v>
      </c>
      <c r="AL153" s="386">
        <v>1</v>
      </c>
      <c r="AM153" s="386">
        <v>0</v>
      </c>
      <c r="AN153" s="386">
        <v>2</v>
      </c>
      <c r="AO153" s="386">
        <v>1</v>
      </c>
      <c r="AP153" s="386">
        <v>0</v>
      </c>
      <c r="AQ153" s="386">
        <v>0</v>
      </c>
      <c r="AR153" s="386">
        <v>1</v>
      </c>
      <c r="AS153" s="386">
        <v>0</v>
      </c>
      <c r="AT153" s="405">
        <v>0</v>
      </c>
      <c r="AU153" s="387">
        <v>0</v>
      </c>
    </row>
    <row r="154" spans="2:47" s="110" customFormat="1" x14ac:dyDescent="0.3">
      <c r="B154" s="592"/>
      <c r="C154" s="592"/>
      <c r="D154" s="384" t="s">
        <v>1903</v>
      </c>
      <c r="E154" s="271">
        <f t="shared" si="3"/>
        <v>11</v>
      </c>
      <c r="F154" s="385">
        <v>0</v>
      </c>
      <c r="G154" s="386">
        <v>0</v>
      </c>
      <c r="H154" s="386">
        <v>0</v>
      </c>
      <c r="I154" s="386">
        <v>0</v>
      </c>
      <c r="J154" s="386">
        <v>0</v>
      </c>
      <c r="K154" s="386">
        <v>0</v>
      </c>
      <c r="L154" s="386">
        <v>2</v>
      </c>
      <c r="M154" s="386">
        <v>0</v>
      </c>
      <c r="N154" s="386">
        <v>0</v>
      </c>
      <c r="O154" s="386">
        <v>0</v>
      </c>
      <c r="P154" s="386">
        <v>4</v>
      </c>
      <c r="Q154" s="386">
        <v>0</v>
      </c>
      <c r="R154" s="386">
        <v>0</v>
      </c>
      <c r="S154" s="386">
        <v>1</v>
      </c>
      <c r="T154" s="386">
        <v>0</v>
      </c>
      <c r="U154" s="386">
        <v>2</v>
      </c>
      <c r="V154" s="386">
        <v>0</v>
      </c>
      <c r="W154" s="386">
        <v>0</v>
      </c>
      <c r="X154" s="386">
        <v>0</v>
      </c>
      <c r="Y154" s="386">
        <v>0</v>
      </c>
      <c r="Z154" s="386">
        <v>0</v>
      </c>
      <c r="AA154" s="386">
        <v>0</v>
      </c>
      <c r="AB154" s="386">
        <v>0</v>
      </c>
      <c r="AC154" s="386">
        <v>2</v>
      </c>
      <c r="AD154" s="386">
        <v>0</v>
      </c>
      <c r="AE154" s="386">
        <v>0</v>
      </c>
      <c r="AF154" s="386">
        <v>0</v>
      </c>
      <c r="AG154" s="386">
        <v>0</v>
      </c>
      <c r="AH154" s="386">
        <v>0</v>
      </c>
      <c r="AI154" s="386">
        <v>0</v>
      </c>
      <c r="AJ154" s="386">
        <v>0</v>
      </c>
      <c r="AK154" s="386">
        <v>0</v>
      </c>
      <c r="AL154" s="386">
        <v>0</v>
      </c>
      <c r="AM154" s="386">
        <v>0</v>
      </c>
      <c r="AN154" s="386">
        <v>0</v>
      </c>
      <c r="AO154" s="386">
        <v>0</v>
      </c>
      <c r="AP154" s="386">
        <v>0</v>
      </c>
      <c r="AQ154" s="386">
        <v>0</v>
      </c>
      <c r="AR154" s="386">
        <v>0</v>
      </c>
      <c r="AS154" s="386">
        <v>0</v>
      </c>
      <c r="AT154" s="405">
        <v>0</v>
      </c>
      <c r="AU154" s="387">
        <v>0</v>
      </c>
    </row>
    <row r="155" spans="2:47" s="110" customFormat="1" x14ac:dyDescent="0.3">
      <c r="B155" s="592"/>
      <c r="C155" s="592"/>
      <c r="D155" s="384" t="s">
        <v>1096</v>
      </c>
      <c r="E155" s="271">
        <f t="shared" si="3"/>
        <v>14</v>
      </c>
      <c r="F155" s="385">
        <v>0</v>
      </c>
      <c r="G155" s="386">
        <v>0</v>
      </c>
      <c r="H155" s="386">
        <v>0</v>
      </c>
      <c r="I155" s="386">
        <v>0</v>
      </c>
      <c r="J155" s="386">
        <v>0</v>
      </c>
      <c r="K155" s="386">
        <v>0</v>
      </c>
      <c r="L155" s="386">
        <v>1</v>
      </c>
      <c r="M155" s="386">
        <v>0</v>
      </c>
      <c r="N155" s="386">
        <v>4</v>
      </c>
      <c r="O155" s="386">
        <v>0</v>
      </c>
      <c r="P155" s="386">
        <v>0</v>
      </c>
      <c r="Q155" s="386">
        <v>0</v>
      </c>
      <c r="R155" s="386">
        <v>0</v>
      </c>
      <c r="S155" s="386">
        <v>1</v>
      </c>
      <c r="T155" s="386">
        <v>1</v>
      </c>
      <c r="U155" s="386">
        <v>1</v>
      </c>
      <c r="V155" s="386">
        <v>0</v>
      </c>
      <c r="W155" s="386">
        <v>0</v>
      </c>
      <c r="X155" s="386">
        <v>0</v>
      </c>
      <c r="Y155" s="386">
        <v>0</v>
      </c>
      <c r="Z155" s="386">
        <v>2</v>
      </c>
      <c r="AA155" s="386">
        <v>0</v>
      </c>
      <c r="AB155" s="386">
        <v>2</v>
      </c>
      <c r="AC155" s="386">
        <v>0</v>
      </c>
      <c r="AD155" s="386">
        <v>0</v>
      </c>
      <c r="AE155" s="386">
        <v>0</v>
      </c>
      <c r="AF155" s="386">
        <v>0</v>
      </c>
      <c r="AG155" s="386">
        <v>1</v>
      </c>
      <c r="AH155" s="386">
        <v>1</v>
      </c>
      <c r="AI155" s="386">
        <v>0</v>
      </c>
      <c r="AJ155" s="386">
        <v>0</v>
      </c>
      <c r="AK155" s="386">
        <v>0</v>
      </c>
      <c r="AL155" s="386">
        <v>0</v>
      </c>
      <c r="AM155" s="386">
        <v>0</v>
      </c>
      <c r="AN155" s="386">
        <v>0</v>
      </c>
      <c r="AO155" s="386">
        <v>0</v>
      </c>
      <c r="AP155" s="386">
        <v>0</v>
      </c>
      <c r="AQ155" s="386">
        <v>0</v>
      </c>
      <c r="AR155" s="386">
        <v>0</v>
      </c>
      <c r="AS155" s="386">
        <v>0</v>
      </c>
      <c r="AT155" s="405">
        <v>0</v>
      </c>
      <c r="AU155" s="387">
        <v>0</v>
      </c>
    </row>
    <row r="156" spans="2:47" s="110" customFormat="1" x14ac:dyDescent="0.3">
      <c r="B156" s="592"/>
      <c r="C156" s="592"/>
      <c r="D156" s="384" t="s">
        <v>1902</v>
      </c>
      <c r="E156" s="271">
        <f t="shared" si="3"/>
        <v>17</v>
      </c>
      <c r="F156" s="385">
        <v>0</v>
      </c>
      <c r="G156" s="386">
        <v>0</v>
      </c>
      <c r="H156" s="386">
        <v>0</v>
      </c>
      <c r="I156" s="386">
        <v>0</v>
      </c>
      <c r="J156" s="386">
        <v>0</v>
      </c>
      <c r="K156" s="386">
        <v>0</v>
      </c>
      <c r="L156" s="386">
        <v>0</v>
      </c>
      <c r="M156" s="386">
        <v>0</v>
      </c>
      <c r="N156" s="386">
        <v>3</v>
      </c>
      <c r="O156" s="386">
        <v>1</v>
      </c>
      <c r="P156" s="386">
        <v>2</v>
      </c>
      <c r="Q156" s="386">
        <v>1</v>
      </c>
      <c r="R156" s="386">
        <v>1</v>
      </c>
      <c r="S156" s="386">
        <v>0</v>
      </c>
      <c r="T156" s="386">
        <v>1</v>
      </c>
      <c r="U156" s="386">
        <v>0</v>
      </c>
      <c r="V156" s="386">
        <v>0</v>
      </c>
      <c r="W156" s="386">
        <v>1</v>
      </c>
      <c r="X156" s="386">
        <v>1</v>
      </c>
      <c r="Y156" s="386">
        <v>0</v>
      </c>
      <c r="Z156" s="386">
        <v>1</v>
      </c>
      <c r="AA156" s="386">
        <v>1</v>
      </c>
      <c r="AB156" s="386">
        <v>1</v>
      </c>
      <c r="AC156" s="386">
        <v>0</v>
      </c>
      <c r="AD156" s="386">
        <v>1</v>
      </c>
      <c r="AE156" s="386">
        <v>2</v>
      </c>
      <c r="AF156" s="386">
        <v>0</v>
      </c>
      <c r="AG156" s="386">
        <v>0</v>
      </c>
      <c r="AH156" s="386">
        <v>0</v>
      </c>
      <c r="AI156" s="386">
        <v>0</v>
      </c>
      <c r="AJ156" s="386">
        <v>0</v>
      </c>
      <c r="AK156" s="386">
        <v>0</v>
      </c>
      <c r="AL156" s="386">
        <v>0</v>
      </c>
      <c r="AM156" s="386">
        <v>0</v>
      </c>
      <c r="AN156" s="386">
        <v>0</v>
      </c>
      <c r="AO156" s="386">
        <v>0</v>
      </c>
      <c r="AP156" s="386">
        <v>0</v>
      </c>
      <c r="AQ156" s="386">
        <v>0</v>
      </c>
      <c r="AR156" s="386">
        <v>0</v>
      </c>
      <c r="AS156" s="386">
        <v>0</v>
      </c>
      <c r="AT156" s="405">
        <v>0</v>
      </c>
      <c r="AU156" s="387">
        <v>0</v>
      </c>
    </row>
    <row r="157" spans="2:47" s="110" customFormat="1" x14ac:dyDescent="0.3">
      <c r="B157" s="592"/>
      <c r="C157" s="592"/>
      <c r="D157" s="384" t="s">
        <v>1901</v>
      </c>
      <c r="E157" s="271">
        <f t="shared" si="3"/>
        <v>11</v>
      </c>
      <c r="F157" s="385">
        <v>0</v>
      </c>
      <c r="G157" s="386">
        <v>0</v>
      </c>
      <c r="H157" s="386">
        <v>0</v>
      </c>
      <c r="I157" s="386">
        <v>0</v>
      </c>
      <c r="J157" s="386">
        <v>0</v>
      </c>
      <c r="K157" s="386">
        <v>0</v>
      </c>
      <c r="L157" s="386">
        <v>0</v>
      </c>
      <c r="M157" s="386">
        <v>0</v>
      </c>
      <c r="N157" s="386">
        <v>2</v>
      </c>
      <c r="O157" s="386">
        <v>0</v>
      </c>
      <c r="P157" s="386">
        <v>0</v>
      </c>
      <c r="Q157" s="386">
        <v>0</v>
      </c>
      <c r="R157" s="386">
        <v>1</v>
      </c>
      <c r="S157" s="386">
        <v>1</v>
      </c>
      <c r="T157" s="386">
        <v>0</v>
      </c>
      <c r="U157" s="386">
        <v>1</v>
      </c>
      <c r="V157" s="386">
        <v>1</v>
      </c>
      <c r="W157" s="386">
        <v>1</v>
      </c>
      <c r="X157" s="386">
        <v>1</v>
      </c>
      <c r="Y157" s="386">
        <v>0</v>
      </c>
      <c r="Z157" s="386">
        <v>0</v>
      </c>
      <c r="AA157" s="386">
        <v>1</v>
      </c>
      <c r="AB157" s="386">
        <v>0</v>
      </c>
      <c r="AC157" s="386">
        <v>0</v>
      </c>
      <c r="AD157" s="386">
        <v>0</v>
      </c>
      <c r="AE157" s="386">
        <v>0</v>
      </c>
      <c r="AF157" s="386">
        <v>1</v>
      </c>
      <c r="AG157" s="386">
        <v>0</v>
      </c>
      <c r="AH157" s="386">
        <v>1</v>
      </c>
      <c r="AI157" s="386">
        <v>0</v>
      </c>
      <c r="AJ157" s="386">
        <v>0</v>
      </c>
      <c r="AK157" s="386">
        <v>0</v>
      </c>
      <c r="AL157" s="386">
        <v>0</v>
      </c>
      <c r="AM157" s="386">
        <v>0</v>
      </c>
      <c r="AN157" s="386">
        <v>0</v>
      </c>
      <c r="AO157" s="386">
        <v>0</v>
      </c>
      <c r="AP157" s="386">
        <v>0</v>
      </c>
      <c r="AQ157" s="386">
        <v>0</v>
      </c>
      <c r="AR157" s="386">
        <v>0</v>
      </c>
      <c r="AS157" s="386">
        <v>0</v>
      </c>
      <c r="AT157" s="405">
        <v>0</v>
      </c>
      <c r="AU157" s="387">
        <v>0</v>
      </c>
    </row>
    <row r="158" spans="2:47" s="110" customFormat="1" x14ac:dyDescent="0.3">
      <c r="B158" s="592"/>
      <c r="C158" s="592"/>
      <c r="D158" s="384" t="s">
        <v>1900</v>
      </c>
      <c r="E158" s="271">
        <f t="shared" si="3"/>
        <v>32</v>
      </c>
      <c r="F158" s="385">
        <v>0</v>
      </c>
      <c r="G158" s="386">
        <v>0</v>
      </c>
      <c r="H158" s="386">
        <v>1</v>
      </c>
      <c r="I158" s="386">
        <v>0</v>
      </c>
      <c r="J158" s="386">
        <v>0</v>
      </c>
      <c r="K158" s="386">
        <v>0</v>
      </c>
      <c r="L158" s="386">
        <v>0</v>
      </c>
      <c r="M158" s="386">
        <v>3</v>
      </c>
      <c r="N158" s="386">
        <v>1</v>
      </c>
      <c r="O158" s="386">
        <v>1</v>
      </c>
      <c r="P158" s="386">
        <v>2</v>
      </c>
      <c r="Q158" s="386">
        <v>2</v>
      </c>
      <c r="R158" s="386">
        <v>2</v>
      </c>
      <c r="S158" s="386">
        <v>0</v>
      </c>
      <c r="T158" s="386">
        <v>0</v>
      </c>
      <c r="U158" s="386">
        <v>4</v>
      </c>
      <c r="V158" s="386">
        <v>1</v>
      </c>
      <c r="W158" s="386">
        <v>3</v>
      </c>
      <c r="X158" s="386">
        <v>1</v>
      </c>
      <c r="Y158" s="386">
        <v>0</v>
      </c>
      <c r="Z158" s="386">
        <v>2</v>
      </c>
      <c r="AA158" s="386">
        <v>2</v>
      </c>
      <c r="AB158" s="386">
        <v>0</v>
      </c>
      <c r="AC158" s="386">
        <v>4</v>
      </c>
      <c r="AD158" s="386">
        <v>0</v>
      </c>
      <c r="AE158" s="386">
        <v>0</v>
      </c>
      <c r="AF158" s="386">
        <v>0</v>
      </c>
      <c r="AG158" s="386">
        <v>1</v>
      </c>
      <c r="AH158" s="386">
        <v>1</v>
      </c>
      <c r="AI158" s="386">
        <v>0</v>
      </c>
      <c r="AJ158" s="386">
        <v>0</v>
      </c>
      <c r="AK158" s="386">
        <v>0</v>
      </c>
      <c r="AL158" s="386">
        <v>1</v>
      </c>
      <c r="AM158" s="386">
        <v>0</v>
      </c>
      <c r="AN158" s="386">
        <v>0</v>
      </c>
      <c r="AO158" s="386">
        <v>0</v>
      </c>
      <c r="AP158" s="386">
        <v>0</v>
      </c>
      <c r="AQ158" s="386">
        <v>0</v>
      </c>
      <c r="AR158" s="386">
        <v>0</v>
      </c>
      <c r="AS158" s="386">
        <v>0</v>
      </c>
      <c r="AT158" s="405">
        <v>0</v>
      </c>
      <c r="AU158" s="387">
        <v>0</v>
      </c>
    </row>
    <row r="159" spans="2:47" s="110" customFormat="1" x14ac:dyDescent="0.3">
      <c r="B159" s="592"/>
      <c r="C159" s="592" t="s">
        <v>316</v>
      </c>
      <c r="D159" s="384" t="s">
        <v>316</v>
      </c>
      <c r="E159" s="271">
        <f t="shared" si="3"/>
        <v>808</v>
      </c>
      <c r="F159" s="385">
        <v>0</v>
      </c>
      <c r="G159" s="386">
        <v>0</v>
      </c>
      <c r="H159" s="386">
        <v>0</v>
      </c>
      <c r="I159" s="386">
        <v>2</v>
      </c>
      <c r="J159" s="386">
        <v>7</v>
      </c>
      <c r="K159" s="386">
        <v>10</v>
      </c>
      <c r="L159" s="386">
        <v>24</v>
      </c>
      <c r="M159" s="386">
        <v>28</v>
      </c>
      <c r="N159" s="386">
        <v>35</v>
      </c>
      <c r="O159" s="386">
        <v>39</v>
      </c>
      <c r="P159" s="386">
        <v>49</v>
      </c>
      <c r="Q159" s="386">
        <v>39</v>
      </c>
      <c r="R159" s="386">
        <v>41</v>
      </c>
      <c r="S159" s="386">
        <v>42</v>
      </c>
      <c r="T159" s="386">
        <v>54</v>
      </c>
      <c r="U159" s="386">
        <v>39</v>
      </c>
      <c r="V159" s="386">
        <v>43</v>
      </c>
      <c r="W159" s="386">
        <v>39</v>
      </c>
      <c r="X159" s="386">
        <v>39</v>
      </c>
      <c r="Y159" s="386">
        <v>38</v>
      </c>
      <c r="Z159" s="386">
        <v>28</v>
      </c>
      <c r="AA159" s="386">
        <v>38</v>
      </c>
      <c r="AB159" s="386">
        <v>35</v>
      </c>
      <c r="AC159" s="386">
        <v>30</v>
      </c>
      <c r="AD159" s="386">
        <v>22</v>
      </c>
      <c r="AE159" s="386">
        <v>14</v>
      </c>
      <c r="AF159" s="386">
        <v>12</v>
      </c>
      <c r="AG159" s="386">
        <v>16</v>
      </c>
      <c r="AH159" s="386">
        <v>7</v>
      </c>
      <c r="AI159" s="386">
        <v>6</v>
      </c>
      <c r="AJ159" s="386">
        <v>9</v>
      </c>
      <c r="AK159" s="386">
        <v>8</v>
      </c>
      <c r="AL159" s="386">
        <v>3</v>
      </c>
      <c r="AM159" s="386">
        <v>1</v>
      </c>
      <c r="AN159" s="386">
        <v>2</v>
      </c>
      <c r="AO159" s="386">
        <v>1</v>
      </c>
      <c r="AP159" s="386">
        <v>0</v>
      </c>
      <c r="AQ159" s="386">
        <v>0</v>
      </c>
      <c r="AR159" s="386">
        <v>0</v>
      </c>
      <c r="AS159" s="386">
        <v>0</v>
      </c>
      <c r="AT159" s="405">
        <v>0</v>
      </c>
      <c r="AU159" s="387">
        <v>8</v>
      </c>
    </row>
    <row r="160" spans="2:47" s="110" customFormat="1" x14ac:dyDescent="0.3">
      <c r="B160" s="592"/>
      <c r="C160" s="592"/>
      <c r="D160" s="384" t="s">
        <v>1899</v>
      </c>
      <c r="E160" s="271">
        <f t="shared" si="3"/>
        <v>78</v>
      </c>
      <c r="F160" s="385">
        <v>0</v>
      </c>
      <c r="G160" s="386">
        <v>0</v>
      </c>
      <c r="H160" s="386">
        <v>0</v>
      </c>
      <c r="I160" s="386">
        <v>0</v>
      </c>
      <c r="J160" s="386">
        <v>1</v>
      </c>
      <c r="K160" s="386">
        <v>1</v>
      </c>
      <c r="L160" s="386">
        <v>1</v>
      </c>
      <c r="M160" s="386">
        <v>3</v>
      </c>
      <c r="N160" s="386">
        <v>6</v>
      </c>
      <c r="O160" s="386">
        <v>4</v>
      </c>
      <c r="P160" s="386">
        <v>3</v>
      </c>
      <c r="Q160" s="386">
        <v>6</v>
      </c>
      <c r="R160" s="386">
        <v>7</v>
      </c>
      <c r="S160" s="386">
        <v>5</v>
      </c>
      <c r="T160" s="386">
        <v>3</v>
      </c>
      <c r="U160" s="386">
        <v>4</v>
      </c>
      <c r="V160" s="386">
        <v>9</v>
      </c>
      <c r="W160" s="386">
        <v>1</v>
      </c>
      <c r="X160" s="386">
        <v>2</v>
      </c>
      <c r="Y160" s="386">
        <v>4</v>
      </c>
      <c r="Z160" s="386">
        <v>7</v>
      </c>
      <c r="AA160" s="386">
        <v>1</v>
      </c>
      <c r="AB160" s="386">
        <v>3</v>
      </c>
      <c r="AC160" s="386">
        <v>1</v>
      </c>
      <c r="AD160" s="386">
        <v>1</v>
      </c>
      <c r="AE160" s="386">
        <v>1</v>
      </c>
      <c r="AF160" s="386">
        <v>0</v>
      </c>
      <c r="AG160" s="386">
        <v>1</v>
      </c>
      <c r="AH160" s="386">
        <v>0</v>
      </c>
      <c r="AI160" s="386">
        <v>3</v>
      </c>
      <c r="AJ160" s="386">
        <v>0</v>
      </c>
      <c r="AK160" s="386">
        <v>0</v>
      </c>
      <c r="AL160" s="386">
        <v>0</v>
      </c>
      <c r="AM160" s="386">
        <v>0</v>
      </c>
      <c r="AN160" s="386">
        <v>0</v>
      </c>
      <c r="AO160" s="386">
        <v>0</v>
      </c>
      <c r="AP160" s="386">
        <v>0</v>
      </c>
      <c r="AQ160" s="386">
        <v>0</v>
      </c>
      <c r="AR160" s="386">
        <v>0</v>
      </c>
      <c r="AS160" s="386">
        <v>0</v>
      </c>
      <c r="AT160" s="405">
        <v>0</v>
      </c>
      <c r="AU160" s="387">
        <v>0</v>
      </c>
    </row>
    <row r="161" spans="2:47" s="110" customFormat="1" x14ac:dyDescent="0.3">
      <c r="B161" s="592"/>
      <c r="C161" s="592"/>
      <c r="D161" s="384" t="s">
        <v>1898</v>
      </c>
      <c r="E161" s="271">
        <f t="shared" si="3"/>
        <v>65</v>
      </c>
      <c r="F161" s="385">
        <v>0</v>
      </c>
      <c r="G161" s="386">
        <v>0</v>
      </c>
      <c r="H161" s="386">
        <v>0</v>
      </c>
      <c r="I161" s="386">
        <v>0</v>
      </c>
      <c r="J161" s="386">
        <v>2</v>
      </c>
      <c r="K161" s="386">
        <v>0</v>
      </c>
      <c r="L161" s="386">
        <v>2</v>
      </c>
      <c r="M161" s="386">
        <v>3</v>
      </c>
      <c r="N161" s="386">
        <v>3</v>
      </c>
      <c r="O161" s="386">
        <v>5</v>
      </c>
      <c r="P161" s="386">
        <v>5</v>
      </c>
      <c r="Q161" s="386">
        <v>1</v>
      </c>
      <c r="R161" s="386">
        <v>4</v>
      </c>
      <c r="S161" s="386">
        <v>4</v>
      </c>
      <c r="T161" s="386">
        <v>4</v>
      </c>
      <c r="U161" s="386">
        <v>5</v>
      </c>
      <c r="V161" s="386">
        <v>1</v>
      </c>
      <c r="W161" s="386">
        <v>4</v>
      </c>
      <c r="X161" s="386">
        <v>4</v>
      </c>
      <c r="Y161" s="386">
        <v>3</v>
      </c>
      <c r="Z161" s="386">
        <v>5</v>
      </c>
      <c r="AA161" s="386">
        <v>1</v>
      </c>
      <c r="AB161" s="386">
        <v>2</v>
      </c>
      <c r="AC161" s="386">
        <v>1</v>
      </c>
      <c r="AD161" s="386">
        <v>2</v>
      </c>
      <c r="AE161" s="386">
        <v>1</v>
      </c>
      <c r="AF161" s="386">
        <v>0</v>
      </c>
      <c r="AG161" s="386">
        <v>1</v>
      </c>
      <c r="AH161" s="386">
        <v>0</v>
      </c>
      <c r="AI161" s="386">
        <v>0</v>
      </c>
      <c r="AJ161" s="386">
        <v>0</v>
      </c>
      <c r="AK161" s="386">
        <v>0</v>
      </c>
      <c r="AL161" s="386">
        <v>1</v>
      </c>
      <c r="AM161" s="386">
        <v>1</v>
      </c>
      <c r="AN161" s="386">
        <v>0</v>
      </c>
      <c r="AO161" s="386">
        <v>0</v>
      </c>
      <c r="AP161" s="386">
        <v>0</v>
      </c>
      <c r="AQ161" s="386">
        <v>0</v>
      </c>
      <c r="AR161" s="386">
        <v>0</v>
      </c>
      <c r="AS161" s="386">
        <v>0</v>
      </c>
      <c r="AT161" s="405">
        <v>0</v>
      </c>
      <c r="AU161" s="387">
        <v>0</v>
      </c>
    </row>
    <row r="162" spans="2:47" s="110" customFormat="1" x14ac:dyDescent="0.3">
      <c r="B162" s="592"/>
      <c r="C162" s="388" t="s">
        <v>315</v>
      </c>
      <c r="D162" s="384" t="s">
        <v>1897</v>
      </c>
      <c r="E162" s="271">
        <f t="shared" si="3"/>
        <v>121</v>
      </c>
      <c r="F162" s="385">
        <v>0</v>
      </c>
      <c r="G162" s="386">
        <v>0</v>
      </c>
      <c r="H162" s="386">
        <v>0</v>
      </c>
      <c r="I162" s="386">
        <v>0</v>
      </c>
      <c r="J162" s="386">
        <v>2</v>
      </c>
      <c r="K162" s="386">
        <v>5</v>
      </c>
      <c r="L162" s="386">
        <v>2</v>
      </c>
      <c r="M162" s="386">
        <v>7</v>
      </c>
      <c r="N162" s="386">
        <v>8</v>
      </c>
      <c r="O162" s="386">
        <v>2</v>
      </c>
      <c r="P162" s="386">
        <v>8</v>
      </c>
      <c r="Q162" s="386">
        <v>2</v>
      </c>
      <c r="R162" s="386">
        <v>8</v>
      </c>
      <c r="S162" s="386">
        <v>8</v>
      </c>
      <c r="T162" s="386">
        <v>4</v>
      </c>
      <c r="U162" s="386">
        <v>5</v>
      </c>
      <c r="V162" s="386">
        <v>8</v>
      </c>
      <c r="W162" s="386">
        <v>5</v>
      </c>
      <c r="X162" s="386">
        <v>4</v>
      </c>
      <c r="Y162" s="386">
        <v>8</v>
      </c>
      <c r="Z162" s="386">
        <v>3</v>
      </c>
      <c r="AA162" s="386">
        <v>9</v>
      </c>
      <c r="AB162" s="386">
        <v>5</v>
      </c>
      <c r="AC162" s="386">
        <v>3</v>
      </c>
      <c r="AD162" s="386">
        <v>1</v>
      </c>
      <c r="AE162" s="386">
        <v>3</v>
      </c>
      <c r="AF162" s="386">
        <v>4</v>
      </c>
      <c r="AG162" s="386">
        <v>0</v>
      </c>
      <c r="AH162" s="386">
        <v>2</v>
      </c>
      <c r="AI162" s="386">
        <v>2</v>
      </c>
      <c r="AJ162" s="386">
        <v>1</v>
      </c>
      <c r="AK162" s="386">
        <v>2</v>
      </c>
      <c r="AL162" s="386">
        <v>0</v>
      </c>
      <c r="AM162" s="386">
        <v>0</v>
      </c>
      <c r="AN162" s="386">
        <v>0</v>
      </c>
      <c r="AO162" s="386">
        <v>0</v>
      </c>
      <c r="AP162" s="386">
        <v>0</v>
      </c>
      <c r="AQ162" s="386">
        <v>0</v>
      </c>
      <c r="AR162" s="386">
        <v>0</v>
      </c>
      <c r="AS162" s="386">
        <v>0</v>
      </c>
      <c r="AT162" s="405">
        <v>0</v>
      </c>
      <c r="AU162" s="387">
        <v>0</v>
      </c>
    </row>
    <row r="163" spans="2:47" s="110" customFormat="1" x14ac:dyDescent="0.3">
      <c r="B163" s="592"/>
      <c r="C163" s="592" t="s">
        <v>314</v>
      </c>
      <c r="D163" s="384" t="s">
        <v>1896</v>
      </c>
      <c r="E163" s="271">
        <f t="shared" si="3"/>
        <v>36</v>
      </c>
      <c r="F163" s="385">
        <v>0</v>
      </c>
      <c r="G163" s="386">
        <v>0</v>
      </c>
      <c r="H163" s="386">
        <v>0</v>
      </c>
      <c r="I163" s="386">
        <v>0</v>
      </c>
      <c r="J163" s="386">
        <v>0</v>
      </c>
      <c r="K163" s="386">
        <v>0</v>
      </c>
      <c r="L163" s="386">
        <v>4</v>
      </c>
      <c r="M163" s="386">
        <v>2</v>
      </c>
      <c r="N163" s="386">
        <v>0</v>
      </c>
      <c r="O163" s="386">
        <v>1</v>
      </c>
      <c r="P163" s="386">
        <v>1</v>
      </c>
      <c r="Q163" s="386">
        <v>1</v>
      </c>
      <c r="R163" s="386">
        <v>1</v>
      </c>
      <c r="S163" s="386">
        <v>1</v>
      </c>
      <c r="T163" s="386">
        <v>3</v>
      </c>
      <c r="U163" s="386">
        <v>2</v>
      </c>
      <c r="V163" s="386">
        <v>1</v>
      </c>
      <c r="W163" s="386">
        <v>1</v>
      </c>
      <c r="X163" s="386">
        <v>1</v>
      </c>
      <c r="Y163" s="386">
        <v>2</v>
      </c>
      <c r="Z163" s="386">
        <v>1</v>
      </c>
      <c r="AA163" s="386">
        <v>2</v>
      </c>
      <c r="AB163" s="386">
        <v>0</v>
      </c>
      <c r="AC163" s="386">
        <v>2</v>
      </c>
      <c r="AD163" s="386">
        <v>1</v>
      </c>
      <c r="AE163" s="386">
        <v>0</v>
      </c>
      <c r="AF163" s="386">
        <v>0</v>
      </c>
      <c r="AG163" s="386">
        <v>1</v>
      </c>
      <c r="AH163" s="386">
        <v>1</v>
      </c>
      <c r="AI163" s="386">
        <v>3</v>
      </c>
      <c r="AJ163" s="386">
        <v>1</v>
      </c>
      <c r="AK163" s="386">
        <v>2</v>
      </c>
      <c r="AL163" s="386">
        <v>0</v>
      </c>
      <c r="AM163" s="386">
        <v>1</v>
      </c>
      <c r="AN163" s="386">
        <v>0</v>
      </c>
      <c r="AO163" s="386">
        <v>0</v>
      </c>
      <c r="AP163" s="386">
        <v>0</v>
      </c>
      <c r="AQ163" s="386">
        <v>0</v>
      </c>
      <c r="AR163" s="386">
        <v>0</v>
      </c>
      <c r="AS163" s="386">
        <v>0</v>
      </c>
      <c r="AT163" s="405">
        <v>0</v>
      </c>
      <c r="AU163" s="387">
        <v>0</v>
      </c>
    </row>
    <row r="164" spans="2:47" s="110" customFormat="1" x14ac:dyDescent="0.3">
      <c r="B164" s="592"/>
      <c r="C164" s="592"/>
      <c r="D164" s="384" t="s">
        <v>1895</v>
      </c>
      <c r="E164" s="271">
        <f t="shared" si="3"/>
        <v>8</v>
      </c>
      <c r="F164" s="385">
        <v>0</v>
      </c>
      <c r="G164" s="386">
        <v>0</v>
      </c>
      <c r="H164" s="386">
        <v>0</v>
      </c>
      <c r="I164" s="386">
        <v>0</v>
      </c>
      <c r="J164" s="386">
        <v>0</v>
      </c>
      <c r="K164" s="386">
        <v>0</v>
      </c>
      <c r="L164" s="386">
        <v>0</v>
      </c>
      <c r="M164" s="386">
        <v>0</v>
      </c>
      <c r="N164" s="386">
        <v>0</v>
      </c>
      <c r="O164" s="386">
        <v>0</v>
      </c>
      <c r="P164" s="386">
        <v>0</v>
      </c>
      <c r="Q164" s="386">
        <v>0</v>
      </c>
      <c r="R164" s="386">
        <v>1</v>
      </c>
      <c r="S164" s="386">
        <v>0</v>
      </c>
      <c r="T164" s="386">
        <v>0</v>
      </c>
      <c r="U164" s="386">
        <v>0</v>
      </c>
      <c r="V164" s="386">
        <v>0</v>
      </c>
      <c r="W164" s="386">
        <v>0</v>
      </c>
      <c r="X164" s="386">
        <v>0</v>
      </c>
      <c r="Y164" s="386">
        <v>0</v>
      </c>
      <c r="Z164" s="386">
        <v>1</v>
      </c>
      <c r="AA164" s="386">
        <v>0</v>
      </c>
      <c r="AB164" s="386">
        <v>0</v>
      </c>
      <c r="AC164" s="386">
        <v>0</v>
      </c>
      <c r="AD164" s="386">
        <v>1</v>
      </c>
      <c r="AE164" s="386">
        <v>0</v>
      </c>
      <c r="AF164" s="386">
        <v>0</v>
      </c>
      <c r="AG164" s="386">
        <v>0</v>
      </c>
      <c r="AH164" s="386">
        <v>3</v>
      </c>
      <c r="AI164" s="386">
        <v>1</v>
      </c>
      <c r="AJ164" s="386">
        <v>0</v>
      </c>
      <c r="AK164" s="386">
        <v>0</v>
      </c>
      <c r="AL164" s="386">
        <v>1</v>
      </c>
      <c r="AM164" s="386">
        <v>0</v>
      </c>
      <c r="AN164" s="386">
        <v>0</v>
      </c>
      <c r="AO164" s="386">
        <v>0</v>
      </c>
      <c r="AP164" s="386">
        <v>0</v>
      </c>
      <c r="AQ164" s="386">
        <v>0</v>
      </c>
      <c r="AR164" s="386">
        <v>0</v>
      </c>
      <c r="AS164" s="386">
        <v>0</v>
      </c>
      <c r="AT164" s="405">
        <v>0</v>
      </c>
      <c r="AU164" s="387">
        <v>0</v>
      </c>
    </row>
    <row r="165" spans="2:47" s="110" customFormat="1" x14ac:dyDescent="0.3">
      <c r="B165" s="592"/>
      <c r="C165" s="388" t="s">
        <v>313</v>
      </c>
      <c r="D165" s="384" t="s">
        <v>1885</v>
      </c>
      <c r="E165" s="271">
        <f t="shared" si="3"/>
        <v>32</v>
      </c>
      <c r="F165" s="385">
        <v>0</v>
      </c>
      <c r="G165" s="386">
        <v>0</v>
      </c>
      <c r="H165" s="386">
        <v>0</v>
      </c>
      <c r="I165" s="386">
        <v>0</v>
      </c>
      <c r="J165" s="386">
        <v>0</v>
      </c>
      <c r="K165" s="386">
        <v>1</v>
      </c>
      <c r="L165" s="386">
        <v>3</v>
      </c>
      <c r="M165" s="386">
        <v>4</v>
      </c>
      <c r="N165" s="386">
        <v>1</v>
      </c>
      <c r="O165" s="386">
        <v>0</v>
      </c>
      <c r="P165" s="386">
        <v>2</v>
      </c>
      <c r="Q165" s="386">
        <v>0</v>
      </c>
      <c r="R165" s="386">
        <v>2</v>
      </c>
      <c r="S165" s="386">
        <v>2</v>
      </c>
      <c r="T165" s="386">
        <v>2</v>
      </c>
      <c r="U165" s="386">
        <v>4</v>
      </c>
      <c r="V165" s="386">
        <v>0</v>
      </c>
      <c r="W165" s="386">
        <v>0</v>
      </c>
      <c r="X165" s="386">
        <v>1</v>
      </c>
      <c r="Y165" s="386">
        <v>0</v>
      </c>
      <c r="Z165" s="386">
        <v>1</v>
      </c>
      <c r="AA165" s="386">
        <v>2</v>
      </c>
      <c r="AB165" s="386">
        <v>0</v>
      </c>
      <c r="AC165" s="386">
        <v>1</v>
      </c>
      <c r="AD165" s="386">
        <v>0</v>
      </c>
      <c r="AE165" s="386">
        <v>0</v>
      </c>
      <c r="AF165" s="386">
        <v>0</v>
      </c>
      <c r="AG165" s="386">
        <v>1</v>
      </c>
      <c r="AH165" s="386">
        <v>2</v>
      </c>
      <c r="AI165" s="386">
        <v>1</v>
      </c>
      <c r="AJ165" s="386">
        <v>1</v>
      </c>
      <c r="AK165" s="386">
        <v>0</v>
      </c>
      <c r="AL165" s="386">
        <v>0</v>
      </c>
      <c r="AM165" s="386">
        <v>0</v>
      </c>
      <c r="AN165" s="386">
        <v>0</v>
      </c>
      <c r="AO165" s="386">
        <v>1</v>
      </c>
      <c r="AP165" s="386">
        <v>0</v>
      </c>
      <c r="AQ165" s="386">
        <v>0</v>
      </c>
      <c r="AR165" s="386">
        <v>0</v>
      </c>
      <c r="AS165" s="386">
        <v>0</v>
      </c>
      <c r="AT165" s="405">
        <v>0</v>
      </c>
      <c r="AU165" s="387">
        <v>0</v>
      </c>
    </row>
    <row r="166" spans="2:47" s="110" customFormat="1" x14ac:dyDescent="0.3">
      <c r="B166" s="592" t="s">
        <v>32</v>
      </c>
      <c r="C166" s="592" t="s">
        <v>312</v>
      </c>
      <c r="D166" s="384" t="s">
        <v>1530</v>
      </c>
      <c r="E166" s="271">
        <f t="shared" si="3"/>
        <v>254</v>
      </c>
      <c r="F166" s="385">
        <v>0</v>
      </c>
      <c r="G166" s="386">
        <v>0</v>
      </c>
      <c r="H166" s="386">
        <v>0</v>
      </c>
      <c r="I166" s="386">
        <v>0</v>
      </c>
      <c r="J166" s="386">
        <v>0</v>
      </c>
      <c r="K166" s="386">
        <v>0</v>
      </c>
      <c r="L166" s="386">
        <v>1</v>
      </c>
      <c r="M166" s="386">
        <v>3</v>
      </c>
      <c r="N166" s="386">
        <v>7</v>
      </c>
      <c r="O166" s="386">
        <v>5</v>
      </c>
      <c r="P166" s="386">
        <v>11</v>
      </c>
      <c r="Q166" s="386">
        <v>9</v>
      </c>
      <c r="R166" s="386">
        <v>14</v>
      </c>
      <c r="S166" s="386">
        <v>15</v>
      </c>
      <c r="T166" s="386">
        <v>13</v>
      </c>
      <c r="U166" s="386">
        <v>10</v>
      </c>
      <c r="V166" s="386">
        <v>18</v>
      </c>
      <c r="W166" s="386">
        <v>15</v>
      </c>
      <c r="X166" s="386">
        <v>13</v>
      </c>
      <c r="Y166" s="386">
        <v>8</v>
      </c>
      <c r="Z166" s="386">
        <v>12</v>
      </c>
      <c r="AA166" s="386">
        <v>13</v>
      </c>
      <c r="AB166" s="386">
        <v>11</v>
      </c>
      <c r="AC166" s="386">
        <v>15</v>
      </c>
      <c r="AD166" s="386">
        <v>10</v>
      </c>
      <c r="AE166" s="386">
        <v>7</v>
      </c>
      <c r="AF166" s="386">
        <v>11</v>
      </c>
      <c r="AG166" s="386">
        <v>11</v>
      </c>
      <c r="AH166" s="386">
        <v>5</v>
      </c>
      <c r="AI166" s="386">
        <v>8</v>
      </c>
      <c r="AJ166" s="386">
        <v>2</v>
      </c>
      <c r="AK166" s="386">
        <v>3</v>
      </c>
      <c r="AL166" s="386">
        <v>2</v>
      </c>
      <c r="AM166" s="386">
        <v>0</v>
      </c>
      <c r="AN166" s="386">
        <v>0</v>
      </c>
      <c r="AO166" s="386">
        <v>0</v>
      </c>
      <c r="AP166" s="386">
        <v>0</v>
      </c>
      <c r="AQ166" s="386">
        <v>0</v>
      </c>
      <c r="AR166" s="386">
        <v>0</v>
      </c>
      <c r="AS166" s="386">
        <v>0</v>
      </c>
      <c r="AT166" s="405">
        <v>0</v>
      </c>
      <c r="AU166" s="387">
        <v>2</v>
      </c>
    </row>
    <row r="167" spans="2:47" s="110" customFormat="1" x14ac:dyDescent="0.3">
      <c r="B167" s="592"/>
      <c r="C167" s="592"/>
      <c r="D167" s="384" t="s">
        <v>312</v>
      </c>
      <c r="E167" s="271">
        <f t="shared" si="3"/>
        <v>535</v>
      </c>
      <c r="F167" s="385">
        <v>0</v>
      </c>
      <c r="G167" s="386">
        <v>0</v>
      </c>
      <c r="H167" s="386">
        <v>0</v>
      </c>
      <c r="I167" s="386">
        <v>1</v>
      </c>
      <c r="J167" s="386">
        <v>2</v>
      </c>
      <c r="K167" s="386">
        <v>5</v>
      </c>
      <c r="L167" s="386">
        <v>10</v>
      </c>
      <c r="M167" s="386">
        <v>8</v>
      </c>
      <c r="N167" s="386">
        <v>9</v>
      </c>
      <c r="O167" s="386">
        <v>27</v>
      </c>
      <c r="P167" s="386">
        <v>27</v>
      </c>
      <c r="Q167" s="386">
        <v>23</v>
      </c>
      <c r="R167" s="386">
        <v>27</v>
      </c>
      <c r="S167" s="386">
        <v>24</v>
      </c>
      <c r="T167" s="386">
        <v>24</v>
      </c>
      <c r="U167" s="386">
        <v>47</v>
      </c>
      <c r="V167" s="386">
        <v>25</v>
      </c>
      <c r="W167" s="386">
        <v>27</v>
      </c>
      <c r="X167" s="386">
        <v>31</v>
      </c>
      <c r="Y167" s="386">
        <v>22</v>
      </c>
      <c r="Z167" s="386">
        <v>22</v>
      </c>
      <c r="AA167" s="386">
        <v>33</v>
      </c>
      <c r="AB167" s="386">
        <v>27</v>
      </c>
      <c r="AC167" s="386">
        <v>26</v>
      </c>
      <c r="AD167" s="386">
        <v>16</v>
      </c>
      <c r="AE167" s="386">
        <v>19</v>
      </c>
      <c r="AF167" s="386">
        <v>13</v>
      </c>
      <c r="AG167" s="386">
        <v>9</v>
      </c>
      <c r="AH167" s="386">
        <v>8</v>
      </c>
      <c r="AI167" s="386">
        <v>10</v>
      </c>
      <c r="AJ167" s="386">
        <v>7</v>
      </c>
      <c r="AK167" s="386">
        <v>3</v>
      </c>
      <c r="AL167" s="386">
        <v>2</v>
      </c>
      <c r="AM167" s="386">
        <v>0</v>
      </c>
      <c r="AN167" s="386">
        <v>1</v>
      </c>
      <c r="AO167" s="386">
        <v>0</v>
      </c>
      <c r="AP167" s="386">
        <v>0</v>
      </c>
      <c r="AQ167" s="386">
        <v>0</v>
      </c>
      <c r="AR167" s="386">
        <v>0</v>
      </c>
      <c r="AS167" s="386">
        <v>0</v>
      </c>
      <c r="AT167" s="405">
        <v>0</v>
      </c>
      <c r="AU167" s="387">
        <v>0</v>
      </c>
    </row>
    <row r="168" spans="2:47" s="110" customFormat="1" ht="28.5" x14ac:dyDescent="0.3">
      <c r="B168" s="592"/>
      <c r="C168" s="592"/>
      <c r="D168" s="384" t="s">
        <v>1867</v>
      </c>
      <c r="E168" s="271">
        <f t="shared" si="3"/>
        <v>23</v>
      </c>
      <c r="F168" s="385">
        <v>0</v>
      </c>
      <c r="G168" s="386">
        <v>0</v>
      </c>
      <c r="H168" s="386">
        <v>0</v>
      </c>
      <c r="I168" s="386">
        <v>0</v>
      </c>
      <c r="J168" s="386">
        <v>0</v>
      </c>
      <c r="K168" s="386">
        <v>0</v>
      </c>
      <c r="L168" s="386">
        <v>0</v>
      </c>
      <c r="M168" s="386">
        <v>1</v>
      </c>
      <c r="N168" s="386">
        <v>0</v>
      </c>
      <c r="O168" s="386">
        <v>0</v>
      </c>
      <c r="P168" s="386">
        <v>0</v>
      </c>
      <c r="Q168" s="386">
        <v>1</v>
      </c>
      <c r="R168" s="386">
        <v>1</v>
      </c>
      <c r="S168" s="386">
        <v>0</v>
      </c>
      <c r="T168" s="386">
        <v>1</v>
      </c>
      <c r="U168" s="386">
        <v>0</v>
      </c>
      <c r="V168" s="386">
        <v>0</v>
      </c>
      <c r="W168" s="386">
        <v>6</v>
      </c>
      <c r="X168" s="386">
        <v>1</v>
      </c>
      <c r="Y168" s="386">
        <v>2</v>
      </c>
      <c r="Z168" s="386">
        <v>2</v>
      </c>
      <c r="AA168" s="386">
        <v>0</v>
      </c>
      <c r="AB168" s="386">
        <v>1</v>
      </c>
      <c r="AC168" s="386">
        <v>0</v>
      </c>
      <c r="AD168" s="386">
        <v>2</v>
      </c>
      <c r="AE168" s="386">
        <v>0</v>
      </c>
      <c r="AF168" s="386">
        <v>0</v>
      </c>
      <c r="AG168" s="386">
        <v>2</v>
      </c>
      <c r="AH168" s="386">
        <v>0</v>
      </c>
      <c r="AI168" s="386">
        <v>0</v>
      </c>
      <c r="AJ168" s="386">
        <v>0</v>
      </c>
      <c r="AK168" s="386">
        <v>1</v>
      </c>
      <c r="AL168" s="386">
        <v>1</v>
      </c>
      <c r="AM168" s="386">
        <v>0</v>
      </c>
      <c r="AN168" s="386">
        <v>0</v>
      </c>
      <c r="AO168" s="386">
        <v>0</v>
      </c>
      <c r="AP168" s="386">
        <v>0</v>
      </c>
      <c r="AQ168" s="386">
        <v>1</v>
      </c>
      <c r="AR168" s="386">
        <v>0</v>
      </c>
      <c r="AS168" s="386">
        <v>0</v>
      </c>
      <c r="AT168" s="405">
        <v>0</v>
      </c>
      <c r="AU168" s="387">
        <v>0</v>
      </c>
    </row>
    <row r="169" spans="2:47" s="110" customFormat="1" x14ac:dyDescent="0.3">
      <c r="B169" s="592"/>
      <c r="C169" s="592"/>
      <c r="D169" s="384" t="s">
        <v>1866</v>
      </c>
      <c r="E169" s="271">
        <f t="shared" si="3"/>
        <v>17</v>
      </c>
      <c r="F169" s="385">
        <v>0</v>
      </c>
      <c r="G169" s="386">
        <v>0</v>
      </c>
      <c r="H169" s="386">
        <v>0</v>
      </c>
      <c r="I169" s="386">
        <v>0</v>
      </c>
      <c r="J169" s="386">
        <v>1</v>
      </c>
      <c r="K169" s="386">
        <v>0</v>
      </c>
      <c r="L169" s="386">
        <v>0</v>
      </c>
      <c r="M169" s="386">
        <v>0</v>
      </c>
      <c r="N169" s="386">
        <v>0</v>
      </c>
      <c r="O169" s="386">
        <v>0</v>
      </c>
      <c r="P169" s="386">
        <v>1</v>
      </c>
      <c r="Q169" s="386">
        <v>1</v>
      </c>
      <c r="R169" s="386">
        <v>0</v>
      </c>
      <c r="S169" s="386">
        <v>1</v>
      </c>
      <c r="T169" s="386">
        <v>1</v>
      </c>
      <c r="U169" s="386">
        <v>1</v>
      </c>
      <c r="V169" s="386">
        <v>0</v>
      </c>
      <c r="W169" s="386">
        <v>0</v>
      </c>
      <c r="X169" s="386">
        <v>1</v>
      </c>
      <c r="Y169" s="386">
        <v>2</v>
      </c>
      <c r="Z169" s="386">
        <v>0</v>
      </c>
      <c r="AA169" s="386">
        <v>2</v>
      </c>
      <c r="AB169" s="386">
        <v>1</v>
      </c>
      <c r="AC169" s="386">
        <v>0</v>
      </c>
      <c r="AD169" s="386">
        <v>2</v>
      </c>
      <c r="AE169" s="386">
        <v>0</v>
      </c>
      <c r="AF169" s="386">
        <v>0</v>
      </c>
      <c r="AG169" s="386">
        <v>0</v>
      </c>
      <c r="AH169" s="386">
        <v>1</v>
      </c>
      <c r="AI169" s="386">
        <v>1</v>
      </c>
      <c r="AJ169" s="386">
        <v>0</v>
      </c>
      <c r="AK169" s="386">
        <v>0</v>
      </c>
      <c r="AL169" s="386">
        <v>0</v>
      </c>
      <c r="AM169" s="386">
        <v>0</v>
      </c>
      <c r="AN169" s="386">
        <v>1</v>
      </c>
      <c r="AO169" s="386">
        <v>0</v>
      </c>
      <c r="AP169" s="386">
        <v>0</v>
      </c>
      <c r="AQ169" s="386">
        <v>0</v>
      </c>
      <c r="AR169" s="386">
        <v>0</v>
      </c>
      <c r="AS169" s="386">
        <v>0</v>
      </c>
      <c r="AT169" s="405">
        <v>0</v>
      </c>
      <c r="AU169" s="387">
        <v>0</v>
      </c>
    </row>
    <row r="170" spans="2:47" s="110" customFormat="1" x14ac:dyDescent="0.3">
      <c r="B170" s="592"/>
      <c r="C170" s="592"/>
      <c r="D170" s="384" t="s">
        <v>1865</v>
      </c>
      <c r="E170" s="271">
        <f t="shared" si="3"/>
        <v>116</v>
      </c>
      <c r="F170" s="385">
        <v>0</v>
      </c>
      <c r="G170" s="386">
        <v>0</v>
      </c>
      <c r="H170" s="386">
        <v>0</v>
      </c>
      <c r="I170" s="386">
        <v>0</v>
      </c>
      <c r="J170" s="386">
        <v>0</v>
      </c>
      <c r="K170" s="386">
        <v>0</v>
      </c>
      <c r="L170" s="386">
        <v>1</v>
      </c>
      <c r="M170" s="386">
        <v>2</v>
      </c>
      <c r="N170" s="386">
        <v>5</v>
      </c>
      <c r="O170" s="386">
        <v>8</v>
      </c>
      <c r="P170" s="386">
        <v>6</v>
      </c>
      <c r="Q170" s="386">
        <v>3</v>
      </c>
      <c r="R170" s="386">
        <v>3</v>
      </c>
      <c r="S170" s="386">
        <v>6</v>
      </c>
      <c r="T170" s="386">
        <v>7</v>
      </c>
      <c r="U170" s="386">
        <v>12</v>
      </c>
      <c r="V170" s="386">
        <v>9</v>
      </c>
      <c r="W170" s="386">
        <v>9</v>
      </c>
      <c r="X170" s="386">
        <v>3</v>
      </c>
      <c r="Y170" s="386">
        <v>5</v>
      </c>
      <c r="Z170" s="386">
        <v>0</v>
      </c>
      <c r="AA170" s="386">
        <v>4</v>
      </c>
      <c r="AB170" s="386">
        <v>4</v>
      </c>
      <c r="AC170" s="386">
        <v>9</v>
      </c>
      <c r="AD170" s="386">
        <v>2</v>
      </c>
      <c r="AE170" s="386">
        <v>6</v>
      </c>
      <c r="AF170" s="386">
        <v>3</v>
      </c>
      <c r="AG170" s="386">
        <v>1</v>
      </c>
      <c r="AH170" s="386">
        <v>3</v>
      </c>
      <c r="AI170" s="386">
        <v>3</v>
      </c>
      <c r="AJ170" s="386">
        <v>0</v>
      </c>
      <c r="AK170" s="386">
        <v>2</v>
      </c>
      <c r="AL170" s="386">
        <v>0</v>
      </c>
      <c r="AM170" s="386">
        <v>0</v>
      </c>
      <c r="AN170" s="386">
        <v>0</v>
      </c>
      <c r="AO170" s="386">
        <v>0</v>
      </c>
      <c r="AP170" s="386">
        <v>0</v>
      </c>
      <c r="AQ170" s="386">
        <v>0</v>
      </c>
      <c r="AR170" s="386">
        <v>0</v>
      </c>
      <c r="AS170" s="386">
        <v>0</v>
      </c>
      <c r="AT170" s="405">
        <v>0</v>
      </c>
      <c r="AU170" s="387">
        <v>0</v>
      </c>
    </row>
    <row r="171" spans="2:47" s="110" customFormat="1" x14ac:dyDescent="0.3">
      <c r="B171" s="592"/>
      <c r="C171" s="592"/>
      <c r="D171" s="384" t="s">
        <v>1681</v>
      </c>
      <c r="E171" s="271">
        <f t="shared" si="3"/>
        <v>33</v>
      </c>
      <c r="F171" s="385">
        <v>0</v>
      </c>
      <c r="G171" s="386">
        <v>0</v>
      </c>
      <c r="H171" s="386">
        <v>0</v>
      </c>
      <c r="I171" s="386">
        <v>0</v>
      </c>
      <c r="J171" s="386">
        <v>0</v>
      </c>
      <c r="K171" s="386">
        <v>0</v>
      </c>
      <c r="L171" s="386">
        <v>1</v>
      </c>
      <c r="M171" s="386">
        <v>1</v>
      </c>
      <c r="N171" s="386">
        <v>0</v>
      </c>
      <c r="O171" s="386">
        <v>0</v>
      </c>
      <c r="P171" s="386">
        <v>3</v>
      </c>
      <c r="Q171" s="386">
        <v>3</v>
      </c>
      <c r="R171" s="386">
        <v>3</v>
      </c>
      <c r="S171" s="386">
        <v>1</v>
      </c>
      <c r="T171" s="386">
        <v>1</v>
      </c>
      <c r="U171" s="386">
        <v>0</v>
      </c>
      <c r="V171" s="386">
        <v>1</v>
      </c>
      <c r="W171" s="386">
        <v>1</v>
      </c>
      <c r="X171" s="386">
        <v>3</v>
      </c>
      <c r="Y171" s="386">
        <v>2</v>
      </c>
      <c r="Z171" s="386">
        <v>0</v>
      </c>
      <c r="AA171" s="386">
        <v>2</v>
      </c>
      <c r="AB171" s="386">
        <v>2</v>
      </c>
      <c r="AC171" s="386">
        <v>0</v>
      </c>
      <c r="AD171" s="386">
        <v>2</v>
      </c>
      <c r="AE171" s="386">
        <v>1</v>
      </c>
      <c r="AF171" s="386">
        <v>1</v>
      </c>
      <c r="AG171" s="386">
        <v>1</v>
      </c>
      <c r="AH171" s="386">
        <v>1</v>
      </c>
      <c r="AI171" s="386">
        <v>0</v>
      </c>
      <c r="AJ171" s="386">
        <v>0</v>
      </c>
      <c r="AK171" s="386">
        <v>1</v>
      </c>
      <c r="AL171" s="386">
        <v>1</v>
      </c>
      <c r="AM171" s="386">
        <v>0</v>
      </c>
      <c r="AN171" s="386">
        <v>0</v>
      </c>
      <c r="AO171" s="386">
        <v>0</v>
      </c>
      <c r="AP171" s="386">
        <v>1</v>
      </c>
      <c r="AQ171" s="386">
        <v>0</v>
      </c>
      <c r="AR171" s="386">
        <v>0</v>
      </c>
      <c r="AS171" s="386">
        <v>0</v>
      </c>
      <c r="AT171" s="405">
        <v>0</v>
      </c>
      <c r="AU171" s="387">
        <v>0</v>
      </c>
    </row>
    <row r="172" spans="2:47" s="110" customFormat="1" ht="15" customHeight="1" x14ac:dyDescent="0.3">
      <c r="B172" s="592"/>
      <c r="C172" s="592"/>
      <c r="D172" s="384" t="s">
        <v>1864</v>
      </c>
      <c r="E172" s="271">
        <f t="shared" si="3"/>
        <v>1</v>
      </c>
      <c r="F172" s="385">
        <v>0</v>
      </c>
      <c r="G172" s="386">
        <v>0</v>
      </c>
      <c r="H172" s="386">
        <v>0</v>
      </c>
      <c r="I172" s="386">
        <v>0</v>
      </c>
      <c r="J172" s="386">
        <v>0</v>
      </c>
      <c r="K172" s="386">
        <v>0</v>
      </c>
      <c r="L172" s="386">
        <v>0</v>
      </c>
      <c r="M172" s="386">
        <v>0</v>
      </c>
      <c r="N172" s="386">
        <v>0</v>
      </c>
      <c r="O172" s="386">
        <v>0</v>
      </c>
      <c r="P172" s="386">
        <v>0</v>
      </c>
      <c r="Q172" s="386">
        <v>0</v>
      </c>
      <c r="R172" s="386">
        <v>0</v>
      </c>
      <c r="S172" s="386">
        <v>0</v>
      </c>
      <c r="T172" s="386">
        <v>0</v>
      </c>
      <c r="U172" s="386">
        <v>0</v>
      </c>
      <c r="V172" s="386">
        <v>0</v>
      </c>
      <c r="W172" s="386">
        <v>0</v>
      </c>
      <c r="X172" s="386">
        <v>0</v>
      </c>
      <c r="Y172" s="386">
        <v>1</v>
      </c>
      <c r="Z172" s="386">
        <v>0</v>
      </c>
      <c r="AA172" s="386">
        <v>0</v>
      </c>
      <c r="AB172" s="386">
        <v>0</v>
      </c>
      <c r="AC172" s="386">
        <v>0</v>
      </c>
      <c r="AD172" s="386">
        <v>0</v>
      </c>
      <c r="AE172" s="386">
        <v>0</v>
      </c>
      <c r="AF172" s="386">
        <v>0</v>
      </c>
      <c r="AG172" s="386">
        <v>0</v>
      </c>
      <c r="AH172" s="386">
        <v>0</v>
      </c>
      <c r="AI172" s="386">
        <v>0</v>
      </c>
      <c r="AJ172" s="386">
        <v>0</v>
      </c>
      <c r="AK172" s="386">
        <v>0</v>
      </c>
      <c r="AL172" s="386">
        <v>0</v>
      </c>
      <c r="AM172" s="386">
        <v>0</v>
      </c>
      <c r="AN172" s="386">
        <v>0</v>
      </c>
      <c r="AO172" s="386">
        <v>0</v>
      </c>
      <c r="AP172" s="386">
        <v>0</v>
      </c>
      <c r="AQ172" s="386">
        <v>0</v>
      </c>
      <c r="AR172" s="386">
        <v>0</v>
      </c>
      <c r="AS172" s="386">
        <v>0</v>
      </c>
      <c r="AT172" s="405">
        <v>0</v>
      </c>
      <c r="AU172" s="387">
        <v>0</v>
      </c>
    </row>
    <row r="173" spans="2:47" s="110" customFormat="1" x14ac:dyDescent="0.3">
      <c r="B173" s="592"/>
      <c r="C173" s="592"/>
      <c r="D173" s="384" t="s">
        <v>1863</v>
      </c>
      <c r="E173" s="271">
        <f t="shared" si="3"/>
        <v>19</v>
      </c>
      <c r="F173" s="385">
        <v>0</v>
      </c>
      <c r="G173" s="386">
        <v>0</v>
      </c>
      <c r="H173" s="386">
        <v>0</v>
      </c>
      <c r="I173" s="386">
        <v>0</v>
      </c>
      <c r="J173" s="386">
        <v>0</v>
      </c>
      <c r="K173" s="386">
        <v>0</v>
      </c>
      <c r="L173" s="386">
        <v>0</v>
      </c>
      <c r="M173" s="386">
        <v>3</v>
      </c>
      <c r="N173" s="386">
        <v>2</v>
      </c>
      <c r="O173" s="386">
        <v>0</v>
      </c>
      <c r="P173" s="386">
        <v>2</v>
      </c>
      <c r="Q173" s="386">
        <v>1</v>
      </c>
      <c r="R173" s="386">
        <v>0</v>
      </c>
      <c r="S173" s="386">
        <v>2</v>
      </c>
      <c r="T173" s="386">
        <v>2</v>
      </c>
      <c r="U173" s="386">
        <v>1</v>
      </c>
      <c r="V173" s="386">
        <v>0</v>
      </c>
      <c r="W173" s="386">
        <v>0</v>
      </c>
      <c r="X173" s="386">
        <v>0</v>
      </c>
      <c r="Y173" s="386">
        <v>0</v>
      </c>
      <c r="Z173" s="386">
        <v>0</v>
      </c>
      <c r="AA173" s="386">
        <v>1</v>
      </c>
      <c r="AB173" s="386">
        <v>0</v>
      </c>
      <c r="AC173" s="386">
        <v>0</v>
      </c>
      <c r="AD173" s="386">
        <v>1</v>
      </c>
      <c r="AE173" s="386">
        <v>2</v>
      </c>
      <c r="AF173" s="386">
        <v>1</v>
      </c>
      <c r="AG173" s="386">
        <v>0</v>
      </c>
      <c r="AH173" s="386">
        <v>0</v>
      </c>
      <c r="AI173" s="386">
        <v>0</v>
      </c>
      <c r="AJ173" s="386">
        <v>0</v>
      </c>
      <c r="AK173" s="386">
        <v>0</v>
      </c>
      <c r="AL173" s="386">
        <v>0</v>
      </c>
      <c r="AM173" s="386">
        <v>1</v>
      </c>
      <c r="AN173" s="386">
        <v>0</v>
      </c>
      <c r="AO173" s="386">
        <v>0</v>
      </c>
      <c r="AP173" s="386">
        <v>0</v>
      </c>
      <c r="AQ173" s="386">
        <v>0</v>
      </c>
      <c r="AR173" s="386">
        <v>0</v>
      </c>
      <c r="AS173" s="386">
        <v>0</v>
      </c>
      <c r="AT173" s="405">
        <v>0</v>
      </c>
      <c r="AU173" s="387">
        <v>0</v>
      </c>
    </row>
    <row r="174" spans="2:47" s="110" customFormat="1" ht="15" customHeight="1" x14ac:dyDescent="0.3">
      <c r="B174" s="592"/>
      <c r="C174" s="592"/>
      <c r="D174" s="384" t="s">
        <v>1862</v>
      </c>
      <c r="E174" s="271">
        <f t="shared" si="3"/>
        <v>32</v>
      </c>
      <c r="F174" s="385">
        <v>0</v>
      </c>
      <c r="G174" s="386">
        <v>0</v>
      </c>
      <c r="H174" s="386">
        <v>0</v>
      </c>
      <c r="I174" s="386">
        <v>0</v>
      </c>
      <c r="J174" s="386">
        <v>0</v>
      </c>
      <c r="K174" s="386">
        <v>0</v>
      </c>
      <c r="L174" s="386">
        <v>0</v>
      </c>
      <c r="M174" s="386">
        <v>0</v>
      </c>
      <c r="N174" s="386">
        <v>2</v>
      </c>
      <c r="O174" s="386">
        <v>2</v>
      </c>
      <c r="P174" s="386">
        <v>3</v>
      </c>
      <c r="Q174" s="386">
        <v>1</v>
      </c>
      <c r="R174" s="386">
        <v>3</v>
      </c>
      <c r="S174" s="386">
        <v>1</v>
      </c>
      <c r="T174" s="386">
        <v>1</v>
      </c>
      <c r="U174" s="386">
        <v>2</v>
      </c>
      <c r="V174" s="386">
        <v>1</v>
      </c>
      <c r="W174" s="386">
        <v>2</v>
      </c>
      <c r="X174" s="386">
        <v>3</v>
      </c>
      <c r="Y174" s="386">
        <v>3</v>
      </c>
      <c r="Z174" s="386">
        <v>2</v>
      </c>
      <c r="AA174" s="386">
        <v>2</v>
      </c>
      <c r="AB174" s="386">
        <v>2</v>
      </c>
      <c r="AC174" s="386">
        <v>1</v>
      </c>
      <c r="AD174" s="386">
        <v>1</v>
      </c>
      <c r="AE174" s="386">
        <v>0</v>
      </c>
      <c r="AF174" s="386">
        <v>0</v>
      </c>
      <c r="AG174" s="386">
        <v>0</v>
      </c>
      <c r="AH174" s="386">
        <v>0</v>
      </c>
      <c r="AI174" s="386">
        <v>0</v>
      </c>
      <c r="AJ174" s="386">
        <v>0</v>
      </c>
      <c r="AK174" s="386">
        <v>0</v>
      </c>
      <c r="AL174" s="386">
        <v>0</v>
      </c>
      <c r="AM174" s="386">
        <v>0</v>
      </c>
      <c r="AN174" s="386">
        <v>0</v>
      </c>
      <c r="AO174" s="386">
        <v>0</v>
      </c>
      <c r="AP174" s="386">
        <v>0</v>
      </c>
      <c r="AQ174" s="386">
        <v>0</v>
      </c>
      <c r="AR174" s="386">
        <v>0</v>
      </c>
      <c r="AS174" s="386">
        <v>0</v>
      </c>
      <c r="AT174" s="405">
        <v>0</v>
      </c>
      <c r="AU174" s="387">
        <v>0</v>
      </c>
    </row>
    <row r="175" spans="2:47" s="110" customFormat="1" x14ac:dyDescent="0.3">
      <c r="B175" s="592"/>
      <c r="C175" s="592"/>
      <c r="D175" s="384" t="s">
        <v>1861</v>
      </c>
      <c r="E175" s="271">
        <f t="shared" si="3"/>
        <v>14</v>
      </c>
      <c r="F175" s="385">
        <v>0</v>
      </c>
      <c r="G175" s="386">
        <v>0</v>
      </c>
      <c r="H175" s="386">
        <v>0</v>
      </c>
      <c r="I175" s="386">
        <v>0</v>
      </c>
      <c r="J175" s="386">
        <v>0</v>
      </c>
      <c r="K175" s="386">
        <v>1</v>
      </c>
      <c r="L175" s="386">
        <v>0</v>
      </c>
      <c r="M175" s="386">
        <v>0</v>
      </c>
      <c r="N175" s="386">
        <v>0</v>
      </c>
      <c r="O175" s="386">
        <v>0</v>
      </c>
      <c r="P175" s="386">
        <v>0</v>
      </c>
      <c r="Q175" s="386">
        <v>1</v>
      </c>
      <c r="R175" s="386">
        <v>1</v>
      </c>
      <c r="S175" s="386">
        <v>0</v>
      </c>
      <c r="T175" s="386">
        <v>0</v>
      </c>
      <c r="U175" s="386">
        <v>1</v>
      </c>
      <c r="V175" s="386">
        <v>1</v>
      </c>
      <c r="W175" s="386">
        <v>1</v>
      </c>
      <c r="X175" s="386">
        <v>0</v>
      </c>
      <c r="Y175" s="386">
        <v>0</v>
      </c>
      <c r="Z175" s="386">
        <v>1</v>
      </c>
      <c r="AA175" s="386">
        <v>0</v>
      </c>
      <c r="AB175" s="386">
        <v>2</v>
      </c>
      <c r="AC175" s="386">
        <v>0</v>
      </c>
      <c r="AD175" s="386">
        <v>1</v>
      </c>
      <c r="AE175" s="386">
        <v>2</v>
      </c>
      <c r="AF175" s="386">
        <v>0</v>
      </c>
      <c r="AG175" s="386">
        <v>1</v>
      </c>
      <c r="AH175" s="386">
        <v>0</v>
      </c>
      <c r="AI175" s="386">
        <v>0</v>
      </c>
      <c r="AJ175" s="386">
        <v>0</v>
      </c>
      <c r="AK175" s="386">
        <v>1</v>
      </c>
      <c r="AL175" s="386">
        <v>0</v>
      </c>
      <c r="AM175" s="386">
        <v>0</v>
      </c>
      <c r="AN175" s="386">
        <v>0</v>
      </c>
      <c r="AO175" s="386">
        <v>0</v>
      </c>
      <c r="AP175" s="386">
        <v>0</v>
      </c>
      <c r="AQ175" s="386">
        <v>0</v>
      </c>
      <c r="AR175" s="386">
        <v>0</v>
      </c>
      <c r="AS175" s="386">
        <v>0</v>
      </c>
      <c r="AT175" s="405">
        <v>0</v>
      </c>
      <c r="AU175" s="387">
        <v>0</v>
      </c>
    </row>
    <row r="176" spans="2:47" s="110" customFormat="1" x14ac:dyDescent="0.3">
      <c r="B176" s="592"/>
      <c r="C176" s="592"/>
      <c r="D176" s="384" t="s">
        <v>1860</v>
      </c>
      <c r="E176" s="271">
        <f t="shared" si="3"/>
        <v>69</v>
      </c>
      <c r="F176" s="385">
        <v>0</v>
      </c>
      <c r="G176" s="386">
        <v>0</v>
      </c>
      <c r="H176" s="386">
        <v>0</v>
      </c>
      <c r="I176" s="386">
        <v>1</v>
      </c>
      <c r="J176" s="386">
        <v>1</v>
      </c>
      <c r="K176" s="386">
        <v>1</v>
      </c>
      <c r="L176" s="386">
        <v>4</v>
      </c>
      <c r="M176" s="386">
        <v>2</v>
      </c>
      <c r="N176" s="386">
        <v>2</v>
      </c>
      <c r="O176" s="386">
        <v>5</v>
      </c>
      <c r="P176" s="386">
        <v>3</v>
      </c>
      <c r="Q176" s="386">
        <v>4</v>
      </c>
      <c r="R176" s="386">
        <v>5</v>
      </c>
      <c r="S176" s="386">
        <v>4</v>
      </c>
      <c r="T176" s="386">
        <v>3</v>
      </c>
      <c r="U176" s="386">
        <v>4</v>
      </c>
      <c r="V176" s="386">
        <v>2</v>
      </c>
      <c r="W176" s="386">
        <v>5</v>
      </c>
      <c r="X176" s="386">
        <v>1</v>
      </c>
      <c r="Y176" s="386">
        <v>2</v>
      </c>
      <c r="Z176" s="386">
        <v>2</v>
      </c>
      <c r="AA176" s="386">
        <v>1</v>
      </c>
      <c r="AB176" s="386">
        <v>2</v>
      </c>
      <c r="AC176" s="386">
        <v>2</v>
      </c>
      <c r="AD176" s="386">
        <v>0</v>
      </c>
      <c r="AE176" s="386">
        <v>2</v>
      </c>
      <c r="AF176" s="386">
        <v>1</v>
      </c>
      <c r="AG176" s="386">
        <v>3</v>
      </c>
      <c r="AH176" s="386">
        <v>1</v>
      </c>
      <c r="AI176" s="386">
        <v>0</v>
      </c>
      <c r="AJ176" s="386">
        <v>2</v>
      </c>
      <c r="AK176" s="386">
        <v>0</v>
      </c>
      <c r="AL176" s="386">
        <v>1</v>
      </c>
      <c r="AM176" s="386">
        <v>0</v>
      </c>
      <c r="AN176" s="386">
        <v>0</v>
      </c>
      <c r="AO176" s="386">
        <v>0</v>
      </c>
      <c r="AP176" s="386">
        <v>0</v>
      </c>
      <c r="AQ176" s="386">
        <v>0</v>
      </c>
      <c r="AR176" s="386">
        <v>0</v>
      </c>
      <c r="AS176" s="386">
        <v>0</v>
      </c>
      <c r="AT176" s="405">
        <v>0</v>
      </c>
      <c r="AU176" s="387">
        <v>3</v>
      </c>
    </row>
    <row r="177" spans="2:47" s="110" customFormat="1" x14ac:dyDescent="0.3">
      <c r="B177" s="592"/>
      <c r="C177" s="592"/>
      <c r="D177" s="384" t="s">
        <v>1859</v>
      </c>
      <c r="E177" s="271">
        <f t="shared" si="3"/>
        <v>23</v>
      </c>
      <c r="F177" s="385">
        <v>0</v>
      </c>
      <c r="G177" s="386">
        <v>0</v>
      </c>
      <c r="H177" s="386">
        <v>0</v>
      </c>
      <c r="I177" s="386">
        <v>0</v>
      </c>
      <c r="J177" s="386">
        <v>0</v>
      </c>
      <c r="K177" s="386">
        <v>0</v>
      </c>
      <c r="L177" s="386">
        <v>0</v>
      </c>
      <c r="M177" s="386">
        <v>1</v>
      </c>
      <c r="N177" s="386">
        <v>0</v>
      </c>
      <c r="O177" s="386">
        <v>0</v>
      </c>
      <c r="P177" s="386">
        <v>1</v>
      </c>
      <c r="Q177" s="386">
        <v>1</v>
      </c>
      <c r="R177" s="386">
        <v>1</v>
      </c>
      <c r="S177" s="386">
        <v>0</v>
      </c>
      <c r="T177" s="386">
        <v>2</v>
      </c>
      <c r="U177" s="386">
        <v>2</v>
      </c>
      <c r="V177" s="386">
        <v>1</v>
      </c>
      <c r="W177" s="386">
        <v>1</v>
      </c>
      <c r="X177" s="386">
        <v>1</v>
      </c>
      <c r="Y177" s="386">
        <v>2</v>
      </c>
      <c r="Z177" s="386">
        <v>1</v>
      </c>
      <c r="AA177" s="386">
        <v>2</v>
      </c>
      <c r="AB177" s="386">
        <v>1</v>
      </c>
      <c r="AC177" s="386">
        <v>2</v>
      </c>
      <c r="AD177" s="386">
        <v>1</v>
      </c>
      <c r="AE177" s="386">
        <v>1</v>
      </c>
      <c r="AF177" s="386">
        <v>0</v>
      </c>
      <c r="AG177" s="386">
        <v>0</v>
      </c>
      <c r="AH177" s="386">
        <v>0</v>
      </c>
      <c r="AI177" s="386">
        <v>1</v>
      </c>
      <c r="AJ177" s="386">
        <v>1</v>
      </c>
      <c r="AK177" s="386">
        <v>0</v>
      </c>
      <c r="AL177" s="386">
        <v>0</v>
      </c>
      <c r="AM177" s="386">
        <v>0</v>
      </c>
      <c r="AN177" s="386">
        <v>0</v>
      </c>
      <c r="AO177" s="386">
        <v>0</v>
      </c>
      <c r="AP177" s="386">
        <v>0</v>
      </c>
      <c r="AQ177" s="386">
        <v>0</v>
      </c>
      <c r="AR177" s="386">
        <v>0</v>
      </c>
      <c r="AS177" s="386">
        <v>0</v>
      </c>
      <c r="AT177" s="405">
        <v>0</v>
      </c>
      <c r="AU177" s="387">
        <v>0</v>
      </c>
    </row>
    <row r="178" spans="2:47" s="110" customFormat="1" x14ac:dyDescent="0.3">
      <c r="B178" s="592"/>
      <c r="C178" s="592" t="s">
        <v>34</v>
      </c>
      <c r="D178" s="384" t="s">
        <v>1884</v>
      </c>
      <c r="E178" s="271">
        <f t="shared" si="3"/>
        <v>61</v>
      </c>
      <c r="F178" s="385">
        <v>0</v>
      </c>
      <c r="G178" s="386">
        <v>0</v>
      </c>
      <c r="H178" s="386">
        <v>0</v>
      </c>
      <c r="I178" s="386">
        <v>0</v>
      </c>
      <c r="J178" s="386">
        <v>1</v>
      </c>
      <c r="K178" s="386">
        <v>1</v>
      </c>
      <c r="L178" s="386">
        <v>0</v>
      </c>
      <c r="M178" s="386">
        <v>1</v>
      </c>
      <c r="N178" s="386">
        <v>0</v>
      </c>
      <c r="O178" s="386">
        <v>0</v>
      </c>
      <c r="P178" s="386">
        <v>5</v>
      </c>
      <c r="Q178" s="386">
        <v>2</v>
      </c>
      <c r="R178" s="386">
        <v>4</v>
      </c>
      <c r="S178" s="386">
        <v>3</v>
      </c>
      <c r="T178" s="386">
        <v>3</v>
      </c>
      <c r="U178" s="386">
        <v>5</v>
      </c>
      <c r="V178" s="386">
        <v>4</v>
      </c>
      <c r="W178" s="386">
        <v>5</v>
      </c>
      <c r="X178" s="386">
        <v>1</v>
      </c>
      <c r="Y178" s="386">
        <v>2</v>
      </c>
      <c r="Z178" s="386">
        <v>5</v>
      </c>
      <c r="AA178" s="386">
        <v>1</v>
      </c>
      <c r="AB178" s="386">
        <v>4</v>
      </c>
      <c r="AC178" s="386">
        <v>2</v>
      </c>
      <c r="AD178" s="386">
        <v>0</v>
      </c>
      <c r="AE178" s="386">
        <v>5</v>
      </c>
      <c r="AF178" s="386">
        <v>3</v>
      </c>
      <c r="AG178" s="386">
        <v>1</v>
      </c>
      <c r="AH178" s="386">
        <v>1</v>
      </c>
      <c r="AI178" s="386">
        <v>1</v>
      </c>
      <c r="AJ178" s="386">
        <v>1</v>
      </c>
      <c r="AK178" s="386">
        <v>0</v>
      </c>
      <c r="AL178" s="386">
        <v>0</v>
      </c>
      <c r="AM178" s="386">
        <v>0</v>
      </c>
      <c r="AN178" s="386">
        <v>0</v>
      </c>
      <c r="AO178" s="386">
        <v>0</v>
      </c>
      <c r="AP178" s="386">
        <v>0</v>
      </c>
      <c r="AQ178" s="386">
        <v>0</v>
      </c>
      <c r="AR178" s="386">
        <v>0</v>
      </c>
      <c r="AS178" s="386">
        <v>0</v>
      </c>
      <c r="AT178" s="405">
        <v>0</v>
      </c>
      <c r="AU178" s="387">
        <v>0</v>
      </c>
    </row>
    <row r="179" spans="2:47" s="110" customFormat="1" ht="15" customHeight="1" x14ac:dyDescent="0.3">
      <c r="B179" s="592"/>
      <c r="C179" s="592"/>
      <c r="D179" s="384" t="s">
        <v>930</v>
      </c>
      <c r="E179" s="271">
        <f t="shared" si="3"/>
        <v>10</v>
      </c>
      <c r="F179" s="385">
        <v>0</v>
      </c>
      <c r="G179" s="386">
        <v>0</v>
      </c>
      <c r="H179" s="386">
        <v>0</v>
      </c>
      <c r="I179" s="386">
        <v>0</v>
      </c>
      <c r="J179" s="386">
        <v>0</v>
      </c>
      <c r="K179" s="386">
        <v>0</v>
      </c>
      <c r="L179" s="386">
        <v>0</v>
      </c>
      <c r="M179" s="386">
        <v>0</v>
      </c>
      <c r="N179" s="386">
        <v>0</v>
      </c>
      <c r="O179" s="386">
        <v>0</v>
      </c>
      <c r="P179" s="386">
        <v>3</v>
      </c>
      <c r="Q179" s="386">
        <v>0</v>
      </c>
      <c r="R179" s="386">
        <v>2</v>
      </c>
      <c r="S179" s="386">
        <v>0</v>
      </c>
      <c r="T179" s="386">
        <v>1</v>
      </c>
      <c r="U179" s="386">
        <v>1</v>
      </c>
      <c r="V179" s="386">
        <v>0</v>
      </c>
      <c r="W179" s="386">
        <v>1</v>
      </c>
      <c r="X179" s="386">
        <v>0</v>
      </c>
      <c r="Y179" s="386">
        <v>0</v>
      </c>
      <c r="Z179" s="386">
        <v>0</v>
      </c>
      <c r="AA179" s="386">
        <v>0</v>
      </c>
      <c r="AB179" s="386">
        <v>0</v>
      </c>
      <c r="AC179" s="386">
        <v>0</v>
      </c>
      <c r="AD179" s="386">
        <v>0</v>
      </c>
      <c r="AE179" s="386">
        <v>0</v>
      </c>
      <c r="AF179" s="386">
        <v>1</v>
      </c>
      <c r="AG179" s="386">
        <v>0</v>
      </c>
      <c r="AH179" s="386">
        <v>0</v>
      </c>
      <c r="AI179" s="386">
        <v>1</v>
      </c>
      <c r="AJ179" s="386">
        <v>0</v>
      </c>
      <c r="AK179" s="386">
        <v>0</v>
      </c>
      <c r="AL179" s="386">
        <v>0</v>
      </c>
      <c r="AM179" s="386">
        <v>0</v>
      </c>
      <c r="AN179" s="386">
        <v>0</v>
      </c>
      <c r="AO179" s="386">
        <v>0</v>
      </c>
      <c r="AP179" s="386">
        <v>0</v>
      </c>
      <c r="AQ179" s="386">
        <v>0</v>
      </c>
      <c r="AR179" s="386">
        <v>0</v>
      </c>
      <c r="AS179" s="386">
        <v>0</v>
      </c>
      <c r="AT179" s="405">
        <v>0</v>
      </c>
      <c r="AU179" s="387">
        <v>0</v>
      </c>
    </row>
    <row r="180" spans="2:47" s="110" customFormat="1" x14ac:dyDescent="0.3">
      <c r="B180" s="592"/>
      <c r="C180" s="592"/>
      <c r="D180" s="384" t="s">
        <v>1883</v>
      </c>
      <c r="E180" s="271">
        <f t="shared" si="3"/>
        <v>21</v>
      </c>
      <c r="F180" s="385">
        <v>0</v>
      </c>
      <c r="G180" s="386">
        <v>0</v>
      </c>
      <c r="H180" s="386">
        <v>0</v>
      </c>
      <c r="I180" s="386">
        <v>0</v>
      </c>
      <c r="J180" s="386">
        <v>0</v>
      </c>
      <c r="K180" s="386">
        <v>1</v>
      </c>
      <c r="L180" s="386">
        <v>0</v>
      </c>
      <c r="M180" s="386">
        <v>0</v>
      </c>
      <c r="N180" s="386">
        <v>1</v>
      </c>
      <c r="O180" s="386">
        <v>3</v>
      </c>
      <c r="P180" s="386">
        <v>1</v>
      </c>
      <c r="Q180" s="386">
        <v>0</v>
      </c>
      <c r="R180" s="386">
        <v>0</v>
      </c>
      <c r="S180" s="386">
        <v>1</v>
      </c>
      <c r="T180" s="386">
        <v>0</v>
      </c>
      <c r="U180" s="386">
        <v>0</v>
      </c>
      <c r="V180" s="386">
        <v>0</v>
      </c>
      <c r="W180" s="386">
        <v>5</v>
      </c>
      <c r="X180" s="386">
        <v>1</v>
      </c>
      <c r="Y180" s="386">
        <v>1</v>
      </c>
      <c r="Z180" s="386">
        <v>1</v>
      </c>
      <c r="AA180" s="386">
        <v>0</v>
      </c>
      <c r="AB180" s="386">
        <v>1</v>
      </c>
      <c r="AC180" s="386">
        <v>1</v>
      </c>
      <c r="AD180" s="386">
        <v>1</v>
      </c>
      <c r="AE180" s="386">
        <v>1</v>
      </c>
      <c r="AF180" s="386">
        <v>0</v>
      </c>
      <c r="AG180" s="386">
        <v>0</v>
      </c>
      <c r="AH180" s="386">
        <v>0</v>
      </c>
      <c r="AI180" s="386">
        <v>2</v>
      </c>
      <c r="AJ180" s="386">
        <v>0</v>
      </c>
      <c r="AK180" s="386">
        <v>0</v>
      </c>
      <c r="AL180" s="386">
        <v>0</v>
      </c>
      <c r="AM180" s="386">
        <v>0</v>
      </c>
      <c r="AN180" s="386">
        <v>0</v>
      </c>
      <c r="AO180" s="386">
        <v>0</v>
      </c>
      <c r="AP180" s="386">
        <v>0</v>
      </c>
      <c r="AQ180" s="386">
        <v>0</v>
      </c>
      <c r="AR180" s="386">
        <v>0</v>
      </c>
      <c r="AS180" s="386">
        <v>0</v>
      </c>
      <c r="AT180" s="405">
        <v>0</v>
      </c>
      <c r="AU180" s="387">
        <v>0</v>
      </c>
    </row>
    <row r="181" spans="2:47" s="110" customFormat="1" x14ac:dyDescent="0.3">
      <c r="B181" s="592"/>
      <c r="C181" s="592"/>
      <c r="D181" s="384" t="s">
        <v>1882</v>
      </c>
      <c r="E181" s="271">
        <f t="shared" si="3"/>
        <v>12</v>
      </c>
      <c r="F181" s="385">
        <v>0</v>
      </c>
      <c r="G181" s="386">
        <v>0</v>
      </c>
      <c r="H181" s="386">
        <v>0</v>
      </c>
      <c r="I181" s="386">
        <v>0</v>
      </c>
      <c r="J181" s="386">
        <v>0</v>
      </c>
      <c r="K181" s="386">
        <v>0</v>
      </c>
      <c r="L181" s="386">
        <v>0</v>
      </c>
      <c r="M181" s="386">
        <v>0</v>
      </c>
      <c r="N181" s="386">
        <v>0</v>
      </c>
      <c r="O181" s="386">
        <v>2</v>
      </c>
      <c r="P181" s="386">
        <v>0</v>
      </c>
      <c r="Q181" s="386">
        <v>0</v>
      </c>
      <c r="R181" s="386">
        <v>1</v>
      </c>
      <c r="S181" s="386">
        <v>1</v>
      </c>
      <c r="T181" s="386">
        <v>1</v>
      </c>
      <c r="U181" s="386">
        <v>0</v>
      </c>
      <c r="V181" s="386">
        <v>3</v>
      </c>
      <c r="W181" s="386">
        <v>0</v>
      </c>
      <c r="X181" s="386">
        <v>0</v>
      </c>
      <c r="Y181" s="386">
        <v>2</v>
      </c>
      <c r="Z181" s="386">
        <v>0</v>
      </c>
      <c r="AA181" s="386">
        <v>0</v>
      </c>
      <c r="AB181" s="386">
        <v>1</v>
      </c>
      <c r="AC181" s="386">
        <v>0</v>
      </c>
      <c r="AD181" s="386">
        <v>0</v>
      </c>
      <c r="AE181" s="386">
        <v>0</v>
      </c>
      <c r="AF181" s="386">
        <v>1</v>
      </c>
      <c r="AG181" s="386">
        <v>0</v>
      </c>
      <c r="AH181" s="386">
        <v>0</v>
      </c>
      <c r="AI181" s="386">
        <v>0</v>
      </c>
      <c r="AJ181" s="386">
        <v>0</v>
      </c>
      <c r="AK181" s="386">
        <v>0</v>
      </c>
      <c r="AL181" s="386">
        <v>0</v>
      </c>
      <c r="AM181" s="386">
        <v>0</v>
      </c>
      <c r="AN181" s="386">
        <v>0</v>
      </c>
      <c r="AO181" s="386">
        <v>0</v>
      </c>
      <c r="AP181" s="386">
        <v>0</v>
      </c>
      <c r="AQ181" s="386">
        <v>0</v>
      </c>
      <c r="AR181" s="386">
        <v>0</v>
      </c>
      <c r="AS181" s="386">
        <v>0</v>
      </c>
      <c r="AT181" s="405">
        <v>0</v>
      </c>
      <c r="AU181" s="387">
        <v>0</v>
      </c>
    </row>
    <row r="182" spans="2:47" s="110" customFormat="1" x14ac:dyDescent="0.3">
      <c r="B182" s="592"/>
      <c r="C182" s="592"/>
      <c r="D182" s="384" t="s">
        <v>1881</v>
      </c>
      <c r="E182" s="271">
        <f t="shared" si="3"/>
        <v>20</v>
      </c>
      <c r="F182" s="385">
        <v>0</v>
      </c>
      <c r="G182" s="386">
        <v>0</v>
      </c>
      <c r="H182" s="386">
        <v>0</v>
      </c>
      <c r="I182" s="386">
        <v>0</v>
      </c>
      <c r="J182" s="386">
        <v>0</v>
      </c>
      <c r="K182" s="386">
        <v>0</v>
      </c>
      <c r="L182" s="386">
        <v>3</v>
      </c>
      <c r="M182" s="386">
        <v>0</v>
      </c>
      <c r="N182" s="386">
        <v>1</v>
      </c>
      <c r="O182" s="386">
        <v>1</v>
      </c>
      <c r="P182" s="386">
        <v>0</v>
      </c>
      <c r="Q182" s="386">
        <v>0</v>
      </c>
      <c r="R182" s="386">
        <v>0</v>
      </c>
      <c r="S182" s="386">
        <v>2</v>
      </c>
      <c r="T182" s="386">
        <v>2</v>
      </c>
      <c r="U182" s="386">
        <v>1</v>
      </c>
      <c r="V182" s="386">
        <v>3</v>
      </c>
      <c r="W182" s="386">
        <v>2</v>
      </c>
      <c r="X182" s="386">
        <v>0</v>
      </c>
      <c r="Y182" s="386">
        <v>1</v>
      </c>
      <c r="Z182" s="386">
        <v>0</v>
      </c>
      <c r="AA182" s="386">
        <v>1</v>
      </c>
      <c r="AB182" s="386">
        <v>0</v>
      </c>
      <c r="AC182" s="386">
        <v>2</v>
      </c>
      <c r="AD182" s="386">
        <v>0</v>
      </c>
      <c r="AE182" s="386">
        <v>1</v>
      </c>
      <c r="AF182" s="386">
        <v>0</v>
      </c>
      <c r="AG182" s="386">
        <v>0</v>
      </c>
      <c r="AH182" s="386">
        <v>0</v>
      </c>
      <c r="AI182" s="386">
        <v>0</v>
      </c>
      <c r="AJ182" s="386">
        <v>0</v>
      </c>
      <c r="AK182" s="386">
        <v>0</v>
      </c>
      <c r="AL182" s="386">
        <v>0</v>
      </c>
      <c r="AM182" s="386">
        <v>0</v>
      </c>
      <c r="AN182" s="386">
        <v>0</v>
      </c>
      <c r="AO182" s="386">
        <v>0</v>
      </c>
      <c r="AP182" s="386">
        <v>0</v>
      </c>
      <c r="AQ182" s="386">
        <v>0</v>
      </c>
      <c r="AR182" s="386">
        <v>0</v>
      </c>
      <c r="AS182" s="386">
        <v>0</v>
      </c>
      <c r="AT182" s="405">
        <v>0</v>
      </c>
      <c r="AU182" s="387">
        <v>0</v>
      </c>
    </row>
    <row r="183" spans="2:47" s="110" customFormat="1" x14ac:dyDescent="0.3">
      <c r="B183" s="592"/>
      <c r="C183" s="592"/>
      <c r="D183" s="384" t="s">
        <v>1158</v>
      </c>
      <c r="E183" s="271">
        <f t="shared" si="3"/>
        <v>17</v>
      </c>
      <c r="F183" s="385">
        <v>0</v>
      </c>
      <c r="G183" s="386">
        <v>0</v>
      </c>
      <c r="H183" s="386">
        <v>0</v>
      </c>
      <c r="I183" s="386">
        <v>0</v>
      </c>
      <c r="J183" s="386">
        <v>0</v>
      </c>
      <c r="K183" s="386">
        <v>0</v>
      </c>
      <c r="L183" s="386">
        <v>1</v>
      </c>
      <c r="M183" s="386">
        <v>1</v>
      </c>
      <c r="N183" s="386">
        <v>1</v>
      </c>
      <c r="O183" s="386">
        <v>0</v>
      </c>
      <c r="P183" s="386">
        <v>0</v>
      </c>
      <c r="Q183" s="386">
        <v>0</v>
      </c>
      <c r="R183" s="386">
        <v>0</v>
      </c>
      <c r="S183" s="386">
        <v>5</v>
      </c>
      <c r="T183" s="386">
        <v>0</v>
      </c>
      <c r="U183" s="386">
        <v>0</v>
      </c>
      <c r="V183" s="386">
        <v>0</v>
      </c>
      <c r="W183" s="386">
        <v>1</v>
      </c>
      <c r="X183" s="386">
        <v>0</v>
      </c>
      <c r="Y183" s="386">
        <v>1</v>
      </c>
      <c r="Z183" s="386">
        <v>1</v>
      </c>
      <c r="AA183" s="386">
        <v>2</v>
      </c>
      <c r="AB183" s="386">
        <v>0</v>
      </c>
      <c r="AC183" s="386">
        <v>3</v>
      </c>
      <c r="AD183" s="386">
        <v>0</v>
      </c>
      <c r="AE183" s="386">
        <v>0</v>
      </c>
      <c r="AF183" s="386">
        <v>0</v>
      </c>
      <c r="AG183" s="386">
        <v>0</v>
      </c>
      <c r="AH183" s="386">
        <v>1</v>
      </c>
      <c r="AI183" s="386">
        <v>0</v>
      </c>
      <c r="AJ183" s="386">
        <v>0</v>
      </c>
      <c r="AK183" s="386">
        <v>0</v>
      </c>
      <c r="AL183" s="386">
        <v>0</v>
      </c>
      <c r="AM183" s="386">
        <v>0</v>
      </c>
      <c r="AN183" s="386">
        <v>0</v>
      </c>
      <c r="AO183" s="386">
        <v>0</v>
      </c>
      <c r="AP183" s="386">
        <v>0</v>
      </c>
      <c r="AQ183" s="386">
        <v>0</v>
      </c>
      <c r="AR183" s="386">
        <v>0</v>
      </c>
      <c r="AS183" s="386">
        <v>0</v>
      </c>
      <c r="AT183" s="405">
        <v>0</v>
      </c>
      <c r="AU183" s="387">
        <v>0</v>
      </c>
    </row>
    <row r="184" spans="2:47" s="110" customFormat="1" x14ac:dyDescent="0.3">
      <c r="B184" s="592"/>
      <c r="C184" s="592" t="s">
        <v>311</v>
      </c>
      <c r="D184" s="384" t="s">
        <v>1880</v>
      </c>
      <c r="E184" s="271">
        <f t="shared" si="3"/>
        <v>99</v>
      </c>
      <c r="F184" s="385">
        <v>0</v>
      </c>
      <c r="G184" s="386">
        <v>0</v>
      </c>
      <c r="H184" s="386">
        <v>0</v>
      </c>
      <c r="I184" s="386">
        <v>0</v>
      </c>
      <c r="J184" s="386">
        <v>1</v>
      </c>
      <c r="K184" s="386">
        <v>1</v>
      </c>
      <c r="L184" s="386">
        <v>1</v>
      </c>
      <c r="M184" s="386">
        <v>3</v>
      </c>
      <c r="N184" s="386">
        <v>1</v>
      </c>
      <c r="O184" s="386">
        <v>3</v>
      </c>
      <c r="P184" s="386">
        <v>1</v>
      </c>
      <c r="Q184" s="386">
        <v>6</v>
      </c>
      <c r="R184" s="386">
        <v>4</v>
      </c>
      <c r="S184" s="386">
        <v>7</v>
      </c>
      <c r="T184" s="386">
        <v>6</v>
      </c>
      <c r="U184" s="386">
        <v>7</v>
      </c>
      <c r="V184" s="386">
        <v>7</v>
      </c>
      <c r="W184" s="386">
        <v>5</v>
      </c>
      <c r="X184" s="386">
        <v>5</v>
      </c>
      <c r="Y184" s="386">
        <v>3</v>
      </c>
      <c r="Z184" s="386">
        <v>6</v>
      </c>
      <c r="AA184" s="386">
        <v>5</v>
      </c>
      <c r="AB184" s="386">
        <v>6</v>
      </c>
      <c r="AC184" s="386">
        <v>5</v>
      </c>
      <c r="AD184" s="386">
        <v>2</v>
      </c>
      <c r="AE184" s="386">
        <v>2</v>
      </c>
      <c r="AF184" s="386">
        <v>3</v>
      </c>
      <c r="AG184" s="386">
        <v>5</v>
      </c>
      <c r="AH184" s="386">
        <v>2</v>
      </c>
      <c r="AI184" s="386">
        <v>0</v>
      </c>
      <c r="AJ184" s="386">
        <v>0</v>
      </c>
      <c r="AK184" s="386">
        <v>1</v>
      </c>
      <c r="AL184" s="386">
        <v>0</v>
      </c>
      <c r="AM184" s="386">
        <v>1</v>
      </c>
      <c r="AN184" s="386">
        <v>0</v>
      </c>
      <c r="AO184" s="386">
        <v>0</v>
      </c>
      <c r="AP184" s="386">
        <v>0</v>
      </c>
      <c r="AQ184" s="386">
        <v>0</v>
      </c>
      <c r="AR184" s="386">
        <v>0</v>
      </c>
      <c r="AS184" s="386">
        <v>0</v>
      </c>
      <c r="AT184" s="405">
        <v>0</v>
      </c>
      <c r="AU184" s="387">
        <v>0</v>
      </c>
    </row>
    <row r="185" spans="2:47" s="110" customFormat="1" ht="15" customHeight="1" x14ac:dyDescent="0.3">
      <c r="B185" s="592"/>
      <c r="C185" s="592"/>
      <c r="D185" s="384" t="s">
        <v>1879</v>
      </c>
      <c r="E185" s="271">
        <f t="shared" si="3"/>
        <v>17</v>
      </c>
      <c r="F185" s="385">
        <v>0</v>
      </c>
      <c r="G185" s="386">
        <v>0</v>
      </c>
      <c r="H185" s="386">
        <v>0</v>
      </c>
      <c r="I185" s="386">
        <v>0</v>
      </c>
      <c r="J185" s="386">
        <v>0</v>
      </c>
      <c r="K185" s="386">
        <v>0</v>
      </c>
      <c r="L185" s="386">
        <v>0</v>
      </c>
      <c r="M185" s="386">
        <v>0</v>
      </c>
      <c r="N185" s="386">
        <v>1</v>
      </c>
      <c r="O185" s="386">
        <v>2</v>
      </c>
      <c r="P185" s="386">
        <v>0</v>
      </c>
      <c r="Q185" s="386">
        <v>0</v>
      </c>
      <c r="R185" s="386">
        <v>2</v>
      </c>
      <c r="S185" s="386">
        <v>0</v>
      </c>
      <c r="T185" s="386">
        <v>0</v>
      </c>
      <c r="U185" s="386">
        <v>1</v>
      </c>
      <c r="V185" s="386">
        <v>1</v>
      </c>
      <c r="W185" s="386">
        <v>2</v>
      </c>
      <c r="X185" s="386">
        <v>2</v>
      </c>
      <c r="Y185" s="386">
        <v>0</v>
      </c>
      <c r="Z185" s="386">
        <v>1</v>
      </c>
      <c r="AA185" s="386">
        <v>0</v>
      </c>
      <c r="AB185" s="386">
        <v>1</v>
      </c>
      <c r="AC185" s="386">
        <v>0</v>
      </c>
      <c r="AD185" s="386">
        <v>0</v>
      </c>
      <c r="AE185" s="386">
        <v>0</v>
      </c>
      <c r="AF185" s="386">
        <v>1</v>
      </c>
      <c r="AG185" s="386">
        <v>3</v>
      </c>
      <c r="AH185" s="386">
        <v>0</v>
      </c>
      <c r="AI185" s="386">
        <v>0</v>
      </c>
      <c r="AJ185" s="386">
        <v>0</v>
      </c>
      <c r="AK185" s="386">
        <v>0</v>
      </c>
      <c r="AL185" s="386">
        <v>0</v>
      </c>
      <c r="AM185" s="386">
        <v>0</v>
      </c>
      <c r="AN185" s="386">
        <v>0</v>
      </c>
      <c r="AO185" s="386">
        <v>0</v>
      </c>
      <c r="AP185" s="386">
        <v>0</v>
      </c>
      <c r="AQ185" s="386">
        <v>0</v>
      </c>
      <c r="AR185" s="386">
        <v>0</v>
      </c>
      <c r="AS185" s="386">
        <v>0</v>
      </c>
      <c r="AT185" s="405">
        <v>0</v>
      </c>
      <c r="AU185" s="387">
        <v>0</v>
      </c>
    </row>
    <row r="186" spans="2:47" s="110" customFormat="1" x14ac:dyDescent="0.3">
      <c r="B186" s="592"/>
      <c r="C186" s="592"/>
      <c r="D186" s="384" t="s">
        <v>1878</v>
      </c>
      <c r="E186" s="271">
        <f t="shared" si="3"/>
        <v>1</v>
      </c>
      <c r="F186" s="385">
        <v>0</v>
      </c>
      <c r="G186" s="386">
        <v>0</v>
      </c>
      <c r="H186" s="386">
        <v>0</v>
      </c>
      <c r="I186" s="386">
        <v>0</v>
      </c>
      <c r="J186" s="386">
        <v>0</v>
      </c>
      <c r="K186" s="386">
        <v>0</v>
      </c>
      <c r="L186" s="386">
        <v>0</v>
      </c>
      <c r="M186" s="386">
        <v>0</v>
      </c>
      <c r="N186" s="386">
        <v>0</v>
      </c>
      <c r="O186" s="386">
        <v>0</v>
      </c>
      <c r="P186" s="386">
        <v>0</v>
      </c>
      <c r="Q186" s="386">
        <v>0</v>
      </c>
      <c r="R186" s="386">
        <v>0</v>
      </c>
      <c r="S186" s="386">
        <v>0</v>
      </c>
      <c r="T186" s="386">
        <v>0</v>
      </c>
      <c r="U186" s="386">
        <v>0</v>
      </c>
      <c r="V186" s="386">
        <v>0</v>
      </c>
      <c r="W186" s="386">
        <v>0</v>
      </c>
      <c r="X186" s="386">
        <v>0</v>
      </c>
      <c r="Y186" s="386">
        <v>1</v>
      </c>
      <c r="Z186" s="386">
        <v>0</v>
      </c>
      <c r="AA186" s="386">
        <v>0</v>
      </c>
      <c r="AB186" s="386">
        <v>0</v>
      </c>
      <c r="AC186" s="386">
        <v>0</v>
      </c>
      <c r="AD186" s="386">
        <v>0</v>
      </c>
      <c r="AE186" s="386">
        <v>0</v>
      </c>
      <c r="AF186" s="386">
        <v>0</v>
      </c>
      <c r="AG186" s="386">
        <v>0</v>
      </c>
      <c r="AH186" s="386">
        <v>0</v>
      </c>
      <c r="AI186" s="386">
        <v>0</v>
      </c>
      <c r="AJ186" s="386">
        <v>0</v>
      </c>
      <c r="AK186" s="386">
        <v>0</v>
      </c>
      <c r="AL186" s="386">
        <v>0</v>
      </c>
      <c r="AM186" s="386">
        <v>0</v>
      </c>
      <c r="AN186" s="386">
        <v>0</v>
      </c>
      <c r="AO186" s="386">
        <v>0</v>
      </c>
      <c r="AP186" s="386">
        <v>0</v>
      </c>
      <c r="AQ186" s="386">
        <v>0</v>
      </c>
      <c r="AR186" s="386">
        <v>0</v>
      </c>
      <c r="AS186" s="386">
        <v>0</v>
      </c>
      <c r="AT186" s="405">
        <v>0</v>
      </c>
      <c r="AU186" s="387">
        <v>0</v>
      </c>
    </row>
    <row r="187" spans="2:47" s="110" customFormat="1" x14ac:dyDescent="0.3">
      <c r="B187" s="592"/>
      <c r="C187" s="592"/>
      <c r="D187" s="384" t="s">
        <v>1877</v>
      </c>
      <c r="E187" s="271">
        <f t="shared" si="3"/>
        <v>4</v>
      </c>
      <c r="F187" s="385">
        <v>0</v>
      </c>
      <c r="G187" s="386">
        <v>0</v>
      </c>
      <c r="H187" s="386">
        <v>0</v>
      </c>
      <c r="I187" s="386">
        <v>0</v>
      </c>
      <c r="J187" s="386">
        <v>0</v>
      </c>
      <c r="K187" s="386">
        <v>0</v>
      </c>
      <c r="L187" s="386">
        <v>2</v>
      </c>
      <c r="M187" s="386">
        <v>0</v>
      </c>
      <c r="N187" s="386">
        <v>0</v>
      </c>
      <c r="O187" s="386">
        <v>0</v>
      </c>
      <c r="P187" s="386">
        <v>0</v>
      </c>
      <c r="Q187" s="386">
        <v>0</v>
      </c>
      <c r="R187" s="386">
        <v>0</v>
      </c>
      <c r="S187" s="386">
        <v>0</v>
      </c>
      <c r="T187" s="386">
        <v>1</v>
      </c>
      <c r="U187" s="386">
        <v>0</v>
      </c>
      <c r="V187" s="386">
        <v>0</v>
      </c>
      <c r="W187" s="386">
        <v>0</v>
      </c>
      <c r="X187" s="386">
        <v>0</v>
      </c>
      <c r="Y187" s="386">
        <v>0</v>
      </c>
      <c r="Z187" s="386">
        <v>1</v>
      </c>
      <c r="AA187" s="386">
        <v>0</v>
      </c>
      <c r="AB187" s="386">
        <v>0</v>
      </c>
      <c r="AC187" s="386">
        <v>0</v>
      </c>
      <c r="AD187" s="386">
        <v>0</v>
      </c>
      <c r="AE187" s="386">
        <v>0</v>
      </c>
      <c r="AF187" s="386">
        <v>0</v>
      </c>
      <c r="AG187" s="386">
        <v>0</v>
      </c>
      <c r="AH187" s="386">
        <v>0</v>
      </c>
      <c r="AI187" s="386">
        <v>0</v>
      </c>
      <c r="AJ187" s="386">
        <v>0</v>
      </c>
      <c r="AK187" s="386">
        <v>0</v>
      </c>
      <c r="AL187" s="386">
        <v>0</v>
      </c>
      <c r="AM187" s="386">
        <v>0</v>
      </c>
      <c r="AN187" s="386">
        <v>0</v>
      </c>
      <c r="AO187" s="386">
        <v>0</v>
      </c>
      <c r="AP187" s="386">
        <v>0</v>
      </c>
      <c r="AQ187" s="386">
        <v>0</v>
      </c>
      <c r="AR187" s="386">
        <v>0</v>
      </c>
      <c r="AS187" s="386">
        <v>0</v>
      </c>
      <c r="AT187" s="405">
        <v>0</v>
      </c>
      <c r="AU187" s="387">
        <v>0</v>
      </c>
    </row>
    <row r="188" spans="2:47" s="110" customFormat="1" x14ac:dyDescent="0.3">
      <c r="B188" s="592"/>
      <c r="C188" s="592"/>
      <c r="D188" s="384" t="s">
        <v>1876</v>
      </c>
      <c r="E188" s="271">
        <f t="shared" si="3"/>
        <v>22</v>
      </c>
      <c r="F188" s="385">
        <v>0</v>
      </c>
      <c r="G188" s="386">
        <v>0</v>
      </c>
      <c r="H188" s="386">
        <v>0</v>
      </c>
      <c r="I188" s="386">
        <v>0</v>
      </c>
      <c r="J188" s="386">
        <v>0</v>
      </c>
      <c r="K188" s="386">
        <v>0</v>
      </c>
      <c r="L188" s="386">
        <v>0</v>
      </c>
      <c r="M188" s="386">
        <v>0</v>
      </c>
      <c r="N188" s="386">
        <v>1</v>
      </c>
      <c r="O188" s="386">
        <v>0</v>
      </c>
      <c r="P188" s="386">
        <v>2</v>
      </c>
      <c r="Q188" s="386">
        <v>1</v>
      </c>
      <c r="R188" s="386">
        <v>0</v>
      </c>
      <c r="S188" s="386">
        <v>1</v>
      </c>
      <c r="T188" s="386">
        <v>1</v>
      </c>
      <c r="U188" s="386">
        <v>2</v>
      </c>
      <c r="V188" s="386">
        <v>0</v>
      </c>
      <c r="W188" s="386">
        <v>3</v>
      </c>
      <c r="X188" s="386">
        <v>2</v>
      </c>
      <c r="Y188" s="386">
        <v>2</v>
      </c>
      <c r="Z188" s="386">
        <v>3</v>
      </c>
      <c r="AA188" s="386">
        <v>0</v>
      </c>
      <c r="AB188" s="386">
        <v>0</v>
      </c>
      <c r="AC188" s="386">
        <v>0</v>
      </c>
      <c r="AD188" s="386">
        <v>0</v>
      </c>
      <c r="AE188" s="386">
        <v>0</v>
      </c>
      <c r="AF188" s="386">
        <v>1</v>
      </c>
      <c r="AG188" s="386">
        <v>0</v>
      </c>
      <c r="AH188" s="386">
        <v>0</v>
      </c>
      <c r="AI188" s="386">
        <v>1</v>
      </c>
      <c r="AJ188" s="386">
        <v>1</v>
      </c>
      <c r="AK188" s="386">
        <v>0</v>
      </c>
      <c r="AL188" s="386">
        <v>1</v>
      </c>
      <c r="AM188" s="386">
        <v>0</v>
      </c>
      <c r="AN188" s="386">
        <v>0</v>
      </c>
      <c r="AO188" s="386">
        <v>0</v>
      </c>
      <c r="AP188" s="386">
        <v>0</v>
      </c>
      <c r="AQ188" s="386">
        <v>0</v>
      </c>
      <c r="AR188" s="386">
        <v>0</v>
      </c>
      <c r="AS188" s="386">
        <v>0</v>
      </c>
      <c r="AT188" s="405">
        <v>0</v>
      </c>
      <c r="AU188" s="387">
        <v>0</v>
      </c>
    </row>
    <row r="189" spans="2:47" s="110" customFormat="1" ht="15" customHeight="1" x14ac:dyDescent="0.3">
      <c r="B189" s="592"/>
      <c r="C189" s="592"/>
      <c r="D189" s="384" t="s">
        <v>1229</v>
      </c>
      <c r="E189" s="271">
        <f t="shared" si="3"/>
        <v>25</v>
      </c>
      <c r="F189" s="385">
        <v>0</v>
      </c>
      <c r="G189" s="386">
        <v>0</v>
      </c>
      <c r="H189" s="386">
        <v>0</v>
      </c>
      <c r="I189" s="386">
        <v>0</v>
      </c>
      <c r="J189" s="386">
        <v>0</v>
      </c>
      <c r="K189" s="386">
        <v>1</v>
      </c>
      <c r="L189" s="386">
        <v>1</v>
      </c>
      <c r="M189" s="386">
        <v>1</v>
      </c>
      <c r="N189" s="386">
        <v>3</v>
      </c>
      <c r="O189" s="386">
        <v>3</v>
      </c>
      <c r="P189" s="386">
        <v>1</v>
      </c>
      <c r="Q189" s="386">
        <v>0</v>
      </c>
      <c r="R189" s="386">
        <v>1</v>
      </c>
      <c r="S189" s="386">
        <v>1</v>
      </c>
      <c r="T189" s="386">
        <v>1</v>
      </c>
      <c r="U189" s="386">
        <v>1</v>
      </c>
      <c r="V189" s="386">
        <v>0</v>
      </c>
      <c r="W189" s="386">
        <v>1</v>
      </c>
      <c r="X189" s="386">
        <v>2</v>
      </c>
      <c r="Y189" s="386">
        <v>2</v>
      </c>
      <c r="Z189" s="386">
        <v>0</v>
      </c>
      <c r="AA189" s="386">
        <v>0</v>
      </c>
      <c r="AB189" s="386">
        <v>1</v>
      </c>
      <c r="AC189" s="386">
        <v>1</v>
      </c>
      <c r="AD189" s="386">
        <v>2</v>
      </c>
      <c r="AE189" s="386">
        <v>0</v>
      </c>
      <c r="AF189" s="386">
        <v>2</v>
      </c>
      <c r="AG189" s="386">
        <v>0</v>
      </c>
      <c r="AH189" s="386">
        <v>0</v>
      </c>
      <c r="AI189" s="386">
        <v>0</v>
      </c>
      <c r="AJ189" s="386">
        <v>0</v>
      </c>
      <c r="AK189" s="386">
        <v>0</v>
      </c>
      <c r="AL189" s="386">
        <v>0</v>
      </c>
      <c r="AM189" s="386">
        <v>0</v>
      </c>
      <c r="AN189" s="386">
        <v>0</v>
      </c>
      <c r="AO189" s="386">
        <v>0</v>
      </c>
      <c r="AP189" s="386">
        <v>0</v>
      </c>
      <c r="AQ189" s="386">
        <v>0</v>
      </c>
      <c r="AR189" s="386">
        <v>0</v>
      </c>
      <c r="AS189" s="386">
        <v>0</v>
      </c>
      <c r="AT189" s="405">
        <v>0</v>
      </c>
      <c r="AU189" s="387">
        <v>0</v>
      </c>
    </row>
    <row r="190" spans="2:47" s="110" customFormat="1" x14ac:dyDescent="0.3">
      <c r="B190" s="592"/>
      <c r="C190" s="592" t="s">
        <v>310</v>
      </c>
      <c r="D190" s="384" t="s">
        <v>1875</v>
      </c>
      <c r="E190" s="271">
        <f t="shared" si="3"/>
        <v>65</v>
      </c>
      <c r="F190" s="385">
        <v>0</v>
      </c>
      <c r="G190" s="386">
        <v>0</v>
      </c>
      <c r="H190" s="386">
        <v>0</v>
      </c>
      <c r="I190" s="386">
        <v>0</v>
      </c>
      <c r="J190" s="386">
        <v>0</v>
      </c>
      <c r="K190" s="386">
        <v>0</v>
      </c>
      <c r="L190" s="386">
        <v>0</v>
      </c>
      <c r="M190" s="386">
        <v>0</v>
      </c>
      <c r="N190" s="386">
        <v>0</v>
      </c>
      <c r="O190" s="386">
        <v>4</v>
      </c>
      <c r="P190" s="386">
        <v>1</v>
      </c>
      <c r="Q190" s="386">
        <v>6</v>
      </c>
      <c r="R190" s="386">
        <v>1</v>
      </c>
      <c r="S190" s="386">
        <v>1</v>
      </c>
      <c r="T190" s="386">
        <v>1</v>
      </c>
      <c r="U190" s="386">
        <v>1</v>
      </c>
      <c r="V190" s="386">
        <v>2</v>
      </c>
      <c r="W190" s="386">
        <v>3</v>
      </c>
      <c r="X190" s="386">
        <v>7</v>
      </c>
      <c r="Y190" s="386">
        <v>5</v>
      </c>
      <c r="Z190" s="386">
        <v>4</v>
      </c>
      <c r="AA190" s="386">
        <v>7</v>
      </c>
      <c r="AB190" s="386">
        <v>1</v>
      </c>
      <c r="AC190" s="386">
        <v>3</v>
      </c>
      <c r="AD190" s="386">
        <v>4</v>
      </c>
      <c r="AE190" s="386">
        <v>6</v>
      </c>
      <c r="AF190" s="386">
        <v>3</v>
      </c>
      <c r="AG190" s="386">
        <v>2</v>
      </c>
      <c r="AH190" s="386">
        <v>0</v>
      </c>
      <c r="AI190" s="386">
        <v>1</v>
      </c>
      <c r="AJ190" s="386">
        <v>0</v>
      </c>
      <c r="AK190" s="386">
        <v>1</v>
      </c>
      <c r="AL190" s="386">
        <v>1</v>
      </c>
      <c r="AM190" s="386">
        <v>0</v>
      </c>
      <c r="AN190" s="386">
        <v>0</v>
      </c>
      <c r="AO190" s="386">
        <v>0</v>
      </c>
      <c r="AP190" s="386">
        <v>0</v>
      </c>
      <c r="AQ190" s="386">
        <v>0</v>
      </c>
      <c r="AR190" s="386">
        <v>0</v>
      </c>
      <c r="AS190" s="386">
        <v>0</v>
      </c>
      <c r="AT190" s="405">
        <v>0</v>
      </c>
      <c r="AU190" s="387">
        <v>0</v>
      </c>
    </row>
    <row r="191" spans="2:47" s="110" customFormat="1" ht="15" customHeight="1" x14ac:dyDescent="0.3">
      <c r="B191" s="592"/>
      <c r="C191" s="592"/>
      <c r="D191" s="384" t="s">
        <v>1656</v>
      </c>
      <c r="E191" s="271">
        <f t="shared" si="3"/>
        <v>16</v>
      </c>
      <c r="F191" s="385">
        <v>0</v>
      </c>
      <c r="G191" s="386">
        <v>0</v>
      </c>
      <c r="H191" s="386">
        <v>0</v>
      </c>
      <c r="I191" s="386">
        <v>0</v>
      </c>
      <c r="J191" s="386">
        <v>0</v>
      </c>
      <c r="K191" s="386">
        <v>0</v>
      </c>
      <c r="L191" s="386">
        <v>0</v>
      </c>
      <c r="M191" s="386">
        <v>0</v>
      </c>
      <c r="N191" s="386">
        <v>2</v>
      </c>
      <c r="O191" s="386">
        <v>1</v>
      </c>
      <c r="P191" s="386">
        <v>2</v>
      </c>
      <c r="Q191" s="386">
        <v>0</v>
      </c>
      <c r="R191" s="386">
        <v>1</v>
      </c>
      <c r="S191" s="386">
        <v>2</v>
      </c>
      <c r="T191" s="386">
        <v>0</v>
      </c>
      <c r="U191" s="386">
        <v>1</v>
      </c>
      <c r="V191" s="386">
        <v>0</v>
      </c>
      <c r="W191" s="386">
        <v>1</v>
      </c>
      <c r="X191" s="386">
        <v>0</v>
      </c>
      <c r="Y191" s="386">
        <v>1</v>
      </c>
      <c r="Z191" s="386">
        <v>0</v>
      </c>
      <c r="AA191" s="386">
        <v>0</v>
      </c>
      <c r="AB191" s="386">
        <v>2</v>
      </c>
      <c r="AC191" s="386">
        <v>1</v>
      </c>
      <c r="AD191" s="386">
        <v>0</v>
      </c>
      <c r="AE191" s="386">
        <v>0</v>
      </c>
      <c r="AF191" s="386">
        <v>1</v>
      </c>
      <c r="AG191" s="386">
        <v>0</v>
      </c>
      <c r="AH191" s="386">
        <v>0</v>
      </c>
      <c r="AI191" s="386">
        <v>0</v>
      </c>
      <c r="AJ191" s="386">
        <v>0</v>
      </c>
      <c r="AK191" s="386">
        <v>1</v>
      </c>
      <c r="AL191" s="386">
        <v>0</v>
      </c>
      <c r="AM191" s="386">
        <v>0</v>
      </c>
      <c r="AN191" s="386">
        <v>0</v>
      </c>
      <c r="AO191" s="386">
        <v>0</v>
      </c>
      <c r="AP191" s="386">
        <v>0</v>
      </c>
      <c r="AQ191" s="386">
        <v>0</v>
      </c>
      <c r="AR191" s="386">
        <v>0</v>
      </c>
      <c r="AS191" s="386">
        <v>0</v>
      </c>
      <c r="AT191" s="405">
        <v>0</v>
      </c>
      <c r="AU191" s="387">
        <v>0</v>
      </c>
    </row>
    <row r="192" spans="2:47" s="110" customFormat="1" x14ac:dyDescent="0.3">
      <c r="B192" s="592"/>
      <c r="C192" s="592"/>
      <c r="D192" s="384" t="s">
        <v>1874</v>
      </c>
      <c r="E192" s="271">
        <f t="shared" si="3"/>
        <v>18</v>
      </c>
      <c r="F192" s="385">
        <v>0</v>
      </c>
      <c r="G192" s="386">
        <v>0</v>
      </c>
      <c r="H192" s="386">
        <v>0</v>
      </c>
      <c r="I192" s="386">
        <v>0</v>
      </c>
      <c r="J192" s="386">
        <v>0</v>
      </c>
      <c r="K192" s="386">
        <v>0</v>
      </c>
      <c r="L192" s="386">
        <v>1</v>
      </c>
      <c r="M192" s="386">
        <v>1</v>
      </c>
      <c r="N192" s="386">
        <v>0</v>
      </c>
      <c r="O192" s="386">
        <v>4</v>
      </c>
      <c r="P192" s="386">
        <v>2</v>
      </c>
      <c r="Q192" s="386">
        <v>0</v>
      </c>
      <c r="R192" s="386">
        <v>0</v>
      </c>
      <c r="S192" s="386">
        <v>0</v>
      </c>
      <c r="T192" s="386">
        <v>1</v>
      </c>
      <c r="U192" s="386">
        <v>0</v>
      </c>
      <c r="V192" s="386">
        <v>1</v>
      </c>
      <c r="W192" s="386">
        <v>1</v>
      </c>
      <c r="X192" s="386">
        <v>0</v>
      </c>
      <c r="Y192" s="386">
        <v>0</v>
      </c>
      <c r="Z192" s="386">
        <v>2</v>
      </c>
      <c r="AA192" s="386">
        <v>0</v>
      </c>
      <c r="AB192" s="386">
        <v>1</v>
      </c>
      <c r="AC192" s="386">
        <v>0</v>
      </c>
      <c r="AD192" s="386">
        <v>0</v>
      </c>
      <c r="AE192" s="386">
        <v>0</v>
      </c>
      <c r="AF192" s="386">
        <v>1</v>
      </c>
      <c r="AG192" s="386">
        <v>0</v>
      </c>
      <c r="AH192" s="386">
        <v>2</v>
      </c>
      <c r="AI192" s="386">
        <v>0</v>
      </c>
      <c r="AJ192" s="386">
        <v>1</v>
      </c>
      <c r="AK192" s="386">
        <v>0</v>
      </c>
      <c r="AL192" s="386">
        <v>0</v>
      </c>
      <c r="AM192" s="386">
        <v>0</v>
      </c>
      <c r="AN192" s="386">
        <v>0</v>
      </c>
      <c r="AO192" s="386">
        <v>0</v>
      </c>
      <c r="AP192" s="386">
        <v>0</v>
      </c>
      <c r="AQ192" s="386">
        <v>0</v>
      </c>
      <c r="AR192" s="386">
        <v>0</v>
      </c>
      <c r="AS192" s="386">
        <v>0</v>
      </c>
      <c r="AT192" s="405">
        <v>0</v>
      </c>
      <c r="AU192" s="387">
        <v>0</v>
      </c>
    </row>
    <row r="193" spans="2:47" s="110" customFormat="1" x14ac:dyDescent="0.3">
      <c r="B193" s="592"/>
      <c r="C193" s="592"/>
      <c r="D193" s="384" t="s">
        <v>1873</v>
      </c>
      <c r="E193" s="271">
        <f t="shared" si="3"/>
        <v>11</v>
      </c>
      <c r="F193" s="385">
        <v>0</v>
      </c>
      <c r="G193" s="386">
        <v>0</v>
      </c>
      <c r="H193" s="386">
        <v>0</v>
      </c>
      <c r="I193" s="386">
        <v>0</v>
      </c>
      <c r="J193" s="386">
        <v>0</v>
      </c>
      <c r="K193" s="386">
        <v>0</v>
      </c>
      <c r="L193" s="386">
        <v>0</v>
      </c>
      <c r="M193" s="386">
        <v>1</v>
      </c>
      <c r="N193" s="386">
        <v>0</v>
      </c>
      <c r="O193" s="386">
        <v>0</v>
      </c>
      <c r="P193" s="386">
        <v>0</v>
      </c>
      <c r="Q193" s="386">
        <v>2</v>
      </c>
      <c r="R193" s="386">
        <v>0</v>
      </c>
      <c r="S193" s="386">
        <v>1</v>
      </c>
      <c r="T193" s="386">
        <v>0</v>
      </c>
      <c r="U193" s="386">
        <v>1</v>
      </c>
      <c r="V193" s="386">
        <v>0</v>
      </c>
      <c r="W193" s="386">
        <v>2</v>
      </c>
      <c r="X193" s="386">
        <v>2</v>
      </c>
      <c r="Y193" s="386">
        <v>0</v>
      </c>
      <c r="Z193" s="386">
        <v>0</v>
      </c>
      <c r="AA193" s="386">
        <v>0</v>
      </c>
      <c r="AB193" s="386">
        <v>1</v>
      </c>
      <c r="AC193" s="386">
        <v>0</v>
      </c>
      <c r="AD193" s="386">
        <v>0</v>
      </c>
      <c r="AE193" s="386">
        <v>0</v>
      </c>
      <c r="AF193" s="386">
        <v>0</v>
      </c>
      <c r="AG193" s="386">
        <v>1</v>
      </c>
      <c r="AH193" s="386">
        <v>0</v>
      </c>
      <c r="AI193" s="386">
        <v>0</v>
      </c>
      <c r="AJ193" s="386">
        <v>0</v>
      </c>
      <c r="AK193" s="386">
        <v>0</v>
      </c>
      <c r="AL193" s="386">
        <v>0</v>
      </c>
      <c r="AM193" s="386">
        <v>0</v>
      </c>
      <c r="AN193" s="386">
        <v>0</v>
      </c>
      <c r="AO193" s="386">
        <v>0</v>
      </c>
      <c r="AP193" s="386">
        <v>0</v>
      </c>
      <c r="AQ193" s="386">
        <v>0</v>
      </c>
      <c r="AR193" s="386">
        <v>0</v>
      </c>
      <c r="AS193" s="386">
        <v>0</v>
      </c>
      <c r="AT193" s="405">
        <v>0</v>
      </c>
      <c r="AU193" s="387">
        <v>0</v>
      </c>
    </row>
    <row r="194" spans="2:47" s="110" customFormat="1" x14ac:dyDescent="0.3">
      <c r="B194" s="592"/>
      <c r="C194" s="592" t="s">
        <v>309</v>
      </c>
      <c r="D194" s="384" t="s">
        <v>1530</v>
      </c>
      <c r="E194" s="271">
        <f t="shared" si="3"/>
        <v>62</v>
      </c>
      <c r="F194" s="385">
        <v>0</v>
      </c>
      <c r="G194" s="386">
        <v>0</v>
      </c>
      <c r="H194" s="386">
        <v>0</v>
      </c>
      <c r="I194" s="386">
        <v>0</v>
      </c>
      <c r="J194" s="386">
        <v>0</v>
      </c>
      <c r="K194" s="386">
        <v>0</v>
      </c>
      <c r="L194" s="386">
        <v>2</v>
      </c>
      <c r="M194" s="386">
        <v>0</v>
      </c>
      <c r="N194" s="386">
        <v>1</v>
      </c>
      <c r="O194" s="386">
        <v>1</v>
      </c>
      <c r="P194" s="386">
        <v>5</v>
      </c>
      <c r="Q194" s="386">
        <v>4</v>
      </c>
      <c r="R194" s="386">
        <v>1</v>
      </c>
      <c r="S194" s="386">
        <v>4</v>
      </c>
      <c r="T194" s="386">
        <v>3</v>
      </c>
      <c r="U194" s="386">
        <v>6</v>
      </c>
      <c r="V194" s="386">
        <v>1</v>
      </c>
      <c r="W194" s="386">
        <v>4</v>
      </c>
      <c r="X194" s="386">
        <v>6</v>
      </c>
      <c r="Y194" s="386">
        <v>3</v>
      </c>
      <c r="Z194" s="386">
        <v>1</v>
      </c>
      <c r="AA194" s="386">
        <v>3</v>
      </c>
      <c r="AB194" s="386">
        <v>3</v>
      </c>
      <c r="AC194" s="386">
        <v>3</v>
      </c>
      <c r="AD194" s="386">
        <v>3</v>
      </c>
      <c r="AE194" s="386">
        <v>1</v>
      </c>
      <c r="AF194" s="386">
        <v>1</v>
      </c>
      <c r="AG194" s="386">
        <v>1</v>
      </c>
      <c r="AH194" s="386">
        <v>1</v>
      </c>
      <c r="AI194" s="386">
        <v>1</v>
      </c>
      <c r="AJ194" s="386">
        <v>0</v>
      </c>
      <c r="AK194" s="386">
        <v>2</v>
      </c>
      <c r="AL194" s="386">
        <v>0</v>
      </c>
      <c r="AM194" s="386">
        <v>0</v>
      </c>
      <c r="AN194" s="386">
        <v>1</v>
      </c>
      <c r="AO194" s="386">
        <v>0</v>
      </c>
      <c r="AP194" s="386">
        <v>0</v>
      </c>
      <c r="AQ194" s="386">
        <v>0</v>
      </c>
      <c r="AR194" s="386">
        <v>0</v>
      </c>
      <c r="AS194" s="386">
        <v>0</v>
      </c>
      <c r="AT194" s="405">
        <v>0</v>
      </c>
      <c r="AU194" s="387">
        <v>0</v>
      </c>
    </row>
    <row r="195" spans="2:47" s="110" customFormat="1" x14ac:dyDescent="0.3">
      <c r="B195" s="592"/>
      <c r="C195" s="592"/>
      <c r="D195" s="384" t="s">
        <v>1197</v>
      </c>
      <c r="E195" s="271">
        <f t="shared" si="3"/>
        <v>144</v>
      </c>
      <c r="F195" s="385">
        <v>0</v>
      </c>
      <c r="G195" s="386">
        <v>0</v>
      </c>
      <c r="H195" s="386">
        <v>0</v>
      </c>
      <c r="I195" s="386">
        <v>0</v>
      </c>
      <c r="J195" s="386">
        <v>2</v>
      </c>
      <c r="K195" s="386">
        <v>5</v>
      </c>
      <c r="L195" s="386">
        <v>2</v>
      </c>
      <c r="M195" s="386">
        <v>5</v>
      </c>
      <c r="N195" s="386">
        <v>2</v>
      </c>
      <c r="O195" s="386">
        <v>7</v>
      </c>
      <c r="P195" s="386">
        <v>9</v>
      </c>
      <c r="Q195" s="386">
        <v>10</v>
      </c>
      <c r="R195" s="386">
        <v>7</v>
      </c>
      <c r="S195" s="386">
        <v>14</v>
      </c>
      <c r="T195" s="386">
        <v>10</v>
      </c>
      <c r="U195" s="386">
        <v>5</v>
      </c>
      <c r="V195" s="386">
        <v>6</v>
      </c>
      <c r="W195" s="386">
        <v>8</v>
      </c>
      <c r="X195" s="386">
        <v>8</v>
      </c>
      <c r="Y195" s="386">
        <v>6</v>
      </c>
      <c r="Z195" s="386">
        <v>4</v>
      </c>
      <c r="AA195" s="386">
        <v>9</v>
      </c>
      <c r="AB195" s="386">
        <v>5</v>
      </c>
      <c r="AC195" s="386">
        <v>1</v>
      </c>
      <c r="AD195" s="386">
        <v>5</v>
      </c>
      <c r="AE195" s="386">
        <v>2</v>
      </c>
      <c r="AF195" s="386">
        <v>3</v>
      </c>
      <c r="AG195" s="386">
        <v>4</v>
      </c>
      <c r="AH195" s="386">
        <v>0</v>
      </c>
      <c r="AI195" s="386">
        <v>0</v>
      </c>
      <c r="AJ195" s="386">
        <v>2</v>
      </c>
      <c r="AK195" s="386">
        <v>1</v>
      </c>
      <c r="AL195" s="386">
        <v>1</v>
      </c>
      <c r="AM195" s="386">
        <v>1</v>
      </c>
      <c r="AN195" s="386">
        <v>0</v>
      </c>
      <c r="AO195" s="386">
        <v>0</v>
      </c>
      <c r="AP195" s="386">
        <v>0</v>
      </c>
      <c r="AQ195" s="386">
        <v>0</v>
      </c>
      <c r="AR195" s="386">
        <v>0</v>
      </c>
      <c r="AS195" s="386">
        <v>0</v>
      </c>
      <c r="AT195" s="405">
        <v>0</v>
      </c>
      <c r="AU195" s="387">
        <v>0</v>
      </c>
    </row>
    <row r="196" spans="2:47" s="378" customFormat="1" ht="15" customHeight="1" x14ac:dyDescent="0.3">
      <c r="B196" s="592"/>
      <c r="C196" s="592"/>
      <c r="D196" s="384" t="s">
        <v>1872</v>
      </c>
      <c r="E196" s="271">
        <f t="shared" si="3"/>
        <v>3</v>
      </c>
      <c r="F196" s="385">
        <v>0</v>
      </c>
      <c r="G196" s="386">
        <v>0</v>
      </c>
      <c r="H196" s="386">
        <v>0</v>
      </c>
      <c r="I196" s="386">
        <v>0</v>
      </c>
      <c r="J196" s="386">
        <v>0</v>
      </c>
      <c r="K196" s="386">
        <v>0</v>
      </c>
      <c r="L196" s="386">
        <v>0</v>
      </c>
      <c r="M196" s="386">
        <v>0</v>
      </c>
      <c r="N196" s="386">
        <v>0</v>
      </c>
      <c r="O196" s="386">
        <v>0</v>
      </c>
      <c r="P196" s="386">
        <v>0</v>
      </c>
      <c r="Q196" s="386">
        <v>0</v>
      </c>
      <c r="R196" s="386">
        <v>0</v>
      </c>
      <c r="S196" s="386">
        <v>0</v>
      </c>
      <c r="T196" s="386">
        <v>0</v>
      </c>
      <c r="U196" s="386">
        <v>0</v>
      </c>
      <c r="V196" s="386">
        <v>0</v>
      </c>
      <c r="W196" s="386">
        <v>0</v>
      </c>
      <c r="X196" s="386">
        <v>1</v>
      </c>
      <c r="Y196" s="386">
        <v>0</v>
      </c>
      <c r="Z196" s="386">
        <v>0</v>
      </c>
      <c r="AA196" s="386">
        <v>0</v>
      </c>
      <c r="AB196" s="386">
        <v>0</v>
      </c>
      <c r="AC196" s="386">
        <v>0</v>
      </c>
      <c r="AD196" s="386">
        <v>0</v>
      </c>
      <c r="AE196" s="386">
        <v>0</v>
      </c>
      <c r="AF196" s="386">
        <v>0</v>
      </c>
      <c r="AG196" s="386">
        <v>0</v>
      </c>
      <c r="AH196" s="386">
        <v>0</v>
      </c>
      <c r="AI196" s="386">
        <v>0</v>
      </c>
      <c r="AJ196" s="386">
        <v>0</v>
      </c>
      <c r="AK196" s="386">
        <v>0</v>
      </c>
      <c r="AL196" s="386">
        <v>0</v>
      </c>
      <c r="AM196" s="386">
        <v>0</v>
      </c>
      <c r="AN196" s="386">
        <v>0</v>
      </c>
      <c r="AO196" s="386">
        <v>0</v>
      </c>
      <c r="AP196" s="386">
        <v>1</v>
      </c>
      <c r="AQ196" s="386">
        <v>0</v>
      </c>
      <c r="AR196" s="386">
        <v>0</v>
      </c>
      <c r="AS196" s="386">
        <v>0</v>
      </c>
      <c r="AT196" s="405">
        <v>0</v>
      </c>
      <c r="AU196" s="387">
        <v>1</v>
      </c>
    </row>
    <row r="197" spans="2:47" s="110" customFormat="1" x14ac:dyDescent="0.3">
      <c r="B197" s="592"/>
      <c r="C197" s="592"/>
      <c r="D197" s="384" t="s">
        <v>1871</v>
      </c>
      <c r="E197" s="271">
        <f t="shared" ref="E197:E260" si="4">SUM(F197:AU197)</f>
        <v>28</v>
      </c>
      <c r="F197" s="385">
        <v>0</v>
      </c>
      <c r="G197" s="386">
        <v>0</v>
      </c>
      <c r="H197" s="386">
        <v>0</v>
      </c>
      <c r="I197" s="386">
        <v>0</v>
      </c>
      <c r="J197" s="386">
        <v>0</v>
      </c>
      <c r="K197" s="386">
        <v>1</v>
      </c>
      <c r="L197" s="386">
        <v>1</v>
      </c>
      <c r="M197" s="386">
        <v>2</v>
      </c>
      <c r="N197" s="386">
        <v>1</v>
      </c>
      <c r="O197" s="386">
        <v>1</v>
      </c>
      <c r="P197" s="386">
        <v>1</v>
      </c>
      <c r="Q197" s="386">
        <v>1</v>
      </c>
      <c r="R197" s="386">
        <v>1</v>
      </c>
      <c r="S197" s="386">
        <v>2</v>
      </c>
      <c r="T197" s="386">
        <v>1</v>
      </c>
      <c r="U197" s="386">
        <v>2</v>
      </c>
      <c r="V197" s="386">
        <v>1</v>
      </c>
      <c r="W197" s="386">
        <v>1</v>
      </c>
      <c r="X197" s="386">
        <v>1</v>
      </c>
      <c r="Y197" s="386">
        <v>1</v>
      </c>
      <c r="Z197" s="386">
        <v>5</v>
      </c>
      <c r="AA197" s="386">
        <v>0</v>
      </c>
      <c r="AB197" s="386">
        <v>0</v>
      </c>
      <c r="AC197" s="386">
        <v>1</v>
      </c>
      <c r="AD197" s="386">
        <v>0</v>
      </c>
      <c r="AE197" s="386">
        <v>0</v>
      </c>
      <c r="AF197" s="386">
        <v>2</v>
      </c>
      <c r="AG197" s="386">
        <v>1</v>
      </c>
      <c r="AH197" s="386">
        <v>0</v>
      </c>
      <c r="AI197" s="386">
        <v>0</v>
      </c>
      <c r="AJ197" s="386">
        <v>1</v>
      </c>
      <c r="AK197" s="386">
        <v>0</v>
      </c>
      <c r="AL197" s="386">
        <v>0</v>
      </c>
      <c r="AM197" s="386">
        <v>0</v>
      </c>
      <c r="AN197" s="386">
        <v>0</v>
      </c>
      <c r="AO197" s="386">
        <v>0</v>
      </c>
      <c r="AP197" s="386">
        <v>0</v>
      </c>
      <c r="AQ197" s="386">
        <v>0</v>
      </c>
      <c r="AR197" s="386">
        <v>0</v>
      </c>
      <c r="AS197" s="386">
        <v>0</v>
      </c>
      <c r="AT197" s="405">
        <v>0</v>
      </c>
      <c r="AU197" s="387">
        <v>0</v>
      </c>
    </row>
    <row r="198" spans="2:47" s="110" customFormat="1" x14ac:dyDescent="0.3">
      <c r="B198" s="592"/>
      <c r="C198" s="592"/>
      <c r="D198" s="384" t="s">
        <v>1870</v>
      </c>
      <c r="E198" s="271">
        <f t="shared" si="4"/>
        <v>1</v>
      </c>
      <c r="F198" s="385">
        <v>0</v>
      </c>
      <c r="G198" s="386">
        <v>0</v>
      </c>
      <c r="H198" s="386">
        <v>0</v>
      </c>
      <c r="I198" s="386">
        <v>0</v>
      </c>
      <c r="J198" s="386">
        <v>0</v>
      </c>
      <c r="K198" s="386">
        <v>0</v>
      </c>
      <c r="L198" s="386">
        <v>0</v>
      </c>
      <c r="M198" s="386">
        <v>0</v>
      </c>
      <c r="N198" s="386">
        <v>1</v>
      </c>
      <c r="O198" s="386">
        <v>0</v>
      </c>
      <c r="P198" s="386">
        <v>0</v>
      </c>
      <c r="Q198" s="386">
        <v>0</v>
      </c>
      <c r="R198" s="386">
        <v>0</v>
      </c>
      <c r="S198" s="386">
        <v>0</v>
      </c>
      <c r="T198" s="386">
        <v>0</v>
      </c>
      <c r="U198" s="386">
        <v>0</v>
      </c>
      <c r="V198" s="386">
        <v>0</v>
      </c>
      <c r="W198" s="386">
        <v>0</v>
      </c>
      <c r="X198" s="386">
        <v>0</v>
      </c>
      <c r="Y198" s="386">
        <v>0</v>
      </c>
      <c r="Z198" s="386">
        <v>0</v>
      </c>
      <c r="AA198" s="386">
        <v>0</v>
      </c>
      <c r="AB198" s="386">
        <v>0</v>
      </c>
      <c r="AC198" s="386">
        <v>0</v>
      </c>
      <c r="AD198" s="386">
        <v>0</v>
      </c>
      <c r="AE198" s="386">
        <v>0</v>
      </c>
      <c r="AF198" s="386">
        <v>0</v>
      </c>
      <c r="AG198" s="386">
        <v>0</v>
      </c>
      <c r="AH198" s="386">
        <v>0</v>
      </c>
      <c r="AI198" s="386">
        <v>0</v>
      </c>
      <c r="AJ198" s="386">
        <v>0</v>
      </c>
      <c r="AK198" s="386">
        <v>0</v>
      </c>
      <c r="AL198" s="386">
        <v>0</v>
      </c>
      <c r="AM198" s="386">
        <v>0</v>
      </c>
      <c r="AN198" s="386">
        <v>0</v>
      </c>
      <c r="AO198" s="386">
        <v>0</v>
      </c>
      <c r="AP198" s="386">
        <v>0</v>
      </c>
      <c r="AQ198" s="386">
        <v>0</v>
      </c>
      <c r="AR198" s="386">
        <v>0</v>
      </c>
      <c r="AS198" s="386">
        <v>0</v>
      </c>
      <c r="AT198" s="405">
        <v>0</v>
      </c>
      <c r="AU198" s="387">
        <v>0</v>
      </c>
    </row>
    <row r="199" spans="2:47" s="110" customFormat="1" ht="15" customHeight="1" x14ac:dyDescent="0.3">
      <c r="B199" s="592"/>
      <c r="C199" s="592"/>
      <c r="D199" s="384" t="s">
        <v>1869</v>
      </c>
      <c r="E199" s="271">
        <f t="shared" si="4"/>
        <v>9</v>
      </c>
      <c r="F199" s="385">
        <v>0</v>
      </c>
      <c r="G199" s="386">
        <v>0</v>
      </c>
      <c r="H199" s="386">
        <v>0</v>
      </c>
      <c r="I199" s="386">
        <v>0</v>
      </c>
      <c r="J199" s="386">
        <v>0</v>
      </c>
      <c r="K199" s="386">
        <v>0</v>
      </c>
      <c r="L199" s="386">
        <v>0</v>
      </c>
      <c r="M199" s="386">
        <v>1</v>
      </c>
      <c r="N199" s="386">
        <v>0</v>
      </c>
      <c r="O199" s="386">
        <v>1</v>
      </c>
      <c r="P199" s="386">
        <v>1</v>
      </c>
      <c r="Q199" s="386">
        <v>0</v>
      </c>
      <c r="R199" s="386">
        <v>1</v>
      </c>
      <c r="S199" s="386">
        <v>0</v>
      </c>
      <c r="T199" s="386">
        <v>0</v>
      </c>
      <c r="U199" s="386">
        <v>0</v>
      </c>
      <c r="V199" s="386">
        <v>1</v>
      </c>
      <c r="W199" s="386">
        <v>0</v>
      </c>
      <c r="X199" s="386">
        <v>0</v>
      </c>
      <c r="Y199" s="386">
        <v>0</v>
      </c>
      <c r="Z199" s="386">
        <v>0</v>
      </c>
      <c r="AA199" s="386">
        <v>1</v>
      </c>
      <c r="AB199" s="386">
        <v>1</v>
      </c>
      <c r="AC199" s="386">
        <v>0</v>
      </c>
      <c r="AD199" s="386">
        <v>0</v>
      </c>
      <c r="AE199" s="386">
        <v>0</v>
      </c>
      <c r="AF199" s="386">
        <v>1</v>
      </c>
      <c r="AG199" s="386">
        <v>0</v>
      </c>
      <c r="AH199" s="386">
        <v>0</v>
      </c>
      <c r="AI199" s="386">
        <v>1</v>
      </c>
      <c r="AJ199" s="386">
        <v>0</v>
      </c>
      <c r="AK199" s="386">
        <v>0</v>
      </c>
      <c r="AL199" s="386">
        <v>0</v>
      </c>
      <c r="AM199" s="386">
        <v>0</v>
      </c>
      <c r="AN199" s="386">
        <v>0</v>
      </c>
      <c r="AO199" s="386">
        <v>0</v>
      </c>
      <c r="AP199" s="386">
        <v>0</v>
      </c>
      <c r="AQ199" s="386">
        <v>0</v>
      </c>
      <c r="AR199" s="386">
        <v>0</v>
      </c>
      <c r="AS199" s="386">
        <v>0</v>
      </c>
      <c r="AT199" s="405">
        <v>0</v>
      </c>
      <c r="AU199" s="387">
        <v>0</v>
      </c>
    </row>
    <row r="200" spans="2:47" s="110" customFormat="1" x14ac:dyDescent="0.3">
      <c r="B200" s="592"/>
      <c r="C200" s="592"/>
      <c r="D200" s="384" t="s">
        <v>1020</v>
      </c>
      <c r="E200" s="271">
        <f t="shared" si="4"/>
        <v>20</v>
      </c>
      <c r="F200" s="385">
        <v>0</v>
      </c>
      <c r="G200" s="386">
        <v>0</v>
      </c>
      <c r="H200" s="386">
        <v>0</v>
      </c>
      <c r="I200" s="386">
        <v>0</v>
      </c>
      <c r="J200" s="386">
        <v>0</v>
      </c>
      <c r="K200" s="386">
        <v>0</v>
      </c>
      <c r="L200" s="386">
        <v>0</v>
      </c>
      <c r="M200" s="386">
        <v>0</v>
      </c>
      <c r="N200" s="386">
        <v>0</v>
      </c>
      <c r="O200" s="386">
        <v>0</v>
      </c>
      <c r="P200" s="386">
        <v>1</v>
      </c>
      <c r="Q200" s="386">
        <v>1</v>
      </c>
      <c r="R200" s="386">
        <v>4</v>
      </c>
      <c r="S200" s="386">
        <v>0</v>
      </c>
      <c r="T200" s="386">
        <v>0</v>
      </c>
      <c r="U200" s="386">
        <v>1</v>
      </c>
      <c r="V200" s="386">
        <v>3</v>
      </c>
      <c r="W200" s="386">
        <v>0</v>
      </c>
      <c r="X200" s="386">
        <v>0</v>
      </c>
      <c r="Y200" s="386">
        <v>2</v>
      </c>
      <c r="Z200" s="386">
        <v>1</v>
      </c>
      <c r="AA200" s="386">
        <v>0</v>
      </c>
      <c r="AB200" s="386">
        <v>0</v>
      </c>
      <c r="AC200" s="386">
        <v>1</v>
      </c>
      <c r="AD200" s="386">
        <v>2</v>
      </c>
      <c r="AE200" s="386">
        <v>1</v>
      </c>
      <c r="AF200" s="386">
        <v>1</v>
      </c>
      <c r="AG200" s="386">
        <v>0</v>
      </c>
      <c r="AH200" s="386">
        <v>1</v>
      </c>
      <c r="AI200" s="386">
        <v>0</v>
      </c>
      <c r="AJ200" s="386">
        <v>1</v>
      </c>
      <c r="AK200" s="386">
        <v>0</v>
      </c>
      <c r="AL200" s="386">
        <v>0</v>
      </c>
      <c r="AM200" s="386">
        <v>0</v>
      </c>
      <c r="AN200" s="386">
        <v>0</v>
      </c>
      <c r="AO200" s="386">
        <v>0</v>
      </c>
      <c r="AP200" s="386">
        <v>0</v>
      </c>
      <c r="AQ200" s="386">
        <v>0</v>
      </c>
      <c r="AR200" s="386">
        <v>0</v>
      </c>
      <c r="AS200" s="386">
        <v>0</v>
      </c>
      <c r="AT200" s="405">
        <v>0</v>
      </c>
      <c r="AU200" s="387">
        <v>0</v>
      </c>
    </row>
    <row r="201" spans="2:47" s="110" customFormat="1" ht="15" customHeight="1" x14ac:dyDescent="0.3">
      <c r="B201" s="592"/>
      <c r="C201" s="592"/>
      <c r="D201" s="384" t="s">
        <v>1868</v>
      </c>
      <c r="E201" s="271">
        <f t="shared" si="4"/>
        <v>7</v>
      </c>
      <c r="F201" s="385">
        <v>0</v>
      </c>
      <c r="G201" s="386">
        <v>0</v>
      </c>
      <c r="H201" s="386">
        <v>0</v>
      </c>
      <c r="I201" s="386">
        <v>0</v>
      </c>
      <c r="J201" s="386">
        <v>0</v>
      </c>
      <c r="K201" s="386">
        <v>0</v>
      </c>
      <c r="L201" s="386">
        <v>0</v>
      </c>
      <c r="M201" s="386">
        <v>0</v>
      </c>
      <c r="N201" s="386">
        <v>1</v>
      </c>
      <c r="O201" s="386">
        <v>0</v>
      </c>
      <c r="P201" s="386">
        <v>0</v>
      </c>
      <c r="Q201" s="386">
        <v>1</v>
      </c>
      <c r="R201" s="386">
        <v>1</v>
      </c>
      <c r="S201" s="386">
        <v>0</v>
      </c>
      <c r="T201" s="386">
        <v>0</v>
      </c>
      <c r="U201" s="386">
        <v>0</v>
      </c>
      <c r="V201" s="386">
        <v>0</v>
      </c>
      <c r="W201" s="386">
        <v>2</v>
      </c>
      <c r="X201" s="386">
        <v>0</v>
      </c>
      <c r="Y201" s="386">
        <v>0</v>
      </c>
      <c r="Z201" s="386">
        <v>1</v>
      </c>
      <c r="AA201" s="386">
        <v>0</v>
      </c>
      <c r="AB201" s="386">
        <v>0</v>
      </c>
      <c r="AC201" s="386">
        <v>0</v>
      </c>
      <c r="AD201" s="386">
        <v>0</v>
      </c>
      <c r="AE201" s="386">
        <v>0</v>
      </c>
      <c r="AF201" s="386">
        <v>0</v>
      </c>
      <c r="AG201" s="386">
        <v>0</v>
      </c>
      <c r="AH201" s="386">
        <v>0</v>
      </c>
      <c r="AI201" s="386">
        <v>0</v>
      </c>
      <c r="AJ201" s="386">
        <v>1</v>
      </c>
      <c r="AK201" s="386">
        <v>0</v>
      </c>
      <c r="AL201" s="386">
        <v>0</v>
      </c>
      <c r="AM201" s="386">
        <v>0</v>
      </c>
      <c r="AN201" s="386">
        <v>0</v>
      </c>
      <c r="AO201" s="386">
        <v>0</v>
      </c>
      <c r="AP201" s="386">
        <v>0</v>
      </c>
      <c r="AQ201" s="386">
        <v>0</v>
      </c>
      <c r="AR201" s="386">
        <v>0</v>
      </c>
      <c r="AS201" s="386">
        <v>0</v>
      </c>
      <c r="AT201" s="405">
        <v>0</v>
      </c>
      <c r="AU201" s="387">
        <v>0</v>
      </c>
    </row>
    <row r="202" spans="2:47" s="110" customFormat="1" ht="15" customHeight="1" x14ac:dyDescent="0.3">
      <c r="B202" s="592"/>
      <c r="C202" s="592" t="s">
        <v>308</v>
      </c>
      <c r="D202" s="384" t="s">
        <v>1858</v>
      </c>
      <c r="E202" s="271">
        <f t="shared" si="4"/>
        <v>79</v>
      </c>
      <c r="F202" s="385">
        <v>0</v>
      </c>
      <c r="G202" s="386">
        <v>0</v>
      </c>
      <c r="H202" s="386">
        <v>0</v>
      </c>
      <c r="I202" s="386">
        <v>0</v>
      </c>
      <c r="J202" s="386">
        <v>0</v>
      </c>
      <c r="K202" s="386">
        <v>0</v>
      </c>
      <c r="L202" s="386">
        <v>1</v>
      </c>
      <c r="M202" s="386">
        <v>3</v>
      </c>
      <c r="N202" s="386">
        <v>1</v>
      </c>
      <c r="O202" s="386">
        <v>4</v>
      </c>
      <c r="P202" s="386">
        <v>3</v>
      </c>
      <c r="Q202" s="386">
        <v>4</v>
      </c>
      <c r="R202" s="386">
        <v>2</v>
      </c>
      <c r="S202" s="386">
        <v>3</v>
      </c>
      <c r="T202" s="386">
        <v>5</v>
      </c>
      <c r="U202" s="386">
        <v>4</v>
      </c>
      <c r="V202" s="386">
        <v>2</v>
      </c>
      <c r="W202" s="386">
        <v>6</v>
      </c>
      <c r="X202" s="386">
        <v>4</v>
      </c>
      <c r="Y202" s="386">
        <v>5</v>
      </c>
      <c r="Z202" s="386">
        <v>2</v>
      </c>
      <c r="AA202" s="386">
        <v>6</v>
      </c>
      <c r="AB202" s="386">
        <v>2</v>
      </c>
      <c r="AC202" s="386">
        <v>7</v>
      </c>
      <c r="AD202" s="386">
        <v>3</v>
      </c>
      <c r="AE202" s="386">
        <v>2</v>
      </c>
      <c r="AF202" s="386">
        <v>2</v>
      </c>
      <c r="AG202" s="386">
        <v>2</v>
      </c>
      <c r="AH202" s="386">
        <v>3</v>
      </c>
      <c r="AI202" s="386">
        <v>1</v>
      </c>
      <c r="AJ202" s="386">
        <v>1</v>
      </c>
      <c r="AK202" s="386">
        <v>1</v>
      </c>
      <c r="AL202" s="386">
        <v>0</v>
      </c>
      <c r="AM202" s="386">
        <v>0</v>
      </c>
      <c r="AN202" s="386">
        <v>0</v>
      </c>
      <c r="AO202" s="386">
        <v>0</v>
      </c>
      <c r="AP202" s="386">
        <v>0</v>
      </c>
      <c r="AQ202" s="386">
        <v>0</v>
      </c>
      <c r="AR202" s="386">
        <v>0</v>
      </c>
      <c r="AS202" s="386">
        <v>0</v>
      </c>
      <c r="AT202" s="405">
        <v>0</v>
      </c>
      <c r="AU202" s="387">
        <v>0</v>
      </c>
    </row>
    <row r="203" spans="2:47" s="110" customFormat="1" x14ac:dyDescent="0.3">
      <c r="B203" s="592"/>
      <c r="C203" s="592"/>
      <c r="D203" s="384" t="s">
        <v>1131</v>
      </c>
      <c r="E203" s="271">
        <f t="shared" si="4"/>
        <v>16</v>
      </c>
      <c r="F203" s="385">
        <v>0</v>
      </c>
      <c r="G203" s="386">
        <v>0</v>
      </c>
      <c r="H203" s="386">
        <v>0</v>
      </c>
      <c r="I203" s="386">
        <v>0</v>
      </c>
      <c r="J203" s="386">
        <v>0</v>
      </c>
      <c r="K203" s="386">
        <v>0</v>
      </c>
      <c r="L203" s="386">
        <v>0</v>
      </c>
      <c r="M203" s="386">
        <v>0</v>
      </c>
      <c r="N203" s="386">
        <v>2</v>
      </c>
      <c r="O203" s="386">
        <v>2</v>
      </c>
      <c r="P203" s="386">
        <v>0</v>
      </c>
      <c r="Q203" s="386">
        <v>3</v>
      </c>
      <c r="R203" s="386">
        <v>0</v>
      </c>
      <c r="S203" s="386">
        <v>0</v>
      </c>
      <c r="T203" s="386">
        <v>0</v>
      </c>
      <c r="U203" s="386">
        <v>1</v>
      </c>
      <c r="V203" s="386">
        <v>0</v>
      </c>
      <c r="W203" s="386">
        <v>2</v>
      </c>
      <c r="X203" s="386">
        <v>1</v>
      </c>
      <c r="Y203" s="386">
        <v>0</v>
      </c>
      <c r="Z203" s="386">
        <v>1</v>
      </c>
      <c r="AA203" s="386">
        <v>0</v>
      </c>
      <c r="AB203" s="386">
        <v>0</v>
      </c>
      <c r="AC203" s="386">
        <v>0</v>
      </c>
      <c r="AD203" s="386">
        <v>1</v>
      </c>
      <c r="AE203" s="386">
        <v>1</v>
      </c>
      <c r="AF203" s="386">
        <v>0</v>
      </c>
      <c r="AG203" s="386">
        <v>1</v>
      </c>
      <c r="AH203" s="386">
        <v>0</v>
      </c>
      <c r="AI203" s="386">
        <v>0</v>
      </c>
      <c r="AJ203" s="386">
        <v>1</v>
      </c>
      <c r="AK203" s="386">
        <v>0</v>
      </c>
      <c r="AL203" s="386">
        <v>0</v>
      </c>
      <c r="AM203" s="386">
        <v>0</v>
      </c>
      <c r="AN203" s="386">
        <v>0</v>
      </c>
      <c r="AO203" s="386">
        <v>0</v>
      </c>
      <c r="AP203" s="386">
        <v>0</v>
      </c>
      <c r="AQ203" s="386">
        <v>0</v>
      </c>
      <c r="AR203" s="386">
        <v>0</v>
      </c>
      <c r="AS203" s="386">
        <v>0</v>
      </c>
      <c r="AT203" s="405">
        <v>0</v>
      </c>
      <c r="AU203" s="387">
        <v>0</v>
      </c>
    </row>
    <row r="204" spans="2:47" s="110" customFormat="1" x14ac:dyDescent="0.3">
      <c r="B204" s="592" t="s">
        <v>31</v>
      </c>
      <c r="C204" s="592" t="s">
        <v>307</v>
      </c>
      <c r="D204" s="384" t="s">
        <v>1835</v>
      </c>
      <c r="E204" s="271">
        <f t="shared" si="4"/>
        <v>715</v>
      </c>
      <c r="F204" s="385">
        <v>0</v>
      </c>
      <c r="G204" s="386">
        <v>0</v>
      </c>
      <c r="H204" s="386">
        <v>0</v>
      </c>
      <c r="I204" s="386">
        <v>2</v>
      </c>
      <c r="J204" s="386">
        <v>6</v>
      </c>
      <c r="K204" s="386">
        <v>5</v>
      </c>
      <c r="L204" s="386">
        <v>17</v>
      </c>
      <c r="M204" s="386">
        <v>13</v>
      </c>
      <c r="N204" s="386">
        <v>21</v>
      </c>
      <c r="O204" s="386">
        <v>22</v>
      </c>
      <c r="P204" s="386">
        <v>32</v>
      </c>
      <c r="Q204" s="386">
        <v>33</v>
      </c>
      <c r="R204" s="386">
        <v>40</v>
      </c>
      <c r="S204" s="386">
        <v>36</v>
      </c>
      <c r="T204" s="386">
        <v>36</v>
      </c>
      <c r="U204" s="386">
        <v>42</v>
      </c>
      <c r="V204" s="386">
        <v>26</v>
      </c>
      <c r="W204" s="386">
        <v>35</v>
      </c>
      <c r="X204" s="386">
        <v>42</v>
      </c>
      <c r="Y204" s="386">
        <v>41</v>
      </c>
      <c r="Z204" s="386">
        <v>34</v>
      </c>
      <c r="AA204" s="386">
        <v>35</v>
      </c>
      <c r="AB204" s="386">
        <v>31</v>
      </c>
      <c r="AC204" s="386">
        <v>28</v>
      </c>
      <c r="AD204" s="386">
        <v>27</v>
      </c>
      <c r="AE204" s="386">
        <v>15</v>
      </c>
      <c r="AF204" s="386">
        <v>16</v>
      </c>
      <c r="AG204" s="386">
        <v>23</v>
      </c>
      <c r="AH204" s="386">
        <v>11</v>
      </c>
      <c r="AI204" s="386">
        <v>13</v>
      </c>
      <c r="AJ204" s="386">
        <v>11</v>
      </c>
      <c r="AK204" s="386">
        <v>7</v>
      </c>
      <c r="AL204" s="386">
        <v>9</v>
      </c>
      <c r="AM204" s="386">
        <v>2</v>
      </c>
      <c r="AN204" s="386">
        <v>3</v>
      </c>
      <c r="AO204" s="386">
        <v>0</v>
      </c>
      <c r="AP204" s="386">
        <v>1</v>
      </c>
      <c r="AQ204" s="386">
        <v>0</v>
      </c>
      <c r="AR204" s="386">
        <v>0</v>
      </c>
      <c r="AS204" s="386">
        <v>0</v>
      </c>
      <c r="AT204" s="405">
        <v>0</v>
      </c>
      <c r="AU204" s="387">
        <v>0</v>
      </c>
    </row>
    <row r="205" spans="2:47" s="110" customFormat="1" ht="15" customHeight="1" x14ac:dyDescent="0.3">
      <c r="B205" s="592"/>
      <c r="C205" s="592"/>
      <c r="D205" s="384" t="s">
        <v>1834</v>
      </c>
      <c r="E205" s="271">
        <f t="shared" si="4"/>
        <v>364</v>
      </c>
      <c r="F205" s="385">
        <v>0</v>
      </c>
      <c r="G205" s="386">
        <v>0</v>
      </c>
      <c r="H205" s="386">
        <v>0</v>
      </c>
      <c r="I205" s="386">
        <v>0</v>
      </c>
      <c r="J205" s="386">
        <v>0</v>
      </c>
      <c r="K205" s="386">
        <v>1</v>
      </c>
      <c r="L205" s="386">
        <v>3</v>
      </c>
      <c r="M205" s="386">
        <v>4</v>
      </c>
      <c r="N205" s="386">
        <v>14</v>
      </c>
      <c r="O205" s="386">
        <v>2</v>
      </c>
      <c r="P205" s="386">
        <v>10</v>
      </c>
      <c r="Q205" s="386">
        <v>15</v>
      </c>
      <c r="R205" s="386">
        <v>13</v>
      </c>
      <c r="S205" s="386">
        <v>15</v>
      </c>
      <c r="T205" s="386">
        <v>11</v>
      </c>
      <c r="U205" s="386">
        <v>17</v>
      </c>
      <c r="V205" s="386">
        <v>21</v>
      </c>
      <c r="W205" s="386">
        <v>11</v>
      </c>
      <c r="X205" s="386">
        <v>17</v>
      </c>
      <c r="Y205" s="386">
        <v>23</v>
      </c>
      <c r="Z205" s="386">
        <v>22</v>
      </c>
      <c r="AA205" s="386">
        <v>26</v>
      </c>
      <c r="AB205" s="386">
        <v>19</v>
      </c>
      <c r="AC205" s="386">
        <v>16</v>
      </c>
      <c r="AD205" s="386">
        <v>23</v>
      </c>
      <c r="AE205" s="386">
        <v>15</v>
      </c>
      <c r="AF205" s="386">
        <v>14</v>
      </c>
      <c r="AG205" s="386">
        <v>17</v>
      </c>
      <c r="AH205" s="386">
        <v>12</v>
      </c>
      <c r="AI205" s="386">
        <v>10</v>
      </c>
      <c r="AJ205" s="386">
        <v>5</v>
      </c>
      <c r="AK205" s="386">
        <v>3</v>
      </c>
      <c r="AL205" s="386">
        <v>2</v>
      </c>
      <c r="AM205" s="386">
        <v>2</v>
      </c>
      <c r="AN205" s="386">
        <v>1</v>
      </c>
      <c r="AO205" s="386">
        <v>0</v>
      </c>
      <c r="AP205" s="386">
        <v>0</v>
      </c>
      <c r="AQ205" s="386">
        <v>0</v>
      </c>
      <c r="AR205" s="386">
        <v>0</v>
      </c>
      <c r="AS205" s="386">
        <v>0</v>
      </c>
      <c r="AT205" s="405">
        <v>0</v>
      </c>
      <c r="AU205" s="387">
        <v>0</v>
      </c>
    </row>
    <row r="206" spans="2:47" s="110" customFormat="1" ht="15" customHeight="1" x14ac:dyDescent="0.3">
      <c r="B206" s="592"/>
      <c r="C206" s="592"/>
      <c r="D206" s="384" t="s">
        <v>1833</v>
      </c>
      <c r="E206" s="271">
        <f t="shared" si="4"/>
        <v>233</v>
      </c>
      <c r="F206" s="385">
        <v>0</v>
      </c>
      <c r="G206" s="386">
        <v>0</v>
      </c>
      <c r="H206" s="386">
        <v>0</v>
      </c>
      <c r="I206" s="386">
        <v>0</v>
      </c>
      <c r="J206" s="386">
        <v>0</v>
      </c>
      <c r="K206" s="386">
        <v>3</v>
      </c>
      <c r="L206" s="386">
        <v>1</v>
      </c>
      <c r="M206" s="386">
        <v>5</v>
      </c>
      <c r="N206" s="386">
        <v>9</v>
      </c>
      <c r="O206" s="386">
        <v>9</v>
      </c>
      <c r="P206" s="386">
        <v>12</v>
      </c>
      <c r="Q206" s="386">
        <v>8</v>
      </c>
      <c r="R206" s="386">
        <v>12</v>
      </c>
      <c r="S206" s="386">
        <v>12</v>
      </c>
      <c r="T206" s="386">
        <v>8</v>
      </c>
      <c r="U206" s="386">
        <v>13</v>
      </c>
      <c r="V206" s="386">
        <v>12</v>
      </c>
      <c r="W206" s="386">
        <v>11</v>
      </c>
      <c r="X206" s="386">
        <v>15</v>
      </c>
      <c r="Y206" s="386">
        <v>11</v>
      </c>
      <c r="Z206" s="386">
        <v>15</v>
      </c>
      <c r="AA206" s="386">
        <v>14</v>
      </c>
      <c r="AB206" s="386">
        <v>5</v>
      </c>
      <c r="AC206" s="386">
        <v>12</v>
      </c>
      <c r="AD206" s="386">
        <v>7</v>
      </c>
      <c r="AE206" s="386">
        <v>7</v>
      </c>
      <c r="AF206" s="386">
        <v>4</v>
      </c>
      <c r="AG206" s="386">
        <v>9</v>
      </c>
      <c r="AH206" s="386">
        <v>4</v>
      </c>
      <c r="AI206" s="386">
        <v>3</v>
      </c>
      <c r="AJ206" s="386">
        <v>2</v>
      </c>
      <c r="AK206" s="386">
        <v>3</v>
      </c>
      <c r="AL206" s="386">
        <v>1</v>
      </c>
      <c r="AM206" s="386">
        <v>1</v>
      </c>
      <c r="AN206" s="386">
        <v>2</v>
      </c>
      <c r="AO206" s="386">
        <v>0</v>
      </c>
      <c r="AP206" s="386">
        <v>0</v>
      </c>
      <c r="AQ206" s="386">
        <v>1</v>
      </c>
      <c r="AR206" s="386">
        <v>0</v>
      </c>
      <c r="AS206" s="386">
        <v>0</v>
      </c>
      <c r="AT206" s="405">
        <v>2</v>
      </c>
      <c r="AU206" s="387">
        <v>0</v>
      </c>
    </row>
    <row r="207" spans="2:47" s="110" customFormat="1" x14ac:dyDescent="0.3">
      <c r="B207" s="592"/>
      <c r="C207" s="592"/>
      <c r="D207" s="384" t="s">
        <v>1728</v>
      </c>
      <c r="E207" s="271">
        <f t="shared" si="4"/>
        <v>185</v>
      </c>
      <c r="F207" s="385">
        <v>0</v>
      </c>
      <c r="G207" s="386">
        <v>0</v>
      </c>
      <c r="H207" s="386">
        <v>0</v>
      </c>
      <c r="I207" s="386">
        <v>1</v>
      </c>
      <c r="J207" s="386">
        <v>1</v>
      </c>
      <c r="K207" s="386">
        <v>1</v>
      </c>
      <c r="L207" s="386">
        <v>2</v>
      </c>
      <c r="M207" s="386">
        <v>5</v>
      </c>
      <c r="N207" s="386">
        <v>2</v>
      </c>
      <c r="O207" s="386">
        <v>8</v>
      </c>
      <c r="P207" s="386">
        <v>14</v>
      </c>
      <c r="Q207" s="386">
        <v>7</v>
      </c>
      <c r="R207" s="386">
        <v>5</v>
      </c>
      <c r="S207" s="386">
        <v>12</v>
      </c>
      <c r="T207" s="386">
        <v>3</v>
      </c>
      <c r="U207" s="386">
        <v>7</v>
      </c>
      <c r="V207" s="386">
        <v>12</v>
      </c>
      <c r="W207" s="386">
        <v>6</v>
      </c>
      <c r="X207" s="386">
        <v>15</v>
      </c>
      <c r="Y207" s="386">
        <v>10</v>
      </c>
      <c r="Z207" s="386">
        <v>9</v>
      </c>
      <c r="AA207" s="386">
        <v>8</v>
      </c>
      <c r="AB207" s="386">
        <v>5</v>
      </c>
      <c r="AC207" s="386">
        <v>14</v>
      </c>
      <c r="AD207" s="386">
        <v>6</v>
      </c>
      <c r="AE207" s="386">
        <v>9</v>
      </c>
      <c r="AF207" s="386">
        <v>7</v>
      </c>
      <c r="AG207" s="386">
        <v>4</v>
      </c>
      <c r="AH207" s="386">
        <v>4</v>
      </c>
      <c r="AI207" s="386">
        <v>1</v>
      </c>
      <c r="AJ207" s="386">
        <v>2</v>
      </c>
      <c r="AK207" s="386">
        <v>4</v>
      </c>
      <c r="AL207" s="386">
        <v>1</v>
      </c>
      <c r="AM207" s="386">
        <v>0</v>
      </c>
      <c r="AN207" s="386">
        <v>0</v>
      </c>
      <c r="AO207" s="386">
        <v>0</v>
      </c>
      <c r="AP207" s="386">
        <v>0</v>
      </c>
      <c r="AQ207" s="386">
        <v>0</v>
      </c>
      <c r="AR207" s="386">
        <v>0</v>
      </c>
      <c r="AS207" s="386">
        <v>0</v>
      </c>
      <c r="AT207" s="405">
        <v>0</v>
      </c>
      <c r="AU207" s="387">
        <v>0</v>
      </c>
    </row>
    <row r="208" spans="2:47" s="110" customFormat="1" x14ac:dyDescent="0.3">
      <c r="B208" s="592"/>
      <c r="C208" s="592"/>
      <c r="D208" s="384" t="s">
        <v>1832</v>
      </c>
      <c r="E208" s="271">
        <f t="shared" si="4"/>
        <v>138</v>
      </c>
      <c r="F208" s="385">
        <v>0</v>
      </c>
      <c r="G208" s="386">
        <v>0</v>
      </c>
      <c r="H208" s="386">
        <v>0</v>
      </c>
      <c r="I208" s="386">
        <v>0</v>
      </c>
      <c r="J208" s="386">
        <v>1</v>
      </c>
      <c r="K208" s="386">
        <v>0</v>
      </c>
      <c r="L208" s="386">
        <v>2</v>
      </c>
      <c r="M208" s="386">
        <v>1</v>
      </c>
      <c r="N208" s="386">
        <v>2</v>
      </c>
      <c r="O208" s="386">
        <v>3</v>
      </c>
      <c r="P208" s="386">
        <v>6</v>
      </c>
      <c r="Q208" s="386">
        <v>5</v>
      </c>
      <c r="R208" s="386">
        <v>7</v>
      </c>
      <c r="S208" s="386">
        <v>6</v>
      </c>
      <c r="T208" s="386">
        <v>6</v>
      </c>
      <c r="U208" s="386">
        <v>2</v>
      </c>
      <c r="V208" s="386">
        <v>10</v>
      </c>
      <c r="W208" s="386">
        <v>10</v>
      </c>
      <c r="X208" s="386">
        <v>9</v>
      </c>
      <c r="Y208" s="386">
        <v>8</v>
      </c>
      <c r="Z208" s="386">
        <v>12</v>
      </c>
      <c r="AA208" s="386">
        <v>10</v>
      </c>
      <c r="AB208" s="386">
        <v>9</v>
      </c>
      <c r="AC208" s="386">
        <v>6</v>
      </c>
      <c r="AD208" s="386">
        <v>3</v>
      </c>
      <c r="AE208" s="386">
        <v>4</v>
      </c>
      <c r="AF208" s="386">
        <v>3</v>
      </c>
      <c r="AG208" s="386">
        <v>2</v>
      </c>
      <c r="AH208" s="386">
        <v>0</v>
      </c>
      <c r="AI208" s="386">
        <v>5</v>
      </c>
      <c r="AJ208" s="386">
        <v>1</v>
      </c>
      <c r="AK208" s="386">
        <v>2</v>
      </c>
      <c r="AL208" s="386">
        <v>0</v>
      </c>
      <c r="AM208" s="386">
        <v>2</v>
      </c>
      <c r="AN208" s="386">
        <v>1</v>
      </c>
      <c r="AO208" s="386">
        <v>0</v>
      </c>
      <c r="AP208" s="386">
        <v>0</v>
      </c>
      <c r="AQ208" s="386">
        <v>0</v>
      </c>
      <c r="AR208" s="386">
        <v>0</v>
      </c>
      <c r="AS208" s="386">
        <v>0</v>
      </c>
      <c r="AT208" s="405">
        <v>0</v>
      </c>
      <c r="AU208" s="387">
        <v>0</v>
      </c>
    </row>
    <row r="209" spans="2:47" s="110" customFormat="1" ht="28.5" x14ac:dyDescent="0.3">
      <c r="B209" s="592"/>
      <c r="C209" s="592"/>
      <c r="D209" s="384" t="s">
        <v>1831</v>
      </c>
      <c r="E209" s="271">
        <f t="shared" si="4"/>
        <v>27</v>
      </c>
      <c r="F209" s="385">
        <v>0</v>
      </c>
      <c r="G209" s="386">
        <v>0</v>
      </c>
      <c r="H209" s="386">
        <v>0</v>
      </c>
      <c r="I209" s="386">
        <v>0</v>
      </c>
      <c r="J209" s="386">
        <v>0</v>
      </c>
      <c r="K209" s="386">
        <v>0</v>
      </c>
      <c r="L209" s="386">
        <v>0</v>
      </c>
      <c r="M209" s="386">
        <v>0</v>
      </c>
      <c r="N209" s="386">
        <v>0</v>
      </c>
      <c r="O209" s="386">
        <v>0</v>
      </c>
      <c r="P209" s="386">
        <v>0</v>
      </c>
      <c r="Q209" s="386">
        <v>1</v>
      </c>
      <c r="R209" s="386">
        <v>1</v>
      </c>
      <c r="S209" s="386">
        <v>0</v>
      </c>
      <c r="T209" s="386">
        <v>1</v>
      </c>
      <c r="U209" s="386">
        <v>1</v>
      </c>
      <c r="V209" s="386">
        <v>0</v>
      </c>
      <c r="W209" s="386">
        <v>1</v>
      </c>
      <c r="X209" s="386">
        <v>1</v>
      </c>
      <c r="Y209" s="386">
        <v>1</v>
      </c>
      <c r="Z209" s="386">
        <v>5</v>
      </c>
      <c r="AA209" s="386">
        <v>1</v>
      </c>
      <c r="AB209" s="386">
        <v>4</v>
      </c>
      <c r="AC209" s="386">
        <v>4</v>
      </c>
      <c r="AD209" s="386">
        <v>1</v>
      </c>
      <c r="AE209" s="386">
        <v>1</v>
      </c>
      <c r="AF209" s="386">
        <v>0</v>
      </c>
      <c r="AG209" s="386">
        <v>0</v>
      </c>
      <c r="AH209" s="386">
        <v>1</v>
      </c>
      <c r="AI209" s="386">
        <v>1</v>
      </c>
      <c r="AJ209" s="386">
        <v>1</v>
      </c>
      <c r="AK209" s="386">
        <v>0</v>
      </c>
      <c r="AL209" s="386">
        <v>1</v>
      </c>
      <c r="AM209" s="386">
        <v>0</v>
      </c>
      <c r="AN209" s="386">
        <v>0</v>
      </c>
      <c r="AO209" s="386">
        <v>0</v>
      </c>
      <c r="AP209" s="386">
        <v>0</v>
      </c>
      <c r="AQ209" s="386">
        <v>0</v>
      </c>
      <c r="AR209" s="386">
        <v>0</v>
      </c>
      <c r="AS209" s="386">
        <v>0</v>
      </c>
      <c r="AT209" s="405">
        <v>0</v>
      </c>
      <c r="AU209" s="387">
        <v>0</v>
      </c>
    </row>
    <row r="210" spans="2:47" s="110" customFormat="1" x14ac:dyDescent="0.3">
      <c r="B210" s="592"/>
      <c r="C210" s="592"/>
      <c r="D210" s="384" t="s">
        <v>1830</v>
      </c>
      <c r="E210" s="271">
        <f t="shared" si="4"/>
        <v>81</v>
      </c>
      <c r="F210" s="385">
        <v>0</v>
      </c>
      <c r="G210" s="386">
        <v>0</v>
      </c>
      <c r="H210" s="386">
        <v>0</v>
      </c>
      <c r="I210" s="386">
        <v>0</v>
      </c>
      <c r="J210" s="386">
        <v>1</v>
      </c>
      <c r="K210" s="386">
        <v>0</v>
      </c>
      <c r="L210" s="386">
        <v>1</v>
      </c>
      <c r="M210" s="386">
        <v>2</v>
      </c>
      <c r="N210" s="386">
        <v>4</v>
      </c>
      <c r="O210" s="386">
        <v>4</v>
      </c>
      <c r="P210" s="386">
        <v>2</v>
      </c>
      <c r="Q210" s="386">
        <v>4</v>
      </c>
      <c r="R210" s="386">
        <v>4</v>
      </c>
      <c r="S210" s="386">
        <v>3</v>
      </c>
      <c r="T210" s="386">
        <v>5</v>
      </c>
      <c r="U210" s="386">
        <v>4</v>
      </c>
      <c r="V210" s="386">
        <v>4</v>
      </c>
      <c r="W210" s="386">
        <v>4</v>
      </c>
      <c r="X210" s="386">
        <v>6</v>
      </c>
      <c r="Y210" s="386">
        <v>4</v>
      </c>
      <c r="Z210" s="386">
        <v>7</v>
      </c>
      <c r="AA210" s="386">
        <v>6</v>
      </c>
      <c r="AB210" s="386">
        <v>5</v>
      </c>
      <c r="AC210" s="386">
        <v>2</v>
      </c>
      <c r="AD210" s="386">
        <v>0</v>
      </c>
      <c r="AE210" s="386">
        <v>1</v>
      </c>
      <c r="AF210" s="386">
        <v>2</v>
      </c>
      <c r="AG210" s="386">
        <v>3</v>
      </c>
      <c r="AH210" s="386">
        <v>2</v>
      </c>
      <c r="AI210" s="386">
        <v>0</v>
      </c>
      <c r="AJ210" s="386">
        <v>0</v>
      </c>
      <c r="AK210" s="386">
        <v>0</v>
      </c>
      <c r="AL210" s="386">
        <v>0</v>
      </c>
      <c r="AM210" s="386">
        <v>1</v>
      </c>
      <c r="AN210" s="386">
        <v>0</v>
      </c>
      <c r="AO210" s="386">
        <v>0</v>
      </c>
      <c r="AP210" s="386">
        <v>0</v>
      </c>
      <c r="AQ210" s="386">
        <v>0</v>
      </c>
      <c r="AR210" s="386">
        <v>0</v>
      </c>
      <c r="AS210" s="386">
        <v>0</v>
      </c>
      <c r="AT210" s="405">
        <v>0</v>
      </c>
      <c r="AU210" s="387">
        <v>0</v>
      </c>
    </row>
    <row r="211" spans="2:47" s="110" customFormat="1" x14ac:dyDescent="0.3">
      <c r="B211" s="592"/>
      <c r="C211" s="592"/>
      <c r="D211" s="384" t="s">
        <v>1829</v>
      </c>
      <c r="E211" s="271">
        <f t="shared" si="4"/>
        <v>81</v>
      </c>
      <c r="F211" s="385">
        <v>0</v>
      </c>
      <c r="G211" s="386">
        <v>0</v>
      </c>
      <c r="H211" s="386">
        <v>0</v>
      </c>
      <c r="I211" s="386">
        <v>0</v>
      </c>
      <c r="J211" s="386">
        <v>0</v>
      </c>
      <c r="K211" s="386">
        <v>1</v>
      </c>
      <c r="L211" s="386">
        <v>2</v>
      </c>
      <c r="M211" s="386">
        <v>1</v>
      </c>
      <c r="N211" s="386">
        <v>3</v>
      </c>
      <c r="O211" s="386">
        <v>3</v>
      </c>
      <c r="P211" s="386">
        <v>2</v>
      </c>
      <c r="Q211" s="386">
        <v>5</v>
      </c>
      <c r="R211" s="386">
        <v>2</v>
      </c>
      <c r="S211" s="386">
        <v>2</v>
      </c>
      <c r="T211" s="386">
        <v>8</v>
      </c>
      <c r="U211" s="386">
        <v>3</v>
      </c>
      <c r="V211" s="386">
        <v>1</v>
      </c>
      <c r="W211" s="386">
        <v>4</v>
      </c>
      <c r="X211" s="386">
        <v>0</v>
      </c>
      <c r="Y211" s="386">
        <v>6</v>
      </c>
      <c r="Z211" s="386">
        <v>3</v>
      </c>
      <c r="AA211" s="386">
        <v>5</v>
      </c>
      <c r="AB211" s="386">
        <v>5</v>
      </c>
      <c r="AC211" s="386">
        <v>5</v>
      </c>
      <c r="AD211" s="386">
        <v>7</v>
      </c>
      <c r="AE211" s="386">
        <v>0</v>
      </c>
      <c r="AF211" s="386">
        <v>4</v>
      </c>
      <c r="AG211" s="386">
        <v>5</v>
      </c>
      <c r="AH211" s="386">
        <v>0</v>
      </c>
      <c r="AI211" s="386">
        <v>1</v>
      </c>
      <c r="AJ211" s="386">
        <v>1</v>
      </c>
      <c r="AK211" s="386">
        <v>1</v>
      </c>
      <c r="AL211" s="386">
        <v>0</v>
      </c>
      <c r="AM211" s="386">
        <v>0</v>
      </c>
      <c r="AN211" s="386">
        <v>0</v>
      </c>
      <c r="AO211" s="386">
        <v>0</v>
      </c>
      <c r="AP211" s="386">
        <v>0</v>
      </c>
      <c r="AQ211" s="386">
        <v>0</v>
      </c>
      <c r="AR211" s="386">
        <v>0</v>
      </c>
      <c r="AS211" s="386">
        <v>0</v>
      </c>
      <c r="AT211" s="405">
        <v>1</v>
      </c>
      <c r="AU211" s="387">
        <v>0</v>
      </c>
    </row>
    <row r="212" spans="2:47" s="110" customFormat="1" x14ac:dyDescent="0.3">
      <c r="B212" s="592"/>
      <c r="C212" s="592"/>
      <c r="D212" s="384" t="s">
        <v>1828</v>
      </c>
      <c r="E212" s="271">
        <f t="shared" si="4"/>
        <v>143</v>
      </c>
      <c r="F212" s="385">
        <v>0</v>
      </c>
      <c r="G212" s="386">
        <v>0</v>
      </c>
      <c r="H212" s="386">
        <v>0</v>
      </c>
      <c r="I212" s="386">
        <v>0</v>
      </c>
      <c r="J212" s="386">
        <v>0</v>
      </c>
      <c r="K212" s="386">
        <v>2</v>
      </c>
      <c r="L212" s="386">
        <v>4</v>
      </c>
      <c r="M212" s="386">
        <v>2</v>
      </c>
      <c r="N212" s="386">
        <v>5</v>
      </c>
      <c r="O212" s="386">
        <v>14</v>
      </c>
      <c r="P212" s="386">
        <v>3</v>
      </c>
      <c r="Q212" s="386">
        <v>5</v>
      </c>
      <c r="R212" s="386">
        <v>8</v>
      </c>
      <c r="S212" s="386">
        <v>11</v>
      </c>
      <c r="T212" s="386">
        <v>5</v>
      </c>
      <c r="U212" s="386">
        <v>4</v>
      </c>
      <c r="V212" s="386">
        <v>6</v>
      </c>
      <c r="W212" s="386">
        <v>9</v>
      </c>
      <c r="X212" s="386">
        <v>10</v>
      </c>
      <c r="Y212" s="386">
        <v>6</v>
      </c>
      <c r="Z212" s="386">
        <v>11</v>
      </c>
      <c r="AA212" s="386">
        <v>8</v>
      </c>
      <c r="AB212" s="386">
        <v>5</v>
      </c>
      <c r="AC212" s="386">
        <v>3</v>
      </c>
      <c r="AD212" s="386">
        <v>2</v>
      </c>
      <c r="AE212" s="386">
        <v>3</v>
      </c>
      <c r="AF212" s="386">
        <v>6</v>
      </c>
      <c r="AG212" s="386">
        <v>2</v>
      </c>
      <c r="AH212" s="386">
        <v>3</v>
      </c>
      <c r="AI212" s="386">
        <v>3</v>
      </c>
      <c r="AJ212" s="386">
        <v>0</v>
      </c>
      <c r="AK212" s="386">
        <v>3</v>
      </c>
      <c r="AL212" s="386">
        <v>0</v>
      </c>
      <c r="AM212" s="386">
        <v>0</v>
      </c>
      <c r="AN212" s="386">
        <v>0</v>
      </c>
      <c r="AO212" s="386">
        <v>0</v>
      </c>
      <c r="AP212" s="386">
        <v>0</v>
      </c>
      <c r="AQ212" s="386">
        <v>0</v>
      </c>
      <c r="AR212" s="386">
        <v>0</v>
      </c>
      <c r="AS212" s="386">
        <v>0</v>
      </c>
      <c r="AT212" s="405">
        <v>0</v>
      </c>
      <c r="AU212" s="387">
        <v>0</v>
      </c>
    </row>
    <row r="213" spans="2:47" s="110" customFormat="1" x14ac:dyDescent="0.3">
      <c r="B213" s="592"/>
      <c r="C213" s="592"/>
      <c r="D213" s="384" t="s">
        <v>1827</v>
      </c>
      <c r="E213" s="271">
        <f t="shared" si="4"/>
        <v>34</v>
      </c>
      <c r="F213" s="385">
        <v>0</v>
      </c>
      <c r="G213" s="386">
        <v>0</v>
      </c>
      <c r="H213" s="386">
        <v>0</v>
      </c>
      <c r="I213" s="386">
        <v>0</v>
      </c>
      <c r="J213" s="386">
        <v>0</v>
      </c>
      <c r="K213" s="386">
        <v>1</v>
      </c>
      <c r="L213" s="386">
        <v>1</v>
      </c>
      <c r="M213" s="386">
        <v>1</v>
      </c>
      <c r="N213" s="386">
        <v>3</v>
      </c>
      <c r="O213" s="386">
        <v>3</v>
      </c>
      <c r="P213" s="386">
        <v>2</v>
      </c>
      <c r="Q213" s="386">
        <v>3</v>
      </c>
      <c r="R213" s="386">
        <v>1</v>
      </c>
      <c r="S213" s="386">
        <v>2</v>
      </c>
      <c r="T213" s="386">
        <v>1</v>
      </c>
      <c r="U213" s="386">
        <v>2</v>
      </c>
      <c r="V213" s="386">
        <v>2</v>
      </c>
      <c r="W213" s="386">
        <v>0</v>
      </c>
      <c r="X213" s="386">
        <v>3</v>
      </c>
      <c r="Y213" s="386">
        <v>0</v>
      </c>
      <c r="Z213" s="386">
        <v>1</v>
      </c>
      <c r="AA213" s="386">
        <v>0</v>
      </c>
      <c r="AB213" s="386">
        <v>2</v>
      </c>
      <c r="AC213" s="386">
        <v>2</v>
      </c>
      <c r="AD213" s="386">
        <v>0</v>
      </c>
      <c r="AE213" s="386">
        <v>2</v>
      </c>
      <c r="AF213" s="386">
        <v>0</v>
      </c>
      <c r="AG213" s="386">
        <v>0</v>
      </c>
      <c r="AH213" s="386">
        <v>0</v>
      </c>
      <c r="AI213" s="386">
        <v>1</v>
      </c>
      <c r="AJ213" s="386">
        <v>0</v>
      </c>
      <c r="AK213" s="386">
        <v>0</v>
      </c>
      <c r="AL213" s="386">
        <v>0</v>
      </c>
      <c r="AM213" s="386">
        <v>0</v>
      </c>
      <c r="AN213" s="386">
        <v>0</v>
      </c>
      <c r="AO213" s="386">
        <v>1</v>
      </c>
      <c r="AP213" s="386">
        <v>0</v>
      </c>
      <c r="AQ213" s="386">
        <v>0</v>
      </c>
      <c r="AR213" s="386">
        <v>0</v>
      </c>
      <c r="AS213" s="386">
        <v>0</v>
      </c>
      <c r="AT213" s="405">
        <v>0</v>
      </c>
      <c r="AU213" s="387">
        <v>0</v>
      </c>
    </row>
    <row r="214" spans="2:47" s="110" customFormat="1" x14ac:dyDescent="0.3">
      <c r="B214" s="592"/>
      <c r="C214" s="592"/>
      <c r="D214" s="384" t="s">
        <v>1826</v>
      </c>
      <c r="E214" s="271">
        <f t="shared" si="4"/>
        <v>121</v>
      </c>
      <c r="F214" s="385">
        <v>0</v>
      </c>
      <c r="G214" s="386">
        <v>0</v>
      </c>
      <c r="H214" s="386">
        <v>0</v>
      </c>
      <c r="I214" s="386">
        <v>0</v>
      </c>
      <c r="J214" s="386">
        <v>1</v>
      </c>
      <c r="K214" s="386">
        <v>1</v>
      </c>
      <c r="L214" s="386">
        <v>1</v>
      </c>
      <c r="M214" s="386">
        <v>2</v>
      </c>
      <c r="N214" s="386">
        <v>4</v>
      </c>
      <c r="O214" s="386">
        <v>9</v>
      </c>
      <c r="P214" s="386">
        <v>2</v>
      </c>
      <c r="Q214" s="386">
        <v>10</v>
      </c>
      <c r="R214" s="386">
        <v>10</v>
      </c>
      <c r="S214" s="386">
        <v>5</v>
      </c>
      <c r="T214" s="386">
        <v>8</v>
      </c>
      <c r="U214" s="386">
        <v>12</v>
      </c>
      <c r="V214" s="386">
        <v>7</v>
      </c>
      <c r="W214" s="386">
        <v>7</v>
      </c>
      <c r="X214" s="386">
        <v>3</v>
      </c>
      <c r="Y214" s="386">
        <v>3</v>
      </c>
      <c r="Z214" s="386">
        <v>6</v>
      </c>
      <c r="AA214" s="386">
        <v>7</v>
      </c>
      <c r="AB214" s="386">
        <v>3</v>
      </c>
      <c r="AC214" s="386">
        <v>2</v>
      </c>
      <c r="AD214" s="386">
        <v>2</v>
      </c>
      <c r="AE214" s="386">
        <v>2</v>
      </c>
      <c r="AF214" s="386">
        <v>4</v>
      </c>
      <c r="AG214" s="386">
        <v>3</v>
      </c>
      <c r="AH214" s="386">
        <v>1</v>
      </c>
      <c r="AI214" s="386">
        <v>2</v>
      </c>
      <c r="AJ214" s="386">
        <v>0</v>
      </c>
      <c r="AK214" s="386">
        <v>2</v>
      </c>
      <c r="AL214" s="386">
        <v>1</v>
      </c>
      <c r="AM214" s="386">
        <v>0</v>
      </c>
      <c r="AN214" s="386">
        <v>0</v>
      </c>
      <c r="AO214" s="386">
        <v>0</v>
      </c>
      <c r="AP214" s="386">
        <v>1</v>
      </c>
      <c r="AQ214" s="386">
        <v>0</v>
      </c>
      <c r="AR214" s="386">
        <v>0</v>
      </c>
      <c r="AS214" s="386">
        <v>0</v>
      </c>
      <c r="AT214" s="405">
        <v>0</v>
      </c>
      <c r="AU214" s="387">
        <v>0</v>
      </c>
    </row>
    <row r="215" spans="2:47" s="110" customFormat="1" ht="15" customHeight="1" x14ac:dyDescent="0.3">
      <c r="B215" s="592"/>
      <c r="C215" s="592"/>
      <c r="D215" s="384" t="s">
        <v>1825</v>
      </c>
      <c r="E215" s="271">
        <f t="shared" si="4"/>
        <v>31</v>
      </c>
      <c r="F215" s="385">
        <v>0</v>
      </c>
      <c r="G215" s="386">
        <v>0</v>
      </c>
      <c r="H215" s="386">
        <v>0</v>
      </c>
      <c r="I215" s="386">
        <v>0</v>
      </c>
      <c r="J215" s="386">
        <v>0</v>
      </c>
      <c r="K215" s="386">
        <v>0</v>
      </c>
      <c r="L215" s="386">
        <v>0</v>
      </c>
      <c r="M215" s="386">
        <v>0</v>
      </c>
      <c r="N215" s="386">
        <v>1</v>
      </c>
      <c r="O215" s="386">
        <v>2</v>
      </c>
      <c r="P215" s="386">
        <v>2</v>
      </c>
      <c r="Q215" s="386">
        <v>1</v>
      </c>
      <c r="R215" s="386">
        <v>1</v>
      </c>
      <c r="S215" s="386">
        <v>4</v>
      </c>
      <c r="T215" s="386">
        <v>0</v>
      </c>
      <c r="U215" s="386">
        <v>3</v>
      </c>
      <c r="V215" s="386">
        <v>1</v>
      </c>
      <c r="W215" s="386">
        <v>0</v>
      </c>
      <c r="X215" s="386">
        <v>1</v>
      </c>
      <c r="Y215" s="386">
        <v>3</v>
      </c>
      <c r="Z215" s="386">
        <v>1</v>
      </c>
      <c r="AA215" s="386">
        <v>4</v>
      </c>
      <c r="AB215" s="386">
        <v>1</v>
      </c>
      <c r="AC215" s="386">
        <v>2</v>
      </c>
      <c r="AD215" s="386">
        <v>1</v>
      </c>
      <c r="AE215" s="386">
        <v>0</v>
      </c>
      <c r="AF215" s="386">
        <v>0</v>
      </c>
      <c r="AG215" s="386">
        <v>2</v>
      </c>
      <c r="AH215" s="386">
        <v>1</v>
      </c>
      <c r="AI215" s="386">
        <v>0</v>
      </c>
      <c r="AJ215" s="386">
        <v>0</v>
      </c>
      <c r="AK215" s="386">
        <v>0</v>
      </c>
      <c r="AL215" s="386">
        <v>0</v>
      </c>
      <c r="AM215" s="386">
        <v>0</v>
      </c>
      <c r="AN215" s="386">
        <v>0</v>
      </c>
      <c r="AO215" s="386">
        <v>0</v>
      </c>
      <c r="AP215" s="386">
        <v>0</v>
      </c>
      <c r="AQ215" s="386">
        <v>0</v>
      </c>
      <c r="AR215" s="386">
        <v>0</v>
      </c>
      <c r="AS215" s="386">
        <v>0</v>
      </c>
      <c r="AT215" s="405">
        <v>0</v>
      </c>
      <c r="AU215" s="387">
        <v>0</v>
      </c>
    </row>
    <row r="216" spans="2:47" s="110" customFormat="1" x14ac:dyDescent="0.3">
      <c r="B216" s="592"/>
      <c r="C216" s="592"/>
      <c r="D216" s="384" t="s">
        <v>1824</v>
      </c>
      <c r="E216" s="271">
        <f t="shared" si="4"/>
        <v>65</v>
      </c>
      <c r="F216" s="385">
        <v>0</v>
      </c>
      <c r="G216" s="386">
        <v>0</v>
      </c>
      <c r="H216" s="386">
        <v>0</v>
      </c>
      <c r="I216" s="386">
        <v>0</v>
      </c>
      <c r="J216" s="386">
        <v>1</v>
      </c>
      <c r="K216" s="386">
        <v>1</v>
      </c>
      <c r="L216" s="386">
        <v>1</v>
      </c>
      <c r="M216" s="386">
        <v>1</v>
      </c>
      <c r="N216" s="386">
        <v>5</v>
      </c>
      <c r="O216" s="386">
        <v>4</v>
      </c>
      <c r="P216" s="386">
        <v>5</v>
      </c>
      <c r="Q216" s="386">
        <v>4</v>
      </c>
      <c r="R216" s="386">
        <v>3</v>
      </c>
      <c r="S216" s="386">
        <v>1</v>
      </c>
      <c r="T216" s="386">
        <v>2</v>
      </c>
      <c r="U216" s="386">
        <v>2</v>
      </c>
      <c r="V216" s="386">
        <v>0</v>
      </c>
      <c r="W216" s="386">
        <v>3</v>
      </c>
      <c r="X216" s="386">
        <v>1</v>
      </c>
      <c r="Y216" s="386">
        <v>2</v>
      </c>
      <c r="Z216" s="386">
        <v>1</v>
      </c>
      <c r="AA216" s="386">
        <v>5</v>
      </c>
      <c r="AB216" s="386">
        <v>3</v>
      </c>
      <c r="AC216" s="386">
        <v>2</v>
      </c>
      <c r="AD216" s="386">
        <v>2</v>
      </c>
      <c r="AE216" s="386">
        <v>2</v>
      </c>
      <c r="AF216" s="386">
        <v>4</v>
      </c>
      <c r="AG216" s="386">
        <v>0</v>
      </c>
      <c r="AH216" s="386">
        <v>3</v>
      </c>
      <c r="AI216" s="386">
        <v>0</v>
      </c>
      <c r="AJ216" s="386">
        <v>2</v>
      </c>
      <c r="AK216" s="386">
        <v>1</v>
      </c>
      <c r="AL216" s="386">
        <v>3</v>
      </c>
      <c r="AM216" s="386">
        <v>0</v>
      </c>
      <c r="AN216" s="386">
        <v>1</v>
      </c>
      <c r="AO216" s="386">
        <v>0</v>
      </c>
      <c r="AP216" s="386">
        <v>0</v>
      </c>
      <c r="AQ216" s="386">
        <v>0</v>
      </c>
      <c r="AR216" s="386">
        <v>0</v>
      </c>
      <c r="AS216" s="386">
        <v>0</v>
      </c>
      <c r="AT216" s="405">
        <v>0</v>
      </c>
      <c r="AU216" s="387">
        <v>0</v>
      </c>
    </row>
    <row r="217" spans="2:47" s="110" customFormat="1" x14ac:dyDescent="0.3">
      <c r="B217" s="592"/>
      <c r="C217" s="592"/>
      <c r="D217" s="384" t="s">
        <v>1823</v>
      </c>
      <c r="E217" s="271">
        <f t="shared" si="4"/>
        <v>159</v>
      </c>
      <c r="F217" s="385">
        <v>0</v>
      </c>
      <c r="G217" s="386">
        <v>0</v>
      </c>
      <c r="H217" s="386">
        <v>0</v>
      </c>
      <c r="I217" s="386">
        <v>0</v>
      </c>
      <c r="J217" s="386">
        <v>1</v>
      </c>
      <c r="K217" s="386">
        <v>1</v>
      </c>
      <c r="L217" s="386">
        <v>3</v>
      </c>
      <c r="M217" s="386">
        <v>5</v>
      </c>
      <c r="N217" s="386">
        <v>7</v>
      </c>
      <c r="O217" s="386">
        <v>6</v>
      </c>
      <c r="P217" s="386">
        <v>2</v>
      </c>
      <c r="Q217" s="386">
        <v>19</v>
      </c>
      <c r="R217" s="386">
        <v>13</v>
      </c>
      <c r="S217" s="386">
        <v>8</v>
      </c>
      <c r="T217" s="386">
        <v>11</v>
      </c>
      <c r="U217" s="386">
        <v>9</v>
      </c>
      <c r="V217" s="386">
        <v>7</v>
      </c>
      <c r="W217" s="386">
        <v>8</v>
      </c>
      <c r="X217" s="386">
        <v>2</v>
      </c>
      <c r="Y217" s="386">
        <v>5</v>
      </c>
      <c r="Z217" s="386">
        <v>5</v>
      </c>
      <c r="AA217" s="386">
        <v>8</v>
      </c>
      <c r="AB217" s="386">
        <v>8</v>
      </c>
      <c r="AC217" s="386">
        <v>7</v>
      </c>
      <c r="AD217" s="386">
        <v>6</v>
      </c>
      <c r="AE217" s="386">
        <v>3</v>
      </c>
      <c r="AF217" s="386">
        <v>4</v>
      </c>
      <c r="AG217" s="386">
        <v>2</v>
      </c>
      <c r="AH217" s="386">
        <v>2</v>
      </c>
      <c r="AI217" s="386">
        <v>2</v>
      </c>
      <c r="AJ217" s="386">
        <v>1</v>
      </c>
      <c r="AK217" s="386">
        <v>2</v>
      </c>
      <c r="AL217" s="386">
        <v>2</v>
      </c>
      <c r="AM217" s="386">
        <v>0</v>
      </c>
      <c r="AN217" s="386">
        <v>0</v>
      </c>
      <c r="AO217" s="386">
        <v>0</v>
      </c>
      <c r="AP217" s="386">
        <v>0</v>
      </c>
      <c r="AQ217" s="386">
        <v>0</v>
      </c>
      <c r="AR217" s="386">
        <v>0</v>
      </c>
      <c r="AS217" s="386">
        <v>0</v>
      </c>
      <c r="AT217" s="405">
        <v>0</v>
      </c>
      <c r="AU217" s="387">
        <v>0</v>
      </c>
    </row>
    <row r="218" spans="2:47" s="110" customFormat="1" x14ac:dyDescent="0.3">
      <c r="B218" s="592"/>
      <c r="C218" s="592"/>
      <c r="D218" s="384" t="s">
        <v>1822</v>
      </c>
      <c r="E218" s="271">
        <f t="shared" si="4"/>
        <v>212</v>
      </c>
      <c r="F218" s="385">
        <v>0</v>
      </c>
      <c r="G218" s="386">
        <v>0</v>
      </c>
      <c r="H218" s="386">
        <v>0</v>
      </c>
      <c r="I218" s="386">
        <v>0</v>
      </c>
      <c r="J218" s="386">
        <v>0</v>
      </c>
      <c r="K218" s="386">
        <v>3</v>
      </c>
      <c r="L218" s="386">
        <v>6</v>
      </c>
      <c r="M218" s="386">
        <v>7</v>
      </c>
      <c r="N218" s="386">
        <v>8</v>
      </c>
      <c r="O218" s="386">
        <v>8</v>
      </c>
      <c r="P218" s="386">
        <v>8</v>
      </c>
      <c r="Q218" s="386">
        <v>7</v>
      </c>
      <c r="R218" s="386">
        <v>13</v>
      </c>
      <c r="S218" s="386">
        <v>12</v>
      </c>
      <c r="T218" s="386">
        <v>10</v>
      </c>
      <c r="U218" s="386">
        <v>14</v>
      </c>
      <c r="V218" s="386">
        <v>12</v>
      </c>
      <c r="W218" s="386">
        <v>14</v>
      </c>
      <c r="X218" s="386">
        <v>9</v>
      </c>
      <c r="Y218" s="386">
        <v>12</v>
      </c>
      <c r="Z218" s="386">
        <v>9</v>
      </c>
      <c r="AA218" s="386">
        <v>12</v>
      </c>
      <c r="AB218" s="386">
        <v>6</v>
      </c>
      <c r="AC218" s="386">
        <v>5</v>
      </c>
      <c r="AD218" s="386">
        <v>3</v>
      </c>
      <c r="AE218" s="386">
        <v>7</v>
      </c>
      <c r="AF218" s="386">
        <v>4</v>
      </c>
      <c r="AG218" s="386">
        <v>2</v>
      </c>
      <c r="AH218" s="386">
        <v>8</v>
      </c>
      <c r="AI218" s="386">
        <v>2</v>
      </c>
      <c r="AJ218" s="386">
        <v>4</v>
      </c>
      <c r="AK218" s="386">
        <v>4</v>
      </c>
      <c r="AL218" s="386">
        <v>2</v>
      </c>
      <c r="AM218" s="386">
        <v>1</v>
      </c>
      <c r="AN218" s="386">
        <v>0</v>
      </c>
      <c r="AO218" s="386">
        <v>0</v>
      </c>
      <c r="AP218" s="386">
        <v>0</v>
      </c>
      <c r="AQ218" s="386">
        <v>0</v>
      </c>
      <c r="AR218" s="386">
        <v>0</v>
      </c>
      <c r="AS218" s="386">
        <v>0</v>
      </c>
      <c r="AT218" s="405">
        <v>0</v>
      </c>
      <c r="AU218" s="387">
        <v>0</v>
      </c>
    </row>
    <row r="219" spans="2:47" s="110" customFormat="1" x14ac:dyDescent="0.3">
      <c r="B219" s="592"/>
      <c r="C219" s="592"/>
      <c r="D219" s="384" t="s">
        <v>1821</v>
      </c>
      <c r="E219" s="271">
        <f t="shared" si="4"/>
        <v>174</v>
      </c>
      <c r="F219" s="385">
        <v>0</v>
      </c>
      <c r="G219" s="386">
        <v>0</v>
      </c>
      <c r="H219" s="386">
        <v>0</v>
      </c>
      <c r="I219" s="386">
        <v>0</v>
      </c>
      <c r="J219" s="386">
        <v>1</v>
      </c>
      <c r="K219" s="386">
        <v>3</v>
      </c>
      <c r="L219" s="386">
        <v>5</v>
      </c>
      <c r="M219" s="386">
        <v>8</v>
      </c>
      <c r="N219" s="386">
        <v>9</v>
      </c>
      <c r="O219" s="386">
        <v>5</v>
      </c>
      <c r="P219" s="386">
        <v>10</v>
      </c>
      <c r="Q219" s="386">
        <v>13</v>
      </c>
      <c r="R219" s="386">
        <v>5</v>
      </c>
      <c r="S219" s="386">
        <v>6</v>
      </c>
      <c r="T219" s="386">
        <v>9</v>
      </c>
      <c r="U219" s="386">
        <v>6</v>
      </c>
      <c r="V219" s="386">
        <v>15</v>
      </c>
      <c r="W219" s="386">
        <v>10</v>
      </c>
      <c r="X219" s="386">
        <v>11</v>
      </c>
      <c r="Y219" s="386">
        <v>8</v>
      </c>
      <c r="Z219" s="386">
        <v>6</v>
      </c>
      <c r="AA219" s="386">
        <v>5</v>
      </c>
      <c r="AB219" s="386">
        <v>3</v>
      </c>
      <c r="AC219" s="386">
        <v>7</v>
      </c>
      <c r="AD219" s="386">
        <v>3</v>
      </c>
      <c r="AE219" s="386">
        <v>5</v>
      </c>
      <c r="AF219" s="386">
        <v>5</v>
      </c>
      <c r="AG219" s="386">
        <v>3</v>
      </c>
      <c r="AH219" s="386">
        <v>0</v>
      </c>
      <c r="AI219" s="386">
        <v>3</v>
      </c>
      <c r="AJ219" s="386">
        <v>3</v>
      </c>
      <c r="AK219" s="386">
        <v>1</v>
      </c>
      <c r="AL219" s="386">
        <v>3</v>
      </c>
      <c r="AM219" s="386">
        <v>2</v>
      </c>
      <c r="AN219" s="386">
        <v>1</v>
      </c>
      <c r="AO219" s="386">
        <v>0</v>
      </c>
      <c r="AP219" s="386">
        <v>0</v>
      </c>
      <c r="AQ219" s="386">
        <v>0</v>
      </c>
      <c r="AR219" s="386">
        <v>0</v>
      </c>
      <c r="AS219" s="386">
        <v>0</v>
      </c>
      <c r="AT219" s="405">
        <v>0</v>
      </c>
      <c r="AU219" s="387">
        <v>0</v>
      </c>
    </row>
    <row r="220" spans="2:47" s="110" customFormat="1" x14ac:dyDescent="0.3">
      <c r="B220" s="592"/>
      <c r="C220" s="592" t="s">
        <v>306</v>
      </c>
      <c r="D220" s="384" t="s">
        <v>191</v>
      </c>
      <c r="E220" s="271">
        <f t="shared" si="4"/>
        <v>154</v>
      </c>
      <c r="F220" s="385">
        <v>0</v>
      </c>
      <c r="G220" s="386">
        <v>0</v>
      </c>
      <c r="H220" s="386">
        <v>0</v>
      </c>
      <c r="I220" s="386">
        <v>0</v>
      </c>
      <c r="J220" s="386">
        <v>0</v>
      </c>
      <c r="K220" s="386">
        <v>1</v>
      </c>
      <c r="L220" s="386">
        <v>5</v>
      </c>
      <c r="M220" s="386">
        <v>6</v>
      </c>
      <c r="N220" s="386">
        <v>5</v>
      </c>
      <c r="O220" s="386">
        <v>9</v>
      </c>
      <c r="P220" s="386">
        <v>9</v>
      </c>
      <c r="Q220" s="386">
        <v>11</v>
      </c>
      <c r="R220" s="386">
        <v>5</v>
      </c>
      <c r="S220" s="386">
        <v>9</v>
      </c>
      <c r="T220" s="386">
        <v>7</v>
      </c>
      <c r="U220" s="386">
        <v>6</v>
      </c>
      <c r="V220" s="386">
        <v>10</v>
      </c>
      <c r="W220" s="386">
        <v>10</v>
      </c>
      <c r="X220" s="386">
        <v>5</v>
      </c>
      <c r="Y220" s="386">
        <v>8</v>
      </c>
      <c r="Z220" s="386">
        <v>8</v>
      </c>
      <c r="AA220" s="386">
        <v>9</v>
      </c>
      <c r="AB220" s="386">
        <v>3</v>
      </c>
      <c r="AC220" s="386">
        <v>6</v>
      </c>
      <c r="AD220" s="386">
        <v>3</v>
      </c>
      <c r="AE220" s="386">
        <v>7</v>
      </c>
      <c r="AF220" s="386">
        <v>5</v>
      </c>
      <c r="AG220" s="386">
        <v>3</v>
      </c>
      <c r="AH220" s="386">
        <v>0</v>
      </c>
      <c r="AI220" s="386">
        <v>2</v>
      </c>
      <c r="AJ220" s="386">
        <v>1</v>
      </c>
      <c r="AK220" s="386">
        <v>0</v>
      </c>
      <c r="AL220" s="386">
        <v>1</v>
      </c>
      <c r="AM220" s="386">
        <v>0</v>
      </c>
      <c r="AN220" s="386">
        <v>0</v>
      </c>
      <c r="AO220" s="386">
        <v>0</v>
      </c>
      <c r="AP220" s="386">
        <v>0</v>
      </c>
      <c r="AQ220" s="386">
        <v>0</v>
      </c>
      <c r="AR220" s="386">
        <v>0</v>
      </c>
      <c r="AS220" s="386">
        <v>0</v>
      </c>
      <c r="AT220" s="405">
        <v>0</v>
      </c>
      <c r="AU220" s="387">
        <v>0</v>
      </c>
    </row>
    <row r="221" spans="2:47" s="110" customFormat="1" ht="15" customHeight="1" x14ac:dyDescent="0.3">
      <c r="B221" s="592"/>
      <c r="C221" s="592"/>
      <c r="D221" s="384" t="s">
        <v>306</v>
      </c>
      <c r="E221" s="271">
        <f t="shared" si="4"/>
        <v>353</v>
      </c>
      <c r="F221" s="385">
        <v>0</v>
      </c>
      <c r="G221" s="386">
        <v>0</v>
      </c>
      <c r="H221" s="386">
        <v>0</v>
      </c>
      <c r="I221" s="386">
        <v>0</v>
      </c>
      <c r="J221" s="386">
        <v>6</v>
      </c>
      <c r="K221" s="386">
        <v>6</v>
      </c>
      <c r="L221" s="386">
        <v>10</v>
      </c>
      <c r="M221" s="386">
        <v>16</v>
      </c>
      <c r="N221" s="386">
        <v>19</v>
      </c>
      <c r="O221" s="386">
        <v>17</v>
      </c>
      <c r="P221" s="386">
        <v>8</v>
      </c>
      <c r="Q221" s="386">
        <v>21</v>
      </c>
      <c r="R221" s="386">
        <v>17</v>
      </c>
      <c r="S221" s="386">
        <v>18</v>
      </c>
      <c r="T221" s="386">
        <v>22</v>
      </c>
      <c r="U221" s="386">
        <v>25</v>
      </c>
      <c r="V221" s="386">
        <v>10</v>
      </c>
      <c r="W221" s="386">
        <v>20</v>
      </c>
      <c r="X221" s="386">
        <v>12</v>
      </c>
      <c r="Y221" s="386">
        <v>20</v>
      </c>
      <c r="Z221" s="386">
        <v>13</v>
      </c>
      <c r="AA221" s="386">
        <v>8</v>
      </c>
      <c r="AB221" s="386">
        <v>19</v>
      </c>
      <c r="AC221" s="386">
        <v>10</v>
      </c>
      <c r="AD221" s="386">
        <v>9</v>
      </c>
      <c r="AE221" s="386">
        <v>10</v>
      </c>
      <c r="AF221" s="386">
        <v>8</v>
      </c>
      <c r="AG221" s="386">
        <v>6</v>
      </c>
      <c r="AH221" s="386">
        <v>5</v>
      </c>
      <c r="AI221" s="386">
        <v>8</v>
      </c>
      <c r="AJ221" s="386">
        <v>2</v>
      </c>
      <c r="AK221" s="386">
        <v>1</v>
      </c>
      <c r="AL221" s="386">
        <v>3</v>
      </c>
      <c r="AM221" s="386">
        <v>2</v>
      </c>
      <c r="AN221" s="386">
        <v>0</v>
      </c>
      <c r="AO221" s="386">
        <v>1</v>
      </c>
      <c r="AP221" s="386">
        <v>0</v>
      </c>
      <c r="AQ221" s="386">
        <v>0</v>
      </c>
      <c r="AR221" s="386">
        <v>0</v>
      </c>
      <c r="AS221" s="386">
        <v>0</v>
      </c>
      <c r="AT221" s="405">
        <v>0</v>
      </c>
      <c r="AU221" s="387">
        <v>1</v>
      </c>
    </row>
    <row r="222" spans="2:47" s="110" customFormat="1" x14ac:dyDescent="0.3">
      <c r="B222" s="592"/>
      <c r="C222" s="592"/>
      <c r="D222" s="384" t="s">
        <v>223</v>
      </c>
      <c r="E222" s="271">
        <f t="shared" si="4"/>
        <v>176</v>
      </c>
      <c r="F222" s="385">
        <v>0</v>
      </c>
      <c r="G222" s="386">
        <v>0</v>
      </c>
      <c r="H222" s="386">
        <v>0</v>
      </c>
      <c r="I222" s="386">
        <v>0</v>
      </c>
      <c r="J222" s="386">
        <v>0</v>
      </c>
      <c r="K222" s="386">
        <v>1</v>
      </c>
      <c r="L222" s="386">
        <v>5</v>
      </c>
      <c r="M222" s="386">
        <v>5</v>
      </c>
      <c r="N222" s="386">
        <v>7</v>
      </c>
      <c r="O222" s="386">
        <v>13</v>
      </c>
      <c r="P222" s="386">
        <v>5</v>
      </c>
      <c r="Q222" s="386">
        <v>17</v>
      </c>
      <c r="R222" s="386">
        <v>8</v>
      </c>
      <c r="S222" s="386">
        <v>17</v>
      </c>
      <c r="T222" s="386">
        <v>9</v>
      </c>
      <c r="U222" s="386">
        <v>8</v>
      </c>
      <c r="V222" s="386">
        <v>3</v>
      </c>
      <c r="W222" s="386">
        <v>9</v>
      </c>
      <c r="X222" s="386">
        <v>8</v>
      </c>
      <c r="Y222" s="386">
        <v>12</v>
      </c>
      <c r="Z222" s="386">
        <v>6</v>
      </c>
      <c r="AA222" s="386">
        <v>4</v>
      </c>
      <c r="AB222" s="386">
        <v>7</v>
      </c>
      <c r="AC222" s="386">
        <v>2</v>
      </c>
      <c r="AD222" s="386">
        <v>3</v>
      </c>
      <c r="AE222" s="386">
        <v>7</v>
      </c>
      <c r="AF222" s="386">
        <v>7</v>
      </c>
      <c r="AG222" s="386">
        <v>3</v>
      </c>
      <c r="AH222" s="386">
        <v>1</v>
      </c>
      <c r="AI222" s="386">
        <v>2</v>
      </c>
      <c r="AJ222" s="386">
        <v>3</v>
      </c>
      <c r="AK222" s="386">
        <v>2</v>
      </c>
      <c r="AL222" s="386">
        <v>1</v>
      </c>
      <c r="AM222" s="386">
        <v>0</v>
      </c>
      <c r="AN222" s="386">
        <v>1</v>
      </c>
      <c r="AO222" s="386">
        <v>0</v>
      </c>
      <c r="AP222" s="386">
        <v>0</v>
      </c>
      <c r="AQ222" s="386">
        <v>0</v>
      </c>
      <c r="AR222" s="386">
        <v>0</v>
      </c>
      <c r="AS222" s="386">
        <v>0</v>
      </c>
      <c r="AT222" s="405">
        <v>0</v>
      </c>
      <c r="AU222" s="387">
        <v>0</v>
      </c>
    </row>
    <row r="223" spans="2:47" s="110" customFormat="1" x14ac:dyDescent="0.3">
      <c r="B223" s="592"/>
      <c r="C223" s="592"/>
      <c r="D223" s="384" t="s">
        <v>1857</v>
      </c>
      <c r="E223" s="271">
        <f t="shared" si="4"/>
        <v>55</v>
      </c>
      <c r="F223" s="385">
        <v>0</v>
      </c>
      <c r="G223" s="386">
        <v>0</v>
      </c>
      <c r="H223" s="386">
        <v>0</v>
      </c>
      <c r="I223" s="386">
        <v>0</v>
      </c>
      <c r="J223" s="386">
        <v>2</v>
      </c>
      <c r="K223" s="386">
        <v>1</v>
      </c>
      <c r="L223" s="386">
        <v>0</v>
      </c>
      <c r="M223" s="386">
        <v>1</v>
      </c>
      <c r="N223" s="386">
        <v>5</v>
      </c>
      <c r="O223" s="386">
        <v>2</v>
      </c>
      <c r="P223" s="386">
        <v>1</v>
      </c>
      <c r="Q223" s="386">
        <v>6</v>
      </c>
      <c r="R223" s="386">
        <v>4</v>
      </c>
      <c r="S223" s="386">
        <v>6</v>
      </c>
      <c r="T223" s="386">
        <v>2</v>
      </c>
      <c r="U223" s="386">
        <v>0</v>
      </c>
      <c r="V223" s="386">
        <v>3</v>
      </c>
      <c r="W223" s="386">
        <v>0</v>
      </c>
      <c r="X223" s="386">
        <v>3</v>
      </c>
      <c r="Y223" s="386">
        <v>3</v>
      </c>
      <c r="Z223" s="386">
        <v>2</v>
      </c>
      <c r="AA223" s="386">
        <v>0</v>
      </c>
      <c r="AB223" s="386">
        <v>2</v>
      </c>
      <c r="AC223" s="386">
        <v>2</v>
      </c>
      <c r="AD223" s="386">
        <v>2</v>
      </c>
      <c r="AE223" s="386">
        <v>3</v>
      </c>
      <c r="AF223" s="386">
        <v>2</v>
      </c>
      <c r="AG223" s="386">
        <v>1</v>
      </c>
      <c r="AH223" s="386">
        <v>1</v>
      </c>
      <c r="AI223" s="386">
        <v>1</v>
      </c>
      <c r="AJ223" s="386">
        <v>0</v>
      </c>
      <c r="AK223" s="386">
        <v>0</v>
      </c>
      <c r="AL223" s="386">
        <v>0</v>
      </c>
      <c r="AM223" s="386">
        <v>0</v>
      </c>
      <c r="AN223" s="386">
        <v>0</v>
      </c>
      <c r="AO223" s="386">
        <v>0</v>
      </c>
      <c r="AP223" s="386">
        <v>0</v>
      </c>
      <c r="AQ223" s="386">
        <v>0</v>
      </c>
      <c r="AR223" s="386">
        <v>0</v>
      </c>
      <c r="AS223" s="386">
        <v>0</v>
      </c>
      <c r="AT223" s="405">
        <v>0</v>
      </c>
      <c r="AU223" s="387">
        <v>0</v>
      </c>
    </row>
    <row r="224" spans="2:47" s="110" customFormat="1" x14ac:dyDescent="0.3">
      <c r="B224" s="592"/>
      <c r="C224" s="592"/>
      <c r="D224" s="384" t="s">
        <v>1856</v>
      </c>
      <c r="E224" s="271">
        <f t="shared" si="4"/>
        <v>43</v>
      </c>
      <c r="F224" s="385">
        <v>0</v>
      </c>
      <c r="G224" s="386">
        <v>0</v>
      </c>
      <c r="H224" s="386">
        <v>0</v>
      </c>
      <c r="I224" s="386">
        <v>1</v>
      </c>
      <c r="J224" s="386">
        <v>0</v>
      </c>
      <c r="K224" s="386">
        <v>0</v>
      </c>
      <c r="L224" s="386">
        <v>0</v>
      </c>
      <c r="M224" s="386">
        <v>1</v>
      </c>
      <c r="N224" s="386">
        <v>2</v>
      </c>
      <c r="O224" s="386">
        <v>0</v>
      </c>
      <c r="P224" s="386">
        <v>3</v>
      </c>
      <c r="Q224" s="386">
        <v>2</v>
      </c>
      <c r="R224" s="386">
        <v>1</v>
      </c>
      <c r="S224" s="386">
        <v>5</v>
      </c>
      <c r="T224" s="386">
        <v>3</v>
      </c>
      <c r="U224" s="386">
        <v>2</v>
      </c>
      <c r="V224" s="386">
        <v>3</v>
      </c>
      <c r="W224" s="386">
        <v>1</v>
      </c>
      <c r="X224" s="386">
        <v>3</v>
      </c>
      <c r="Y224" s="386">
        <v>3</v>
      </c>
      <c r="Z224" s="386">
        <v>2</v>
      </c>
      <c r="AA224" s="386">
        <v>1</v>
      </c>
      <c r="AB224" s="386">
        <v>3</v>
      </c>
      <c r="AC224" s="386">
        <v>3</v>
      </c>
      <c r="AD224" s="386">
        <v>0</v>
      </c>
      <c r="AE224" s="386">
        <v>0</v>
      </c>
      <c r="AF224" s="386">
        <v>1</v>
      </c>
      <c r="AG224" s="386">
        <v>1</v>
      </c>
      <c r="AH224" s="386">
        <v>0</v>
      </c>
      <c r="AI224" s="386">
        <v>0</v>
      </c>
      <c r="AJ224" s="386">
        <v>2</v>
      </c>
      <c r="AK224" s="386">
        <v>0</v>
      </c>
      <c r="AL224" s="386">
        <v>0</v>
      </c>
      <c r="AM224" s="386">
        <v>0</v>
      </c>
      <c r="AN224" s="386">
        <v>0</v>
      </c>
      <c r="AO224" s="386">
        <v>0</v>
      </c>
      <c r="AP224" s="386">
        <v>0</v>
      </c>
      <c r="AQ224" s="386">
        <v>0</v>
      </c>
      <c r="AR224" s="386">
        <v>0</v>
      </c>
      <c r="AS224" s="386">
        <v>0</v>
      </c>
      <c r="AT224" s="405">
        <v>0</v>
      </c>
      <c r="AU224" s="387">
        <v>0</v>
      </c>
    </row>
    <row r="225" spans="2:47" s="110" customFormat="1" ht="15" customHeight="1" x14ac:dyDescent="0.3">
      <c r="B225" s="592"/>
      <c r="C225" s="592"/>
      <c r="D225" s="384" t="s">
        <v>1855</v>
      </c>
      <c r="E225" s="271">
        <f t="shared" si="4"/>
        <v>35</v>
      </c>
      <c r="F225" s="385">
        <v>0</v>
      </c>
      <c r="G225" s="386">
        <v>0</v>
      </c>
      <c r="H225" s="386">
        <v>0</v>
      </c>
      <c r="I225" s="386">
        <v>0</v>
      </c>
      <c r="J225" s="386">
        <v>0</v>
      </c>
      <c r="K225" s="386">
        <v>0</v>
      </c>
      <c r="L225" s="386">
        <v>2</v>
      </c>
      <c r="M225" s="386">
        <v>0</v>
      </c>
      <c r="N225" s="386">
        <v>0</v>
      </c>
      <c r="O225" s="386">
        <v>2</v>
      </c>
      <c r="P225" s="386">
        <v>4</v>
      </c>
      <c r="Q225" s="386">
        <v>4</v>
      </c>
      <c r="R225" s="386">
        <v>1</v>
      </c>
      <c r="S225" s="386">
        <v>1</v>
      </c>
      <c r="T225" s="386">
        <v>2</v>
      </c>
      <c r="U225" s="386">
        <v>0</v>
      </c>
      <c r="V225" s="386">
        <v>1</v>
      </c>
      <c r="W225" s="386">
        <v>1</v>
      </c>
      <c r="X225" s="386">
        <v>5</v>
      </c>
      <c r="Y225" s="386">
        <v>2</v>
      </c>
      <c r="Z225" s="386">
        <v>3</v>
      </c>
      <c r="AA225" s="386">
        <v>2</v>
      </c>
      <c r="AB225" s="386">
        <v>1</v>
      </c>
      <c r="AC225" s="386">
        <v>0</v>
      </c>
      <c r="AD225" s="386">
        <v>0</v>
      </c>
      <c r="AE225" s="386">
        <v>0</v>
      </c>
      <c r="AF225" s="386">
        <v>0</v>
      </c>
      <c r="AG225" s="386">
        <v>2</v>
      </c>
      <c r="AH225" s="386">
        <v>0</v>
      </c>
      <c r="AI225" s="386">
        <v>1</v>
      </c>
      <c r="AJ225" s="386">
        <v>0</v>
      </c>
      <c r="AK225" s="386">
        <v>0</v>
      </c>
      <c r="AL225" s="386">
        <v>0</v>
      </c>
      <c r="AM225" s="386">
        <v>1</v>
      </c>
      <c r="AN225" s="386">
        <v>0</v>
      </c>
      <c r="AO225" s="386">
        <v>0</v>
      </c>
      <c r="AP225" s="386">
        <v>0</v>
      </c>
      <c r="AQ225" s="386">
        <v>0</v>
      </c>
      <c r="AR225" s="386">
        <v>0</v>
      </c>
      <c r="AS225" s="386">
        <v>0</v>
      </c>
      <c r="AT225" s="405">
        <v>0</v>
      </c>
      <c r="AU225" s="387">
        <v>0</v>
      </c>
    </row>
    <row r="226" spans="2:47" s="110" customFormat="1" x14ac:dyDescent="0.3">
      <c r="B226" s="592"/>
      <c r="C226" s="592" t="s">
        <v>305</v>
      </c>
      <c r="D226" s="384" t="s">
        <v>1854</v>
      </c>
      <c r="E226" s="271">
        <f t="shared" si="4"/>
        <v>81</v>
      </c>
      <c r="F226" s="385">
        <v>0</v>
      </c>
      <c r="G226" s="386">
        <v>0</v>
      </c>
      <c r="H226" s="386">
        <v>0</v>
      </c>
      <c r="I226" s="386">
        <v>0</v>
      </c>
      <c r="J226" s="386">
        <v>0</v>
      </c>
      <c r="K226" s="386">
        <v>1</v>
      </c>
      <c r="L226" s="386">
        <v>3</v>
      </c>
      <c r="M226" s="386">
        <v>3</v>
      </c>
      <c r="N226" s="386">
        <v>4</v>
      </c>
      <c r="O226" s="386">
        <v>1</v>
      </c>
      <c r="P226" s="386">
        <v>3</v>
      </c>
      <c r="Q226" s="386">
        <v>2</v>
      </c>
      <c r="R226" s="386">
        <v>3</v>
      </c>
      <c r="S226" s="386">
        <v>3</v>
      </c>
      <c r="T226" s="386">
        <v>3</v>
      </c>
      <c r="U226" s="386">
        <v>3</v>
      </c>
      <c r="V226" s="386">
        <v>3</v>
      </c>
      <c r="W226" s="386">
        <v>5</v>
      </c>
      <c r="X226" s="386">
        <v>6</v>
      </c>
      <c r="Y226" s="386">
        <v>4</v>
      </c>
      <c r="Z226" s="386">
        <v>2</v>
      </c>
      <c r="AA226" s="386">
        <v>5</v>
      </c>
      <c r="AB226" s="386">
        <v>5</v>
      </c>
      <c r="AC226" s="386">
        <v>5</v>
      </c>
      <c r="AD226" s="386">
        <v>6</v>
      </c>
      <c r="AE226" s="386">
        <v>0</v>
      </c>
      <c r="AF226" s="386">
        <v>3</v>
      </c>
      <c r="AG226" s="386">
        <v>0</v>
      </c>
      <c r="AH226" s="386">
        <v>1</v>
      </c>
      <c r="AI226" s="386">
        <v>0</v>
      </c>
      <c r="AJ226" s="386">
        <v>4</v>
      </c>
      <c r="AK226" s="386">
        <v>0</v>
      </c>
      <c r="AL226" s="386">
        <v>3</v>
      </c>
      <c r="AM226" s="386">
        <v>0</v>
      </c>
      <c r="AN226" s="386">
        <v>0</v>
      </c>
      <c r="AO226" s="386">
        <v>0</v>
      </c>
      <c r="AP226" s="386">
        <v>0</v>
      </c>
      <c r="AQ226" s="386">
        <v>0</v>
      </c>
      <c r="AR226" s="386">
        <v>0</v>
      </c>
      <c r="AS226" s="386">
        <v>0</v>
      </c>
      <c r="AT226" s="405">
        <v>0</v>
      </c>
      <c r="AU226" s="387">
        <v>0</v>
      </c>
    </row>
    <row r="227" spans="2:47" s="110" customFormat="1" x14ac:dyDescent="0.3">
      <c r="B227" s="592"/>
      <c r="C227" s="592"/>
      <c r="D227" s="384" t="s">
        <v>1853</v>
      </c>
      <c r="E227" s="271">
        <f t="shared" si="4"/>
        <v>168</v>
      </c>
      <c r="F227" s="385">
        <v>0</v>
      </c>
      <c r="G227" s="386">
        <v>0</v>
      </c>
      <c r="H227" s="386">
        <v>0</v>
      </c>
      <c r="I227" s="386">
        <v>1</v>
      </c>
      <c r="J227" s="386">
        <v>2</v>
      </c>
      <c r="K227" s="386">
        <v>4</v>
      </c>
      <c r="L227" s="386">
        <v>9</v>
      </c>
      <c r="M227" s="386">
        <v>13</v>
      </c>
      <c r="N227" s="386">
        <v>8</v>
      </c>
      <c r="O227" s="386">
        <v>8</v>
      </c>
      <c r="P227" s="386">
        <v>4</v>
      </c>
      <c r="Q227" s="386">
        <v>9</v>
      </c>
      <c r="R227" s="386">
        <v>10</v>
      </c>
      <c r="S227" s="386">
        <v>15</v>
      </c>
      <c r="T227" s="386">
        <v>11</v>
      </c>
      <c r="U227" s="386">
        <v>5</v>
      </c>
      <c r="V227" s="386">
        <v>6</v>
      </c>
      <c r="W227" s="386">
        <v>3</v>
      </c>
      <c r="X227" s="386">
        <v>8</v>
      </c>
      <c r="Y227" s="386">
        <v>12</v>
      </c>
      <c r="Z227" s="386">
        <v>5</v>
      </c>
      <c r="AA227" s="386">
        <v>6</v>
      </c>
      <c r="AB227" s="386">
        <v>2</v>
      </c>
      <c r="AC227" s="386">
        <v>6</v>
      </c>
      <c r="AD227" s="386">
        <v>4</v>
      </c>
      <c r="AE227" s="386">
        <v>4</v>
      </c>
      <c r="AF227" s="386">
        <v>8</v>
      </c>
      <c r="AG227" s="386">
        <v>1</v>
      </c>
      <c r="AH227" s="386">
        <v>0</v>
      </c>
      <c r="AI227" s="386">
        <v>2</v>
      </c>
      <c r="AJ227" s="386">
        <v>1</v>
      </c>
      <c r="AK227" s="386">
        <v>0</v>
      </c>
      <c r="AL227" s="386">
        <v>1</v>
      </c>
      <c r="AM227" s="386">
        <v>0</v>
      </c>
      <c r="AN227" s="386">
        <v>0</v>
      </c>
      <c r="AO227" s="386">
        <v>0</v>
      </c>
      <c r="AP227" s="386">
        <v>0</v>
      </c>
      <c r="AQ227" s="386">
        <v>0</v>
      </c>
      <c r="AR227" s="386">
        <v>0</v>
      </c>
      <c r="AS227" s="386">
        <v>0</v>
      </c>
      <c r="AT227" s="405">
        <v>0</v>
      </c>
      <c r="AU227" s="387">
        <v>0</v>
      </c>
    </row>
    <row r="228" spans="2:47" s="110" customFormat="1" x14ac:dyDescent="0.3">
      <c r="B228" s="592"/>
      <c r="C228" s="592"/>
      <c r="D228" s="384" t="s">
        <v>1852</v>
      </c>
      <c r="E228" s="271">
        <f t="shared" si="4"/>
        <v>6</v>
      </c>
      <c r="F228" s="385">
        <v>0</v>
      </c>
      <c r="G228" s="386">
        <v>0</v>
      </c>
      <c r="H228" s="386">
        <v>0</v>
      </c>
      <c r="I228" s="386">
        <v>0</v>
      </c>
      <c r="J228" s="386">
        <v>0</v>
      </c>
      <c r="K228" s="386">
        <v>0</v>
      </c>
      <c r="L228" s="386">
        <v>1</v>
      </c>
      <c r="M228" s="386">
        <v>0</v>
      </c>
      <c r="N228" s="386">
        <v>0</v>
      </c>
      <c r="O228" s="386">
        <v>0</v>
      </c>
      <c r="P228" s="386">
        <v>2</v>
      </c>
      <c r="Q228" s="386">
        <v>0</v>
      </c>
      <c r="R228" s="386">
        <v>0</v>
      </c>
      <c r="S228" s="386">
        <v>0</v>
      </c>
      <c r="T228" s="386">
        <v>0</v>
      </c>
      <c r="U228" s="386">
        <v>1</v>
      </c>
      <c r="V228" s="386">
        <v>0</v>
      </c>
      <c r="W228" s="386">
        <v>0</v>
      </c>
      <c r="X228" s="386">
        <v>0</v>
      </c>
      <c r="Y228" s="386">
        <v>2</v>
      </c>
      <c r="Z228" s="386">
        <v>0</v>
      </c>
      <c r="AA228" s="386">
        <v>0</v>
      </c>
      <c r="AB228" s="386">
        <v>0</v>
      </c>
      <c r="AC228" s="386">
        <v>0</v>
      </c>
      <c r="AD228" s="386">
        <v>0</v>
      </c>
      <c r="AE228" s="386">
        <v>0</v>
      </c>
      <c r="AF228" s="386">
        <v>0</v>
      </c>
      <c r="AG228" s="386">
        <v>0</v>
      </c>
      <c r="AH228" s="386">
        <v>0</v>
      </c>
      <c r="AI228" s="386">
        <v>0</v>
      </c>
      <c r="AJ228" s="386">
        <v>0</v>
      </c>
      <c r="AK228" s="386">
        <v>0</v>
      </c>
      <c r="AL228" s="386">
        <v>0</v>
      </c>
      <c r="AM228" s="386">
        <v>0</v>
      </c>
      <c r="AN228" s="386">
        <v>0</v>
      </c>
      <c r="AO228" s="386">
        <v>0</v>
      </c>
      <c r="AP228" s="386">
        <v>0</v>
      </c>
      <c r="AQ228" s="386">
        <v>0</v>
      </c>
      <c r="AR228" s="386">
        <v>0</v>
      </c>
      <c r="AS228" s="386">
        <v>0</v>
      </c>
      <c r="AT228" s="405">
        <v>0</v>
      </c>
      <c r="AU228" s="387">
        <v>0</v>
      </c>
    </row>
    <row r="229" spans="2:47" s="110" customFormat="1" ht="15" customHeight="1" x14ac:dyDescent="0.3">
      <c r="B229" s="592"/>
      <c r="C229" s="592"/>
      <c r="D229" s="384" t="s">
        <v>1851</v>
      </c>
      <c r="E229" s="271">
        <f t="shared" si="4"/>
        <v>13</v>
      </c>
      <c r="F229" s="385">
        <v>0</v>
      </c>
      <c r="G229" s="386">
        <v>0</v>
      </c>
      <c r="H229" s="386">
        <v>0</v>
      </c>
      <c r="I229" s="386">
        <v>0</v>
      </c>
      <c r="J229" s="386">
        <v>1</v>
      </c>
      <c r="K229" s="386">
        <v>0</v>
      </c>
      <c r="L229" s="386">
        <v>0</v>
      </c>
      <c r="M229" s="386">
        <v>2</v>
      </c>
      <c r="N229" s="386">
        <v>1</v>
      </c>
      <c r="O229" s="386">
        <v>2</v>
      </c>
      <c r="P229" s="386">
        <v>1</v>
      </c>
      <c r="Q229" s="386">
        <v>0</v>
      </c>
      <c r="R229" s="386">
        <v>0</v>
      </c>
      <c r="S229" s="386">
        <v>0</v>
      </c>
      <c r="T229" s="386">
        <v>0</v>
      </c>
      <c r="U229" s="386">
        <v>0</v>
      </c>
      <c r="V229" s="386">
        <v>1</v>
      </c>
      <c r="W229" s="386">
        <v>0</v>
      </c>
      <c r="X229" s="386">
        <v>1</v>
      </c>
      <c r="Y229" s="386">
        <v>0</v>
      </c>
      <c r="Z229" s="386">
        <v>1</v>
      </c>
      <c r="AA229" s="386">
        <v>2</v>
      </c>
      <c r="AB229" s="386">
        <v>0</v>
      </c>
      <c r="AC229" s="386">
        <v>0</v>
      </c>
      <c r="AD229" s="386">
        <v>0</v>
      </c>
      <c r="AE229" s="386">
        <v>0</v>
      </c>
      <c r="AF229" s="386">
        <v>0</v>
      </c>
      <c r="AG229" s="386">
        <v>0</v>
      </c>
      <c r="AH229" s="386">
        <v>0</v>
      </c>
      <c r="AI229" s="386">
        <v>0</v>
      </c>
      <c r="AJ229" s="386">
        <v>0</v>
      </c>
      <c r="AK229" s="386">
        <v>0</v>
      </c>
      <c r="AL229" s="386">
        <v>0</v>
      </c>
      <c r="AM229" s="386">
        <v>1</v>
      </c>
      <c r="AN229" s="386">
        <v>0</v>
      </c>
      <c r="AO229" s="386">
        <v>0</v>
      </c>
      <c r="AP229" s="386">
        <v>0</v>
      </c>
      <c r="AQ229" s="386">
        <v>0</v>
      </c>
      <c r="AR229" s="386">
        <v>0</v>
      </c>
      <c r="AS229" s="386">
        <v>0</v>
      </c>
      <c r="AT229" s="405">
        <v>0</v>
      </c>
      <c r="AU229" s="387">
        <v>0</v>
      </c>
    </row>
    <row r="230" spans="2:47" s="110" customFormat="1" ht="15" customHeight="1" x14ac:dyDescent="0.3">
      <c r="B230" s="592"/>
      <c r="C230" s="592" t="s">
        <v>304</v>
      </c>
      <c r="D230" s="384" t="s">
        <v>1850</v>
      </c>
      <c r="E230" s="271">
        <f t="shared" si="4"/>
        <v>555</v>
      </c>
      <c r="F230" s="385">
        <v>0</v>
      </c>
      <c r="G230" s="386">
        <v>0</v>
      </c>
      <c r="H230" s="386">
        <v>0</v>
      </c>
      <c r="I230" s="386">
        <v>2</v>
      </c>
      <c r="J230" s="386">
        <v>2</v>
      </c>
      <c r="K230" s="386">
        <v>7</v>
      </c>
      <c r="L230" s="386">
        <v>13</v>
      </c>
      <c r="M230" s="386">
        <v>19</v>
      </c>
      <c r="N230" s="386">
        <v>23</v>
      </c>
      <c r="O230" s="386">
        <v>33</v>
      </c>
      <c r="P230" s="386">
        <v>23</v>
      </c>
      <c r="Q230" s="386">
        <v>27</v>
      </c>
      <c r="R230" s="386">
        <v>24</v>
      </c>
      <c r="S230" s="386">
        <v>29</v>
      </c>
      <c r="T230" s="386">
        <v>29</v>
      </c>
      <c r="U230" s="386">
        <v>32</v>
      </c>
      <c r="V230" s="386">
        <v>27</v>
      </c>
      <c r="W230" s="386">
        <v>18</v>
      </c>
      <c r="X230" s="386">
        <v>19</v>
      </c>
      <c r="Y230" s="386">
        <v>28</v>
      </c>
      <c r="Z230" s="386">
        <v>30</v>
      </c>
      <c r="AA230" s="386">
        <v>31</v>
      </c>
      <c r="AB230" s="386">
        <v>20</v>
      </c>
      <c r="AC230" s="386">
        <v>19</v>
      </c>
      <c r="AD230" s="386">
        <v>21</v>
      </c>
      <c r="AE230" s="386">
        <v>12</v>
      </c>
      <c r="AF230" s="386">
        <v>12</v>
      </c>
      <c r="AG230" s="386">
        <v>15</v>
      </c>
      <c r="AH230" s="386">
        <v>11</v>
      </c>
      <c r="AI230" s="386">
        <v>10</v>
      </c>
      <c r="AJ230" s="386">
        <v>6</v>
      </c>
      <c r="AK230" s="386">
        <v>3</v>
      </c>
      <c r="AL230" s="386">
        <v>2</v>
      </c>
      <c r="AM230" s="386">
        <v>4</v>
      </c>
      <c r="AN230" s="386">
        <v>1</v>
      </c>
      <c r="AO230" s="386">
        <v>2</v>
      </c>
      <c r="AP230" s="386">
        <v>0</v>
      </c>
      <c r="AQ230" s="386">
        <v>1</v>
      </c>
      <c r="AR230" s="386">
        <v>0</v>
      </c>
      <c r="AS230" s="386">
        <v>0</v>
      </c>
      <c r="AT230" s="405">
        <v>0</v>
      </c>
      <c r="AU230" s="387">
        <v>0</v>
      </c>
    </row>
    <row r="231" spans="2:47" s="110" customFormat="1" x14ac:dyDescent="0.3">
      <c r="B231" s="592"/>
      <c r="C231" s="592"/>
      <c r="D231" s="384" t="s">
        <v>1849</v>
      </c>
      <c r="E231" s="271">
        <f t="shared" si="4"/>
        <v>32</v>
      </c>
      <c r="F231" s="385">
        <v>0</v>
      </c>
      <c r="G231" s="386">
        <v>0</v>
      </c>
      <c r="H231" s="386">
        <v>0</v>
      </c>
      <c r="I231" s="386">
        <v>0</v>
      </c>
      <c r="J231" s="386">
        <v>1</v>
      </c>
      <c r="K231" s="386">
        <v>1</v>
      </c>
      <c r="L231" s="386">
        <v>1</v>
      </c>
      <c r="M231" s="386">
        <v>2</v>
      </c>
      <c r="N231" s="386">
        <v>4</v>
      </c>
      <c r="O231" s="386">
        <v>3</v>
      </c>
      <c r="P231" s="386">
        <v>1</v>
      </c>
      <c r="Q231" s="386">
        <v>1</v>
      </c>
      <c r="R231" s="386">
        <v>0</v>
      </c>
      <c r="S231" s="386">
        <v>0</v>
      </c>
      <c r="T231" s="386">
        <v>0</v>
      </c>
      <c r="U231" s="386">
        <v>1</v>
      </c>
      <c r="V231" s="386">
        <v>0</v>
      </c>
      <c r="W231" s="386">
        <v>1</v>
      </c>
      <c r="X231" s="386">
        <v>2</v>
      </c>
      <c r="Y231" s="386">
        <v>0</v>
      </c>
      <c r="Z231" s="386">
        <v>4</v>
      </c>
      <c r="AA231" s="386">
        <v>3</v>
      </c>
      <c r="AB231" s="386">
        <v>0</v>
      </c>
      <c r="AC231" s="386">
        <v>1</v>
      </c>
      <c r="AD231" s="386">
        <v>1</v>
      </c>
      <c r="AE231" s="386">
        <v>1</v>
      </c>
      <c r="AF231" s="386">
        <v>0</v>
      </c>
      <c r="AG231" s="386">
        <v>1</v>
      </c>
      <c r="AH231" s="386">
        <v>0</v>
      </c>
      <c r="AI231" s="386">
        <v>1</v>
      </c>
      <c r="AJ231" s="386">
        <v>2</v>
      </c>
      <c r="AK231" s="386">
        <v>0</v>
      </c>
      <c r="AL231" s="386">
        <v>0</v>
      </c>
      <c r="AM231" s="386">
        <v>0</v>
      </c>
      <c r="AN231" s="386">
        <v>0</v>
      </c>
      <c r="AO231" s="386">
        <v>0</v>
      </c>
      <c r="AP231" s="386">
        <v>0</v>
      </c>
      <c r="AQ231" s="386">
        <v>0</v>
      </c>
      <c r="AR231" s="386">
        <v>0</v>
      </c>
      <c r="AS231" s="386">
        <v>0</v>
      </c>
      <c r="AT231" s="405">
        <v>0</v>
      </c>
      <c r="AU231" s="387">
        <v>0</v>
      </c>
    </row>
    <row r="232" spans="2:47" s="110" customFormat="1" x14ac:dyDescent="0.3">
      <c r="B232" s="592"/>
      <c r="C232" s="592"/>
      <c r="D232" s="384" t="s">
        <v>1848</v>
      </c>
      <c r="E232" s="271">
        <f t="shared" si="4"/>
        <v>53</v>
      </c>
      <c r="F232" s="385">
        <v>0</v>
      </c>
      <c r="G232" s="386">
        <v>0</v>
      </c>
      <c r="H232" s="386">
        <v>0</v>
      </c>
      <c r="I232" s="386">
        <v>0</v>
      </c>
      <c r="J232" s="386">
        <v>0</v>
      </c>
      <c r="K232" s="386">
        <v>1</v>
      </c>
      <c r="L232" s="386">
        <v>4</v>
      </c>
      <c r="M232" s="386">
        <v>2</v>
      </c>
      <c r="N232" s="386">
        <v>4</v>
      </c>
      <c r="O232" s="386">
        <v>2</v>
      </c>
      <c r="P232" s="386">
        <v>1</v>
      </c>
      <c r="Q232" s="386">
        <v>6</v>
      </c>
      <c r="R232" s="386">
        <v>2</v>
      </c>
      <c r="S232" s="386">
        <v>0</v>
      </c>
      <c r="T232" s="386">
        <v>2</v>
      </c>
      <c r="U232" s="386">
        <v>1</v>
      </c>
      <c r="V232" s="386">
        <v>1</v>
      </c>
      <c r="W232" s="386">
        <v>1</v>
      </c>
      <c r="X232" s="386">
        <v>0</v>
      </c>
      <c r="Y232" s="386">
        <v>5</v>
      </c>
      <c r="Z232" s="386">
        <v>3</v>
      </c>
      <c r="AA232" s="386">
        <v>0</v>
      </c>
      <c r="AB232" s="386">
        <v>1</v>
      </c>
      <c r="AC232" s="386">
        <v>3</v>
      </c>
      <c r="AD232" s="386">
        <v>2</v>
      </c>
      <c r="AE232" s="386">
        <v>1</v>
      </c>
      <c r="AF232" s="386">
        <v>5</v>
      </c>
      <c r="AG232" s="386">
        <v>0</v>
      </c>
      <c r="AH232" s="386">
        <v>2</v>
      </c>
      <c r="AI232" s="386">
        <v>2</v>
      </c>
      <c r="AJ232" s="386">
        <v>0</v>
      </c>
      <c r="AK232" s="386">
        <v>0</v>
      </c>
      <c r="AL232" s="386">
        <v>0</v>
      </c>
      <c r="AM232" s="386">
        <v>1</v>
      </c>
      <c r="AN232" s="386">
        <v>0</v>
      </c>
      <c r="AO232" s="386">
        <v>0</v>
      </c>
      <c r="AP232" s="386">
        <v>1</v>
      </c>
      <c r="AQ232" s="386">
        <v>0</v>
      </c>
      <c r="AR232" s="386">
        <v>0</v>
      </c>
      <c r="AS232" s="386">
        <v>0</v>
      </c>
      <c r="AT232" s="405">
        <v>0</v>
      </c>
      <c r="AU232" s="387">
        <v>0</v>
      </c>
    </row>
    <row r="233" spans="2:47" s="110" customFormat="1" x14ac:dyDescent="0.3">
      <c r="B233" s="592"/>
      <c r="C233" s="592"/>
      <c r="D233" s="384" t="s">
        <v>1476</v>
      </c>
      <c r="E233" s="271">
        <f t="shared" si="4"/>
        <v>31</v>
      </c>
      <c r="F233" s="385">
        <v>0</v>
      </c>
      <c r="G233" s="386">
        <v>0</v>
      </c>
      <c r="H233" s="386">
        <v>0</v>
      </c>
      <c r="I233" s="386">
        <v>0</v>
      </c>
      <c r="J233" s="386">
        <v>0</v>
      </c>
      <c r="K233" s="386">
        <v>0</v>
      </c>
      <c r="L233" s="386">
        <v>1</v>
      </c>
      <c r="M233" s="386">
        <v>1</v>
      </c>
      <c r="N233" s="386">
        <v>1</v>
      </c>
      <c r="O233" s="386">
        <v>0</v>
      </c>
      <c r="P233" s="386">
        <v>2</v>
      </c>
      <c r="Q233" s="386">
        <v>3</v>
      </c>
      <c r="R233" s="386">
        <v>1</v>
      </c>
      <c r="S233" s="386">
        <v>1</v>
      </c>
      <c r="T233" s="386">
        <v>2</v>
      </c>
      <c r="U233" s="386">
        <v>0</v>
      </c>
      <c r="V233" s="386">
        <v>1</v>
      </c>
      <c r="W233" s="386">
        <v>1</v>
      </c>
      <c r="X233" s="386">
        <v>2</v>
      </c>
      <c r="Y233" s="386">
        <v>2</v>
      </c>
      <c r="Z233" s="386">
        <v>3</v>
      </c>
      <c r="AA233" s="386">
        <v>1</v>
      </c>
      <c r="AB233" s="386">
        <v>1</v>
      </c>
      <c r="AC233" s="386">
        <v>1</v>
      </c>
      <c r="AD233" s="386">
        <v>0</v>
      </c>
      <c r="AE233" s="386">
        <v>1</v>
      </c>
      <c r="AF233" s="386">
        <v>1</v>
      </c>
      <c r="AG233" s="386">
        <v>2</v>
      </c>
      <c r="AH233" s="386">
        <v>1</v>
      </c>
      <c r="AI233" s="386">
        <v>1</v>
      </c>
      <c r="AJ233" s="386">
        <v>0</v>
      </c>
      <c r="AK233" s="386">
        <v>1</v>
      </c>
      <c r="AL233" s="386">
        <v>0</v>
      </c>
      <c r="AM233" s="386">
        <v>0</v>
      </c>
      <c r="AN233" s="386">
        <v>0</v>
      </c>
      <c r="AO233" s="386">
        <v>0</v>
      </c>
      <c r="AP233" s="386">
        <v>0</v>
      </c>
      <c r="AQ233" s="386">
        <v>0</v>
      </c>
      <c r="AR233" s="386">
        <v>0</v>
      </c>
      <c r="AS233" s="386">
        <v>0</v>
      </c>
      <c r="AT233" s="405">
        <v>0</v>
      </c>
      <c r="AU233" s="387">
        <v>0</v>
      </c>
    </row>
    <row r="234" spans="2:47" s="110" customFormat="1" x14ac:dyDescent="0.3">
      <c r="B234" s="592"/>
      <c r="C234" s="592"/>
      <c r="D234" s="384" t="s">
        <v>1847</v>
      </c>
      <c r="E234" s="271">
        <f t="shared" si="4"/>
        <v>25</v>
      </c>
      <c r="F234" s="385">
        <v>0</v>
      </c>
      <c r="G234" s="386">
        <v>0</v>
      </c>
      <c r="H234" s="386">
        <v>0</v>
      </c>
      <c r="I234" s="386">
        <v>0</v>
      </c>
      <c r="J234" s="386">
        <v>0</v>
      </c>
      <c r="K234" s="386">
        <v>0</v>
      </c>
      <c r="L234" s="386">
        <v>2</v>
      </c>
      <c r="M234" s="386">
        <v>0</v>
      </c>
      <c r="N234" s="386">
        <v>3</v>
      </c>
      <c r="O234" s="386">
        <v>2</v>
      </c>
      <c r="P234" s="386">
        <v>1</v>
      </c>
      <c r="Q234" s="386">
        <v>4</v>
      </c>
      <c r="R234" s="386">
        <v>2</v>
      </c>
      <c r="S234" s="386">
        <v>1</v>
      </c>
      <c r="T234" s="386">
        <v>1</v>
      </c>
      <c r="U234" s="386">
        <v>0</v>
      </c>
      <c r="V234" s="386">
        <v>0</v>
      </c>
      <c r="W234" s="386">
        <v>1</v>
      </c>
      <c r="X234" s="386">
        <v>0</v>
      </c>
      <c r="Y234" s="386">
        <v>0</v>
      </c>
      <c r="Z234" s="386">
        <v>2</v>
      </c>
      <c r="AA234" s="386">
        <v>0</v>
      </c>
      <c r="AB234" s="386">
        <v>2</v>
      </c>
      <c r="AC234" s="386">
        <v>1</v>
      </c>
      <c r="AD234" s="386">
        <v>1</v>
      </c>
      <c r="AE234" s="386">
        <v>0</v>
      </c>
      <c r="AF234" s="386">
        <v>1</v>
      </c>
      <c r="AG234" s="386">
        <v>1</v>
      </c>
      <c r="AH234" s="386">
        <v>0</v>
      </c>
      <c r="AI234" s="386">
        <v>0</v>
      </c>
      <c r="AJ234" s="386">
        <v>0</v>
      </c>
      <c r="AK234" s="386">
        <v>0</v>
      </c>
      <c r="AL234" s="386">
        <v>0</v>
      </c>
      <c r="AM234" s="386">
        <v>0</v>
      </c>
      <c r="AN234" s="386">
        <v>0</v>
      </c>
      <c r="AO234" s="386">
        <v>0</v>
      </c>
      <c r="AP234" s="386">
        <v>0</v>
      </c>
      <c r="AQ234" s="386">
        <v>0</v>
      </c>
      <c r="AR234" s="386">
        <v>0</v>
      </c>
      <c r="AS234" s="386">
        <v>0</v>
      </c>
      <c r="AT234" s="405">
        <v>0</v>
      </c>
      <c r="AU234" s="387">
        <v>0</v>
      </c>
    </row>
    <row r="235" spans="2:47" s="110" customFormat="1" x14ac:dyDescent="0.3">
      <c r="B235" s="592"/>
      <c r="C235" s="592"/>
      <c r="D235" s="384" t="s">
        <v>1846</v>
      </c>
      <c r="E235" s="271">
        <f t="shared" si="4"/>
        <v>42</v>
      </c>
      <c r="F235" s="385">
        <v>0</v>
      </c>
      <c r="G235" s="386">
        <v>0</v>
      </c>
      <c r="H235" s="386">
        <v>0</v>
      </c>
      <c r="I235" s="386">
        <v>0</v>
      </c>
      <c r="J235" s="386">
        <v>0</v>
      </c>
      <c r="K235" s="386">
        <v>0</v>
      </c>
      <c r="L235" s="386">
        <v>1</v>
      </c>
      <c r="M235" s="386">
        <v>1</v>
      </c>
      <c r="N235" s="386">
        <v>3</v>
      </c>
      <c r="O235" s="386">
        <v>0</v>
      </c>
      <c r="P235" s="386">
        <v>3</v>
      </c>
      <c r="Q235" s="386">
        <v>3</v>
      </c>
      <c r="R235" s="386">
        <v>3</v>
      </c>
      <c r="S235" s="386">
        <v>4</v>
      </c>
      <c r="T235" s="386">
        <v>1</v>
      </c>
      <c r="U235" s="386">
        <v>3</v>
      </c>
      <c r="V235" s="386">
        <v>1</v>
      </c>
      <c r="W235" s="386">
        <v>1</v>
      </c>
      <c r="X235" s="386">
        <v>3</v>
      </c>
      <c r="Y235" s="386">
        <v>2</v>
      </c>
      <c r="Z235" s="386">
        <v>1</v>
      </c>
      <c r="AA235" s="386">
        <v>3</v>
      </c>
      <c r="AB235" s="386">
        <v>3</v>
      </c>
      <c r="AC235" s="386">
        <v>1</v>
      </c>
      <c r="AD235" s="386">
        <v>1</v>
      </c>
      <c r="AE235" s="386">
        <v>0</v>
      </c>
      <c r="AF235" s="386">
        <v>1</v>
      </c>
      <c r="AG235" s="386">
        <v>0</v>
      </c>
      <c r="AH235" s="386">
        <v>1</v>
      </c>
      <c r="AI235" s="386">
        <v>0</v>
      </c>
      <c r="AJ235" s="386">
        <v>2</v>
      </c>
      <c r="AK235" s="386">
        <v>0</v>
      </c>
      <c r="AL235" s="386">
        <v>0</v>
      </c>
      <c r="AM235" s="386">
        <v>0</v>
      </c>
      <c r="AN235" s="386">
        <v>0</v>
      </c>
      <c r="AO235" s="386">
        <v>0</v>
      </c>
      <c r="AP235" s="386">
        <v>0</v>
      </c>
      <c r="AQ235" s="386">
        <v>0</v>
      </c>
      <c r="AR235" s="386">
        <v>0</v>
      </c>
      <c r="AS235" s="386">
        <v>0</v>
      </c>
      <c r="AT235" s="405">
        <v>0</v>
      </c>
      <c r="AU235" s="387">
        <v>0</v>
      </c>
    </row>
    <row r="236" spans="2:47" s="110" customFormat="1" x14ac:dyDescent="0.3">
      <c r="B236" s="592"/>
      <c r="C236" s="592"/>
      <c r="D236" s="384" t="s">
        <v>1845</v>
      </c>
      <c r="E236" s="271">
        <f t="shared" si="4"/>
        <v>84</v>
      </c>
      <c r="F236" s="385">
        <v>0</v>
      </c>
      <c r="G236" s="386">
        <v>0</v>
      </c>
      <c r="H236" s="386">
        <v>0</v>
      </c>
      <c r="I236" s="386">
        <v>0</v>
      </c>
      <c r="J236" s="386">
        <v>0</v>
      </c>
      <c r="K236" s="386">
        <v>0</v>
      </c>
      <c r="L236" s="386">
        <v>3</v>
      </c>
      <c r="M236" s="386">
        <v>3</v>
      </c>
      <c r="N236" s="386">
        <v>7</v>
      </c>
      <c r="O236" s="386">
        <v>4</v>
      </c>
      <c r="P236" s="386">
        <v>9</v>
      </c>
      <c r="Q236" s="386">
        <v>7</v>
      </c>
      <c r="R236" s="386">
        <v>4</v>
      </c>
      <c r="S236" s="386">
        <v>3</v>
      </c>
      <c r="T236" s="386">
        <v>4</v>
      </c>
      <c r="U236" s="386">
        <v>3</v>
      </c>
      <c r="V236" s="386">
        <v>3</v>
      </c>
      <c r="W236" s="386">
        <v>4</v>
      </c>
      <c r="X236" s="386">
        <v>1</v>
      </c>
      <c r="Y236" s="386">
        <v>4</v>
      </c>
      <c r="Z236" s="386">
        <v>5</v>
      </c>
      <c r="AA236" s="386">
        <v>2</v>
      </c>
      <c r="AB236" s="386">
        <v>1</v>
      </c>
      <c r="AC236" s="386">
        <v>2</v>
      </c>
      <c r="AD236" s="386">
        <v>1</v>
      </c>
      <c r="AE236" s="386">
        <v>4</v>
      </c>
      <c r="AF236" s="386">
        <v>2</v>
      </c>
      <c r="AG236" s="386">
        <v>1</v>
      </c>
      <c r="AH236" s="386">
        <v>2</v>
      </c>
      <c r="AI236" s="386">
        <v>0</v>
      </c>
      <c r="AJ236" s="386">
        <v>0</v>
      </c>
      <c r="AK236" s="386">
        <v>2</v>
      </c>
      <c r="AL236" s="386">
        <v>2</v>
      </c>
      <c r="AM236" s="386">
        <v>1</v>
      </c>
      <c r="AN236" s="386">
        <v>0</v>
      </c>
      <c r="AO236" s="386">
        <v>0</v>
      </c>
      <c r="AP236" s="386">
        <v>0</v>
      </c>
      <c r="AQ236" s="386">
        <v>0</v>
      </c>
      <c r="AR236" s="386">
        <v>0</v>
      </c>
      <c r="AS236" s="386">
        <v>0</v>
      </c>
      <c r="AT236" s="405">
        <v>0</v>
      </c>
      <c r="AU236" s="387">
        <v>0</v>
      </c>
    </row>
    <row r="237" spans="2:47" s="110" customFormat="1" ht="15" customHeight="1" x14ac:dyDescent="0.3">
      <c r="B237" s="592"/>
      <c r="C237" s="592" t="s">
        <v>303</v>
      </c>
      <c r="D237" s="384" t="s">
        <v>1844</v>
      </c>
      <c r="E237" s="271">
        <f t="shared" si="4"/>
        <v>540</v>
      </c>
      <c r="F237" s="385">
        <v>0</v>
      </c>
      <c r="G237" s="386">
        <v>0</v>
      </c>
      <c r="H237" s="386">
        <v>0</v>
      </c>
      <c r="I237" s="386">
        <v>0</v>
      </c>
      <c r="J237" s="386">
        <v>1</v>
      </c>
      <c r="K237" s="386">
        <v>6</v>
      </c>
      <c r="L237" s="386">
        <v>5</v>
      </c>
      <c r="M237" s="386">
        <v>11</v>
      </c>
      <c r="N237" s="386">
        <v>11</v>
      </c>
      <c r="O237" s="386">
        <v>15</v>
      </c>
      <c r="P237" s="386">
        <v>18</v>
      </c>
      <c r="Q237" s="386">
        <v>20</v>
      </c>
      <c r="R237" s="386">
        <v>28</v>
      </c>
      <c r="S237" s="386">
        <v>35</v>
      </c>
      <c r="T237" s="386">
        <v>18</v>
      </c>
      <c r="U237" s="386">
        <v>29</v>
      </c>
      <c r="V237" s="386">
        <v>25</v>
      </c>
      <c r="W237" s="386">
        <v>39</v>
      </c>
      <c r="X237" s="386">
        <v>16</v>
      </c>
      <c r="Y237" s="386">
        <v>28</v>
      </c>
      <c r="Z237" s="386">
        <v>30</v>
      </c>
      <c r="AA237" s="386">
        <v>26</v>
      </c>
      <c r="AB237" s="386">
        <v>29</v>
      </c>
      <c r="AC237" s="386">
        <v>22</v>
      </c>
      <c r="AD237" s="386">
        <v>12</v>
      </c>
      <c r="AE237" s="386">
        <v>17</v>
      </c>
      <c r="AF237" s="386">
        <v>16</v>
      </c>
      <c r="AG237" s="386">
        <v>26</v>
      </c>
      <c r="AH237" s="386">
        <v>17</v>
      </c>
      <c r="AI237" s="386">
        <v>11</v>
      </c>
      <c r="AJ237" s="386">
        <v>14</v>
      </c>
      <c r="AK237" s="386">
        <v>9</v>
      </c>
      <c r="AL237" s="386">
        <v>2</v>
      </c>
      <c r="AM237" s="386">
        <v>3</v>
      </c>
      <c r="AN237" s="386">
        <v>0</v>
      </c>
      <c r="AO237" s="386">
        <v>0</v>
      </c>
      <c r="AP237" s="386">
        <v>0</v>
      </c>
      <c r="AQ237" s="386">
        <v>0</v>
      </c>
      <c r="AR237" s="386">
        <v>0</v>
      </c>
      <c r="AS237" s="386">
        <v>0</v>
      </c>
      <c r="AT237" s="405">
        <v>0</v>
      </c>
      <c r="AU237" s="387">
        <v>1</v>
      </c>
    </row>
    <row r="238" spans="2:47" s="110" customFormat="1" x14ac:dyDescent="0.3">
      <c r="B238" s="592"/>
      <c r="C238" s="592"/>
      <c r="D238" s="384" t="s">
        <v>1843</v>
      </c>
      <c r="E238" s="271">
        <f t="shared" si="4"/>
        <v>19</v>
      </c>
      <c r="F238" s="385">
        <v>0</v>
      </c>
      <c r="G238" s="386">
        <v>0</v>
      </c>
      <c r="H238" s="386">
        <v>0</v>
      </c>
      <c r="I238" s="386">
        <v>0</v>
      </c>
      <c r="J238" s="386">
        <v>0</v>
      </c>
      <c r="K238" s="386">
        <v>1</v>
      </c>
      <c r="L238" s="386">
        <v>0</v>
      </c>
      <c r="M238" s="386">
        <v>0</v>
      </c>
      <c r="N238" s="386">
        <v>0</v>
      </c>
      <c r="O238" s="386">
        <v>0</v>
      </c>
      <c r="P238" s="386">
        <v>1</v>
      </c>
      <c r="Q238" s="386">
        <v>0</v>
      </c>
      <c r="R238" s="386">
        <v>0</v>
      </c>
      <c r="S238" s="386">
        <v>1</v>
      </c>
      <c r="T238" s="386">
        <v>2</v>
      </c>
      <c r="U238" s="386">
        <v>1</v>
      </c>
      <c r="V238" s="386">
        <v>0</v>
      </c>
      <c r="W238" s="386">
        <v>2</v>
      </c>
      <c r="X238" s="386">
        <v>1</v>
      </c>
      <c r="Y238" s="386">
        <v>0</v>
      </c>
      <c r="Z238" s="386">
        <v>1</v>
      </c>
      <c r="AA238" s="386">
        <v>0</v>
      </c>
      <c r="AB238" s="386">
        <v>2</v>
      </c>
      <c r="AC238" s="386">
        <v>1</v>
      </c>
      <c r="AD238" s="386">
        <v>2</v>
      </c>
      <c r="AE238" s="386">
        <v>1</v>
      </c>
      <c r="AF238" s="386">
        <v>0</v>
      </c>
      <c r="AG238" s="386">
        <v>0</v>
      </c>
      <c r="AH238" s="386">
        <v>1</v>
      </c>
      <c r="AI238" s="386">
        <v>1</v>
      </c>
      <c r="AJ238" s="386">
        <v>0</v>
      </c>
      <c r="AK238" s="386">
        <v>1</v>
      </c>
      <c r="AL238" s="386">
        <v>0</v>
      </c>
      <c r="AM238" s="386">
        <v>0</v>
      </c>
      <c r="AN238" s="386">
        <v>0</v>
      </c>
      <c r="AO238" s="386">
        <v>0</v>
      </c>
      <c r="AP238" s="386">
        <v>0</v>
      </c>
      <c r="AQ238" s="386">
        <v>0</v>
      </c>
      <c r="AR238" s="386">
        <v>0</v>
      </c>
      <c r="AS238" s="386">
        <v>0</v>
      </c>
      <c r="AT238" s="405">
        <v>0</v>
      </c>
      <c r="AU238" s="387">
        <v>0</v>
      </c>
    </row>
    <row r="239" spans="2:47" s="110" customFormat="1" ht="15" customHeight="1" x14ac:dyDescent="0.3">
      <c r="B239" s="592"/>
      <c r="C239" s="592"/>
      <c r="D239" s="384" t="s">
        <v>1842</v>
      </c>
      <c r="E239" s="271">
        <f t="shared" si="4"/>
        <v>50</v>
      </c>
      <c r="F239" s="385">
        <v>0</v>
      </c>
      <c r="G239" s="386">
        <v>0</v>
      </c>
      <c r="H239" s="386">
        <v>0</v>
      </c>
      <c r="I239" s="386">
        <v>0</v>
      </c>
      <c r="J239" s="386">
        <v>0</v>
      </c>
      <c r="K239" s="386">
        <v>3</v>
      </c>
      <c r="L239" s="386">
        <v>1</v>
      </c>
      <c r="M239" s="386">
        <v>1</v>
      </c>
      <c r="N239" s="386">
        <v>6</v>
      </c>
      <c r="O239" s="386">
        <v>6</v>
      </c>
      <c r="P239" s="386">
        <v>1</v>
      </c>
      <c r="Q239" s="386">
        <v>5</v>
      </c>
      <c r="R239" s="386">
        <v>4</v>
      </c>
      <c r="S239" s="386">
        <v>3</v>
      </c>
      <c r="T239" s="386">
        <v>1</v>
      </c>
      <c r="U239" s="386">
        <v>2</v>
      </c>
      <c r="V239" s="386">
        <v>2</v>
      </c>
      <c r="W239" s="386">
        <v>2</v>
      </c>
      <c r="X239" s="386">
        <v>1</v>
      </c>
      <c r="Y239" s="386">
        <v>1</v>
      </c>
      <c r="Z239" s="386">
        <v>0</v>
      </c>
      <c r="AA239" s="386">
        <v>0</v>
      </c>
      <c r="AB239" s="386">
        <v>2</v>
      </c>
      <c r="AC239" s="386">
        <v>0</v>
      </c>
      <c r="AD239" s="386">
        <v>3</v>
      </c>
      <c r="AE239" s="386">
        <v>1</v>
      </c>
      <c r="AF239" s="386">
        <v>1</v>
      </c>
      <c r="AG239" s="386">
        <v>2</v>
      </c>
      <c r="AH239" s="386">
        <v>1</v>
      </c>
      <c r="AI239" s="386">
        <v>0</v>
      </c>
      <c r="AJ239" s="386">
        <v>0</v>
      </c>
      <c r="AK239" s="386">
        <v>0</v>
      </c>
      <c r="AL239" s="386">
        <v>1</v>
      </c>
      <c r="AM239" s="386">
        <v>0</v>
      </c>
      <c r="AN239" s="386">
        <v>0</v>
      </c>
      <c r="AO239" s="386">
        <v>0</v>
      </c>
      <c r="AP239" s="386">
        <v>0</v>
      </c>
      <c r="AQ239" s="386">
        <v>0</v>
      </c>
      <c r="AR239" s="386">
        <v>0</v>
      </c>
      <c r="AS239" s="386">
        <v>0</v>
      </c>
      <c r="AT239" s="405">
        <v>0</v>
      </c>
      <c r="AU239" s="387">
        <v>0</v>
      </c>
    </row>
    <row r="240" spans="2:47" s="110" customFormat="1" x14ac:dyDescent="0.3">
      <c r="B240" s="592"/>
      <c r="C240" s="592"/>
      <c r="D240" s="384" t="s">
        <v>1841</v>
      </c>
      <c r="E240" s="271">
        <f t="shared" si="4"/>
        <v>71</v>
      </c>
      <c r="F240" s="385">
        <v>0</v>
      </c>
      <c r="G240" s="386">
        <v>0</v>
      </c>
      <c r="H240" s="386">
        <v>0</v>
      </c>
      <c r="I240" s="386">
        <v>0</v>
      </c>
      <c r="J240" s="386">
        <v>0</v>
      </c>
      <c r="K240" s="386">
        <v>1</v>
      </c>
      <c r="L240" s="386">
        <v>1</v>
      </c>
      <c r="M240" s="386">
        <v>2</v>
      </c>
      <c r="N240" s="386">
        <v>2</v>
      </c>
      <c r="O240" s="386">
        <v>2</v>
      </c>
      <c r="P240" s="386">
        <v>1</v>
      </c>
      <c r="Q240" s="386">
        <v>3</v>
      </c>
      <c r="R240" s="386">
        <v>2</v>
      </c>
      <c r="S240" s="386">
        <v>3</v>
      </c>
      <c r="T240" s="386">
        <v>5</v>
      </c>
      <c r="U240" s="386">
        <v>6</v>
      </c>
      <c r="V240" s="386">
        <v>5</v>
      </c>
      <c r="W240" s="386">
        <v>1</v>
      </c>
      <c r="X240" s="386">
        <v>4</v>
      </c>
      <c r="Y240" s="386">
        <v>3</v>
      </c>
      <c r="Z240" s="386">
        <v>2</v>
      </c>
      <c r="AA240" s="386">
        <v>2</v>
      </c>
      <c r="AB240" s="386">
        <v>3</v>
      </c>
      <c r="AC240" s="386">
        <v>1</v>
      </c>
      <c r="AD240" s="386">
        <v>3</v>
      </c>
      <c r="AE240" s="386">
        <v>1</v>
      </c>
      <c r="AF240" s="386">
        <v>6</v>
      </c>
      <c r="AG240" s="386">
        <v>2</v>
      </c>
      <c r="AH240" s="386">
        <v>4</v>
      </c>
      <c r="AI240" s="386">
        <v>0</v>
      </c>
      <c r="AJ240" s="386">
        <v>3</v>
      </c>
      <c r="AK240" s="386">
        <v>2</v>
      </c>
      <c r="AL240" s="386">
        <v>1</v>
      </c>
      <c r="AM240" s="386">
        <v>0</v>
      </c>
      <c r="AN240" s="386">
        <v>0</v>
      </c>
      <c r="AO240" s="386">
        <v>0</v>
      </c>
      <c r="AP240" s="386">
        <v>0</v>
      </c>
      <c r="AQ240" s="386">
        <v>0</v>
      </c>
      <c r="AR240" s="386">
        <v>0</v>
      </c>
      <c r="AS240" s="386">
        <v>0</v>
      </c>
      <c r="AT240" s="405">
        <v>0</v>
      </c>
      <c r="AU240" s="387">
        <v>0</v>
      </c>
    </row>
    <row r="241" spans="2:47" s="378" customFormat="1" x14ac:dyDescent="0.3">
      <c r="B241" s="592"/>
      <c r="C241" s="592"/>
      <c r="D241" s="384" t="s">
        <v>1840</v>
      </c>
      <c r="E241" s="271">
        <f t="shared" si="4"/>
        <v>36</v>
      </c>
      <c r="F241" s="385">
        <v>0</v>
      </c>
      <c r="G241" s="386">
        <v>0</v>
      </c>
      <c r="H241" s="386">
        <v>0</v>
      </c>
      <c r="I241" s="386">
        <v>0</v>
      </c>
      <c r="J241" s="386">
        <v>0</v>
      </c>
      <c r="K241" s="386">
        <v>0</v>
      </c>
      <c r="L241" s="386">
        <v>0</v>
      </c>
      <c r="M241" s="386">
        <v>1</v>
      </c>
      <c r="N241" s="386">
        <v>1</v>
      </c>
      <c r="O241" s="386">
        <v>3</v>
      </c>
      <c r="P241" s="386">
        <v>3</v>
      </c>
      <c r="Q241" s="386">
        <v>0</v>
      </c>
      <c r="R241" s="386">
        <v>2</v>
      </c>
      <c r="S241" s="386">
        <v>1</v>
      </c>
      <c r="T241" s="386">
        <v>4</v>
      </c>
      <c r="U241" s="386">
        <v>2</v>
      </c>
      <c r="V241" s="386">
        <v>2</v>
      </c>
      <c r="W241" s="386">
        <v>1</v>
      </c>
      <c r="X241" s="386">
        <v>0</v>
      </c>
      <c r="Y241" s="386">
        <v>3</v>
      </c>
      <c r="Z241" s="386">
        <v>1</v>
      </c>
      <c r="AA241" s="386">
        <v>2</v>
      </c>
      <c r="AB241" s="386">
        <v>2</v>
      </c>
      <c r="AC241" s="386">
        <v>2</v>
      </c>
      <c r="AD241" s="386">
        <v>1</v>
      </c>
      <c r="AE241" s="386">
        <v>0</v>
      </c>
      <c r="AF241" s="386">
        <v>1</v>
      </c>
      <c r="AG241" s="386">
        <v>0</v>
      </c>
      <c r="AH241" s="386">
        <v>2</v>
      </c>
      <c r="AI241" s="386">
        <v>1</v>
      </c>
      <c r="AJ241" s="386">
        <v>1</v>
      </c>
      <c r="AK241" s="386">
        <v>0</v>
      </c>
      <c r="AL241" s="386">
        <v>0</v>
      </c>
      <c r="AM241" s="386">
        <v>0</v>
      </c>
      <c r="AN241" s="386">
        <v>0</v>
      </c>
      <c r="AO241" s="386">
        <v>0</v>
      </c>
      <c r="AP241" s="386">
        <v>0</v>
      </c>
      <c r="AQ241" s="386">
        <v>0</v>
      </c>
      <c r="AR241" s="386">
        <v>0</v>
      </c>
      <c r="AS241" s="386">
        <v>0</v>
      </c>
      <c r="AT241" s="405">
        <v>0</v>
      </c>
      <c r="AU241" s="387">
        <v>0</v>
      </c>
    </row>
    <row r="242" spans="2:47" s="110" customFormat="1" x14ac:dyDescent="0.3">
      <c r="B242" s="592"/>
      <c r="C242" s="592"/>
      <c r="D242" s="384" t="s">
        <v>1839</v>
      </c>
      <c r="E242" s="271">
        <f t="shared" si="4"/>
        <v>36</v>
      </c>
      <c r="F242" s="385">
        <v>0</v>
      </c>
      <c r="G242" s="386">
        <v>0</v>
      </c>
      <c r="H242" s="386">
        <v>0</v>
      </c>
      <c r="I242" s="386">
        <v>0</v>
      </c>
      <c r="J242" s="386">
        <v>0</v>
      </c>
      <c r="K242" s="386">
        <v>0</v>
      </c>
      <c r="L242" s="386">
        <v>1</v>
      </c>
      <c r="M242" s="386">
        <v>1</v>
      </c>
      <c r="N242" s="386">
        <v>0</v>
      </c>
      <c r="O242" s="386">
        <v>1</v>
      </c>
      <c r="P242" s="386">
        <v>0</v>
      </c>
      <c r="Q242" s="386">
        <v>1</v>
      </c>
      <c r="R242" s="386">
        <v>5</v>
      </c>
      <c r="S242" s="386">
        <v>2</v>
      </c>
      <c r="T242" s="386">
        <v>2</v>
      </c>
      <c r="U242" s="386">
        <v>2</v>
      </c>
      <c r="V242" s="386">
        <v>2</v>
      </c>
      <c r="W242" s="386">
        <v>2</v>
      </c>
      <c r="X242" s="386">
        <v>4</v>
      </c>
      <c r="Y242" s="386">
        <v>3</v>
      </c>
      <c r="Z242" s="386">
        <v>1</v>
      </c>
      <c r="AA242" s="386">
        <v>1</v>
      </c>
      <c r="AB242" s="386">
        <v>3</v>
      </c>
      <c r="AC242" s="386">
        <v>1</v>
      </c>
      <c r="AD242" s="386">
        <v>2</v>
      </c>
      <c r="AE242" s="386">
        <v>0</v>
      </c>
      <c r="AF242" s="386">
        <v>0</v>
      </c>
      <c r="AG242" s="386">
        <v>1</v>
      </c>
      <c r="AH242" s="386">
        <v>0</v>
      </c>
      <c r="AI242" s="386">
        <v>0</v>
      </c>
      <c r="AJ242" s="386">
        <v>0</v>
      </c>
      <c r="AK242" s="386">
        <v>1</v>
      </c>
      <c r="AL242" s="386">
        <v>0</v>
      </c>
      <c r="AM242" s="386">
        <v>0</v>
      </c>
      <c r="AN242" s="386">
        <v>0</v>
      </c>
      <c r="AO242" s="386">
        <v>0</v>
      </c>
      <c r="AP242" s="386">
        <v>0</v>
      </c>
      <c r="AQ242" s="386">
        <v>0</v>
      </c>
      <c r="AR242" s="386">
        <v>0</v>
      </c>
      <c r="AS242" s="386">
        <v>0</v>
      </c>
      <c r="AT242" s="405">
        <v>0</v>
      </c>
      <c r="AU242" s="387">
        <v>0</v>
      </c>
    </row>
    <row r="243" spans="2:47" s="110" customFormat="1" ht="15" customHeight="1" x14ac:dyDescent="0.3">
      <c r="B243" s="592"/>
      <c r="C243" s="592" t="s">
        <v>302</v>
      </c>
      <c r="D243" s="384" t="s">
        <v>1838</v>
      </c>
      <c r="E243" s="271">
        <f t="shared" si="4"/>
        <v>251</v>
      </c>
      <c r="F243" s="385">
        <v>0</v>
      </c>
      <c r="G243" s="386">
        <v>0</v>
      </c>
      <c r="H243" s="386">
        <v>0</v>
      </c>
      <c r="I243" s="386">
        <v>0</v>
      </c>
      <c r="J243" s="386">
        <v>0</v>
      </c>
      <c r="K243" s="386">
        <v>0</v>
      </c>
      <c r="L243" s="386">
        <v>6</v>
      </c>
      <c r="M243" s="386">
        <v>9</v>
      </c>
      <c r="N243" s="386">
        <v>7</v>
      </c>
      <c r="O243" s="386">
        <v>12</v>
      </c>
      <c r="P243" s="386">
        <v>8</v>
      </c>
      <c r="Q243" s="386">
        <v>10</v>
      </c>
      <c r="R243" s="386">
        <v>9</v>
      </c>
      <c r="S243" s="386">
        <v>11</v>
      </c>
      <c r="T243" s="386">
        <v>13</v>
      </c>
      <c r="U243" s="386">
        <v>13</v>
      </c>
      <c r="V243" s="386">
        <v>16</v>
      </c>
      <c r="W243" s="386">
        <v>11</v>
      </c>
      <c r="X243" s="386">
        <v>17</v>
      </c>
      <c r="Y243" s="386">
        <v>6</v>
      </c>
      <c r="Z243" s="386">
        <v>12</v>
      </c>
      <c r="AA243" s="386">
        <v>15</v>
      </c>
      <c r="AB243" s="386">
        <v>9</v>
      </c>
      <c r="AC243" s="386">
        <v>6</v>
      </c>
      <c r="AD243" s="386">
        <v>10</v>
      </c>
      <c r="AE243" s="386">
        <v>7</v>
      </c>
      <c r="AF243" s="386">
        <v>11</v>
      </c>
      <c r="AG243" s="386">
        <v>7</v>
      </c>
      <c r="AH243" s="386">
        <v>6</v>
      </c>
      <c r="AI243" s="386">
        <v>6</v>
      </c>
      <c r="AJ243" s="386">
        <v>4</v>
      </c>
      <c r="AK243" s="386">
        <v>4</v>
      </c>
      <c r="AL243" s="386">
        <v>3</v>
      </c>
      <c r="AM243" s="386">
        <v>2</v>
      </c>
      <c r="AN243" s="386">
        <v>0</v>
      </c>
      <c r="AO243" s="386">
        <v>0</v>
      </c>
      <c r="AP243" s="386">
        <v>0</v>
      </c>
      <c r="AQ243" s="386">
        <v>0</v>
      </c>
      <c r="AR243" s="386">
        <v>1</v>
      </c>
      <c r="AS243" s="386">
        <v>0</v>
      </c>
      <c r="AT243" s="405">
        <v>0</v>
      </c>
      <c r="AU243" s="387">
        <v>0</v>
      </c>
    </row>
    <row r="244" spans="2:47" s="110" customFormat="1" ht="15" customHeight="1" x14ac:dyDescent="0.3">
      <c r="B244" s="592"/>
      <c r="C244" s="592"/>
      <c r="D244" s="384" t="s">
        <v>1837</v>
      </c>
      <c r="E244" s="271">
        <f t="shared" si="4"/>
        <v>25</v>
      </c>
      <c r="F244" s="385">
        <v>0</v>
      </c>
      <c r="G244" s="386">
        <v>0</v>
      </c>
      <c r="H244" s="386">
        <v>0</v>
      </c>
      <c r="I244" s="386">
        <v>0</v>
      </c>
      <c r="J244" s="386">
        <v>0</v>
      </c>
      <c r="K244" s="386">
        <v>0</v>
      </c>
      <c r="L244" s="386">
        <v>1</v>
      </c>
      <c r="M244" s="386">
        <v>1</v>
      </c>
      <c r="N244" s="386">
        <v>0</v>
      </c>
      <c r="O244" s="386">
        <v>1</v>
      </c>
      <c r="P244" s="386">
        <v>0</v>
      </c>
      <c r="Q244" s="386">
        <v>1</v>
      </c>
      <c r="R244" s="386">
        <v>0</v>
      </c>
      <c r="S244" s="386">
        <v>1</v>
      </c>
      <c r="T244" s="386">
        <v>1</v>
      </c>
      <c r="U244" s="386">
        <v>2</v>
      </c>
      <c r="V244" s="386">
        <v>0</v>
      </c>
      <c r="W244" s="386">
        <v>1</v>
      </c>
      <c r="X244" s="386">
        <v>0</v>
      </c>
      <c r="Y244" s="386">
        <v>0</v>
      </c>
      <c r="Z244" s="386">
        <v>0</v>
      </c>
      <c r="AA244" s="386">
        <v>4</v>
      </c>
      <c r="AB244" s="386">
        <v>4</v>
      </c>
      <c r="AC244" s="386">
        <v>0</v>
      </c>
      <c r="AD244" s="386">
        <v>2</v>
      </c>
      <c r="AE244" s="386">
        <v>0</v>
      </c>
      <c r="AF244" s="386">
        <v>0</v>
      </c>
      <c r="AG244" s="386">
        <v>2</v>
      </c>
      <c r="AH244" s="386">
        <v>1</v>
      </c>
      <c r="AI244" s="386">
        <v>1</v>
      </c>
      <c r="AJ244" s="386">
        <v>0</v>
      </c>
      <c r="AK244" s="386">
        <v>1</v>
      </c>
      <c r="AL244" s="386">
        <v>1</v>
      </c>
      <c r="AM244" s="386">
        <v>0</v>
      </c>
      <c r="AN244" s="386">
        <v>0</v>
      </c>
      <c r="AO244" s="386">
        <v>0</v>
      </c>
      <c r="AP244" s="386">
        <v>0</v>
      </c>
      <c r="AQ244" s="386">
        <v>0</v>
      </c>
      <c r="AR244" s="386">
        <v>0</v>
      </c>
      <c r="AS244" s="386">
        <v>0</v>
      </c>
      <c r="AT244" s="405">
        <v>0</v>
      </c>
      <c r="AU244" s="387">
        <v>0</v>
      </c>
    </row>
    <row r="245" spans="2:47" s="110" customFormat="1" x14ac:dyDescent="0.3">
      <c r="B245" s="592"/>
      <c r="C245" s="592"/>
      <c r="D245" s="384" t="s">
        <v>1836</v>
      </c>
      <c r="E245" s="271">
        <f t="shared" si="4"/>
        <v>20</v>
      </c>
      <c r="F245" s="385">
        <v>0</v>
      </c>
      <c r="G245" s="386">
        <v>0</v>
      </c>
      <c r="H245" s="386">
        <v>0</v>
      </c>
      <c r="I245" s="386">
        <v>0</v>
      </c>
      <c r="J245" s="386">
        <v>0</v>
      </c>
      <c r="K245" s="386">
        <v>0</v>
      </c>
      <c r="L245" s="386">
        <v>1</v>
      </c>
      <c r="M245" s="386">
        <v>1</v>
      </c>
      <c r="N245" s="386">
        <v>0</v>
      </c>
      <c r="O245" s="386">
        <v>1</v>
      </c>
      <c r="P245" s="386">
        <v>1</v>
      </c>
      <c r="Q245" s="386">
        <v>1</v>
      </c>
      <c r="R245" s="386">
        <v>0</v>
      </c>
      <c r="S245" s="386">
        <v>1</v>
      </c>
      <c r="T245" s="386">
        <v>1</v>
      </c>
      <c r="U245" s="386">
        <v>2</v>
      </c>
      <c r="V245" s="386">
        <v>0</v>
      </c>
      <c r="W245" s="386">
        <v>2</v>
      </c>
      <c r="X245" s="386">
        <v>0</v>
      </c>
      <c r="Y245" s="386">
        <v>0</v>
      </c>
      <c r="Z245" s="386">
        <v>1</v>
      </c>
      <c r="AA245" s="386">
        <v>2</v>
      </c>
      <c r="AB245" s="386">
        <v>0</v>
      </c>
      <c r="AC245" s="386">
        <v>0</v>
      </c>
      <c r="AD245" s="386">
        <v>0</v>
      </c>
      <c r="AE245" s="386">
        <v>2</v>
      </c>
      <c r="AF245" s="386">
        <v>1</v>
      </c>
      <c r="AG245" s="386">
        <v>1</v>
      </c>
      <c r="AH245" s="386">
        <v>0</v>
      </c>
      <c r="AI245" s="386">
        <v>0</v>
      </c>
      <c r="AJ245" s="386">
        <v>0</v>
      </c>
      <c r="AK245" s="386">
        <v>1</v>
      </c>
      <c r="AL245" s="386">
        <v>0</v>
      </c>
      <c r="AM245" s="386">
        <v>0</v>
      </c>
      <c r="AN245" s="386">
        <v>1</v>
      </c>
      <c r="AO245" s="386">
        <v>0</v>
      </c>
      <c r="AP245" s="386">
        <v>0</v>
      </c>
      <c r="AQ245" s="386">
        <v>0</v>
      </c>
      <c r="AR245" s="386">
        <v>0</v>
      </c>
      <c r="AS245" s="386">
        <v>0</v>
      </c>
      <c r="AT245" s="405">
        <v>0</v>
      </c>
      <c r="AU245" s="387">
        <v>0</v>
      </c>
    </row>
    <row r="246" spans="2:47" s="110" customFormat="1" ht="15" customHeight="1" x14ac:dyDescent="0.3">
      <c r="B246" s="592"/>
      <c r="C246" s="592"/>
      <c r="D246" s="384" t="s">
        <v>1148</v>
      </c>
      <c r="E246" s="271">
        <f t="shared" si="4"/>
        <v>28</v>
      </c>
      <c r="F246" s="385">
        <v>0</v>
      </c>
      <c r="G246" s="386">
        <v>0</v>
      </c>
      <c r="H246" s="386">
        <v>0</v>
      </c>
      <c r="I246" s="386">
        <v>0</v>
      </c>
      <c r="J246" s="386">
        <v>0</v>
      </c>
      <c r="K246" s="386">
        <v>1</v>
      </c>
      <c r="L246" s="386">
        <v>1</v>
      </c>
      <c r="M246" s="386">
        <v>1</v>
      </c>
      <c r="N246" s="386">
        <v>1</v>
      </c>
      <c r="O246" s="386">
        <v>2</v>
      </c>
      <c r="P246" s="386">
        <v>1</v>
      </c>
      <c r="Q246" s="386">
        <v>0</v>
      </c>
      <c r="R246" s="386">
        <v>0</v>
      </c>
      <c r="S246" s="386">
        <v>2</v>
      </c>
      <c r="T246" s="386">
        <v>2</v>
      </c>
      <c r="U246" s="386">
        <v>2</v>
      </c>
      <c r="V246" s="386">
        <v>0</v>
      </c>
      <c r="W246" s="386">
        <v>0</v>
      </c>
      <c r="X246" s="386">
        <v>0</v>
      </c>
      <c r="Y246" s="386">
        <v>3</v>
      </c>
      <c r="Z246" s="386">
        <v>1</v>
      </c>
      <c r="AA246" s="386">
        <v>0</v>
      </c>
      <c r="AB246" s="386">
        <v>1</v>
      </c>
      <c r="AC246" s="386">
        <v>0</v>
      </c>
      <c r="AD246" s="386">
        <v>0</v>
      </c>
      <c r="AE246" s="386">
        <v>4</v>
      </c>
      <c r="AF246" s="386">
        <v>0</v>
      </c>
      <c r="AG246" s="386">
        <v>0</v>
      </c>
      <c r="AH246" s="386">
        <v>2</v>
      </c>
      <c r="AI246" s="386">
        <v>1</v>
      </c>
      <c r="AJ246" s="386">
        <v>1</v>
      </c>
      <c r="AK246" s="386">
        <v>2</v>
      </c>
      <c r="AL246" s="386">
        <v>0</v>
      </c>
      <c r="AM246" s="386">
        <v>0</v>
      </c>
      <c r="AN246" s="386">
        <v>0</v>
      </c>
      <c r="AO246" s="386">
        <v>0</v>
      </c>
      <c r="AP246" s="386">
        <v>0</v>
      </c>
      <c r="AQ246" s="386">
        <v>0</v>
      </c>
      <c r="AR246" s="386">
        <v>0</v>
      </c>
      <c r="AS246" s="386">
        <v>0</v>
      </c>
      <c r="AT246" s="405">
        <v>0</v>
      </c>
      <c r="AU246" s="387">
        <v>0</v>
      </c>
    </row>
    <row r="247" spans="2:47" s="110" customFormat="1" x14ac:dyDescent="0.3">
      <c r="B247" s="592"/>
      <c r="C247" s="592" t="s">
        <v>301</v>
      </c>
      <c r="D247" s="384" t="s">
        <v>1820</v>
      </c>
      <c r="E247" s="271">
        <f t="shared" si="4"/>
        <v>97</v>
      </c>
      <c r="F247" s="385">
        <v>0</v>
      </c>
      <c r="G247" s="386">
        <v>0</v>
      </c>
      <c r="H247" s="386">
        <v>0</v>
      </c>
      <c r="I247" s="386">
        <v>0</v>
      </c>
      <c r="J247" s="386">
        <v>0</v>
      </c>
      <c r="K247" s="386">
        <v>2</v>
      </c>
      <c r="L247" s="386">
        <v>2</v>
      </c>
      <c r="M247" s="386">
        <v>3</v>
      </c>
      <c r="N247" s="386">
        <v>6</v>
      </c>
      <c r="O247" s="386">
        <v>1</v>
      </c>
      <c r="P247" s="386">
        <v>5</v>
      </c>
      <c r="Q247" s="386">
        <v>5</v>
      </c>
      <c r="R247" s="386">
        <v>6</v>
      </c>
      <c r="S247" s="386">
        <v>4</v>
      </c>
      <c r="T247" s="386">
        <v>2</v>
      </c>
      <c r="U247" s="386">
        <v>3</v>
      </c>
      <c r="V247" s="386">
        <v>2</v>
      </c>
      <c r="W247" s="386">
        <v>7</v>
      </c>
      <c r="X247" s="386">
        <v>4</v>
      </c>
      <c r="Y247" s="386">
        <v>7</v>
      </c>
      <c r="Z247" s="386">
        <v>5</v>
      </c>
      <c r="AA247" s="386">
        <v>6</v>
      </c>
      <c r="AB247" s="386">
        <v>5</v>
      </c>
      <c r="AC247" s="386">
        <v>7</v>
      </c>
      <c r="AD247" s="386">
        <v>1</v>
      </c>
      <c r="AE247" s="386">
        <v>1</v>
      </c>
      <c r="AF247" s="386">
        <v>1</v>
      </c>
      <c r="AG247" s="386">
        <v>0</v>
      </c>
      <c r="AH247" s="386">
        <v>2</v>
      </c>
      <c r="AI247" s="386">
        <v>1</v>
      </c>
      <c r="AJ247" s="386">
        <v>2</v>
      </c>
      <c r="AK247" s="386">
        <v>1</v>
      </c>
      <c r="AL247" s="386">
        <v>3</v>
      </c>
      <c r="AM247" s="386">
        <v>1</v>
      </c>
      <c r="AN247" s="386">
        <v>1</v>
      </c>
      <c r="AO247" s="386">
        <v>0</v>
      </c>
      <c r="AP247" s="386">
        <v>0</v>
      </c>
      <c r="AQ247" s="386">
        <v>0</v>
      </c>
      <c r="AR247" s="386">
        <v>0</v>
      </c>
      <c r="AS247" s="386">
        <v>0</v>
      </c>
      <c r="AT247" s="405">
        <v>0</v>
      </c>
      <c r="AU247" s="387">
        <v>1</v>
      </c>
    </row>
    <row r="248" spans="2:47" s="110" customFormat="1" x14ac:dyDescent="0.3">
      <c r="B248" s="592"/>
      <c r="C248" s="592"/>
      <c r="D248" s="384" t="s">
        <v>1819</v>
      </c>
      <c r="E248" s="271">
        <f t="shared" si="4"/>
        <v>72</v>
      </c>
      <c r="F248" s="385">
        <v>0</v>
      </c>
      <c r="G248" s="386">
        <v>0</v>
      </c>
      <c r="H248" s="386">
        <v>0</v>
      </c>
      <c r="I248" s="386">
        <v>0</v>
      </c>
      <c r="J248" s="386">
        <v>1</v>
      </c>
      <c r="K248" s="386">
        <v>1</v>
      </c>
      <c r="L248" s="386">
        <v>1</v>
      </c>
      <c r="M248" s="386">
        <v>5</v>
      </c>
      <c r="N248" s="386">
        <v>3</v>
      </c>
      <c r="O248" s="386">
        <v>2</v>
      </c>
      <c r="P248" s="386">
        <v>5</v>
      </c>
      <c r="Q248" s="386">
        <v>1</v>
      </c>
      <c r="R248" s="386">
        <v>3</v>
      </c>
      <c r="S248" s="386">
        <v>3</v>
      </c>
      <c r="T248" s="386">
        <v>0</v>
      </c>
      <c r="U248" s="386">
        <v>3</v>
      </c>
      <c r="V248" s="386">
        <v>3</v>
      </c>
      <c r="W248" s="386">
        <v>2</v>
      </c>
      <c r="X248" s="386">
        <v>3</v>
      </c>
      <c r="Y248" s="386">
        <v>1</v>
      </c>
      <c r="Z248" s="386">
        <v>4</v>
      </c>
      <c r="AA248" s="386">
        <v>2</v>
      </c>
      <c r="AB248" s="386">
        <v>3</v>
      </c>
      <c r="AC248" s="386">
        <v>3</v>
      </c>
      <c r="AD248" s="386">
        <v>3</v>
      </c>
      <c r="AE248" s="386">
        <v>3</v>
      </c>
      <c r="AF248" s="386">
        <v>1</v>
      </c>
      <c r="AG248" s="386">
        <v>4</v>
      </c>
      <c r="AH248" s="386">
        <v>2</v>
      </c>
      <c r="AI248" s="386">
        <v>1</v>
      </c>
      <c r="AJ248" s="386">
        <v>1</v>
      </c>
      <c r="AK248" s="386">
        <v>1</v>
      </c>
      <c r="AL248" s="386">
        <v>3</v>
      </c>
      <c r="AM248" s="386">
        <v>1</v>
      </c>
      <c r="AN248" s="386">
        <v>1</v>
      </c>
      <c r="AO248" s="386">
        <v>2</v>
      </c>
      <c r="AP248" s="386">
        <v>0</v>
      </c>
      <c r="AQ248" s="386">
        <v>0</v>
      </c>
      <c r="AR248" s="386">
        <v>0</v>
      </c>
      <c r="AS248" s="386">
        <v>0</v>
      </c>
      <c r="AT248" s="405">
        <v>0</v>
      </c>
      <c r="AU248" s="387">
        <v>0</v>
      </c>
    </row>
    <row r="249" spans="2:47" s="110" customFormat="1" x14ac:dyDescent="0.3">
      <c r="B249" s="592"/>
      <c r="C249" s="592"/>
      <c r="D249" s="384" t="s">
        <v>1818</v>
      </c>
      <c r="E249" s="271">
        <f t="shared" si="4"/>
        <v>13</v>
      </c>
      <c r="F249" s="385">
        <v>0</v>
      </c>
      <c r="G249" s="386">
        <v>0</v>
      </c>
      <c r="H249" s="386">
        <v>0</v>
      </c>
      <c r="I249" s="386">
        <v>0</v>
      </c>
      <c r="J249" s="386">
        <v>0</v>
      </c>
      <c r="K249" s="386">
        <v>0</v>
      </c>
      <c r="L249" s="386">
        <v>0</v>
      </c>
      <c r="M249" s="386">
        <v>2</v>
      </c>
      <c r="N249" s="386">
        <v>0</v>
      </c>
      <c r="O249" s="386">
        <v>0</v>
      </c>
      <c r="P249" s="386">
        <v>1</v>
      </c>
      <c r="Q249" s="386">
        <v>1</v>
      </c>
      <c r="R249" s="386">
        <v>1</v>
      </c>
      <c r="S249" s="386">
        <v>1</v>
      </c>
      <c r="T249" s="386">
        <v>0</v>
      </c>
      <c r="U249" s="386">
        <v>2</v>
      </c>
      <c r="V249" s="386">
        <v>0</v>
      </c>
      <c r="W249" s="386">
        <v>0</v>
      </c>
      <c r="X249" s="386">
        <v>0</v>
      </c>
      <c r="Y249" s="386">
        <v>0</v>
      </c>
      <c r="Z249" s="386">
        <v>0</v>
      </c>
      <c r="AA249" s="386">
        <v>0</v>
      </c>
      <c r="AB249" s="386">
        <v>0</v>
      </c>
      <c r="AC249" s="386">
        <v>1</v>
      </c>
      <c r="AD249" s="386">
        <v>0</v>
      </c>
      <c r="AE249" s="386">
        <v>0</v>
      </c>
      <c r="AF249" s="386">
        <v>1</v>
      </c>
      <c r="AG249" s="386">
        <v>0</v>
      </c>
      <c r="AH249" s="386">
        <v>0</v>
      </c>
      <c r="AI249" s="386">
        <v>0</v>
      </c>
      <c r="AJ249" s="386">
        <v>1</v>
      </c>
      <c r="AK249" s="386">
        <v>1</v>
      </c>
      <c r="AL249" s="386">
        <v>1</v>
      </c>
      <c r="AM249" s="386">
        <v>0</v>
      </c>
      <c r="AN249" s="386">
        <v>0</v>
      </c>
      <c r="AO249" s="386">
        <v>0</v>
      </c>
      <c r="AP249" s="386">
        <v>0</v>
      </c>
      <c r="AQ249" s="386">
        <v>0</v>
      </c>
      <c r="AR249" s="386">
        <v>0</v>
      </c>
      <c r="AS249" s="386">
        <v>0</v>
      </c>
      <c r="AT249" s="405">
        <v>0</v>
      </c>
      <c r="AU249" s="387">
        <v>0</v>
      </c>
    </row>
    <row r="250" spans="2:47" x14ac:dyDescent="0.3">
      <c r="B250" s="592"/>
      <c r="C250" s="592"/>
      <c r="D250" s="384" t="s">
        <v>1817</v>
      </c>
      <c r="E250" s="271">
        <f t="shared" si="4"/>
        <v>14</v>
      </c>
      <c r="F250" s="385">
        <v>0</v>
      </c>
      <c r="G250" s="386">
        <v>0</v>
      </c>
      <c r="H250" s="386">
        <v>0</v>
      </c>
      <c r="I250" s="386">
        <v>0</v>
      </c>
      <c r="J250" s="386">
        <v>0</v>
      </c>
      <c r="K250" s="386">
        <v>1</v>
      </c>
      <c r="L250" s="386">
        <v>0</v>
      </c>
      <c r="M250" s="386">
        <v>0</v>
      </c>
      <c r="N250" s="386">
        <v>0</v>
      </c>
      <c r="O250" s="386">
        <v>0</v>
      </c>
      <c r="P250" s="386">
        <v>2</v>
      </c>
      <c r="Q250" s="386">
        <v>0</v>
      </c>
      <c r="R250" s="386">
        <v>1</v>
      </c>
      <c r="S250" s="386">
        <v>2</v>
      </c>
      <c r="T250" s="386">
        <v>0</v>
      </c>
      <c r="U250" s="386">
        <v>2</v>
      </c>
      <c r="V250" s="386">
        <v>1</v>
      </c>
      <c r="W250" s="386">
        <v>0</v>
      </c>
      <c r="X250" s="386">
        <v>0</v>
      </c>
      <c r="Y250" s="386">
        <v>1</v>
      </c>
      <c r="Z250" s="386">
        <v>1</v>
      </c>
      <c r="AA250" s="386">
        <v>0</v>
      </c>
      <c r="AB250" s="386">
        <v>0</v>
      </c>
      <c r="AC250" s="386">
        <v>1</v>
      </c>
      <c r="AD250" s="386">
        <v>0</v>
      </c>
      <c r="AE250" s="386">
        <v>0</v>
      </c>
      <c r="AF250" s="386">
        <v>1</v>
      </c>
      <c r="AG250" s="386">
        <v>0</v>
      </c>
      <c r="AH250" s="386">
        <v>0</v>
      </c>
      <c r="AI250" s="386">
        <v>1</v>
      </c>
      <c r="AJ250" s="386">
        <v>0</v>
      </c>
      <c r="AK250" s="386">
        <v>0</v>
      </c>
      <c r="AL250" s="386">
        <v>0</v>
      </c>
      <c r="AM250" s="386">
        <v>0</v>
      </c>
      <c r="AN250" s="386">
        <v>0</v>
      </c>
      <c r="AO250" s="386">
        <v>0</v>
      </c>
      <c r="AP250" s="386">
        <v>0</v>
      </c>
      <c r="AQ250" s="386">
        <v>0</v>
      </c>
      <c r="AR250" s="386">
        <v>0</v>
      </c>
      <c r="AS250" s="386">
        <v>0</v>
      </c>
      <c r="AT250" s="405">
        <v>0</v>
      </c>
      <c r="AU250" s="387">
        <v>0</v>
      </c>
    </row>
    <row r="251" spans="2:47" x14ac:dyDescent="0.3">
      <c r="B251" s="592"/>
      <c r="C251" s="592"/>
      <c r="D251" s="384" t="s">
        <v>1816</v>
      </c>
      <c r="E251" s="271">
        <f t="shared" si="4"/>
        <v>6</v>
      </c>
      <c r="F251" s="385">
        <v>0</v>
      </c>
      <c r="G251" s="386">
        <v>0</v>
      </c>
      <c r="H251" s="386">
        <v>0</v>
      </c>
      <c r="I251" s="386">
        <v>0</v>
      </c>
      <c r="J251" s="386">
        <v>0</v>
      </c>
      <c r="K251" s="386">
        <v>0</v>
      </c>
      <c r="L251" s="386">
        <v>0</v>
      </c>
      <c r="M251" s="386">
        <v>1</v>
      </c>
      <c r="N251" s="386">
        <v>0</v>
      </c>
      <c r="O251" s="386">
        <v>1</v>
      </c>
      <c r="P251" s="386">
        <v>0</v>
      </c>
      <c r="Q251" s="386">
        <v>0</v>
      </c>
      <c r="R251" s="386">
        <v>0</v>
      </c>
      <c r="S251" s="386">
        <v>0</v>
      </c>
      <c r="T251" s="386">
        <v>1</v>
      </c>
      <c r="U251" s="386">
        <v>1</v>
      </c>
      <c r="V251" s="386">
        <v>0</v>
      </c>
      <c r="W251" s="386">
        <v>0</v>
      </c>
      <c r="X251" s="386">
        <v>0</v>
      </c>
      <c r="Y251" s="386">
        <v>0</v>
      </c>
      <c r="Z251" s="386">
        <v>0</v>
      </c>
      <c r="AA251" s="386">
        <v>0</v>
      </c>
      <c r="AB251" s="386">
        <v>0</v>
      </c>
      <c r="AC251" s="386">
        <v>1</v>
      </c>
      <c r="AD251" s="386">
        <v>0</v>
      </c>
      <c r="AE251" s="386">
        <v>0</v>
      </c>
      <c r="AF251" s="386">
        <v>0</v>
      </c>
      <c r="AG251" s="386">
        <v>0</v>
      </c>
      <c r="AH251" s="386">
        <v>1</v>
      </c>
      <c r="AI251" s="386">
        <v>0</v>
      </c>
      <c r="AJ251" s="386">
        <v>0</v>
      </c>
      <c r="AK251" s="386">
        <v>0</v>
      </c>
      <c r="AL251" s="386">
        <v>0</v>
      </c>
      <c r="AM251" s="386">
        <v>0</v>
      </c>
      <c r="AN251" s="386">
        <v>0</v>
      </c>
      <c r="AO251" s="386">
        <v>0</v>
      </c>
      <c r="AP251" s="386">
        <v>0</v>
      </c>
      <c r="AQ251" s="386">
        <v>0</v>
      </c>
      <c r="AR251" s="386">
        <v>0</v>
      </c>
      <c r="AS251" s="386">
        <v>0</v>
      </c>
      <c r="AT251" s="405">
        <v>0</v>
      </c>
      <c r="AU251" s="387">
        <v>0</v>
      </c>
    </row>
    <row r="252" spans="2:47" s="53" customFormat="1" x14ac:dyDescent="0.3">
      <c r="B252" s="592" t="s">
        <v>30</v>
      </c>
      <c r="C252" s="592" t="s">
        <v>300</v>
      </c>
      <c r="D252" s="384" t="s">
        <v>1774</v>
      </c>
      <c r="E252" s="271">
        <f t="shared" si="4"/>
        <v>998</v>
      </c>
      <c r="F252" s="385">
        <v>0</v>
      </c>
      <c r="G252" s="386">
        <v>0</v>
      </c>
      <c r="H252" s="386">
        <v>0</v>
      </c>
      <c r="I252" s="386">
        <v>1</v>
      </c>
      <c r="J252" s="386">
        <v>2</v>
      </c>
      <c r="K252" s="386">
        <v>9</v>
      </c>
      <c r="L252" s="386">
        <v>8</v>
      </c>
      <c r="M252" s="386">
        <v>12</v>
      </c>
      <c r="N252" s="386">
        <v>16</v>
      </c>
      <c r="O252" s="386">
        <v>27</v>
      </c>
      <c r="P252" s="386">
        <v>27</v>
      </c>
      <c r="Q252" s="386">
        <v>42</v>
      </c>
      <c r="R252" s="386">
        <v>38</v>
      </c>
      <c r="S252" s="386">
        <v>44</v>
      </c>
      <c r="T252" s="386">
        <v>41</v>
      </c>
      <c r="U252" s="386">
        <v>60</v>
      </c>
      <c r="V252" s="386">
        <v>51</v>
      </c>
      <c r="W252" s="386">
        <v>46</v>
      </c>
      <c r="X252" s="386">
        <v>47</v>
      </c>
      <c r="Y252" s="386">
        <v>60</v>
      </c>
      <c r="Z252" s="386">
        <v>79</v>
      </c>
      <c r="AA252" s="386">
        <v>47</v>
      </c>
      <c r="AB252" s="386">
        <v>62</v>
      </c>
      <c r="AC252" s="386">
        <v>61</v>
      </c>
      <c r="AD252" s="386">
        <v>43</v>
      </c>
      <c r="AE252" s="386">
        <v>41</v>
      </c>
      <c r="AF252" s="386">
        <v>27</v>
      </c>
      <c r="AG252" s="386">
        <v>29</v>
      </c>
      <c r="AH252" s="386">
        <v>26</v>
      </c>
      <c r="AI252" s="386">
        <v>14</v>
      </c>
      <c r="AJ252" s="386">
        <v>13</v>
      </c>
      <c r="AK252" s="386">
        <v>10</v>
      </c>
      <c r="AL252" s="386">
        <v>6</v>
      </c>
      <c r="AM252" s="386">
        <v>6</v>
      </c>
      <c r="AN252" s="386">
        <v>1</v>
      </c>
      <c r="AO252" s="386">
        <v>2</v>
      </c>
      <c r="AP252" s="386">
        <v>0</v>
      </c>
      <c r="AQ252" s="386">
        <v>0</v>
      </c>
      <c r="AR252" s="386">
        <v>0</v>
      </c>
      <c r="AS252" s="386">
        <v>0</v>
      </c>
      <c r="AT252" s="405">
        <v>0</v>
      </c>
      <c r="AU252" s="387">
        <v>0</v>
      </c>
    </row>
    <row r="253" spans="2:47" s="53" customFormat="1" x14ac:dyDescent="0.3">
      <c r="B253" s="592"/>
      <c r="C253" s="592"/>
      <c r="D253" s="384" t="s">
        <v>1681</v>
      </c>
      <c r="E253" s="271">
        <f t="shared" si="4"/>
        <v>405</v>
      </c>
      <c r="F253" s="385">
        <v>0</v>
      </c>
      <c r="G253" s="386">
        <v>0</v>
      </c>
      <c r="H253" s="386">
        <v>0</v>
      </c>
      <c r="I253" s="386">
        <v>1</v>
      </c>
      <c r="J253" s="386">
        <v>2</v>
      </c>
      <c r="K253" s="386">
        <v>1</v>
      </c>
      <c r="L253" s="386">
        <v>4</v>
      </c>
      <c r="M253" s="386">
        <v>10</v>
      </c>
      <c r="N253" s="386">
        <v>9</v>
      </c>
      <c r="O253" s="386">
        <v>17</v>
      </c>
      <c r="P253" s="386">
        <v>17</v>
      </c>
      <c r="Q253" s="386">
        <v>13</v>
      </c>
      <c r="R253" s="386">
        <v>20</v>
      </c>
      <c r="S253" s="386">
        <v>18</v>
      </c>
      <c r="T253" s="386">
        <v>20</v>
      </c>
      <c r="U253" s="386">
        <v>24</v>
      </c>
      <c r="V253" s="386">
        <v>9</v>
      </c>
      <c r="W253" s="386">
        <v>14</v>
      </c>
      <c r="X253" s="386">
        <v>29</v>
      </c>
      <c r="Y253" s="386">
        <v>21</v>
      </c>
      <c r="Z253" s="386">
        <v>23</v>
      </c>
      <c r="AA253" s="386">
        <v>22</v>
      </c>
      <c r="AB253" s="386">
        <v>22</v>
      </c>
      <c r="AC253" s="386">
        <v>16</v>
      </c>
      <c r="AD253" s="386">
        <v>21</v>
      </c>
      <c r="AE253" s="386">
        <v>17</v>
      </c>
      <c r="AF253" s="386">
        <v>12</v>
      </c>
      <c r="AG253" s="386">
        <v>5</v>
      </c>
      <c r="AH253" s="386">
        <v>9</v>
      </c>
      <c r="AI253" s="386">
        <v>6</v>
      </c>
      <c r="AJ253" s="386">
        <v>8</v>
      </c>
      <c r="AK253" s="386">
        <v>4</v>
      </c>
      <c r="AL253" s="386">
        <v>2</v>
      </c>
      <c r="AM253" s="386">
        <v>4</v>
      </c>
      <c r="AN253" s="386">
        <v>2</v>
      </c>
      <c r="AO253" s="386">
        <v>1</v>
      </c>
      <c r="AP253" s="386">
        <v>2</v>
      </c>
      <c r="AQ253" s="386">
        <v>0</v>
      </c>
      <c r="AR253" s="386">
        <v>0</v>
      </c>
      <c r="AS253" s="386">
        <v>0</v>
      </c>
      <c r="AT253" s="405">
        <v>0</v>
      </c>
      <c r="AU253" s="387">
        <v>0</v>
      </c>
    </row>
    <row r="254" spans="2:47" x14ac:dyDescent="0.3">
      <c r="B254" s="592"/>
      <c r="C254" s="592"/>
      <c r="D254" s="384" t="s">
        <v>1773</v>
      </c>
      <c r="E254" s="271">
        <f t="shared" si="4"/>
        <v>238</v>
      </c>
      <c r="F254" s="385">
        <v>0</v>
      </c>
      <c r="G254" s="386">
        <v>0</v>
      </c>
      <c r="H254" s="386">
        <v>0</v>
      </c>
      <c r="I254" s="386">
        <v>0</v>
      </c>
      <c r="J254" s="386">
        <v>0</v>
      </c>
      <c r="K254" s="386">
        <v>2</v>
      </c>
      <c r="L254" s="386">
        <v>3</v>
      </c>
      <c r="M254" s="386">
        <v>9</v>
      </c>
      <c r="N254" s="386">
        <v>5</v>
      </c>
      <c r="O254" s="386">
        <v>7</v>
      </c>
      <c r="P254" s="386">
        <v>3</v>
      </c>
      <c r="Q254" s="386">
        <v>8</v>
      </c>
      <c r="R254" s="386">
        <v>11</v>
      </c>
      <c r="S254" s="386">
        <v>7</v>
      </c>
      <c r="T254" s="386">
        <v>6</v>
      </c>
      <c r="U254" s="386">
        <v>11</v>
      </c>
      <c r="V254" s="386">
        <v>12</v>
      </c>
      <c r="W254" s="386">
        <v>16</v>
      </c>
      <c r="X254" s="386">
        <v>17</v>
      </c>
      <c r="Y254" s="386">
        <v>8</v>
      </c>
      <c r="Z254" s="386">
        <v>14</v>
      </c>
      <c r="AA254" s="386">
        <v>10</v>
      </c>
      <c r="AB254" s="386">
        <v>7</v>
      </c>
      <c r="AC254" s="386">
        <v>14</v>
      </c>
      <c r="AD254" s="386">
        <v>12</v>
      </c>
      <c r="AE254" s="386">
        <v>11</v>
      </c>
      <c r="AF254" s="386">
        <v>7</v>
      </c>
      <c r="AG254" s="386">
        <v>6</v>
      </c>
      <c r="AH254" s="386">
        <v>8</v>
      </c>
      <c r="AI254" s="386">
        <v>10</v>
      </c>
      <c r="AJ254" s="386">
        <v>6</v>
      </c>
      <c r="AK254" s="386">
        <v>3</v>
      </c>
      <c r="AL254" s="386">
        <v>0</v>
      </c>
      <c r="AM254" s="386">
        <v>3</v>
      </c>
      <c r="AN254" s="386">
        <v>1</v>
      </c>
      <c r="AO254" s="386">
        <v>1</v>
      </c>
      <c r="AP254" s="386">
        <v>0</v>
      </c>
      <c r="AQ254" s="386">
        <v>0</v>
      </c>
      <c r="AR254" s="386">
        <v>0</v>
      </c>
      <c r="AS254" s="386">
        <v>0</v>
      </c>
      <c r="AT254" s="405">
        <v>0</v>
      </c>
      <c r="AU254" s="387">
        <v>0</v>
      </c>
    </row>
    <row r="255" spans="2:47" x14ac:dyDescent="0.3">
      <c r="B255" s="592"/>
      <c r="C255" s="592"/>
      <c r="D255" s="384" t="s">
        <v>1772</v>
      </c>
      <c r="E255" s="271">
        <f t="shared" si="4"/>
        <v>445</v>
      </c>
      <c r="F255" s="385">
        <v>0</v>
      </c>
      <c r="G255" s="386">
        <v>0</v>
      </c>
      <c r="H255" s="386">
        <v>0</v>
      </c>
      <c r="I255" s="386">
        <v>1</v>
      </c>
      <c r="J255" s="386">
        <v>0</v>
      </c>
      <c r="K255" s="386">
        <v>3</v>
      </c>
      <c r="L255" s="386">
        <v>8</v>
      </c>
      <c r="M255" s="386">
        <v>11</v>
      </c>
      <c r="N255" s="386">
        <v>8</v>
      </c>
      <c r="O255" s="386">
        <v>14</v>
      </c>
      <c r="P255" s="386">
        <v>18</v>
      </c>
      <c r="Q255" s="386">
        <v>15</v>
      </c>
      <c r="R255" s="386">
        <v>19</v>
      </c>
      <c r="S255" s="386">
        <v>13</v>
      </c>
      <c r="T255" s="386">
        <v>18</v>
      </c>
      <c r="U255" s="386">
        <v>13</v>
      </c>
      <c r="V255" s="386">
        <v>24</v>
      </c>
      <c r="W255" s="386">
        <v>25</v>
      </c>
      <c r="X255" s="386">
        <v>21</v>
      </c>
      <c r="Y255" s="386">
        <v>26</v>
      </c>
      <c r="Z255" s="386">
        <v>24</v>
      </c>
      <c r="AA255" s="386">
        <v>21</v>
      </c>
      <c r="AB255" s="386">
        <v>14</v>
      </c>
      <c r="AC255" s="386">
        <v>20</v>
      </c>
      <c r="AD255" s="386">
        <v>20</v>
      </c>
      <c r="AE255" s="386">
        <v>13</v>
      </c>
      <c r="AF255" s="386">
        <v>8</v>
      </c>
      <c r="AG255" s="386">
        <v>9</v>
      </c>
      <c r="AH255" s="386">
        <v>12</v>
      </c>
      <c r="AI255" s="386">
        <v>8</v>
      </c>
      <c r="AJ255" s="386">
        <v>9</v>
      </c>
      <c r="AK255" s="386">
        <v>7</v>
      </c>
      <c r="AL255" s="386">
        <v>4</v>
      </c>
      <c r="AM255" s="386">
        <v>0</v>
      </c>
      <c r="AN255" s="386">
        <v>0</v>
      </c>
      <c r="AO255" s="386">
        <v>0</v>
      </c>
      <c r="AP255" s="386">
        <v>1</v>
      </c>
      <c r="AQ255" s="386">
        <v>1</v>
      </c>
      <c r="AR255" s="386">
        <v>0</v>
      </c>
      <c r="AS255" s="386">
        <v>0</v>
      </c>
      <c r="AT255" s="405">
        <v>0</v>
      </c>
      <c r="AU255" s="387">
        <v>37</v>
      </c>
    </row>
    <row r="256" spans="2:47" x14ac:dyDescent="0.3">
      <c r="B256" s="592"/>
      <c r="C256" s="592"/>
      <c r="D256" s="384" t="s">
        <v>1771</v>
      </c>
      <c r="E256" s="271">
        <f t="shared" si="4"/>
        <v>114</v>
      </c>
      <c r="F256" s="385">
        <v>0</v>
      </c>
      <c r="G256" s="386">
        <v>0</v>
      </c>
      <c r="H256" s="386">
        <v>1</v>
      </c>
      <c r="I256" s="386">
        <v>0</v>
      </c>
      <c r="J256" s="386">
        <v>0</v>
      </c>
      <c r="K256" s="386">
        <v>1</v>
      </c>
      <c r="L256" s="386">
        <v>4</v>
      </c>
      <c r="M256" s="386">
        <v>5</v>
      </c>
      <c r="N256" s="386">
        <v>5</v>
      </c>
      <c r="O256" s="386">
        <v>1</v>
      </c>
      <c r="P256" s="386">
        <v>7</v>
      </c>
      <c r="Q256" s="386">
        <v>5</v>
      </c>
      <c r="R256" s="386">
        <v>2</v>
      </c>
      <c r="S256" s="386">
        <v>6</v>
      </c>
      <c r="T256" s="386">
        <v>6</v>
      </c>
      <c r="U256" s="386">
        <v>2</v>
      </c>
      <c r="V256" s="386">
        <v>5</v>
      </c>
      <c r="W256" s="386">
        <v>3</v>
      </c>
      <c r="X256" s="386">
        <v>7</v>
      </c>
      <c r="Y256" s="386">
        <v>5</v>
      </c>
      <c r="Z256" s="386">
        <v>5</v>
      </c>
      <c r="AA256" s="386">
        <v>6</v>
      </c>
      <c r="AB256" s="386">
        <v>5</v>
      </c>
      <c r="AC256" s="386">
        <v>4</v>
      </c>
      <c r="AD256" s="386">
        <v>4</v>
      </c>
      <c r="AE256" s="386">
        <v>4</v>
      </c>
      <c r="AF256" s="386">
        <v>3</v>
      </c>
      <c r="AG256" s="386">
        <v>3</v>
      </c>
      <c r="AH256" s="386">
        <v>4</v>
      </c>
      <c r="AI256" s="386">
        <v>3</v>
      </c>
      <c r="AJ256" s="386">
        <v>4</v>
      </c>
      <c r="AK256" s="386">
        <v>2</v>
      </c>
      <c r="AL256" s="386">
        <v>2</v>
      </c>
      <c r="AM256" s="386">
        <v>0</v>
      </c>
      <c r="AN256" s="386">
        <v>0</v>
      </c>
      <c r="AO256" s="386">
        <v>0</v>
      </c>
      <c r="AP256" s="386">
        <v>0</v>
      </c>
      <c r="AQ256" s="386">
        <v>0</v>
      </c>
      <c r="AR256" s="386">
        <v>0</v>
      </c>
      <c r="AS256" s="386">
        <v>0</v>
      </c>
      <c r="AT256" s="405">
        <v>0</v>
      </c>
      <c r="AU256" s="387">
        <v>0</v>
      </c>
    </row>
    <row r="257" spans="2:47" ht="28.5" x14ac:dyDescent="0.3">
      <c r="B257" s="592"/>
      <c r="C257" s="592"/>
      <c r="D257" s="384" t="s">
        <v>1770</v>
      </c>
      <c r="E257" s="271">
        <f t="shared" si="4"/>
        <v>133</v>
      </c>
      <c r="F257" s="385">
        <v>0</v>
      </c>
      <c r="G257" s="386">
        <v>0</v>
      </c>
      <c r="H257" s="386">
        <v>0</v>
      </c>
      <c r="I257" s="386">
        <v>0</v>
      </c>
      <c r="J257" s="386">
        <v>0</v>
      </c>
      <c r="K257" s="386">
        <v>3</v>
      </c>
      <c r="L257" s="386">
        <v>0</v>
      </c>
      <c r="M257" s="386">
        <v>1</v>
      </c>
      <c r="N257" s="386">
        <v>0</v>
      </c>
      <c r="O257" s="386">
        <v>1</v>
      </c>
      <c r="P257" s="386">
        <v>0</v>
      </c>
      <c r="Q257" s="386">
        <v>3</v>
      </c>
      <c r="R257" s="386">
        <v>2</v>
      </c>
      <c r="S257" s="386">
        <v>3</v>
      </c>
      <c r="T257" s="386">
        <v>3</v>
      </c>
      <c r="U257" s="386">
        <v>8</v>
      </c>
      <c r="V257" s="386">
        <v>8</v>
      </c>
      <c r="W257" s="386">
        <v>5</v>
      </c>
      <c r="X257" s="386">
        <v>5</v>
      </c>
      <c r="Y257" s="386">
        <v>8</v>
      </c>
      <c r="Z257" s="386">
        <v>7</v>
      </c>
      <c r="AA257" s="386">
        <v>8</v>
      </c>
      <c r="AB257" s="386">
        <v>13</v>
      </c>
      <c r="AC257" s="386">
        <v>7</v>
      </c>
      <c r="AD257" s="386">
        <v>9</v>
      </c>
      <c r="AE257" s="386">
        <v>10</v>
      </c>
      <c r="AF257" s="386">
        <v>4</v>
      </c>
      <c r="AG257" s="386">
        <v>4</v>
      </c>
      <c r="AH257" s="386">
        <v>3</v>
      </c>
      <c r="AI257" s="386">
        <v>9</v>
      </c>
      <c r="AJ257" s="386">
        <v>1</v>
      </c>
      <c r="AK257" s="386">
        <v>2</v>
      </c>
      <c r="AL257" s="386">
        <v>2</v>
      </c>
      <c r="AM257" s="386">
        <v>2</v>
      </c>
      <c r="AN257" s="386">
        <v>0</v>
      </c>
      <c r="AO257" s="386">
        <v>1</v>
      </c>
      <c r="AP257" s="386">
        <v>0</v>
      </c>
      <c r="AQ257" s="386">
        <v>0</v>
      </c>
      <c r="AR257" s="386">
        <v>1</v>
      </c>
      <c r="AS257" s="386">
        <v>0</v>
      </c>
      <c r="AT257" s="405">
        <v>0</v>
      </c>
      <c r="AU257" s="387">
        <v>0</v>
      </c>
    </row>
    <row r="258" spans="2:47" x14ac:dyDescent="0.3">
      <c r="B258" s="592"/>
      <c r="C258" s="592"/>
      <c r="D258" s="384" t="s">
        <v>1769</v>
      </c>
      <c r="E258" s="271">
        <f t="shared" si="4"/>
        <v>29</v>
      </c>
      <c r="F258" s="385">
        <v>0</v>
      </c>
      <c r="G258" s="386">
        <v>0</v>
      </c>
      <c r="H258" s="386">
        <v>0</v>
      </c>
      <c r="I258" s="386">
        <v>0</v>
      </c>
      <c r="J258" s="386">
        <v>0</v>
      </c>
      <c r="K258" s="386">
        <v>0</v>
      </c>
      <c r="L258" s="386">
        <v>0</v>
      </c>
      <c r="M258" s="386">
        <v>3</v>
      </c>
      <c r="N258" s="386">
        <v>0</v>
      </c>
      <c r="O258" s="386">
        <v>1</v>
      </c>
      <c r="P258" s="386">
        <v>2</v>
      </c>
      <c r="Q258" s="386">
        <v>3</v>
      </c>
      <c r="R258" s="386">
        <v>1</v>
      </c>
      <c r="S258" s="386">
        <v>6</v>
      </c>
      <c r="T258" s="386">
        <v>0</v>
      </c>
      <c r="U258" s="386">
        <v>1</v>
      </c>
      <c r="V258" s="386">
        <v>1</v>
      </c>
      <c r="W258" s="386">
        <v>0</v>
      </c>
      <c r="X258" s="386">
        <v>0</v>
      </c>
      <c r="Y258" s="386">
        <v>4</v>
      </c>
      <c r="Z258" s="386">
        <v>1</v>
      </c>
      <c r="AA258" s="386">
        <v>3</v>
      </c>
      <c r="AB258" s="386">
        <v>0</v>
      </c>
      <c r="AC258" s="386">
        <v>1</v>
      </c>
      <c r="AD258" s="386">
        <v>0</v>
      </c>
      <c r="AE258" s="386">
        <v>0</v>
      </c>
      <c r="AF258" s="386">
        <v>0</v>
      </c>
      <c r="AG258" s="386">
        <v>1</v>
      </c>
      <c r="AH258" s="386">
        <v>0</v>
      </c>
      <c r="AI258" s="386">
        <v>1</v>
      </c>
      <c r="AJ258" s="386">
        <v>0</v>
      </c>
      <c r="AK258" s="386">
        <v>0</v>
      </c>
      <c r="AL258" s="386">
        <v>0</v>
      </c>
      <c r="AM258" s="386">
        <v>0</v>
      </c>
      <c r="AN258" s="386">
        <v>0</v>
      </c>
      <c r="AO258" s="386">
        <v>0</v>
      </c>
      <c r="AP258" s="386">
        <v>0</v>
      </c>
      <c r="AQ258" s="386">
        <v>0</v>
      </c>
      <c r="AR258" s="386">
        <v>0</v>
      </c>
      <c r="AS258" s="386">
        <v>0</v>
      </c>
      <c r="AT258" s="405">
        <v>0</v>
      </c>
      <c r="AU258" s="387">
        <v>0</v>
      </c>
    </row>
    <row r="259" spans="2:47" x14ac:dyDescent="0.3">
      <c r="B259" s="592"/>
      <c r="C259" s="592"/>
      <c r="D259" s="384" t="s">
        <v>1768</v>
      </c>
      <c r="E259" s="271">
        <f t="shared" si="4"/>
        <v>65</v>
      </c>
      <c r="F259" s="385">
        <v>0</v>
      </c>
      <c r="G259" s="386">
        <v>0</v>
      </c>
      <c r="H259" s="386">
        <v>0</v>
      </c>
      <c r="I259" s="386">
        <v>1</v>
      </c>
      <c r="J259" s="386">
        <v>1</v>
      </c>
      <c r="K259" s="386">
        <v>0</v>
      </c>
      <c r="L259" s="386">
        <v>3</v>
      </c>
      <c r="M259" s="386">
        <v>0</v>
      </c>
      <c r="N259" s="386">
        <v>3</v>
      </c>
      <c r="O259" s="386">
        <v>5</v>
      </c>
      <c r="P259" s="386">
        <v>3</v>
      </c>
      <c r="Q259" s="386">
        <v>1</v>
      </c>
      <c r="R259" s="386">
        <v>1</v>
      </c>
      <c r="S259" s="386">
        <v>2</v>
      </c>
      <c r="T259" s="386">
        <v>7</v>
      </c>
      <c r="U259" s="386">
        <v>5</v>
      </c>
      <c r="V259" s="386">
        <v>3</v>
      </c>
      <c r="W259" s="386">
        <v>5</v>
      </c>
      <c r="X259" s="386">
        <v>1</v>
      </c>
      <c r="Y259" s="386">
        <v>0</v>
      </c>
      <c r="Z259" s="386">
        <v>6</v>
      </c>
      <c r="AA259" s="386">
        <v>0</v>
      </c>
      <c r="AB259" s="386">
        <v>1</v>
      </c>
      <c r="AC259" s="386">
        <v>3</v>
      </c>
      <c r="AD259" s="386">
        <v>3</v>
      </c>
      <c r="AE259" s="386">
        <v>3</v>
      </c>
      <c r="AF259" s="386">
        <v>1</v>
      </c>
      <c r="AG259" s="386">
        <v>2</v>
      </c>
      <c r="AH259" s="386">
        <v>1</v>
      </c>
      <c r="AI259" s="386">
        <v>2</v>
      </c>
      <c r="AJ259" s="386">
        <v>1</v>
      </c>
      <c r="AK259" s="386">
        <v>0</v>
      </c>
      <c r="AL259" s="386">
        <v>0</v>
      </c>
      <c r="AM259" s="386">
        <v>1</v>
      </c>
      <c r="AN259" s="386">
        <v>0</v>
      </c>
      <c r="AO259" s="386">
        <v>0</v>
      </c>
      <c r="AP259" s="386">
        <v>0</v>
      </c>
      <c r="AQ259" s="386">
        <v>0</v>
      </c>
      <c r="AR259" s="386">
        <v>0</v>
      </c>
      <c r="AS259" s="386">
        <v>0</v>
      </c>
      <c r="AT259" s="405">
        <v>0</v>
      </c>
      <c r="AU259" s="387">
        <v>0</v>
      </c>
    </row>
    <row r="260" spans="2:47" x14ac:dyDescent="0.3">
      <c r="B260" s="592"/>
      <c r="C260" s="592"/>
      <c r="D260" s="384" t="s">
        <v>1767</v>
      </c>
      <c r="E260" s="271">
        <f t="shared" si="4"/>
        <v>23</v>
      </c>
      <c r="F260" s="385">
        <v>0</v>
      </c>
      <c r="G260" s="386">
        <v>0</v>
      </c>
      <c r="H260" s="386">
        <v>0</v>
      </c>
      <c r="I260" s="386">
        <v>0</v>
      </c>
      <c r="J260" s="386">
        <v>0</v>
      </c>
      <c r="K260" s="386">
        <v>0</v>
      </c>
      <c r="L260" s="386">
        <v>0</v>
      </c>
      <c r="M260" s="386">
        <v>0</v>
      </c>
      <c r="N260" s="386">
        <v>0</v>
      </c>
      <c r="O260" s="386">
        <v>1</v>
      </c>
      <c r="P260" s="386">
        <v>0</v>
      </c>
      <c r="Q260" s="386">
        <v>0</v>
      </c>
      <c r="R260" s="386">
        <v>1</v>
      </c>
      <c r="S260" s="386">
        <v>1</v>
      </c>
      <c r="T260" s="386">
        <v>0</v>
      </c>
      <c r="U260" s="386">
        <v>2</v>
      </c>
      <c r="V260" s="386">
        <v>0</v>
      </c>
      <c r="W260" s="386">
        <v>1</v>
      </c>
      <c r="X260" s="386">
        <v>1</v>
      </c>
      <c r="Y260" s="386">
        <v>7</v>
      </c>
      <c r="Z260" s="386">
        <v>2</v>
      </c>
      <c r="AA260" s="386">
        <v>1</v>
      </c>
      <c r="AB260" s="386">
        <v>0</v>
      </c>
      <c r="AC260" s="386">
        <v>3</v>
      </c>
      <c r="AD260" s="386">
        <v>0</v>
      </c>
      <c r="AE260" s="386">
        <v>0</v>
      </c>
      <c r="AF260" s="386">
        <v>3</v>
      </c>
      <c r="AG260" s="386">
        <v>0</v>
      </c>
      <c r="AH260" s="386">
        <v>0</v>
      </c>
      <c r="AI260" s="386">
        <v>0</v>
      </c>
      <c r="AJ260" s="386">
        <v>0</v>
      </c>
      <c r="AK260" s="386">
        <v>0</v>
      </c>
      <c r="AL260" s="386">
        <v>0</v>
      </c>
      <c r="AM260" s="386">
        <v>0</v>
      </c>
      <c r="AN260" s="386">
        <v>0</v>
      </c>
      <c r="AO260" s="386">
        <v>0</v>
      </c>
      <c r="AP260" s="386">
        <v>0</v>
      </c>
      <c r="AQ260" s="386">
        <v>0</v>
      </c>
      <c r="AR260" s="386">
        <v>0</v>
      </c>
      <c r="AS260" s="386">
        <v>0</v>
      </c>
      <c r="AT260" s="405">
        <v>0</v>
      </c>
      <c r="AU260" s="387">
        <v>0</v>
      </c>
    </row>
    <row r="261" spans="2:47" x14ac:dyDescent="0.3">
      <c r="B261" s="592"/>
      <c r="C261" s="592"/>
      <c r="D261" s="384" t="s">
        <v>1766</v>
      </c>
      <c r="E261" s="271">
        <f t="shared" ref="E261:E324" si="5">SUM(F261:AU261)</f>
        <v>19</v>
      </c>
      <c r="F261" s="385">
        <v>0</v>
      </c>
      <c r="G261" s="386">
        <v>0</v>
      </c>
      <c r="H261" s="386">
        <v>0</v>
      </c>
      <c r="I261" s="386">
        <v>0</v>
      </c>
      <c r="J261" s="386">
        <v>0</v>
      </c>
      <c r="K261" s="386">
        <v>2</v>
      </c>
      <c r="L261" s="386">
        <v>0</v>
      </c>
      <c r="M261" s="386">
        <v>0</v>
      </c>
      <c r="N261" s="386">
        <v>1</v>
      </c>
      <c r="O261" s="386">
        <v>0</v>
      </c>
      <c r="P261" s="386">
        <v>0</v>
      </c>
      <c r="Q261" s="386">
        <v>2</v>
      </c>
      <c r="R261" s="386">
        <v>2</v>
      </c>
      <c r="S261" s="386">
        <v>2</v>
      </c>
      <c r="T261" s="386">
        <v>0</v>
      </c>
      <c r="U261" s="386">
        <v>1</v>
      </c>
      <c r="V261" s="386">
        <v>1</v>
      </c>
      <c r="W261" s="386">
        <v>1</v>
      </c>
      <c r="X261" s="386">
        <v>1</v>
      </c>
      <c r="Y261" s="386">
        <v>0</v>
      </c>
      <c r="Z261" s="386">
        <v>0</v>
      </c>
      <c r="AA261" s="386">
        <v>1</v>
      </c>
      <c r="AB261" s="386">
        <v>0</v>
      </c>
      <c r="AC261" s="386">
        <v>0</v>
      </c>
      <c r="AD261" s="386">
        <v>1</v>
      </c>
      <c r="AE261" s="386">
        <v>1</v>
      </c>
      <c r="AF261" s="386">
        <v>1</v>
      </c>
      <c r="AG261" s="386">
        <v>0</v>
      </c>
      <c r="AH261" s="386">
        <v>1</v>
      </c>
      <c r="AI261" s="386">
        <v>1</v>
      </c>
      <c r="AJ261" s="386">
        <v>0</v>
      </c>
      <c r="AK261" s="386">
        <v>0</v>
      </c>
      <c r="AL261" s="386">
        <v>0</v>
      </c>
      <c r="AM261" s="386">
        <v>0</v>
      </c>
      <c r="AN261" s="386">
        <v>0</v>
      </c>
      <c r="AO261" s="386">
        <v>0</v>
      </c>
      <c r="AP261" s="386">
        <v>0</v>
      </c>
      <c r="AQ261" s="386">
        <v>0</v>
      </c>
      <c r="AR261" s="386">
        <v>0</v>
      </c>
      <c r="AS261" s="386">
        <v>0</v>
      </c>
      <c r="AT261" s="405">
        <v>0</v>
      </c>
      <c r="AU261" s="387">
        <v>0</v>
      </c>
    </row>
    <row r="262" spans="2:47" x14ac:dyDescent="0.3">
      <c r="B262" s="592"/>
      <c r="C262" s="592"/>
      <c r="D262" s="384" t="s">
        <v>1765</v>
      </c>
      <c r="E262" s="271">
        <f t="shared" si="5"/>
        <v>173</v>
      </c>
      <c r="F262" s="385">
        <v>0</v>
      </c>
      <c r="G262" s="386">
        <v>0</v>
      </c>
      <c r="H262" s="386">
        <v>0</v>
      </c>
      <c r="I262" s="386">
        <v>0</v>
      </c>
      <c r="J262" s="386">
        <v>2</v>
      </c>
      <c r="K262" s="386">
        <v>3</v>
      </c>
      <c r="L262" s="386">
        <v>3</v>
      </c>
      <c r="M262" s="386">
        <v>8</v>
      </c>
      <c r="N262" s="386">
        <v>3</v>
      </c>
      <c r="O262" s="386">
        <v>7</v>
      </c>
      <c r="P262" s="386">
        <v>4</v>
      </c>
      <c r="Q262" s="386">
        <v>7</v>
      </c>
      <c r="R262" s="386">
        <v>9</v>
      </c>
      <c r="S262" s="386">
        <v>8</v>
      </c>
      <c r="T262" s="386">
        <v>11</v>
      </c>
      <c r="U262" s="386">
        <v>15</v>
      </c>
      <c r="V262" s="386">
        <v>9</v>
      </c>
      <c r="W262" s="386">
        <v>7</v>
      </c>
      <c r="X262" s="386">
        <v>8</v>
      </c>
      <c r="Y262" s="386">
        <v>9</v>
      </c>
      <c r="Z262" s="386">
        <v>9</v>
      </c>
      <c r="AA262" s="386">
        <v>15</v>
      </c>
      <c r="AB262" s="386">
        <v>7</v>
      </c>
      <c r="AC262" s="386">
        <v>6</v>
      </c>
      <c r="AD262" s="386">
        <v>2</v>
      </c>
      <c r="AE262" s="386">
        <v>7</v>
      </c>
      <c r="AF262" s="386">
        <v>4</v>
      </c>
      <c r="AG262" s="386">
        <v>2</v>
      </c>
      <c r="AH262" s="386">
        <v>3</v>
      </c>
      <c r="AI262" s="386">
        <v>1</v>
      </c>
      <c r="AJ262" s="386">
        <v>1</v>
      </c>
      <c r="AK262" s="386">
        <v>1</v>
      </c>
      <c r="AL262" s="386">
        <v>1</v>
      </c>
      <c r="AM262" s="386">
        <v>1</v>
      </c>
      <c r="AN262" s="386">
        <v>0</v>
      </c>
      <c r="AO262" s="386">
        <v>0</v>
      </c>
      <c r="AP262" s="386">
        <v>0</v>
      </c>
      <c r="AQ262" s="386">
        <v>0</v>
      </c>
      <c r="AR262" s="386">
        <v>0</v>
      </c>
      <c r="AS262" s="386">
        <v>0</v>
      </c>
      <c r="AT262" s="405">
        <v>0</v>
      </c>
      <c r="AU262" s="387">
        <v>0</v>
      </c>
    </row>
    <row r="263" spans="2:47" x14ac:dyDescent="0.3">
      <c r="B263" s="592"/>
      <c r="C263" s="592"/>
      <c r="D263" s="384" t="s">
        <v>1764</v>
      </c>
      <c r="E263" s="271">
        <f t="shared" si="5"/>
        <v>86</v>
      </c>
      <c r="F263" s="385">
        <v>0</v>
      </c>
      <c r="G263" s="386">
        <v>0</v>
      </c>
      <c r="H263" s="386">
        <v>0</v>
      </c>
      <c r="I263" s="386">
        <v>0</v>
      </c>
      <c r="J263" s="386">
        <v>0</v>
      </c>
      <c r="K263" s="386">
        <v>2</v>
      </c>
      <c r="L263" s="386">
        <v>3</v>
      </c>
      <c r="M263" s="386">
        <v>1</v>
      </c>
      <c r="N263" s="386">
        <v>3</v>
      </c>
      <c r="O263" s="386">
        <v>6</v>
      </c>
      <c r="P263" s="386">
        <v>4</v>
      </c>
      <c r="Q263" s="386">
        <v>4</v>
      </c>
      <c r="R263" s="386">
        <v>3</v>
      </c>
      <c r="S263" s="386">
        <v>4</v>
      </c>
      <c r="T263" s="386">
        <v>5</v>
      </c>
      <c r="U263" s="386">
        <v>7</v>
      </c>
      <c r="V263" s="386">
        <v>1</v>
      </c>
      <c r="W263" s="386">
        <v>3</v>
      </c>
      <c r="X263" s="386">
        <v>5</v>
      </c>
      <c r="Y263" s="386">
        <v>5</v>
      </c>
      <c r="Z263" s="386">
        <v>4</v>
      </c>
      <c r="AA263" s="386">
        <v>4</v>
      </c>
      <c r="AB263" s="386">
        <v>5</v>
      </c>
      <c r="AC263" s="386">
        <v>1</v>
      </c>
      <c r="AD263" s="386">
        <v>3</v>
      </c>
      <c r="AE263" s="386">
        <v>0</v>
      </c>
      <c r="AF263" s="386">
        <v>0</v>
      </c>
      <c r="AG263" s="386">
        <v>4</v>
      </c>
      <c r="AH263" s="386">
        <v>2</v>
      </c>
      <c r="AI263" s="386">
        <v>1</v>
      </c>
      <c r="AJ263" s="386">
        <v>1</v>
      </c>
      <c r="AK263" s="386">
        <v>3</v>
      </c>
      <c r="AL263" s="386">
        <v>0</v>
      </c>
      <c r="AM263" s="386">
        <v>0</v>
      </c>
      <c r="AN263" s="386">
        <v>1</v>
      </c>
      <c r="AO263" s="386">
        <v>0</v>
      </c>
      <c r="AP263" s="386">
        <v>1</v>
      </c>
      <c r="AQ263" s="386">
        <v>0</v>
      </c>
      <c r="AR263" s="386">
        <v>0</v>
      </c>
      <c r="AS263" s="386">
        <v>0</v>
      </c>
      <c r="AT263" s="405">
        <v>0</v>
      </c>
      <c r="AU263" s="387">
        <v>0</v>
      </c>
    </row>
    <row r="264" spans="2:47" x14ac:dyDescent="0.3">
      <c r="B264" s="592"/>
      <c r="C264" s="592"/>
      <c r="D264" s="384" t="s">
        <v>1763</v>
      </c>
      <c r="E264" s="271">
        <f t="shared" si="5"/>
        <v>32</v>
      </c>
      <c r="F264" s="385">
        <v>0</v>
      </c>
      <c r="G264" s="386">
        <v>0</v>
      </c>
      <c r="H264" s="386">
        <v>0</v>
      </c>
      <c r="I264" s="386">
        <v>0</v>
      </c>
      <c r="J264" s="386">
        <v>0</v>
      </c>
      <c r="K264" s="386">
        <v>0</v>
      </c>
      <c r="L264" s="386">
        <v>3</v>
      </c>
      <c r="M264" s="386">
        <v>1</v>
      </c>
      <c r="N264" s="386">
        <v>2</v>
      </c>
      <c r="O264" s="386">
        <v>2</v>
      </c>
      <c r="P264" s="386">
        <v>2</v>
      </c>
      <c r="Q264" s="386">
        <v>3</v>
      </c>
      <c r="R264" s="386">
        <v>2</v>
      </c>
      <c r="S264" s="386">
        <v>3</v>
      </c>
      <c r="T264" s="386">
        <v>0</v>
      </c>
      <c r="U264" s="386">
        <v>2</v>
      </c>
      <c r="V264" s="386">
        <v>1</v>
      </c>
      <c r="W264" s="386">
        <v>0</v>
      </c>
      <c r="X264" s="386">
        <v>0</v>
      </c>
      <c r="Y264" s="386">
        <v>0</v>
      </c>
      <c r="Z264" s="386">
        <v>1</v>
      </c>
      <c r="AA264" s="386">
        <v>1</v>
      </c>
      <c r="AB264" s="386">
        <v>0</v>
      </c>
      <c r="AC264" s="386">
        <v>1</v>
      </c>
      <c r="AD264" s="386">
        <v>2</v>
      </c>
      <c r="AE264" s="386">
        <v>1</v>
      </c>
      <c r="AF264" s="386">
        <v>0</v>
      </c>
      <c r="AG264" s="386">
        <v>1</v>
      </c>
      <c r="AH264" s="386">
        <v>2</v>
      </c>
      <c r="AI264" s="386">
        <v>0</v>
      </c>
      <c r="AJ264" s="386">
        <v>1</v>
      </c>
      <c r="AK264" s="386">
        <v>0</v>
      </c>
      <c r="AL264" s="386">
        <v>0</v>
      </c>
      <c r="AM264" s="386">
        <v>1</v>
      </c>
      <c r="AN264" s="386">
        <v>0</v>
      </c>
      <c r="AO264" s="386">
        <v>0</v>
      </c>
      <c r="AP264" s="386">
        <v>0</v>
      </c>
      <c r="AQ264" s="386">
        <v>0</v>
      </c>
      <c r="AR264" s="386">
        <v>0</v>
      </c>
      <c r="AS264" s="386">
        <v>0</v>
      </c>
      <c r="AT264" s="405">
        <v>0</v>
      </c>
      <c r="AU264" s="387">
        <v>0</v>
      </c>
    </row>
    <row r="265" spans="2:47" x14ac:dyDescent="0.3">
      <c r="B265" s="592"/>
      <c r="C265" s="592"/>
      <c r="D265" s="384" t="s">
        <v>1762</v>
      </c>
      <c r="E265" s="271">
        <f t="shared" si="5"/>
        <v>46</v>
      </c>
      <c r="F265" s="385">
        <v>0</v>
      </c>
      <c r="G265" s="386">
        <v>0</v>
      </c>
      <c r="H265" s="386">
        <v>0</v>
      </c>
      <c r="I265" s="386">
        <v>0</v>
      </c>
      <c r="J265" s="386">
        <v>0</v>
      </c>
      <c r="K265" s="386">
        <v>0</v>
      </c>
      <c r="L265" s="386">
        <v>1</v>
      </c>
      <c r="M265" s="386">
        <v>2</v>
      </c>
      <c r="N265" s="386">
        <v>1</v>
      </c>
      <c r="O265" s="386">
        <v>1</v>
      </c>
      <c r="P265" s="386">
        <v>3</v>
      </c>
      <c r="Q265" s="386">
        <v>2</v>
      </c>
      <c r="R265" s="386">
        <v>3</v>
      </c>
      <c r="S265" s="386">
        <v>2</v>
      </c>
      <c r="T265" s="386">
        <v>2</v>
      </c>
      <c r="U265" s="386">
        <v>1</v>
      </c>
      <c r="V265" s="386">
        <v>1</v>
      </c>
      <c r="W265" s="386">
        <v>2</v>
      </c>
      <c r="X265" s="386">
        <v>1</v>
      </c>
      <c r="Y265" s="386">
        <v>4</v>
      </c>
      <c r="Z265" s="386">
        <v>4</v>
      </c>
      <c r="AA265" s="386">
        <v>0</v>
      </c>
      <c r="AB265" s="386">
        <v>1</v>
      </c>
      <c r="AC265" s="386">
        <v>1</v>
      </c>
      <c r="AD265" s="386">
        <v>1</v>
      </c>
      <c r="AE265" s="386">
        <v>1</v>
      </c>
      <c r="AF265" s="386">
        <v>2</v>
      </c>
      <c r="AG265" s="386">
        <v>3</v>
      </c>
      <c r="AH265" s="386">
        <v>3</v>
      </c>
      <c r="AI265" s="386">
        <v>1</v>
      </c>
      <c r="AJ265" s="386">
        <v>1</v>
      </c>
      <c r="AK265" s="386">
        <v>1</v>
      </c>
      <c r="AL265" s="386">
        <v>1</v>
      </c>
      <c r="AM265" s="386">
        <v>0</v>
      </c>
      <c r="AN265" s="386">
        <v>0</v>
      </c>
      <c r="AO265" s="386">
        <v>0</v>
      </c>
      <c r="AP265" s="386">
        <v>0</v>
      </c>
      <c r="AQ265" s="386">
        <v>0</v>
      </c>
      <c r="AR265" s="386">
        <v>0</v>
      </c>
      <c r="AS265" s="386">
        <v>0</v>
      </c>
      <c r="AT265" s="405">
        <v>0</v>
      </c>
      <c r="AU265" s="387">
        <v>0</v>
      </c>
    </row>
    <row r="266" spans="2:47" x14ac:dyDescent="0.3">
      <c r="B266" s="592"/>
      <c r="C266" s="592"/>
      <c r="D266" s="384" t="s">
        <v>1761</v>
      </c>
      <c r="E266" s="271">
        <f t="shared" si="5"/>
        <v>43</v>
      </c>
      <c r="F266" s="385">
        <v>0</v>
      </c>
      <c r="G266" s="386">
        <v>0</v>
      </c>
      <c r="H266" s="386">
        <v>0</v>
      </c>
      <c r="I266" s="386">
        <v>0</v>
      </c>
      <c r="J266" s="386">
        <v>0</v>
      </c>
      <c r="K266" s="386">
        <v>0</v>
      </c>
      <c r="L266" s="386">
        <v>2</v>
      </c>
      <c r="M266" s="386">
        <v>2</v>
      </c>
      <c r="N266" s="386">
        <v>0</v>
      </c>
      <c r="O266" s="386">
        <v>0</v>
      </c>
      <c r="P266" s="386">
        <v>4</v>
      </c>
      <c r="Q266" s="386">
        <v>3</v>
      </c>
      <c r="R266" s="386">
        <v>2</v>
      </c>
      <c r="S266" s="386">
        <v>1</v>
      </c>
      <c r="T266" s="386">
        <v>0</v>
      </c>
      <c r="U266" s="386">
        <v>7</v>
      </c>
      <c r="V266" s="386">
        <v>1</v>
      </c>
      <c r="W266" s="386">
        <v>1</v>
      </c>
      <c r="X266" s="386">
        <v>1</v>
      </c>
      <c r="Y266" s="386">
        <v>1</v>
      </c>
      <c r="Z266" s="386">
        <v>3</v>
      </c>
      <c r="AA266" s="386">
        <v>1</v>
      </c>
      <c r="AB266" s="386">
        <v>1</v>
      </c>
      <c r="AC266" s="386">
        <v>1</v>
      </c>
      <c r="AD266" s="386">
        <v>2</v>
      </c>
      <c r="AE266" s="386">
        <v>0</v>
      </c>
      <c r="AF266" s="386">
        <v>1</v>
      </c>
      <c r="AG266" s="386">
        <v>2</v>
      </c>
      <c r="AH266" s="386">
        <v>2</v>
      </c>
      <c r="AI266" s="386">
        <v>0</v>
      </c>
      <c r="AJ266" s="386">
        <v>0</v>
      </c>
      <c r="AK266" s="386">
        <v>2</v>
      </c>
      <c r="AL266" s="386">
        <v>0</v>
      </c>
      <c r="AM266" s="386">
        <v>2</v>
      </c>
      <c r="AN266" s="386">
        <v>1</v>
      </c>
      <c r="AO266" s="386">
        <v>0</v>
      </c>
      <c r="AP266" s="386">
        <v>0</v>
      </c>
      <c r="AQ266" s="386">
        <v>0</v>
      </c>
      <c r="AR266" s="386">
        <v>0</v>
      </c>
      <c r="AS266" s="386">
        <v>0</v>
      </c>
      <c r="AT266" s="405">
        <v>0</v>
      </c>
      <c r="AU266" s="387">
        <v>0</v>
      </c>
    </row>
    <row r="267" spans="2:47" x14ac:dyDescent="0.3">
      <c r="B267" s="592"/>
      <c r="C267" s="592"/>
      <c r="D267" s="384" t="s">
        <v>1125</v>
      </c>
      <c r="E267" s="271">
        <f t="shared" si="5"/>
        <v>69</v>
      </c>
      <c r="F267" s="385">
        <v>0</v>
      </c>
      <c r="G267" s="386">
        <v>0</v>
      </c>
      <c r="H267" s="386">
        <v>0</v>
      </c>
      <c r="I267" s="386">
        <v>0</v>
      </c>
      <c r="J267" s="386">
        <v>0</v>
      </c>
      <c r="K267" s="386">
        <v>1</v>
      </c>
      <c r="L267" s="386">
        <v>1</v>
      </c>
      <c r="M267" s="386">
        <v>5</v>
      </c>
      <c r="N267" s="386">
        <v>3</v>
      </c>
      <c r="O267" s="386">
        <v>2</v>
      </c>
      <c r="P267" s="386">
        <v>3</v>
      </c>
      <c r="Q267" s="386">
        <v>1</v>
      </c>
      <c r="R267" s="386">
        <v>2</v>
      </c>
      <c r="S267" s="386">
        <v>1</v>
      </c>
      <c r="T267" s="386">
        <v>3</v>
      </c>
      <c r="U267" s="386">
        <v>4</v>
      </c>
      <c r="V267" s="386">
        <v>1</v>
      </c>
      <c r="W267" s="386">
        <v>6</v>
      </c>
      <c r="X267" s="386">
        <v>2</v>
      </c>
      <c r="Y267" s="386">
        <v>5</v>
      </c>
      <c r="Z267" s="386">
        <v>2</v>
      </c>
      <c r="AA267" s="386">
        <v>3</v>
      </c>
      <c r="AB267" s="386">
        <v>5</v>
      </c>
      <c r="AC267" s="386">
        <v>1</v>
      </c>
      <c r="AD267" s="386">
        <v>2</v>
      </c>
      <c r="AE267" s="386">
        <v>1</v>
      </c>
      <c r="AF267" s="386">
        <v>2</v>
      </c>
      <c r="AG267" s="386">
        <v>3</v>
      </c>
      <c r="AH267" s="386">
        <v>0</v>
      </c>
      <c r="AI267" s="386">
        <v>1</v>
      </c>
      <c r="AJ267" s="386">
        <v>5</v>
      </c>
      <c r="AK267" s="386">
        <v>2</v>
      </c>
      <c r="AL267" s="386">
        <v>0</v>
      </c>
      <c r="AM267" s="386">
        <v>1</v>
      </c>
      <c r="AN267" s="386">
        <v>0</v>
      </c>
      <c r="AO267" s="386">
        <v>0</v>
      </c>
      <c r="AP267" s="386">
        <v>0</v>
      </c>
      <c r="AQ267" s="386">
        <v>0</v>
      </c>
      <c r="AR267" s="386">
        <v>1</v>
      </c>
      <c r="AS267" s="386">
        <v>0</v>
      </c>
      <c r="AT267" s="405">
        <v>0</v>
      </c>
      <c r="AU267" s="387">
        <v>0</v>
      </c>
    </row>
    <row r="268" spans="2:47" x14ac:dyDescent="0.3">
      <c r="B268" s="592"/>
      <c r="C268" s="592"/>
      <c r="D268" s="384" t="s">
        <v>1534</v>
      </c>
      <c r="E268" s="271">
        <f t="shared" si="5"/>
        <v>136</v>
      </c>
      <c r="F268" s="385">
        <v>0</v>
      </c>
      <c r="G268" s="386">
        <v>0</v>
      </c>
      <c r="H268" s="386">
        <v>0</v>
      </c>
      <c r="I268" s="386">
        <v>0</v>
      </c>
      <c r="J268" s="386">
        <v>1</v>
      </c>
      <c r="K268" s="386">
        <v>0</v>
      </c>
      <c r="L268" s="386">
        <v>2</v>
      </c>
      <c r="M268" s="386">
        <v>2</v>
      </c>
      <c r="N268" s="386">
        <v>10</v>
      </c>
      <c r="O268" s="386">
        <v>8</v>
      </c>
      <c r="P268" s="386">
        <v>4</v>
      </c>
      <c r="Q268" s="386">
        <v>6</v>
      </c>
      <c r="R268" s="386">
        <v>4</v>
      </c>
      <c r="S268" s="386">
        <v>4</v>
      </c>
      <c r="T268" s="386">
        <v>10</v>
      </c>
      <c r="U268" s="386">
        <v>10</v>
      </c>
      <c r="V268" s="386">
        <v>6</v>
      </c>
      <c r="W268" s="386">
        <v>6</v>
      </c>
      <c r="X268" s="386">
        <v>9</v>
      </c>
      <c r="Y268" s="386">
        <v>6</v>
      </c>
      <c r="Z268" s="386">
        <v>6</v>
      </c>
      <c r="AA268" s="386">
        <v>4</v>
      </c>
      <c r="AB268" s="386">
        <v>8</v>
      </c>
      <c r="AC268" s="386">
        <v>8</v>
      </c>
      <c r="AD268" s="386">
        <v>3</v>
      </c>
      <c r="AE268" s="386">
        <v>2</v>
      </c>
      <c r="AF268" s="386">
        <v>2</v>
      </c>
      <c r="AG268" s="386">
        <v>6</v>
      </c>
      <c r="AH268" s="386">
        <v>0</v>
      </c>
      <c r="AI268" s="386">
        <v>3</v>
      </c>
      <c r="AJ268" s="386">
        <v>1</v>
      </c>
      <c r="AK268" s="386">
        <v>1</v>
      </c>
      <c r="AL268" s="386">
        <v>4</v>
      </c>
      <c r="AM268" s="386">
        <v>0</v>
      </c>
      <c r="AN268" s="386">
        <v>0</v>
      </c>
      <c r="AO268" s="386">
        <v>0</v>
      </c>
      <c r="AP268" s="386">
        <v>0</v>
      </c>
      <c r="AQ268" s="386">
        <v>0</v>
      </c>
      <c r="AR268" s="386">
        <v>0</v>
      </c>
      <c r="AS268" s="386">
        <v>0</v>
      </c>
      <c r="AT268" s="405">
        <v>0</v>
      </c>
      <c r="AU268" s="387">
        <v>0</v>
      </c>
    </row>
    <row r="269" spans="2:47" x14ac:dyDescent="0.3">
      <c r="B269" s="592"/>
      <c r="C269" s="592" t="s">
        <v>299</v>
      </c>
      <c r="D269" s="384" t="s">
        <v>1815</v>
      </c>
      <c r="E269" s="271">
        <f t="shared" si="5"/>
        <v>134</v>
      </c>
      <c r="F269" s="385">
        <v>0</v>
      </c>
      <c r="G269" s="386">
        <v>0</v>
      </c>
      <c r="H269" s="386">
        <v>0</v>
      </c>
      <c r="I269" s="386">
        <v>0</v>
      </c>
      <c r="J269" s="386">
        <v>0</v>
      </c>
      <c r="K269" s="386">
        <v>2</v>
      </c>
      <c r="L269" s="386">
        <v>3</v>
      </c>
      <c r="M269" s="386">
        <v>13</v>
      </c>
      <c r="N269" s="386">
        <v>10</v>
      </c>
      <c r="O269" s="386">
        <v>8</v>
      </c>
      <c r="P269" s="386">
        <v>9</v>
      </c>
      <c r="Q269" s="386">
        <v>6</v>
      </c>
      <c r="R269" s="386">
        <v>7</v>
      </c>
      <c r="S269" s="386">
        <v>3</v>
      </c>
      <c r="T269" s="386">
        <v>8</v>
      </c>
      <c r="U269" s="386">
        <v>7</v>
      </c>
      <c r="V269" s="386">
        <v>5</v>
      </c>
      <c r="W269" s="386">
        <v>4</v>
      </c>
      <c r="X269" s="386">
        <v>4</v>
      </c>
      <c r="Y269" s="386">
        <v>7</v>
      </c>
      <c r="Z269" s="386">
        <v>2</v>
      </c>
      <c r="AA269" s="386">
        <v>4</v>
      </c>
      <c r="AB269" s="386">
        <v>1</v>
      </c>
      <c r="AC269" s="386">
        <v>5</v>
      </c>
      <c r="AD269" s="386">
        <v>3</v>
      </c>
      <c r="AE269" s="386">
        <v>7</v>
      </c>
      <c r="AF269" s="386">
        <v>6</v>
      </c>
      <c r="AG269" s="386">
        <v>2</v>
      </c>
      <c r="AH269" s="386">
        <v>0</v>
      </c>
      <c r="AI269" s="386">
        <v>0</v>
      </c>
      <c r="AJ269" s="386">
        <v>3</v>
      </c>
      <c r="AK269" s="386">
        <v>1</v>
      </c>
      <c r="AL269" s="386">
        <v>2</v>
      </c>
      <c r="AM269" s="386">
        <v>2</v>
      </c>
      <c r="AN269" s="386">
        <v>0</v>
      </c>
      <c r="AO269" s="386">
        <v>0</v>
      </c>
      <c r="AP269" s="386">
        <v>0</v>
      </c>
      <c r="AQ269" s="386">
        <v>0</v>
      </c>
      <c r="AR269" s="386">
        <v>0</v>
      </c>
      <c r="AS269" s="386">
        <v>0</v>
      </c>
      <c r="AT269" s="405">
        <v>0</v>
      </c>
      <c r="AU269" s="387">
        <v>0</v>
      </c>
    </row>
    <row r="270" spans="2:47" x14ac:dyDescent="0.3">
      <c r="B270" s="592"/>
      <c r="C270" s="592"/>
      <c r="D270" s="384" t="s">
        <v>1814</v>
      </c>
      <c r="E270" s="271">
        <f t="shared" si="5"/>
        <v>93</v>
      </c>
      <c r="F270" s="385">
        <v>0</v>
      </c>
      <c r="G270" s="386">
        <v>0</v>
      </c>
      <c r="H270" s="386">
        <v>0</v>
      </c>
      <c r="I270" s="386">
        <v>1</v>
      </c>
      <c r="J270" s="386">
        <v>0</v>
      </c>
      <c r="K270" s="386">
        <v>2</v>
      </c>
      <c r="L270" s="386">
        <v>5</v>
      </c>
      <c r="M270" s="386">
        <v>12</v>
      </c>
      <c r="N270" s="386">
        <v>10</v>
      </c>
      <c r="O270" s="386">
        <v>0</v>
      </c>
      <c r="P270" s="386">
        <v>6</v>
      </c>
      <c r="Q270" s="386">
        <v>2</v>
      </c>
      <c r="R270" s="386">
        <v>3</v>
      </c>
      <c r="S270" s="386">
        <v>2</v>
      </c>
      <c r="T270" s="386">
        <v>3</v>
      </c>
      <c r="U270" s="386">
        <v>3</v>
      </c>
      <c r="V270" s="386">
        <v>2</v>
      </c>
      <c r="W270" s="386">
        <v>5</v>
      </c>
      <c r="X270" s="386">
        <v>3</v>
      </c>
      <c r="Y270" s="386">
        <v>4</v>
      </c>
      <c r="Z270" s="386">
        <v>4</v>
      </c>
      <c r="AA270" s="386">
        <v>4</v>
      </c>
      <c r="AB270" s="386">
        <v>6</v>
      </c>
      <c r="AC270" s="386">
        <v>2</v>
      </c>
      <c r="AD270" s="386">
        <v>0</v>
      </c>
      <c r="AE270" s="386">
        <v>0</v>
      </c>
      <c r="AF270" s="386">
        <v>1</v>
      </c>
      <c r="AG270" s="386">
        <v>5</v>
      </c>
      <c r="AH270" s="386">
        <v>2</v>
      </c>
      <c r="AI270" s="386">
        <v>0</v>
      </c>
      <c r="AJ270" s="386">
        <v>2</v>
      </c>
      <c r="AK270" s="386">
        <v>2</v>
      </c>
      <c r="AL270" s="386">
        <v>0</v>
      </c>
      <c r="AM270" s="386">
        <v>1</v>
      </c>
      <c r="AN270" s="386">
        <v>0</v>
      </c>
      <c r="AO270" s="386">
        <v>0</v>
      </c>
      <c r="AP270" s="386">
        <v>1</v>
      </c>
      <c r="AQ270" s="386">
        <v>0</v>
      </c>
      <c r="AR270" s="386">
        <v>0</v>
      </c>
      <c r="AS270" s="386">
        <v>0</v>
      </c>
      <c r="AT270" s="405">
        <v>0</v>
      </c>
      <c r="AU270" s="387">
        <v>0</v>
      </c>
    </row>
    <row r="271" spans="2:47" x14ac:dyDescent="0.3">
      <c r="B271" s="592"/>
      <c r="C271" s="592"/>
      <c r="D271" s="384" t="s">
        <v>1813</v>
      </c>
      <c r="E271" s="271">
        <f t="shared" si="5"/>
        <v>18</v>
      </c>
      <c r="F271" s="385">
        <v>0</v>
      </c>
      <c r="G271" s="386">
        <v>0</v>
      </c>
      <c r="H271" s="386">
        <v>0</v>
      </c>
      <c r="I271" s="386">
        <v>0</v>
      </c>
      <c r="J271" s="386">
        <v>0</v>
      </c>
      <c r="K271" s="386">
        <v>1</v>
      </c>
      <c r="L271" s="386">
        <v>1</v>
      </c>
      <c r="M271" s="386">
        <v>1</v>
      </c>
      <c r="N271" s="386">
        <v>1</v>
      </c>
      <c r="O271" s="386">
        <v>1</v>
      </c>
      <c r="P271" s="386">
        <v>0</v>
      </c>
      <c r="Q271" s="386">
        <v>2</v>
      </c>
      <c r="R271" s="386">
        <v>0</v>
      </c>
      <c r="S271" s="386">
        <v>1</v>
      </c>
      <c r="T271" s="386">
        <v>0</v>
      </c>
      <c r="U271" s="386">
        <v>3</v>
      </c>
      <c r="V271" s="386">
        <v>1</v>
      </c>
      <c r="W271" s="386">
        <v>0</v>
      </c>
      <c r="X271" s="386">
        <v>0</v>
      </c>
      <c r="Y271" s="386">
        <v>0</v>
      </c>
      <c r="Z271" s="386">
        <v>0</v>
      </c>
      <c r="AA271" s="386">
        <v>0</v>
      </c>
      <c r="AB271" s="386">
        <v>1</v>
      </c>
      <c r="AC271" s="386">
        <v>0</v>
      </c>
      <c r="AD271" s="386">
        <v>0</v>
      </c>
      <c r="AE271" s="386">
        <v>2</v>
      </c>
      <c r="AF271" s="386">
        <v>0</v>
      </c>
      <c r="AG271" s="386">
        <v>0</v>
      </c>
      <c r="AH271" s="386">
        <v>1</v>
      </c>
      <c r="AI271" s="386">
        <v>1</v>
      </c>
      <c r="AJ271" s="386">
        <v>1</v>
      </c>
      <c r="AK271" s="386">
        <v>0</v>
      </c>
      <c r="AL271" s="386">
        <v>0</v>
      </c>
      <c r="AM271" s="386">
        <v>0</v>
      </c>
      <c r="AN271" s="386">
        <v>0</v>
      </c>
      <c r="AO271" s="386">
        <v>0</v>
      </c>
      <c r="AP271" s="386">
        <v>0</v>
      </c>
      <c r="AQ271" s="386">
        <v>0</v>
      </c>
      <c r="AR271" s="386">
        <v>0</v>
      </c>
      <c r="AS271" s="386">
        <v>0</v>
      </c>
      <c r="AT271" s="405">
        <v>0</v>
      </c>
      <c r="AU271" s="387">
        <v>0</v>
      </c>
    </row>
    <row r="272" spans="2:47" x14ac:dyDescent="0.3">
      <c r="B272" s="592"/>
      <c r="C272" s="592"/>
      <c r="D272" s="384" t="s">
        <v>1812</v>
      </c>
      <c r="E272" s="271">
        <f t="shared" si="5"/>
        <v>15</v>
      </c>
      <c r="F272" s="385">
        <v>0</v>
      </c>
      <c r="G272" s="386">
        <v>0</v>
      </c>
      <c r="H272" s="386">
        <v>0</v>
      </c>
      <c r="I272" s="386">
        <v>0</v>
      </c>
      <c r="J272" s="386">
        <v>1</v>
      </c>
      <c r="K272" s="386">
        <v>1</v>
      </c>
      <c r="L272" s="386">
        <v>0</v>
      </c>
      <c r="M272" s="386">
        <v>3</v>
      </c>
      <c r="N272" s="386">
        <v>1</v>
      </c>
      <c r="O272" s="386">
        <v>0</v>
      </c>
      <c r="P272" s="386">
        <v>1</v>
      </c>
      <c r="Q272" s="386">
        <v>2</v>
      </c>
      <c r="R272" s="386">
        <v>0</v>
      </c>
      <c r="S272" s="386">
        <v>0</v>
      </c>
      <c r="T272" s="386">
        <v>0</v>
      </c>
      <c r="U272" s="386">
        <v>1</v>
      </c>
      <c r="V272" s="386">
        <v>0</v>
      </c>
      <c r="W272" s="386">
        <v>0</v>
      </c>
      <c r="X272" s="386">
        <v>1</v>
      </c>
      <c r="Y272" s="386">
        <v>1</v>
      </c>
      <c r="Z272" s="386">
        <v>0</v>
      </c>
      <c r="AA272" s="386">
        <v>0</v>
      </c>
      <c r="AB272" s="386">
        <v>1</v>
      </c>
      <c r="AC272" s="386">
        <v>0</v>
      </c>
      <c r="AD272" s="386">
        <v>0</v>
      </c>
      <c r="AE272" s="386">
        <v>0</v>
      </c>
      <c r="AF272" s="386">
        <v>0</v>
      </c>
      <c r="AG272" s="386">
        <v>0</v>
      </c>
      <c r="AH272" s="386">
        <v>0</v>
      </c>
      <c r="AI272" s="386">
        <v>0</v>
      </c>
      <c r="AJ272" s="386">
        <v>0</v>
      </c>
      <c r="AK272" s="386">
        <v>0</v>
      </c>
      <c r="AL272" s="386">
        <v>1</v>
      </c>
      <c r="AM272" s="386">
        <v>0</v>
      </c>
      <c r="AN272" s="386">
        <v>0</v>
      </c>
      <c r="AO272" s="386">
        <v>0</v>
      </c>
      <c r="AP272" s="386">
        <v>0</v>
      </c>
      <c r="AQ272" s="386">
        <v>0</v>
      </c>
      <c r="AR272" s="386">
        <v>0</v>
      </c>
      <c r="AS272" s="386">
        <v>0</v>
      </c>
      <c r="AT272" s="405">
        <v>1</v>
      </c>
      <c r="AU272" s="387">
        <v>0</v>
      </c>
    </row>
    <row r="273" spans="2:47" x14ac:dyDescent="0.3">
      <c r="B273" s="592"/>
      <c r="C273" s="592"/>
      <c r="D273" s="384" t="s">
        <v>1811</v>
      </c>
      <c r="E273" s="271">
        <f t="shared" si="5"/>
        <v>9</v>
      </c>
      <c r="F273" s="385">
        <v>0</v>
      </c>
      <c r="G273" s="386">
        <v>0</v>
      </c>
      <c r="H273" s="386">
        <v>0</v>
      </c>
      <c r="I273" s="386">
        <v>0</v>
      </c>
      <c r="J273" s="386">
        <v>1</v>
      </c>
      <c r="K273" s="386">
        <v>0</v>
      </c>
      <c r="L273" s="386">
        <v>1</v>
      </c>
      <c r="M273" s="386">
        <v>0</v>
      </c>
      <c r="N273" s="386">
        <v>0</v>
      </c>
      <c r="O273" s="386">
        <v>0</v>
      </c>
      <c r="P273" s="386">
        <v>0</v>
      </c>
      <c r="Q273" s="386">
        <v>0</v>
      </c>
      <c r="R273" s="386">
        <v>1</v>
      </c>
      <c r="S273" s="386">
        <v>1</v>
      </c>
      <c r="T273" s="386">
        <v>0</v>
      </c>
      <c r="U273" s="386">
        <v>0</v>
      </c>
      <c r="V273" s="386">
        <v>0</v>
      </c>
      <c r="W273" s="386">
        <v>1</v>
      </c>
      <c r="X273" s="386">
        <v>0</v>
      </c>
      <c r="Y273" s="386">
        <v>1</v>
      </c>
      <c r="Z273" s="386">
        <v>0</v>
      </c>
      <c r="AA273" s="386">
        <v>0</v>
      </c>
      <c r="AB273" s="386">
        <v>0</v>
      </c>
      <c r="AC273" s="386">
        <v>1</v>
      </c>
      <c r="AD273" s="386">
        <v>0</v>
      </c>
      <c r="AE273" s="386">
        <v>0</v>
      </c>
      <c r="AF273" s="386">
        <v>1</v>
      </c>
      <c r="AG273" s="386">
        <v>1</v>
      </c>
      <c r="AH273" s="386">
        <v>0</v>
      </c>
      <c r="AI273" s="386">
        <v>0</v>
      </c>
      <c r="AJ273" s="386">
        <v>0</v>
      </c>
      <c r="AK273" s="386">
        <v>0</v>
      </c>
      <c r="AL273" s="386">
        <v>0</v>
      </c>
      <c r="AM273" s="386">
        <v>0</v>
      </c>
      <c r="AN273" s="386">
        <v>0</v>
      </c>
      <c r="AO273" s="386">
        <v>0</v>
      </c>
      <c r="AP273" s="386">
        <v>0</v>
      </c>
      <c r="AQ273" s="386">
        <v>0</v>
      </c>
      <c r="AR273" s="386">
        <v>0</v>
      </c>
      <c r="AS273" s="386">
        <v>0</v>
      </c>
      <c r="AT273" s="405">
        <v>0</v>
      </c>
      <c r="AU273" s="387">
        <v>0</v>
      </c>
    </row>
    <row r="274" spans="2:47" x14ac:dyDescent="0.3">
      <c r="B274" s="592"/>
      <c r="C274" s="592"/>
      <c r="D274" s="384" t="s">
        <v>1810</v>
      </c>
      <c r="E274" s="271">
        <f t="shared" si="5"/>
        <v>4</v>
      </c>
      <c r="F274" s="385">
        <v>0</v>
      </c>
      <c r="G274" s="386">
        <v>0</v>
      </c>
      <c r="H274" s="386">
        <v>0</v>
      </c>
      <c r="I274" s="386">
        <v>0</v>
      </c>
      <c r="J274" s="386">
        <v>0</v>
      </c>
      <c r="K274" s="386">
        <v>0</v>
      </c>
      <c r="L274" s="386">
        <v>0</v>
      </c>
      <c r="M274" s="386">
        <v>0</v>
      </c>
      <c r="N274" s="386">
        <v>0</v>
      </c>
      <c r="O274" s="386">
        <v>0</v>
      </c>
      <c r="P274" s="386">
        <v>0</v>
      </c>
      <c r="Q274" s="386">
        <v>0</v>
      </c>
      <c r="R274" s="386">
        <v>0</v>
      </c>
      <c r="S274" s="386">
        <v>0</v>
      </c>
      <c r="T274" s="386">
        <v>0</v>
      </c>
      <c r="U274" s="386">
        <v>0</v>
      </c>
      <c r="V274" s="386">
        <v>0</v>
      </c>
      <c r="W274" s="386">
        <v>0</v>
      </c>
      <c r="X274" s="386">
        <v>0</v>
      </c>
      <c r="Y274" s="386">
        <v>1</v>
      </c>
      <c r="Z274" s="386">
        <v>0</v>
      </c>
      <c r="AA274" s="386">
        <v>0</v>
      </c>
      <c r="AB274" s="386">
        <v>0</v>
      </c>
      <c r="AC274" s="386">
        <v>1</v>
      </c>
      <c r="AD274" s="386">
        <v>0</v>
      </c>
      <c r="AE274" s="386">
        <v>0</v>
      </c>
      <c r="AF274" s="386">
        <v>0</v>
      </c>
      <c r="AG274" s="386">
        <v>0</v>
      </c>
      <c r="AH274" s="386">
        <v>0</v>
      </c>
      <c r="AI274" s="386">
        <v>1</v>
      </c>
      <c r="AJ274" s="386">
        <v>0</v>
      </c>
      <c r="AK274" s="386">
        <v>0</v>
      </c>
      <c r="AL274" s="386">
        <v>0</v>
      </c>
      <c r="AM274" s="386">
        <v>0</v>
      </c>
      <c r="AN274" s="386">
        <v>0</v>
      </c>
      <c r="AO274" s="386">
        <v>1</v>
      </c>
      <c r="AP274" s="386">
        <v>0</v>
      </c>
      <c r="AQ274" s="386">
        <v>0</v>
      </c>
      <c r="AR274" s="386">
        <v>0</v>
      </c>
      <c r="AS274" s="386">
        <v>0</v>
      </c>
      <c r="AT274" s="405">
        <v>0</v>
      </c>
      <c r="AU274" s="387">
        <v>0</v>
      </c>
    </row>
    <row r="275" spans="2:47" x14ac:dyDescent="0.3">
      <c r="B275" s="592"/>
      <c r="C275" s="592"/>
      <c r="D275" s="384" t="s">
        <v>1809</v>
      </c>
      <c r="E275" s="271">
        <f t="shared" si="5"/>
        <v>1</v>
      </c>
      <c r="F275" s="385">
        <v>0</v>
      </c>
      <c r="G275" s="386">
        <v>0</v>
      </c>
      <c r="H275" s="386">
        <v>0</v>
      </c>
      <c r="I275" s="386">
        <v>0</v>
      </c>
      <c r="J275" s="386">
        <v>0</v>
      </c>
      <c r="K275" s="386">
        <v>0</v>
      </c>
      <c r="L275" s="386">
        <v>0</v>
      </c>
      <c r="M275" s="386">
        <v>0</v>
      </c>
      <c r="N275" s="386">
        <v>0</v>
      </c>
      <c r="O275" s="386">
        <v>0</v>
      </c>
      <c r="P275" s="386">
        <v>0</v>
      </c>
      <c r="Q275" s="386">
        <v>0</v>
      </c>
      <c r="R275" s="386">
        <v>0</v>
      </c>
      <c r="S275" s="386">
        <v>0</v>
      </c>
      <c r="T275" s="386">
        <v>0</v>
      </c>
      <c r="U275" s="386">
        <v>0</v>
      </c>
      <c r="V275" s="386">
        <v>0</v>
      </c>
      <c r="W275" s="386">
        <v>0</v>
      </c>
      <c r="X275" s="386">
        <v>0</v>
      </c>
      <c r="Y275" s="386">
        <v>0</v>
      </c>
      <c r="Z275" s="386">
        <v>0</v>
      </c>
      <c r="AA275" s="386">
        <v>0</v>
      </c>
      <c r="AB275" s="386">
        <v>0</v>
      </c>
      <c r="AC275" s="386">
        <v>0</v>
      </c>
      <c r="AD275" s="386">
        <v>0</v>
      </c>
      <c r="AE275" s="386">
        <v>0</v>
      </c>
      <c r="AF275" s="386">
        <v>0</v>
      </c>
      <c r="AG275" s="386">
        <v>1</v>
      </c>
      <c r="AH275" s="386">
        <v>0</v>
      </c>
      <c r="AI275" s="386">
        <v>0</v>
      </c>
      <c r="AJ275" s="386">
        <v>0</v>
      </c>
      <c r="AK275" s="386">
        <v>0</v>
      </c>
      <c r="AL275" s="386">
        <v>0</v>
      </c>
      <c r="AM275" s="386">
        <v>0</v>
      </c>
      <c r="AN275" s="386">
        <v>0</v>
      </c>
      <c r="AO275" s="386">
        <v>0</v>
      </c>
      <c r="AP275" s="386">
        <v>0</v>
      </c>
      <c r="AQ275" s="386">
        <v>0</v>
      </c>
      <c r="AR275" s="386">
        <v>0</v>
      </c>
      <c r="AS275" s="386">
        <v>0</v>
      </c>
      <c r="AT275" s="405">
        <v>0</v>
      </c>
      <c r="AU275" s="387">
        <v>0</v>
      </c>
    </row>
    <row r="276" spans="2:47" x14ac:dyDescent="0.3">
      <c r="B276" s="592"/>
      <c r="C276" s="592"/>
      <c r="D276" s="384" t="s">
        <v>964</v>
      </c>
      <c r="E276" s="271">
        <f t="shared" si="5"/>
        <v>3</v>
      </c>
      <c r="F276" s="385">
        <v>0</v>
      </c>
      <c r="G276" s="386">
        <v>0</v>
      </c>
      <c r="H276" s="386">
        <v>0</v>
      </c>
      <c r="I276" s="386">
        <v>0</v>
      </c>
      <c r="J276" s="386">
        <v>0</v>
      </c>
      <c r="K276" s="386">
        <v>0</v>
      </c>
      <c r="L276" s="386">
        <v>0</v>
      </c>
      <c r="M276" s="386">
        <v>1</v>
      </c>
      <c r="N276" s="386">
        <v>0</v>
      </c>
      <c r="O276" s="386">
        <v>0</v>
      </c>
      <c r="P276" s="386">
        <v>0</v>
      </c>
      <c r="Q276" s="386">
        <v>0</v>
      </c>
      <c r="R276" s="386">
        <v>0</v>
      </c>
      <c r="S276" s="386">
        <v>0</v>
      </c>
      <c r="T276" s="386">
        <v>0</v>
      </c>
      <c r="U276" s="386">
        <v>0</v>
      </c>
      <c r="V276" s="386">
        <v>1</v>
      </c>
      <c r="W276" s="386">
        <v>0</v>
      </c>
      <c r="X276" s="386">
        <v>0</v>
      </c>
      <c r="Y276" s="386">
        <v>0</v>
      </c>
      <c r="Z276" s="386">
        <v>0</v>
      </c>
      <c r="AA276" s="386">
        <v>0</v>
      </c>
      <c r="AB276" s="386">
        <v>0</v>
      </c>
      <c r="AC276" s="386">
        <v>0</v>
      </c>
      <c r="AD276" s="386">
        <v>0</v>
      </c>
      <c r="AE276" s="386">
        <v>0</v>
      </c>
      <c r="AF276" s="386">
        <v>0</v>
      </c>
      <c r="AG276" s="386">
        <v>0</v>
      </c>
      <c r="AH276" s="386">
        <v>0</v>
      </c>
      <c r="AI276" s="386">
        <v>0</v>
      </c>
      <c r="AJ276" s="386">
        <v>0</v>
      </c>
      <c r="AK276" s="386">
        <v>0</v>
      </c>
      <c r="AL276" s="386">
        <v>0</v>
      </c>
      <c r="AM276" s="386">
        <v>0</v>
      </c>
      <c r="AN276" s="386">
        <v>1</v>
      </c>
      <c r="AO276" s="386">
        <v>0</v>
      </c>
      <c r="AP276" s="386">
        <v>0</v>
      </c>
      <c r="AQ276" s="386">
        <v>0</v>
      </c>
      <c r="AR276" s="386">
        <v>0</v>
      </c>
      <c r="AS276" s="386">
        <v>0</v>
      </c>
      <c r="AT276" s="405">
        <v>0</v>
      </c>
      <c r="AU276" s="387">
        <v>0</v>
      </c>
    </row>
    <row r="277" spans="2:47" x14ac:dyDescent="0.3">
      <c r="B277" s="592"/>
      <c r="C277" s="592"/>
      <c r="D277" s="384" t="s">
        <v>1808</v>
      </c>
      <c r="E277" s="271">
        <f t="shared" si="5"/>
        <v>25</v>
      </c>
      <c r="F277" s="385">
        <v>0</v>
      </c>
      <c r="G277" s="386">
        <v>0</v>
      </c>
      <c r="H277" s="386">
        <v>0</v>
      </c>
      <c r="I277" s="386">
        <v>0</v>
      </c>
      <c r="J277" s="386">
        <v>0</v>
      </c>
      <c r="K277" s="386">
        <v>0</v>
      </c>
      <c r="L277" s="386">
        <v>0</v>
      </c>
      <c r="M277" s="386">
        <v>0</v>
      </c>
      <c r="N277" s="386">
        <v>0</v>
      </c>
      <c r="O277" s="386">
        <v>2</v>
      </c>
      <c r="P277" s="386">
        <v>0</v>
      </c>
      <c r="Q277" s="386">
        <v>0</v>
      </c>
      <c r="R277" s="386">
        <v>0</v>
      </c>
      <c r="S277" s="386">
        <v>1</v>
      </c>
      <c r="T277" s="386">
        <v>1</v>
      </c>
      <c r="U277" s="386">
        <v>1</v>
      </c>
      <c r="V277" s="386">
        <v>0</v>
      </c>
      <c r="W277" s="386">
        <v>2</v>
      </c>
      <c r="X277" s="386">
        <v>0</v>
      </c>
      <c r="Y277" s="386">
        <v>0</v>
      </c>
      <c r="Z277" s="386">
        <v>2</v>
      </c>
      <c r="AA277" s="386">
        <v>2</v>
      </c>
      <c r="AB277" s="386">
        <v>3</v>
      </c>
      <c r="AC277" s="386">
        <v>2</v>
      </c>
      <c r="AD277" s="386">
        <v>1</v>
      </c>
      <c r="AE277" s="386">
        <v>1</v>
      </c>
      <c r="AF277" s="386">
        <v>2</v>
      </c>
      <c r="AG277" s="386">
        <v>1</v>
      </c>
      <c r="AH277" s="386">
        <v>0</v>
      </c>
      <c r="AI277" s="386">
        <v>3</v>
      </c>
      <c r="AJ277" s="386">
        <v>1</v>
      </c>
      <c r="AK277" s="386">
        <v>0</v>
      </c>
      <c r="AL277" s="386">
        <v>0</v>
      </c>
      <c r="AM277" s="386">
        <v>0</v>
      </c>
      <c r="AN277" s="386">
        <v>0</v>
      </c>
      <c r="AO277" s="386">
        <v>0</v>
      </c>
      <c r="AP277" s="386">
        <v>0</v>
      </c>
      <c r="AQ277" s="386">
        <v>0</v>
      </c>
      <c r="AR277" s="386">
        <v>0</v>
      </c>
      <c r="AS277" s="386">
        <v>0</v>
      </c>
      <c r="AT277" s="405">
        <v>0</v>
      </c>
      <c r="AU277" s="387">
        <v>0</v>
      </c>
    </row>
    <row r="278" spans="2:47" x14ac:dyDescent="0.3">
      <c r="B278" s="592"/>
      <c r="C278" s="592"/>
      <c r="D278" s="384" t="s">
        <v>1807</v>
      </c>
      <c r="E278" s="271">
        <f t="shared" si="5"/>
        <v>79</v>
      </c>
      <c r="F278" s="385">
        <v>0</v>
      </c>
      <c r="G278" s="386">
        <v>0</v>
      </c>
      <c r="H278" s="386">
        <v>0</v>
      </c>
      <c r="I278" s="386">
        <v>0</v>
      </c>
      <c r="J278" s="386">
        <v>2</v>
      </c>
      <c r="K278" s="386">
        <v>3</v>
      </c>
      <c r="L278" s="386">
        <v>2</v>
      </c>
      <c r="M278" s="386">
        <v>7</v>
      </c>
      <c r="N278" s="386">
        <v>2</v>
      </c>
      <c r="O278" s="386">
        <v>4</v>
      </c>
      <c r="P278" s="386">
        <v>10</v>
      </c>
      <c r="Q278" s="386">
        <v>4</v>
      </c>
      <c r="R278" s="386">
        <v>2</v>
      </c>
      <c r="S278" s="386">
        <v>2</v>
      </c>
      <c r="T278" s="386">
        <v>0</v>
      </c>
      <c r="U278" s="386">
        <v>6</v>
      </c>
      <c r="V278" s="386">
        <v>3</v>
      </c>
      <c r="W278" s="386">
        <v>3</v>
      </c>
      <c r="X278" s="386">
        <v>3</v>
      </c>
      <c r="Y278" s="386">
        <v>1</v>
      </c>
      <c r="Z278" s="386">
        <v>2</v>
      </c>
      <c r="AA278" s="386">
        <v>4</v>
      </c>
      <c r="AB278" s="386">
        <v>0</v>
      </c>
      <c r="AC278" s="386">
        <v>1</v>
      </c>
      <c r="AD278" s="386">
        <v>2</v>
      </c>
      <c r="AE278" s="386">
        <v>2</v>
      </c>
      <c r="AF278" s="386">
        <v>2</v>
      </c>
      <c r="AG278" s="386">
        <v>1</v>
      </c>
      <c r="AH278" s="386">
        <v>5</v>
      </c>
      <c r="AI278" s="386">
        <v>0</v>
      </c>
      <c r="AJ278" s="386">
        <v>0</v>
      </c>
      <c r="AK278" s="386">
        <v>1</v>
      </c>
      <c r="AL278" s="386">
        <v>3</v>
      </c>
      <c r="AM278" s="386">
        <v>1</v>
      </c>
      <c r="AN278" s="386">
        <v>1</v>
      </c>
      <c r="AO278" s="386">
        <v>0</v>
      </c>
      <c r="AP278" s="386">
        <v>0</v>
      </c>
      <c r="AQ278" s="386">
        <v>0</v>
      </c>
      <c r="AR278" s="386">
        <v>0</v>
      </c>
      <c r="AS278" s="386">
        <v>0</v>
      </c>
      <c r="AT278" s="405">
        <v>0</v>
      </c>
      <c r="AU278" s="387">
        <v>0</v>
      </c>
    </row>
    <row r="279" spans="2:47" x14ac:dyDescent="0.3">
      <c r="B279" s="592"/>
      <c r="C279" s="592" t="s">
        <v>298</v>
      </c>
      <c r="D279" s="384" t="s">
        <v>1806</v>
      </c>
      <c r="E279" s="271">
        <f t="shared" si="5"/>
        <v>85</v>
      </c>
      <c r="F279" s="385">
        <v>0</v>
      </c>
      <c r="G279" s="386">
        <v>0</v>
      </c>
      <c r="H279" s="386">
        <v>0</v>
      </c>
      <c r="I279" s="386">
        <v>0</v>
      </c>
      <c r="J279" s="386">
        <v>0</v>
      </c>
      <c r="K279" s="386">
        <v>2</v>
      </c>
      <c r="L279" s="386">
        <v>2</v>
      </c>
      <c r="M279" s="386">
        <v>2</v>
      </c>
      <c r="N279" s="386">
        <v>3</v>
      </c>
      <c r="O279" s="386">
        <v>5</v>
      </c>
      <c r="P279" s="386">
        <v>1</v>
      </c>
      <c r="Q279" s="386">
        <v>4</v>
      </c>
      <c r="R279" s="386">
        <v>2</v>
      </c>
      <c r="S279" s="386">
        <v>8</v>
      </c>
      <c r="T279" s="386">
        <v>0</v>
      </c>
      <c r="U279" s="386">
        <v>3</v>
      </c>
      <c r="V279" s="386">
        <v>1</v>
      </c>
      <c r="W279" s="386">
        <v>7</v>
      </c>
      <c r="X279" s="386">
        <v>7</v>
      </c>
      <c r="Y279" s="386">
        <v>5</v>
      </c>
      <c r="Z279" s="386">
        <v>2</v>
      </c>
      <c r="AA279" s="386">
        <v>5</v>
      </c>
      <c r="AB279" s="386">
        <v>2</v>
      </c>
      <c r="AC279" s="386">
        <v>3</v>
      </c>
      <c r="AD279" s="386">
        <v>2</v>
      </c>
      <c r="AE279" s="386">
        <v>4</v>
      </c>
      <c r="AF279" s="386">
        <v>5</v>
      </c>
      <c r="AG279" s="386">
        <v>3</v>
      </c>
      <c r="AH279" s="386">
        <v>4</v>
      </c>
      <c r="AI279" s="386">
        <v>0</v>
      </c>
      <c r="AJ279" s="386">
        <v>1</v>
      </c>
      <c r="AK279" s="386">
        <v>1</v>
      </c>
      <c r="AL279" s="386">
        <v>0</v>
      </c>
      <c r="AM279" s="386">
        <v>0</v>
      </c>
      <c r="AN279" s="386">
        <v>1</v>
      </c>
      <c r="AO279" s="386">
        <v>0</v>
      </c>
      <c r="AP279" s="386">
        <v>0</v>
      </c>
      <c r="AQ279" s="386">
        <v>0</v>
      </c>
      <c r="AR279" s="386">
        <v>0</v>
      </c>
      <c r="AS279" s="386">
        <v>0</v>
      </c>
      <c r="AT279" s="405">
        <v>0</v>
      </c>
      <c r="AU279" s="387">
        <v>0</v>
      </c>
    </row>
    <row r="280" spans="2:47" x14ac:dyDescent="0.3">
      <c r="B280" s="592"/>
      <c r="C280" s="592"/>
      <c r="D280" s="384" t="s">
        <v>1805</v>
      </c>
      <c r="E280" s="271">
        <f t="shared" si="5"/>
        <v>90</v>
      </c>
      <c r="F280" s="385">
        <v>0</v>
      </c>
      <c r="G280" s="386">
        <v>0</v>
      </c>
      <c r="H280" s="386">
        <v>0</v>
      </c>
      <c r="I280" s="386">
        <v>0</v>
      </c>
      <c r="J280" s="386">
        <v>1</v>
      </c>
      <c r="K280" s="386">
        <v>0</v>
      </c>
      <c r="L280" s="386">
        <v>1</v>
      </c>
      <c r="M280" s="386">
        <v>2</v>
      </c>
      <c r="N280" s="386">
        <v>7</v>
      </c>
      <c r="O280" s="386">
        <v>1</v>
      </c>
      <c r="P280" s="386">
        <v>5</v>
      </c>
      <c r="Q280" s="386">
        <v>5</v>
      </c>
      <c r="R280" s="386">
        <v>5</v>
      </c>
      <c r="S280" s="386">
        <v>5</v>
      </c>
      <c r="T280" s="386">
        <v>6</v>
      </c>
      <c r="U280" s="386">
        <v>8</v>
      </c>
      <c r="V280" s="386">
        <v>8</v>
      </c>
      <c r="W280" s="386">
        <v>4</v>
      </c>
      <c r="X280" s="386">
        <v>3</v>
      </c>
      <c r="Y280" s="386">
        <v>2</v>
      </c>
      <c r="Z280" s="386">
        <v>2</v>
      </c>
      <c r="AA280" s="386">
        <v>6</v>
      </c>
      <c r="AB280" s="386">
        <v>4</v>
      </c>
      <c r="AC280" s="386">
        <v>3</v>
      </c>
      <c r="AD280" s="386">
        <v>2</v>
      </c>
      <c r="AE280" s="386">
        <v>0</v>
      </c>
      <c r="AF280" s="386">
        <v>5</v>
      </c>
      <c r="AG280" s="386">
        <v>1</v>
      </c>
      <c r="AH280" s="386">
        <v>1</v>
      </c>
      <c r="AI280" s="386">
        <v>0</v>
      </c>
      <c r="AJ280" s="386">
        <v>0</v>
      </c>
      <c r="AK280" s="386">
        <v>0</v>
      </c>
      <c r="AL280" s="386">
        <v>0</v>
      </c>
      <c r="AM280" s="386">
        <v>3</v>
      </c>
      <c r="AN280" s="386">
        <v>0</v>
      </c>
      <c r="AO280" s="386">
        <v>0</v>
      </c>
      <c r="AP280" s="386">
        <v>0</v>
      </c>
      <c r="AQ280" s="386">
        <v>0</v>
      </c>
      <c r="AR280" s="386">
        <v>0</v>
      </c>
      <c r="AS280" s="386">
        <v>0</v>
      </c>
      <c r="AT280" s="405">
        <v>0</v>
      </c>
      <c r="AU280" s="387">
        <v>0</v>
      </c>
    </row>
    <row r="281" spans="2:47" ht="28.5" x14ac:dyDescent="0.3">
      <c r="B281" s="592"/>
      <c r="C281" s="592"/>
      <c r="D281" s="384" t="s">
        <v>1804</v>
      </c>
      <c r="E281" s="271">
        <f t="shared" si="5"/>
        <v>1</v>
      </c>
      <c r="F281" s="385">
        <v>0</v>
      </c>
      <c r="G281" s="386">
        <v>0</v>
      </c>
      <c r="H281" s="386">
        <v>0</v>
      </c>
      <c r="I281" s="386">
        <v>0</v>
      </c>
      <c r="J281" s="386">
        <v>0</v>
      </c>
      <c r="K281" s="386">
        <v>0</v>
      </c>
      <c r="L281" s="386">
        <v>0</v>
      </c>
      <c r="M281" s="386">
        <v>0</v>
      </c>
      <c r="N281" s="386">
        <v>0</v>
      </c>
      <c r="O281" s="386">
        <v>0</v>
      </c>
      <c r="P281" s="386">
        <v>0</v>
      </c>
      <c r="Q281" s="386">
        <v>0</v>
      </c>
      <c r="R281" s="386">
        <v>0</v>
      </c>
      <c r="S281" s="386">
        <v>0</v>
      </c>
      <c r="T281" s="386">
        <v>0</v>
      </c>
      <c r="U281" s="386">
        <v>0</v>
      </c>
      <c r="V281" s="386">
        <v>0</v>
      </c>
      <c r="W281" s="386">
        <v>0</v>
      </c>
      <c r="X281" s="386">
        <v>0</v>
      </c>
      <c r="Y281" s="386">
        <v>0</v>
      </c>
      <c r="Z281" s="386">
        <v>0</v>
      </c>
      <c r="AA281" s="386">
        <v>0</v>
      </c>
      <c r="AB281" s="386">
        <v>0</v>
      </c>
      <c r="AC281" s="386">
        <v>0</v>
      </c>
      <c r="AD281" s="386">
        <v>0</v>
      </c>
      <c r="AE281" s="386">
        <v>0</v>
      </c>
      <c r="AF281" s="386">
        <v>0</v>
      </c>
      <c r="AG281" s="386">
        <v>0</v>
      </c>
      <c r="AH281" s="386">
        <v>0</v>
      </c>
      <c r="AI281" s="386">
        <v>1</v>
      </c>
      <c r="AJ281" s="386">
        <v>0</v>
      </c>
      <c r="AK281" s="386">
        <v>0</v>
      </c>
      <c r="AL281" s="386">
        <v>0</v>
      </c>
      <c r="AM281" s="386">
        <v>0</v>
      </c>
      <c r="AN281" s="386">
        <v>0</v>
      </c>
      <c r="AO281" s="386">
        <v>0</v>
      </c>
      <c r="AP281" s="386">
        <v>0</v>
      </c>
      <c r="AQ281" s="386">
        <v>0</v>
      </c>
      <c r="AR281" s="386">
        <v>0</v>
      </c>
      <c r="AS281" s="386">
        <v>0</v>
      </c>
      <c r="AT281" s="405">
        <v>0</v>
      </c>
      <c r="AU281" s="387">
        <v>0</v>
      </c>
    </row>
    <row r="282" spans="2:47" x14ac:dyDescent="0.3">
      <c r="B282" s="592"/>
      <c r="C282" s="592"/>
      <c r="D282" s="384" t="s">
        <v>1803</v>
      </c>
      <c r="E282" s="271">
        <f t="shared" si="5"/>
        <v>4</v>
      </c>
      <c r="F282" s="385">
        <v>0</v>
      </c>
      <c r="G282" s="386">
        <v>0</v>
      </c>
      <c r="H282" s="386">
        <v>0</v>
      </c>
      <c r="I282" s="386">
        <v>0</v>
      </c>
      <c r="J282" s="386">
        <v>0</v>
      </c>
      <c r="K282" s="386">
        <v>0</v>
      </c>
      <c r="L282" s="386">
        <v>0</v>
      </c>
      <c r="M282" s="386">
        <v>0</v>
      </c>
      <c r="N282" s="386">
        <v>0</v>
      </c>
      <c r="O282" s="386">
        <v>1</v>
      </c>
      <c r="P282" s="386">
        <v>0</v>
      </c>
      <c r="Q282" s="386">
        <v>0</v>
      </c>
      <c r="R282" s="386">
        <v>0</v>
      </c>
      <c r="S282" s="386">
        <v>1</v>
      </c>
      <c r="T282" s="386">
        <v>0</v>
      </c>
      <c r="U282" s="386">
        <v>0</v>
      </c>
      <c r="V282" s="386">
        <v>0</v>
      </c>
      <c r="W282" s="386">
        <v>0</v>
      </c>
      <c r="X282" s="386">
        <v>0</v>
      </c>
      <c r="Y282" s="386">
        <v>0</v>
      </c>
      <c r="Z282" s="386">
        <v>0</v>
      </c>
      <c r="AA282" s="386">
        <v>0</v>
      </c>
      <c r="AB282" s="386">
        <v>0</v>
      </c>
      <c r="AC282" s="386">
        <v>1</v>
      </c>
      <c r="AD282" s="386">
        <v>0</v>
      </c>
      <c r="AE282" s="386">
        <v>0</v>
      </c>
      <c r="AF282" s="386">
        <v>0</v>
      </c>
      <c r="AG282" s="386">
        <v>0</v>
      </c>
      <c r="AH282" s="386">
        <v>0</v>
      </c>
      <c r="AI282" s="386">
        <v>0</v>
      </c>
      <c r="AJ282" s="386">
        <v>0</v>
      </c>
      <c r="AK282" s="386">
        <v>0</v>
      </c>
      <c r="AL282" s="386">
        <v>0</v>
      </c>
      <c r="AM282" s="386">
        <v>0</v>
      </c>
      <c r="AN282" s="386">
        <v>0</v>
      </c>
      <c r="AO282" s="386">
        <v>0</v>
      </c>
      <c r="AP282" s="386">
        <v>1</v>
      </c>
      <c r="AQ282" s="386">
        <v>0</v>
      </c>
      <c r="AR282" s="386">
        <v>0</v>
      </c>
      <c r="AS282" s="386">
        <v>0</v>
      </c>
      <c r="AT282" s="405">
        <v>0</v>
      </c>
      <c r="AU282" s="387">
        <v>0</v>
      </c>
    </row>
    <row r="283" spans="2:47" x14ac:dyDescent="0.3">
      <c r="B283" s="592"/>
      <c r="C283" s="592"/>
      <c r="D283" s="384" t="s">
        <v>1802</v>
      </c>
      <c r="E283" s="271">
        <f t="shared" si="5"/>
        <v>82</v>
      </c>
      <c r="F283" s="385">
        <v>0</v>
      </c>
      <c r="G283" s="386">
        <v>0</v>
      </c>
      <c r="H283" s="386">
        <v>0</v>
      </c>
      <c r="I283" s="386">
        <v>0</v>
      </c>
      <c r="J283" s="386">
        <v>1</v>
      </c>
      <c r="K283" s="386">
        <v>1</v>
      </c>
      <c r="L283" s="386">
        <v>2</v>
      </c>
      <c r="M283" s="386">
        <v>1</v>
      </c>
      <c r="N283" s="386">
        <v>9</v>
      </c>
      <c r="O283" s="386">
        <v>3</v>
      </c>
      <c r="P283" s="386">
        <v>5</v>
      </c>
      <c r="Q283" s="386">
        <v>5</v>
      </c>
      <c r="R283" s="386">
        <v>4</v>
      </c>
      <c r="S283" s="386">
        <v>3</v>
      </c>
      <c r="T283" s="386">
        <v>5</v>
      </c>
      <c r="U283" s="386">
        <v>5</v>
      </c>
      <c r="V283" s="386">
        <v>3</v>
      </c>
      <c r="W283" s="386">
        <v>1</v>
      </c>
      <c r="X283" s="386">
        <v>3</v>
      </c>
      <c r="Y283" s="386">
        <v>4</v>
      </c>
      <c r="Z283" s="386">
        <v>2</v>
      </c>
      <c r="AA283" s="386">
        <v>3</v>
      </c>
      <c r="AB283" s="386">
        <v>4</v>
      </c>
      <c r="AC283" s="386">
        <v>1</v>
      </c>
      <c r="AD283" s="386">
        <v>2</v>
      </c>
      <c r="AE283" s="386">
        <v>3</v>
      </c>
      <c r="AF283" s="386">
        <v>0</v>
      </c>
      <c r="AG283" s="386">
        <v>1</v>
      </c>
      <c r="AH283" s="386">
        <v>4</v>
      </c>
      <c r="AI283" s="386">
        <v>1</v>
      </c>
      <c r="AJ283" s="386">
        <v>0</v>
      </c>
      <c r="AK283" s="386">
        <v>1</v>
      </c>
      <c r="AL283" s="386">
        <v>3</v>
      </c>
      <c r="AM283" s="386">
        <v>2</v>
      </c>
      <c r="AN283" s="386">
        <v>0</v>
      </c>
      <c r="AO283" s="386">
        <v>0</v>
      </c>
      <c r="AP283" s="386">
        <v>0</v>
      </c>
      <c r="AQ283" s="386">
        <v>0</v>
      </c>
      <c r="AR283" s="386">
        <v>0</v>
      </c>
      <c r="AS283" s="386">
        <v>0</v>
      </c>
      <c r="AT283" s="405">
        <v>0</v>
      </c>
      <c r="AU283" s="387">
        <v>0</v>
      </c>
    </row>
    <row r="284" spans="2:47" x14ac:dyDescent="0.3">
      <c r="B284" s="592"/>
      <c r="C284" s="592"/>
      <c r="D284" s="384" t="s">
        <v>1801</v>
      </c>
      <c r="E284" s="271">
        <f t="shared" si="5"/>
        <v>48</v>
      </c>
      <c r="F284" s="385">
        <v>0</v>
      </c>
      <c r="G284" s="386">
        <v>0</v>
      </c>
      <c r="H284" s="386">
        <v>0</v>
      </c>
      <c r="I284" s="386">
        <v>0</v>
      </c>
      <c r="J284" s="386">
        <v>1</v>
      </c>
      <c r="K284" s="386">
        <v>0</v>
      </c>
      <c r="L284" s="386">
        <v>2</v>
      </c>
      <c r="M284" s="386">
        <v>1</v>
      </c>
      <c r="N284" s="386">
        <v>0</v>
      </c>
      <c r="O284" s="386">
        <v>3</v>
      </c>
      <c r="P284" s="386">
        <v>1</v>
      </c>
      <c r="Q284" s="386">
        <v>2</v>
      </c>
      <c r="R284" s="386">
        <v>4</v>
      </c>
      <c r="S284" s="386">
        <v>2</v>
      </c>
      <c r="T284" s="386">
        <v>2</v>
      </c>
      <c r="U284" s="386">
        <v>2</v>
      </c>
      <c r="V284" s="386">
        <v>3</v>
      </c>
      <c r="W284" s="386">
        <v>2</v>
      </c>
      <c r="X284" s="386">
        <v>1</v>
      </c>
      <c r="Y284" s="386">
        <v>4</v>
      </c>
      <c r="Z284" s="386">
        <v>1</v>
      </c>
      <c r="AA284" s="386">
        <v>2</v>
      </c>
      <c r="AB284" s="386">
        <v>0</v>
      </c>
      <c r="AC284" s="386">
        <v>4</v>
      </c>
      <c r="AD284" s="386">
        <v>0</v>
      </c>
      <c r="AE284" s="386">
        <v>2</v>
      </c>
      <c r="AF284" s="386">
        <v>3</v>
      </c>
      <c r="AG284" s="386">
        <v>1</v>
      </c>
      <c r="AH284" s="386">
        <v>2</v>
      </c>
      <c r="AI284" s="386">
        <v>0</v>
      </c>
      <c r="AJ284" s="386">
        <v>0</v>
      </c>
      <c r="AK284" s="386">
        <v>2</v>
      </c>
      <c r="AL284" s="386">
        <v>0</v>
      </c>
      <c r="AM284" s="386">
        <v>1</v>
      </c>
      <c r="AN284" s="386">
        <v>0</v>
      </c>
      <c r="AO284" s="386">
        <v>0</v>
      </c>
      <c r="AP284" s="386">
        <v>0</v>
      </c>
      <c r="AQ284" s="386">
        <v>0</v>
      </c>
      <c r="AR284" s="386">
        <v>0</v>
      </c>
      <c r="AS284" s="386">
        <v>0</v>
      </c>
      <c r="AT284" s="405">
        <v>0</v>
      </c>
      <c r="AU284" s="387">
        <v>0</v>
      </c>
    </row>
    <row r="285" spans="2:47" ht="28.5" x14ac:dyDescent="0.3">
      <c r="B285" s="592"/>
      <c r="C285" s="592"/>
      <c r="D285" s="384" t="s">
        <v>1800</v>
      </c>
      <c r="E285" s="271">
        <f t="shared" si="5"/>
        <v>16</v>
      </c>
      <c r="F285" s="385">
        <v>0</v>
      </c>
      <c r="G285" s="386">
        <v>0</v>
      </c>
      <c r="H285" s="386">
        <v>0</v>
      </c>
      <c r="I285" s="386">
        <v>0</v>
      </c>
      <c r="J285" s="386">
        <v>0</v>
      </c>
      <c r="K285" s="386">
        <v>1</v>
      </c>
      <c r="L285" s="386">
        <v>0</v>
      </c>
      <c r="M285" s="386">
        <v>1</v>
      </c>
      <c r="N285" s="386">
        <v>2</v>
      </c>
      <c r="O285" s="386">
        <v>1</v>
      </c>
      <c r="P285" s="386">
        <v>0</v>
      </c>
      <c r="Q285" s="386">
        <v>0</v>
      </c>
      <c r="R285" s="386">
        <v>2</v>
      </c>
      <c r="S285" s="386">
        <v>1</v>
      </c>
      <c r="T285" s="386">
        <v>0</v>
      </c>
      <c r="U285" s="386">
        <v>1</v>
      </c>
      <c r="V285" s="386">
        <v>1</v>
      </c>
      <c r="W285" s="386">
        <v>1</v>
      </c>
      <c r="X285" s="386">
        <v>0</v>
      </c>
      <c r="Y285" s="386">
        <v>0</v>
      </c>
      <c r="Z285" s="386">
        <v>0</v>
      </c>
      <c r="AA285" s="386">
        <v>0</v>
      </c>
      <c r="AB285" s="386">
        <v>0</v>
      </c>
      <c r="AC285" s="386">
        <v>0</v>
      </c>
      <c r="AD285" s="386">
        <v>1</v>
      </c>
      <c r="AE285" s="386">
        <v>1</v>
      </c>
      <c r="AF285" s="386">
        <v>1</v>
      </c>
      <c r="AG285" s="386">
        <v>0</v>
      </c>
      <c r="AH285" s="386">
        <v>1</v>
      </c>
      <c r="AI285" s="386">
        <v>0</v>
      </c>
      <c r="AJ285" s="386">
        <v>0</v>
      </c>
      <c r="AK285" s="386">
        <v>0</v>
      </c>
      <c r="AL285" s="386">
        <v>0</v>
      </c>
      <c r="AM285" s="386">
        <v>1</v>
      </c>
      <c r="AN285" s="386">
        <v>0</v>
      </c>
      <c r="AO285" s="386">
        <v>0</v>
      </c>
      <c r="AP285" s="386">
        <v>0</v>
      </c>
      <c r="AQ285" s="386">
        <v>0</v>
      </c>
      <c r="AR285" s="386">
        <v>0</v>
      </c>
      <c r="AS285" s="386">
        <v>0</v>
      </c>
      <c r="AT285" s="405">
        <v>0</v>
      </c>
      <c r="AU285" s="387">
        <v>0</v>
      </c>
    </row>
    <row r="286" spans="2:47" x14ac:dyDescent="0.3">
      <c r="B286" s="592"/>
      <c r="C286" s="388" t="s">
        <v>297</v>
      </c>
      <c r="D286" s="384" t="s">
        <v>1799</v>
      </c>
      <c r="E286" s="271">
        <f t="shared" si="5"/>
        <v>142</v>
      </c>
      <c r="F286" s="385">
        <v>0</v>
      </c>
      <c r="G286" s="386">
        <v>0</v>
      </c>
      <c r="H286" s="386">
        <v>0</v>
      </c>
      <c r="I286" s="386">
        <v>0</v>
      </c>
      <c r="J286" s="386">
        <v>1</v>
      </c>
      <c r="K286" s="386">
        <v>3</v>
      </c>
      <c r="L286" s="386">
        <v>3</v>
      </c>
      <c r="M286" s="386">
        <v>3</v>
      </c>
      <c r="N286" s="386">
        <v>1</v>
      </c>
      <c r="O286" s="386">
        <v>4</v>
      </c>
      <c r="P286" s="386">
        <v>5</v>
      </c>
      <c r="Q286" s="386">
        <v>4</v>
      </c>
      <c r="R286" s="386">
        <v>7</v>
      </c>
      <c r="S286" s="386">
        <v>8</v>
      </c>
      <c r="T286" s="386">
        <v>7</v>
      </c>
      <c r="U286" s="386">
        <v>7</v>
      </c>
      <c r="V286" s="386">
        <v>8</v>
      </c>
      <c r="W286" s="386">
        <v>6</v>
      </c>
      <c r="X286" s="386">
        <v>8</v>
      </c>
      <c r="Y286" s="386">
        <v>9</v>
      </c>
      <c r="Z286" s="386">
        <v>8</v>
      </c>
      <c r="AA286" s="386">
        <v>9</v>
      </c>
      <c r="AB286" s="386">
        <v>3</v>
      </c>
      <c r="AC286" s="386">
        <v>8</v>
      </c>
      <c r="AD286" s="386">
        <v>9</v>
      </c>
      <c r="AE286" s="386">
        <v>5</v>
      </c>
      <c r="AF286" s="386">
        <v>6</v>
      </c>
      <c r="AG286" s="386">
        <v>3</v>
      </c>
      <c r="AH286" s="386">
        <v>2</v>
      </c>
      <c r="AI286" s="386">
        <v>1</v>
      </c>
      <c r="AJ286" s="386">
        <v>1</v>
      </c>
      <c r="AK286" s="386">
        <v>1</v>
      </c>
      <c r="AL286" s="386">
        <v>1</v>
      </c>
      <c r="AM286" s="386">
        <v>1</v>
      </c>
      <c r="AN286" s="386">
        <v>0</v>
      </c>
      <c r="AO286" s="386">
        <v>0</v>
      </c>
      <c r="AP286" s="386">
        <v>0</v>
      </c>
      <c r="AQ286" s="386">
        <v>0</v>
      </c>
      <c r="AR286" s="386">
        <v>0</v>
      </c>
      <c r="AS286" s="386">
        <v>0</v>
      </c>
      <c r="AT286" s="405">
        <v>0</v>
      </c>
      <c r="AU286" s="387">
        <v>0</v>
      </c>
    </row>
    <row r="287" spans="2:47" x14ac:dyDescent="0.3">
      <c r="B287" s="592"/>
      <c r="C287" s="592" t="s">
        <v>296</v>
      </c>
      <c r="D287" s="384" t="s">
        <v>1798</v>
      </c>
      <c r="E287" s="271">
        <f t="shared" si="5"/>
        <v>78</v>
      </c>
      <c r="F287" s="385">
        <v>0</v>
      </c>
      <c r="G287" s="386">
        <v>0</v>
      </c>
      <c r="H287" s="386">
        <v>0</v>
      </c>
      <c r="I287" s="386">
        <v>0</v>
      </c>
      <c r="J287" s="386">
        <v>0</v>
      </c>
      <c r="K287" s="386">
        <v>4</v>
      </c>
      <c r="L287" s="386">
        <v>2</v>
      </c>
      <c r="M287" s="386">
        <v>8</v>
      </c>
      <c r="N287" s="386">
        <v>4</v>
      </c>
      <c r="O287" s="386">
        <v>4</v>
      </c>
      <c r="P287" s="386">
        <v>0</v>
      </c>
      <c r="Q287" s="386">
        <v>2</v>
      </c>
      <c r="R287" s="386">
        <v>4</v>
      </c>
      <c r="S287" s="386">
        <v>4</v>
      </c>
      <c r="T287" s="386">
        <v>2</v>
      </c>
      <c r="U287" s="386">
        <v>3</v>
      </c>
      <c r="V287" s="386">
        <v>4</v>
      </c>
      <c r="W287" s="386">
        <v>7</v>
      </c>
      <c r="X287" s="386">
        <v>8</v>
      </c>
      <c r="Y287" s="386">
        <v>0</v>
      </c>
      <c r="Z287" s="386">
        <v>1</v>
      </c>
      <c r="AA287" s="386">
        <v>6</v>
      </c>
      <c r="AB287" s="386">
        <v>2</v>
      </c>
      <c r="AC287" s="386">
        <v>0</v>
      </c>
      <c r="AD287" s="386">
        <v>2</v>
      </c>
      <c r="AE287" s="386">
        <v>1</v>
      </c>
      <c r="AF287" s="386">
        <v>3</v>
      </c>
      <c r="AG287" s="386">
        <v>1</v>
      </c>
      <c r="AH287" s="386">
        <v>2</v>
      </c>
      <c r="AI287" s="386">
        <v>0</v>
      </c>
      <c r="AJ287" s="386">
        <v>1</v>
      </c>
      <c r="AK287" s="386">
        <v>0</v>
      </c>
      <c r="AL287" s="386">
        <v>2</v>
      </c>
      <c r="AM287" s="386">
        <v>0</v>
      </c>
      <c r="AN287" s="386">
        <v>0</v>
      </c>
      <c r="AO287" s="386">
        <v>1</v>
      </c>
      <c r="AP287" s="386">
        <v>0</v>
      </c>
      <c r="AQ287" s="386">
        <v>0</v>
      </c>
      <c r="AR287" s="386">
        <v>0</v>
      </c>
      <c r="AS287" s="386">
        <v>0</v>
      </c>
      <c r="AT287" s="405">
        <v>0</v>
      </c>
      <c r="AU287" s="387">
        <v>0</v>
      </c>
    </row>
    <row r="288" spans="2:47" x14ac:dyDescent="0.3">
      <c r="B288" s="592"/>
      <c r="C288" s="592"/>
      <c r="D288" s="384" t="s">
        <v>1797</v>
      </c>
      <c r="E288" s="271">
        <f t="shared" si="5"/>
        <v>4</v>
      </c>
      <c r="F288" s="385">
        <v>0</v>
      </c>
      <c r="G288" s="386">
        <v>0</v>
      </c>
      <c r="H288" s="386">
        <v>0</v>
      </c>
      <c r="I288" s="386">
        <v>0</v>
      </c>
      <c r="J288" s="386">
        <v>0</v>
      </c>
      <c r="K288" s="386">
        <v>1</v>
      </c>
      <c r="L288" s="386">
        <v>0</v>
      </c>
      <c r="M288" s="386">
        <v>0</v>
      </c>
      <c r="N288" s="386">
        <v>0</v>
      </c>
      <c r="O288" s="386">
        <v>0</v>
      </c>
      <c r="P288" s="386">
        <v>1</v>
      </c>
      <c r="Q288" s="386">
        <v>1</v>
      </c>
      <c r="R288" s="386">
        <v>0</v>
      </c>
      <c r="S288" s="386">
        <v>0</v>
      </c>
      <c r="T288" s="386">
        <v>0</v>
      </c>
      <c r="U288" s="386">
        <v>1</v>
      </c>
      <c r="V288" s="386">
        <v>0</v>
      </c>
      <c r="W288" s="386">
        <v>0</v>
      </c>
      <c r="X288" s="386">
        <v>0</v>
      </c>
      <c r="Y288" s="386">
        <v>0</v>
      </c>
      <c r="Z288" s="386">
        <v>0</v>
      </c>
      <c r="AA288" s="386">
        <v>0</v>
      </c>
      <c r="AB288" s="386">
        <v>0</v>
      </c>
      <c r="AC288" s="386">
        <v>0</v>
      </c>
      <c r="AD288" s="386">
        <v>0</v>
      </c>
      <c r="AE288" s="386">
        <v>0</v>
      </c>
      <c r="AF288" s="386">
        <v>0</v>
      </c>
      <c r="AG288" s="386">
        <v>0</v>
      </c>
      <c r="AH288" s="386">
        <v>0</v>
      </c>
      <c r="AI288" s="386">
        <v>0</v>
      </c>
      <c r="AJ288" s="386">
        <v>0</v>
      </c>
      <c r="AK288" s="386">
        <v>0</v>
      </c>
      <c r="AL288" s="386">
        <v>0</v>
      </c>
      <c r="AM288" s="386">
        <v>0</v>
      </c>
      <c r="AN288" s="386">
        <v>0</v>
      </c>
      <c r="AO288" s="386">
        <v>0</v>
      </c>
      <c r="AP288" s="386">
        <v>0</v>
      </c>
      <c r="AQ288" s="386">
        <v>0</v>
      </c>
      <c r="AR288" s="386">
        <v>0</v>
      </c>
      <c r="AS288" s="386">
        <v>0</v>
      </c>
      <c r="AT288" s="405">
        <v>0</v>
      </c>
      <c r="AU288" s="387">
        <v>0</v>
      </c>
    </row>
    <row r="289" spans="2:47" x14ac:dyDescent="0.3">
      <c r="B289" s="592"/>
      <c r="C289" s="592"/>
      <c r="D289" s="384" t="s">
        <v>1796</v>
      </c>
      <c r="E289" s="271">
        <f t="shared" si="5"/>
        <v>3</v>
      </c>
      <c r="F289" s="385">
        <v>0</v>
      </c>
      <c r="G289" s="386">
        <v>0</v>
      </c>
      <c r="H289" s="386">
        <v>0</v>
      </c>
      <c r="I289" s="386">
        <v>0</v>
      </c>
      <c r="J289" s="386">
        <v>0</v>
      </c>
      <c r="K289" s="386">
        <v>0</v>
      </c>
      <c r="L289" s="386">
        <v>0</v>
      </c>
      <c r="M289" s="386">
        <v>0</v>
      </c>
      <c r="N289" s="386">
        <v>0</v>
      </c>
      <c r="O289" s="386">
        <v>0</v>
      </c>
      <c r="P289" s="386">
        <v>0</v>
      </c>
      <c r="Q289" s="386">
        <v>0</v>
      </c>
      <c r="R289" s="386">
        <v>0</v>
      </c>
      <c r="S289" s="386">
        <v>0</v>
      </c>
      <c r="T289" s="386">
        <v>0</v>
      </c>
      <c r="U289" s="386">
        <v>0</v>
      </c>
      <c r="V289" s="386">
        <v>1</v>
      </c>
      <c r="W289" s="386">
        <v>0</v>
      </c>
      <c r="X289" s="386">
        <v>0</v>
      </c>
      <c r="Y289" s="386">
        <v>1</v>
      </c>
      <c r="Z289" s="386">
        <v>0</v>
      </c>
      <c r="AA289" s="386">
        <v>0</v>
      </c>
      <c r="AB289" s="386">
        <v>0</v>
      </c>
      <c r="AC289" s="386">
        <v>1</v>
      </c>
      <c r="AD289" s="386">
        <v>0</v>
      </c>
      <c r="AE289" s="386">
        <v>0</v>
      </c>
      <c r="AF289" s="386">
        <v>0</v>
      </c>
      <c r="AG289" s="386">
        <v>0</v>
      </c>
      <c r="AH289" s="386">
        <v>0</v>
      </c>
      <c r="AI289" s="386">
        <v>0</v>
      </c>
      <c r="AJ289" s="386">
        <v>0</v>
      </c>
      <c r="AK289" s="386">
        <v>0</v>
      </c>
      <c r="AL289" s="386">
        <v>0</v>
      </c>
      <c r="AM289" s="386">
        <v>0</v>
      </c>
      <c r="AN289" s="386">
        <v>0</v>
      </c>
      <c r="AO289" s="386">
        <v>0</v>
      </c>
      <c r="AP289" s="386">
        <v>0</v>
      </c>
      <c r="AQ289" s="386">
        <v>0</v>
      </c>
      <c r="AR289" s="386">
        <v>0</v>
      </c>
      <c r="AS289" s="386">
        <v>0</v>
      </c>
      <c r="AT289" s="405">
        <v>0</v>
      </c>
      <c r="AU289" s="387">
        <v>0</v>
      </c>
    </row>
    <row r="290" spans="2:47" x14ac:dyDescent="0.3">
      <c r="B290" s="592"/>
      <c r="C290" s="592"/>
      <c r="D290" s="384" t="s">
        <v>1795</v>
      </c>
      <c r="E290" s="271">
        <f t="shared" si="5"/>
        <v>3</v>
      </c>
      <c r="F290" s="385">
        <v>0</v>
      </c>
      <c r="G290" s="386">
        <v>0</v>
      </c>
      <c r="H290" s="386">
        <v>0</v>
      </c>
      <c r="I290" s="386">
        <v>0</v>
      </c>
      <c r="J290" s="386">
        <v>0</v>
      </c>
      <c r="K290" s="386">
        <v>0</v>
      </c>
      <c r="L290" s="386">
        <v>0</v>
      </c>
      <c r="M290" s="386">
        <v>0</v>
      </c>
      <c r="N290" s="386">
        <v>0</v>
      </c>
      <c r="O290" s="386">
        <v>0</v>
      </c>
      <c r="P290" s="386">
        <v>0</v>
      </c>
      <c r="Q290" s="386">
        <v>0</v>
      </c>
      <c r="R290" s="386">
        <v>0</v>
      </c>
      <c r="S290" s="386">
        <v>0</v>
      </c>
      <c r="T290" s="386">
        <v>2</v>
      </c>
      <c r="U290" s="386">
        <v>0</v>
      </c>
      <c r="V290" s="386">
        <v>0</v>
      </c>
      <c r="W290" s="386">
        <v>0</v>
      </c>
      <c r="X290" s="386">
        <v>0</v>
      </c>
      <c r="Y290" s="386">
        <v>0</v>
      </c>
      <c r="Z290" s="386">
        <v>0</v>
      </c>
      <c r="AA290" s="386">
        <v>0</v>
      </c>
      <c r="AB290" s="386">
        <v>0</v>
      </c>
      <c r="AC290" s="386">
        <v>1</v>
      </c>
      <c r="AD290" s="386">
        <v>0</v>
      </c>
      <c r="AE290" s="386">
        <v>0</v>
      </c>
      <c r="AF290" s="386">
        <v>0</v>
      </c>
      <c r="AG290" s="386">
        <v>0</v>
      </c>
      <c r="AH290" s="386">
        <v>0</v>
      </c>
      <c r="AI290" s="386">
        <v>0</v>
      </c>
      <c r="AJ290" s="386">
        <v>0</v>
      </c>
      <c r="AK290" s="386">
        <v>0</v>
      </c>
      <c r="AL290" s="386">
        <v>0</v>
      </c>
      <c r="AM290" s="386">
        <v>0</v>
      </c>
      <c r="AN290" s="386">
        <v>0</v>
      </c>
      <c r="AO290" s="386">
        <v>0</v>
      </c>
      <c r="AP290" s="386">
        <v>0</v>
      </c>
      <c r="AQ290" s="386">
        <v>0</v>
      </c>
      <c r="AR290" s="386">
        <v>0</v>
      </c>
      <c r="AS290" s="386">
        <v>0</v>
      </c>
      <c r="AT290" s="405">
        <v>0</v>
      </c>
      <c r="AU290" s="387">
        <v>0</v>
      </c>
    </row>
    <row r="291" spans="2:47" x14ac:dyDescent="0.3">
      <c r="B291" s="592"/>
      <c r="C291" s="592"/>
      <c r="D291" s="384" t="s">
        <v>1794</v>
      </c>
      <c r="E291" s="271">
        <f t="shared" si="5"/>
        <v>10</v>
      </c>
      <c r="F291" s="385">
        <v>0</v>
      </c>
      <c r="G291" s="386">
        <v>0</v>
      </c>
      <c r="H291" s="386">
        <v>0</v>
      </c>
      <c r="I291" s="386">
        <v>0</v>
      </c>
      <c r="J291" s="386">
        <v>0</v>
      </c>
      <c r="K291" s="386">
        <v>0</v>
      </c>
      <c r="L291" s="386">
        <v>0</v>
      </c>
      <c r="M291" s="386">
        <v>2</v>
      </c>
      <c r="N291" s="386">
        <v>0</v>
      </c>
      <c r="O291" s="386">
        <v>1</v>
      </c>
      <c r="P291" s="386">
        <v>0</v>
      </c>
      <c r="Q291" s="386">
        <v>1</v>
      </c>
      <c r="R291" s="386">
        <v>1</v>
      </c>
      <c r="S291" s="386">
        <v>1</v>
      </c>
      <c r="T291" s="386">
        <v>1</v>
      </c>
      <c r="U291" s="386">
        <v>1</v>
      </c>
      <c r="V291" s="386">
        <v>1</v>
      </c>
      <c r="W291" s="386">
        <v>0</v>
      </c>
      <c r="X291" s="386">
        <v>0</v>
      </c>
      <c r="Y291" s="386">
        <v>0</v>
      </c>
      <c r="Z291" s="386">
        <v>1</v>
      </c>
      <c r="AA291" s="386">
        <v>0</v>
      </c>
      <c r="AB291" s="386">
        <v>0</v>
      </c>
      <c r="AC291" s="386">
        <v>0</v>
      </c>
      <c r="AD291" s="386">
        <v>0</v>
      </c>
      <c r="AE291" s="386">
        <v>0</v>
      </c>
      <c r="AF291" s="386">
        <v>0</v>
      </c>
      <c r="AG291" s="386">
        <v>0</v>
      </c>
      <c r="AH291" s="386">
        <v>0</v>
      </c>
      <c r="AI291" s="386">
        <v>0</v>
      </c>
      <c r="AJ291" s="386">
        <v>0</v>
      </c>
      <c r="AK291" s="386">
        <v>0</v>
      </c>
      <c r="AL291" s="386">
        <v>0</v>
      </c>
      <c r="AM291" s="386">
        <v>0</v>
      </c>
      <c r="AN291" s="386">
        <v>0</v>
      </c>
      <c r="AO291" s="386">
        <v>0</v>
      </c>
      <c r="AP291" s="386">
        <v>0</v>
      </c>
      <c r="AQ291" s="386">
        <v>0</v>
      </c>
      <c r="AR291" s="386">
        <v>0</v>
      </c>
      <c r="AS291" s="386">
        <v>0</v>
      </c>
      <c r="AT291" s="405">
        <v>0</v>
      </c>
      <c r="AU291" s="387">
        <v>0</v>
      </c>
    </row>
    <row r="292" spans="2:47" x14ac:dyDescent="0.3">
      <c r="B292" s="592"/>
      <c r="C292" s="592" t="s">
        <v>295</v>
      </c>
      <c r="D292" s="384" t="s">
        <v>1793</v>
      </c>
      <c r="E292" s="271">
        <f t="shared" si="5"/>
        <v>317</v>
      </c>
      <c r="F292" s="385">
        <v>0</v>
      </c>
      <c r="G292" s="386">
        <v>0</v>
      </c>
      <c r="H292" s="386">
        <v>0</v>
      </c>
      <c r="I292" s="386">
        <v>0</v>
      </c>
      <c r="J292" s="386">
        <v>6</v>
      </c>
      <c r="K292" s="386">
        <v>5</v>
      </c>
      <c r="L292" s="386">
        <v>17</v>
      </c>
      <c r="M292" s="386">
        <v>18</v>
      </c>
      <c r="N292" s="386">
        <v>16</v>
      </c>
      <c r="O292" s="386">
        <v>25</v>
      </c>
      <c r="P292" s="386">
        <v>19</v>
      </c>
      <c r="Q292" s="386">
        <v>21</v>
      </c>
      <c r="R292" s="386">
        <v>20</v>
      </c>
      <c r="S292" s="386">
        <v>15</v>
      </c>
      <c r="T292" s="386">
        <v>14</v>
      </c>
      <c r="U292" s="386">
        <v>15</v>
      </c>
      <c r="V292" s="386">
        <v>7</v>
      </c>
      <c r="W292" s="386">
        <v>13</v>
      </c>
      <c r="X292" s="386">
        <v>8</v>
      </c>
      <c r="Y292" s="386">
        <v>10</v>
      </c>
      <c r="Z292" s="386">
        <v>16</v>
      </c>
      <c r="AA292" s="386">
        <v>7</v>
      </c>
      <c r="AB292" s="386">
        <v>7</v>
      </c>
      <c r="AC292" s="386">
        <v>6</v>
      </c>
      <c r="AD292" s="386">
        <v>7</v>
      </c>
      <c r="AE292" s="386">
        <v>2</v>
      </c>
      <c r="AF292" s="386">
        <v>14</v>
      </c>
      <c r="AG292" s="386">
        <v>6</v>
      </c>
      <c r="AH292" s="386">
        <v>9</v>
      </c>
      <c r="AI292" s="386">
        <v>3</v>
      </c>
      <c r="AJ292" s="386">
        <v>3</v>
      </c>
      <c r="AK292" s="386">
        <v>4</v>
      </c>
      <c r="AL292" s="386">
        <v>1</v>
      </c>
      <c r="AM292" s="386">
        <v>1</v>
      </c>
      <c r="AN292" s="386">
        <v>1</v>
      </c>
      <c r="AO292" s="386">
        <v>1</v>
      </c>
      <c r="AP292" s="386">
        <v>0</v>
      </c>
      <c r="AQ292" s="386">
        <v>0</v>
      </c>
      <c r="AR292" s="386">
        <v>0</v>
      </c>
      <c r="AS292" s="386">
        <v>0</v>
      </c>
      <c r="AT292" s="405">
        <v>0</v>
      </c>
      <c r="AU292" s="387">
        <v>0</v>
      </c>
    </row>
    <row r="293" spans="2:47" x14ac:dyDescent="0.3">
      <c r="B293" s="592"/>
      <c r="C293" s="592"/>
      <c r="D293" s="384" t="s">
        <v>1792</v>
      </c>
      <c r="E293" s="271">
        <f t="shared" si="5"/>
        <v>99</v>
      </c>
      <c r="F293" s="385">
        <v>0</v>
      </c>
      <c r="G293" s="386">
        <v>0</v>
      </c>
      <c r="H293" s="386">
        <v>0</v>
      </c>
      <c r="I293" s="386">
        <v>0</v>
      </c>
      <c r="J293" s="386">
        <v>1</v>
      </c>
      <c r="K293" s="386">
        <v>1</v>
      </c>
      <c r="L293" s="386">
        <v>2</v>
      </c>
      <c r="M293" s="386">
        <v>5</v>
      </c>
      <c r="N293" s="386">
        <v>13</v>
      </c>
      <c r="O293" s="386">
        <v>9</v>
      </c>
      <c r="P293" s="386">
        <v>4</v>
      </c>
      <c r="Q293" s="386">
        <v>4</v>
      </c>
      <c r="R293" s="386">
        <v>3</v>
      </c>
      <c r="S293" s="386">
        <v>4</v>
      </c>
      <c r="T293" s="386">
        <v>3</v>
      </c>
      <c r="U293" s="386">
        <v>4</v>
      </c>
      <c r="V293" s="386">
        <v>6</v>
      </c>
      <c r="W293" s="386">
        <v>0</v>
      </c>
      <c r="X293" s="386">
        <v>5</v>
      </c>
      <c r="Y293" s="386">
        <v>2</v>
      </c>
      <c r="Z293" s="386">
        <v>3</v>
      </c>
      <c r="AA293" s="386">
        <v>4</v>
      </c>
      <c r="AB293" s="386">
        <v>5</v>
      </c>
      <c r="AC293" s="386">
        <v>2</v>
      </c>
      <c r="AD293" s="386">
        <v>2</v>
      </c>
      <c r="AE293" s="386">
        <v>4</v>
      </c>
      <c r="AF293" s="386">
        <v>3</v>
      </c>
      <c r="AG293" s="386">
        <v>4</v>
      </c>
      <c r="AH293" s="386">
        <v>1</v>
      </c>
      <c r="AI293" s="386">
        <v>1</v>
      </c>
      <c r="AJ293" s="386">
        <v>2</v>
      </c>
      <c r="AK293" s="386">
        <v>2</v>
      </c>
      <c r="AL293" s="386">
        <v>0</v>
      </c>
      <c r="AM293" s="386">
        <v>0</v>
      </c>
      <c r="AN293" s="386">
        <v>0</v>
      </c>
      <c r="AO293" s="386">
        <v>0</v>
      </c>
      <c r="AP293" s="386">
        <v>0</v>
      </c>
      <c r="AQ293" s="386">
        <v>0</v>
      </c>
      <c r="AR293" s="386">
        <v>0</v>
      </c>
      <c r="AS293" s="386">
        <v>0</v>
      </c>
      <c r="AT293" s="405">
        <v>0</v>
      </c>
      <c r="AU293" s="387">
        <v>0</v>
      </c>
    </row>
    <row r="294" spans="2:47" x14ac:dyDescent="0.3">
      <c r="B294" s="592"/>
      <c r="C294" s="592"/>
      <c r="D294" s="384" t="s">
        <v>1791</v>
      </c>
      <c r="E294" s="271">
        <f t="shared" si="5"/>
        <v>117</v>
      </c>
      <c r="F294" s="385">
        <v>0</v>
      </c>
      <c r="G294" s="386">
        <v>0</v>
      </c>
      <c r="H294" s="386">
        <v>0</v>
      </c>
      <c r="I294" s="386">
        <v>0</v>
      </c>
      <c r="J294" s="386">
        <v>2</v>
      </c>
      <c r="K294" s="386">
        <v>2</v>
      </c>
      <c r="L294" s="386">
        <v>5</v>
      </c>
      <c r="M294" s="386">
        <v>8</v>
      </c>
      <c r="N294" s="386">
        <v>11</v>
      </c>
      <c r="O294" s="386">
        <v>5</v>
      </c>
      <c r="P294" s="386">
        <v>7</v>
      </c>
      <c r="Q294" s="386">
        <v>7</v>
      </c>
      <c r="R294" s="386">
        <v>6</v>
      </c>
      <c r="S294" s="386">
        <v>7</v>
      </c>
      <c r="T294" s="386">
        <v>2</v>
      </c>
      <c r="U294" s="386">
        <v>4</v>
      </c>
      <c r="V294" s="386">
        <v>6</v>
      </c>
      <c r="W294" s="386">
        <v>3</v>
      </c>
      <c r="X294" s="386">
        <v>3</v>
      </c>
      <c r="Y294" s="386">
        <v>1</v>
      </c>
      <c r="Z294" s="386">
        <v>4</v>
      </c>
      <c r="AA294" s="386">
        <v>2</v>
      </c>
      <c r="AB294" s="386">
        <v>2</v>
      </c>
      <c r="AC294" s="386">
        <v>4</v>
      </c>
      <c r="AD294" s="386">
        <v>3</v>
      </c>
      <c r="AE294" s="386">
        <v>4</v>
      </c>
      <c r="AF294" s="386">
        <v>2</v>
      </c>
      <c r="AG294" s="386">
        <v>4</v>
      </c>
      <c r="AH294" s="386">
        <v>3</v>
      </c>
      <c r="AI294" s="386">
        <v>3</v>
      </c>
      <c r="AJ294" s="386">
        <v>0</v>
      </c>
      <c r="AK294" s="386">
        <v>2</v>
      </c>
      <c r="AL294" s="386">
        <v>2</v>
      </c>
      <c r="AM294" s="386">
        <v>0</v>
      </c>
      <c r="AN294" s="386">
        <v>1</v>
      </c>
      <c r="AO294" s="386">
        <v>2</v>
      </c>
      <c r="AP294" s="386">
        <v>0</v>
      </c>
      <c r="AQ294" s="386">
        <v>0</v>
      </c>
      <c r="AR294" s="386">
        <v>0</v>
      </c>
      <c r="AS294" s="386">
        <v>0</v>
      </c>
      <c r="AT294" s="405">
        <v>0</v>
      </c>
      <c r="AU294" s="387">
        <v>0</v>
      </c>
    </row>
    <row r="295" spans="2:47" x14ac:dyDescent="0.3">
      <c r="B295" s="592"/>
      <c r="C295" s="592" t="s">
        <v>294</v>
      </c>
      <c r="D295" s="384" t="s">
        <v>1274</v>
      </c>
      <c r="E295" s="271">
        <f t="shared" si="5"/>
        <v>58</v>
      </c>
      <c r="F295" s="385">
        <v>0</v>
      </c>
      <c r="G295" s="386">
        <v>0</v>
      </c>
      <c r="H295" s="386">
        <v>0</v>
      </c>
      <c r="I295" s="386">
        <v>0</v>
      </c>
      <c r="J295" s="386">
        <v>0</v>
      </c>
      <c r="K295" s="386">
        <v>1</v>
      </c>
      <c r="L295" s="386">
        <v>0</v>
      </c>
      <c r="M295" s="386">
        <v>1</v>
      </c>
      <c r="N295" s="386">
        <v>1</v>
      </c>
      <c r="O295" s="386">
        <v>1</v>
      </c>
      <c r="P295" s="386">
        <v>3</v>
      </c>
      <c r="Q295" s="386">
        <v>1</v>
      </c>
      <c r="R295" s="386">
        <v>3</v>
      </c>
      <c r="S295" s="386">
        <v>3</v>
      </c>
      <c r="T295" s="386">
        <v>0</v>
      </c>
      <c r="U295" s="386">
        <v>3</v>
      </c>
      <c r="V295" s="386">
        <v>2</v>
      </c>
      <c r="W295" s="386">
        <v>2</v>
      </c>
      <c r="X295" s="386">
        <v>4</v>
      </c>
      <c r="Y295" s="386">
        <v>6</v>
      </c>
      <c r="Z295" s="386">
        <v>1</v>
      </c>
      <c r="AA295" s="386">
        <v>3</v>
      </c>
      <c r="AB295" s="386">
        <v>2</v>
      </c>
      <c r="AC295" s="386">
        <v>3</v>
      </c>
      <c r="AD295" s="386">
        <v>3</v>
      </c>
      <c r="AE295" s="386">
        <v>4</v>
      </c>
      <c r="AF295" s="386">
        <v>2</v>
      </c>
      <c r="AG295" s="386">
        <v>0</v>
      </c>
      <c r="AH295" s="386">
        <v>1</v>
      </c>
      <c r="AI295" s="386">
        <v>2</v>
      </c>
      <c r="AJ295" s="386">
        <v>5</v>
      </c>
      <c r="AK295" s="386">
        <v>1</v>
      </c>
      <c r="AL295" s="386">
        <v>0</v>
      </c>
      <c r="AM295" s="386">
        <v>0</v>
      </c>
      <c r="AN295" s="386">
        <v>0</v>
      </c>
      <c r="AO295" s="386">
        <v>0</v>
      </c>
      <c r="AP295" s="386">
        <v>0</v>
      </c>
      <c r="AQ295" s="386">
        <v>0</v>
      </c>
      <c r="AR295" s="386">
        <v>0</v>
      </c>
      <c r="AS295" s="386">
        <v>0</v>
      </c>
      <c r="AT295" s="405">
        <v>0</v>
      </c>
      <c r="AU295" s="387">
        <v>0</v>
      </c>
    </row>
    <row r="296" spans="2:47" x14ac:dyDescent="0.3">
      <c r="B296" s="592"/>
      <c r="C296" s="592"/>
      <c r="D296" s="384" t="s">
        <v>1728</v>
      </c>
      <c r="E296" s="271">
        <f t="shared" si="5"/>
        <v>158</v>
      </c>
      <c r="F296" s="385">
        <v>0</v>
      </c>
      <c r="G296" s="386">
        <v>0</v>
      </c>
      <c r="H296" s="386">
        <v>0</v>
      </c>
      <c r="I296" s="386">
        <v>0</v>
      </c>
      <c r="J296" s="386">
        <v>1</v>
      </c>
      <c r="K296" s="386">
        <v>2</v>
      </c>
      <c r="L296" s="386">
        <v>3</v>
      </c>
      <c r="M296" s="386">
        <v>4</v>
      </c>
      <c r="N296" s="386">
        <v>5</v>
      </c>
      <c r="O296" s="386">
        <v>5</v>
      </c>
      <c r="P296" s="386">
        <v>5</v>
      </c>
      <c r="Q296" s="386">
        <v>4</v>
      </c>
      <c r="R296" s="386">
        <v>7</v>
      </c>
      <c r="S296" s="386">
        <v>11</v>
      </c>
      <c r="T296" s="386">
        <v>11</v>
      </c>
      <c r="U296" s="386">
        <v>10</v>
      </c>
      <c r="V296" s="386">
        <v>5</v>
      </c>
      <c r="W296" s="386">
        <v>10</v>
      </c>
      <c r="X296" s="386">
        <v>12</v>
      </c>
      <c r="Y296" s="386">
        <v>4</v>
      </c>
      <c r="Z296" s="386">
        <v>4</v>
      </c>
      <c r="AA296" s="386">
        <v>9</v>
      </c>
      <c r="AB296" s="386">
        <v>5</v>
      </c>
      <c r="AC296" s="386">
        <v>9</v>
      </c>
      <c r="AD296" s="386">
        <v>5</v>
      </c>
      <c r="AE296" s="386">
        <v>5</v>
      </c>
      <c r="AF296" s="386">
        <v>2</v>
      </c>
      <c r="AG296" s="386">
        <v>2</v>
      </c>
      <c r="AH296" s="386">
        <v>2</v>
      </c>
      <c r="AI296" s="386">
        <v>5</v>
      </c>
      <c r="AJ296" s="386">
        <v>3</v>
      </c>
      <c r="AK296" s="386">
        <v>2</v>
      </c>
      <c r="AL296" s="386">
        <v>4</v>
      </c>
      <c r="AM296" s="386">
        <v>2</v>
      </c>
      <c r="AN296" s="386">
        <v>0</v>
      </c>
      <c r="AO296" s="386">
        <v>0</v>
      </c>
      <c r="AP296" s="386">
        <v>0</v>
      </c>
      <c r="AQ296" s="386">
        <v>0</v>
      </c>
      <c r="AR296" s="386">
        <v>0</v>
      </c>
      <c r="AS296" s="386">
        <v>0</v>
      </c>
      <c r="AT296" s="405">
        <v>0</v>
      </c>
      <c r="AU296" s="387">
        <v>0</v>
      </c>
    </row>
    <row r="297" spans="2:47" s="35" customFormat="1" x14ac:dyDescent="0.3">
      <c r="B297" s="592"/>
      <c r="C297" s="592"/>
      <c r="D297" s="384" t="s">
        <v>1790</v>
      </c>
      <c r="E297" s="271">
        <f t="shared" si="5"/>
        <v>17</v>
      </c>
      <c r="F297" s="385">
        <v>0</v>
      </c>
      <c r="G297" s="386">
        <v>0</v>
      </c>
      <c r="H297" s="386">
        <v>0</v>
      </c>
      <c r="I297" s="386">
        <v>0</v>
      </c>
      <c r="J297" s="386">
        <v>0</v>
      </c>
      <c r="K297" s="386">
        <v>0</v>
      </c>
      <c r="L297" s="386">
        <v>0</v>
      </c>
      <c r="M297" s="386">
        <v>0</v>
      </c>
      <c r="N297" s="386">
        <v>0</v>
      </c>
      <c r="O297" s="386">
        <v>0</v>
      </c>
      <c r="P297" s="386">
        <v>2</v>
      </c>
      <c r="Q297" s="386">
        <v>1</v>
      </c>
      <c r="R297" s="386">
        <v>0</v>
      </c>
      <c r="S297" s="386">
        <v>0</v>
      </c>
      <c r="T297" s="386">
        <v>2</v>
      </c>
      <c r="U297" s="386">
        <v>0</v>
      </c>
      <c r="V297" s="386">
        <v>1</v>
      </c>
      <c r="W297" s="386">
        <v>0</v>
      </c>
      <c r="X297" s="386">
        <v>2</v>
      </c>
      <c r="Y297" s="386">
        <v>1</v>
      </c>
      <c r="Z297" s="386">
        <v>4</v>
      </c>
      <c r="AA297" s="386">
        <v>1</v>
      </c>
      <c r="AB297" s="386">
        <v>1</v>
      </c>
      <c r="AC297" s="386">
        <v>0</v>
      </c>
      <c r="AD297" s="386">
        <v>0</v>
      </c>
      <c r="AE297" s="386">
        <v>1</v>
      </c>
      <c r="AF297" s="386">
        <v>0</v>
      </c>
      <c r="AG297" s="386">
        <v>0</v>
      </c>
      <c r="AH297" s="386">
        <v>0</v>
      </c>
      <c r="AI297" s="386">
        <v>0</v>
      </c>
      <c r="AJ297" s="386">
        <v>0</v>
      </c>
      <c r="AK297" s="386">
        <v>0</v>
      </c>
      <c r="AL297" s="386">
        <v>1</v>
      </c>
      <c r="AM297" s="386">
        <v>0</v>
      </c>
      <c r="AN297" s="386">
        <v>0</v>
      </c>
      <c r="AO297" s="386">
        <v>0</v>
      </c>
      <c r="AP297" s="386">
        <v>0</v>
      </c>
      <c r="AQ297" s="386">
        <v>0</v>
      </c>
      <c r="AR297" s="386">
        <v>0</v>
      </c>
      <c r="AS297" s="386">
        <v>0</v>
      </c>
      <c r="AT297" s="405">
        <v>0</v>
      </c>
      <c r="AU297" s="387">
        <v>0</v>
      </c>
    </row>
    <row r="298" spans="2:47" x14ac:dyDescent="0.3">
      <c r="B298" s="592"/>
      <c r="C298" s="592"/>
      <c r="D298" s="384" t="s">
        <v>1789</v>
      </c>
      <c r="E298" s="271">
        <f t="shared" si="5"/>
        <v>1</v>
      </c>
      <c r="F298" s="385">
        <v>0</v>
      </c>
      <c r="G298" s="386">
        <v>0</v>
      </c>
      <c r="H298" s="386">
        <v>0</v>
      </c>
      <c r="I298" s="386">
        <v>0</v>
      </c>
      <c r="J298" s="386">
        <v>0</v>
      </c>
      <c r="K298" s="386">
        <v>0</v>
      </c>
      <c r="L298" s="386">
        <v>0</v>
      </c>
      <c r="M298" s="386">
        <v>0</v>
      </c>
      <c r="N298" s="386">
        <v>0</v>
      </c>
      <c r="O298" s="386">
        <v>1</v>
      </c>
      <c r="P298" s="386">
        <v>0</v>
      </c>
      <c r="Q298" s="386">
        <v>0</v>
      </c>
      <c r="R298" s="386">
        <v>0</v>
      </c>
      <c r="S298" s="386">
        <v>0</v>
      </c>
      <c r="T298" s="386">
        <v>0</v>
      </c>
      <c r="U298" s="386">
        <v>0</v>
      </c>
      <c r="V298" s="386">
        <v>0</v>
      </c>
      <c r="W298" s="386">
        <v>0</v>
      </c>
      <c r="X298" s="386">
        <v>0</v>
      </c>
      <c r="Y298" s="386">
        <v>0</v>
      </c>
      <c r="Z298" s="386">
        <v>0</v>
      </c>
      <c r="AA298" s="386">
        <v>0</v>
      </c>
      <c r="AB298" s="386">
        <v>0</v>
      </c>
      <c r="AC298" s="386">
        <v>0</v>
      </c>
      <c r="AD298" s="386">
        <v>0</v>
      </c>
      <c r="AE298" s="386">
        <v>0</v>
      </c>
      <c r="AF298" s="386">
        <v>0</v>
      </c>
      <c r="AG298" s="386">
        <v>0</v>
      </c>
      <c r="AH298" s="386">
        <v>0</v>
      </c>
      <c r="AI298" s="386">
        <v>0</v>
      </c>
      <c r="AJ298" s="386">
        <v>0</v>
      </c>
      <c r="AK298" s="386">
        <v>0</v>
      </c>
      <c r="AL298" s="386">
        <v>0</v>
      </c>
      <c r="AM298" s="386">
        <v>0</v>
      </c>
      <c r="AN298" s="386">
        <v>0</v>
      </c>
      <c r="AO298" s="386">
        <v>0</v>
      </c>
      <c r="AP298" s="386">
        <v>0</v>
      </c>
      <c r="AQ298" s="386">
        <v>0</v>
      </c>
      <c r="AR298" s="386">
        <v>0</v>
      </c>
      <c r="AS298" s="386">
        <v>0</v>
      </c>
      <c r="AT298" s="405">
        <v>0</v>
      </c>
      <c r="AU298" s="387">
        <v>0</v>
      </c>
    </row>
    <row r="299" spans="2:47" x14ac:dyDescent="0.3">
      <c r="B299" s="592"/>
      <c r="C299" s="592"/>
      <c r="D299" s="384" t="s">
        <v>1788</v>
      </c>
      <c r="E299" s="271">
        <f t="shared" si="5"/>
        <v>19</v>
      </c>
      <c r="F299" s="385">
        <v>0</v>
      </c>
      <c r="G299" s="386">
        <v>0</v>
      </c>
      <c r="H299" s="386">
        <v>0</v>
      </c>
      <c r="I299" s="386">
        <v>0</v>
      </c>
      <c r="J299" s="386">
        <v>0</v>
      </c>
      <c r="K299" s="386">
        <v>0</v>
      </c>
      <c r="L299" s="386">
        <v>0</v>
      </c>
      <c r="M299" s="386">
        <v>0</v>
      </c>
      <c r="N299" s="386">
        <v>1</v>
      </c>
      <c r="O299" s="386">
        <v>2</v>
      </c>
      <c r="P299" s="386">
        <v>0</v>
      </c>
      <c r="Q299" s="386">
        <v>0</v>
      </c>
      <c r="R299" s="386">
        <v>0</v>
      </c>
      <c r="S299" s="386">
        <v>1</v>
      </c>
      <c r="T299" s="386">
        <v>2</v>
      </c>
      <c r="U299" s="386">
        <v>4</v>
      </c>
      <c r="V299" s="386">
        <v>1</v>
      </c>
      <c r="W299" s="386">
        <v>1</v>
      </c>
      <c r="X299" s="386">
        <v>0</v>
      </c>
      <c r="Y299" s="386">
        <v>0</v>
      </c>
      <c r="Z299" s="386">
        <v>0</v>
      </c>
      <c r="AA299" s="386">
        <v>2</v>
      </c>
      <c r="AB299" s="386">
        <v>1</v>
      </c>
      <c r="AC299" s="386">
        <v>1</v>
      </c>
      <c r="AD299" s="386">
        <v>0</v>
      </c>
      <c r="AE299" s="386">
        <v>0</v>
      </c>
      <c r="AF299" s="386">
        <v>2</v>
      </c>
      <c r="AG299" s="386">
        <v>0</v>
      </c>
      <c r="AH299" s="386">
        <v>1</v>
      </c>
      <c r="AI299" s="386">
        <v>0</v>
      </c>
      <c r="AJ299" s="386">
        <v>0</v>
      </c>
      <c r="AK299" s="386">
        <v>0</v>
      </c>
      <c r="AL299" s="386">
        <v>0</v>
      </c>
      <c r="AM299" s="386">
        <v>0</v>
      </c>
      <c r="AN299" s="386">
        <v>0</v>
      </c>
      <c r="AO299" s="386">
        <v>0</v>
      </c>
      <c r="AP299" s="386">
        <v>0</v>
      </c>
      <c r="AQ299" s="386">
        <v>0</v>
      </c>
      <c r="AR299" s="386">
        <v>0</v>
      </c>
      <c r="AS299" s="386">
        <v>0</v>
      </c>
      <c r="AT299" s="405">
        <v>0</v>
      </c>
      <c r="AU299" s="387">
        <v>0</v>
      </c>
    </row>
    <row r="300" spans="2:47" x14ac:dyDescent="0.3">
      <c r="B300" s="592"/>
      <c r="C300" s="592"/>
      <c r="D300" s="384" t="s">
        <v>1695</v>
      </c>
      <c r="E300" s="271">
        <f t="shared" si="5"/>
        <v>1</v>
      </c>
      <c r="F300" s="385">
        <v>0</v>
      </c>
      <c r="G300" s="386">
        <v>0</v>
      </c>
      <c r="H300" s="386">
        <v>0</v>
      </c>
      <c r="I300" s="386">
        <v>0</v>
      </c>
      <c r="J300" s="386">
        <v>0</v>
      </c>
      <c r="K300" s="386">
        <v>0</v>
      </c>
      <c r="L300" s="386">
        <v>0</v>
      </c>
      <c r="M300" s="386">
        <v>0</v>
      </c>
      <c r="N300" s="386">
        <v>1</v>
      </c>
      <c r="O300" s="386">
        <v>0</v>
      </c>
      <c r="P300" s="386">
        <v>0</v>
      </c>
      <c r="Q300" s="386">
        <v>0</v>
      </c>
      <c r="R300" s="386">
        <v>0</v>
      </c>
      <c r="S300" s="386">
        <v>0</v>
      </c>
      <c r="T300" s="386">
        <v>0</v>
      </c>
      <c r="U300" s="386">
        <v>0</v>
      </c>
      <c r="V300" s="386">
        <v>0</v>
      </c>
      <c r="W300" s="386">
        <v>0</v>
      </c>
      <c r="X300" s="386">
        <v>0</v>
      </c>
      <c r="Y300" s="386">
        <v>0</v>
      </c>
      <c r="Z300" s="386">
        <v>0</v>
      </c>
      <c r="AA300" s="386">
        <v>0</v>
      </c>
      <c r="AB300" s="386">
        <v>0</v>
      </c>
      <c r="AC300" s="386">
        <v>0</v>
      </c>
      <c r="AD300" s="386">
        <v>0</v>
      </c>
      <c r="AE300" s="386">
        <v>0</v>
      </c>
      <c r="AF300" s="386">
        <v>0</v>
      </c>
      <c r="AG300" s="386">
        <v>0</v>
      </c>
      <c r="AH300" s="386">
        <v>0</v>
      </c>
      <c r="AI300" s="386">
        <v>0</v>
      </c>
      <c r="AJ300" s="386">
        <v>0</v>
      </c>
      <c r="AK300" s="386">
        <v>0</v>
      </c>
      <c r="AL300" s="386">
        <v>0</v>
      </c>
      <c r="AM300" s="386">
        <v>0</v>
      </c>
      <c r="AN300" s="386">
        <v>0</v>
      </c>
      <c r="AO300" s="386">
        <v>0</v>
      </c>
      <c r="AP300" s="386">
        <v>0</v>
      </c>
      <c r="AQ300" s="386">
        <v>0</v>
      </c>
      <c r="AR300" s="386">
        <v>0</v>
      </c>
      <c r="AS300" s="386">
        <v>0</v>
      </c>
      <c r="AT300" s="405">
        <v>0</v>
      </c>
      <c r="AU300" s="387">
        <v>0</v>
      </c>
    </row>
    <row r="301" spans="2:47" x14ac:dyDescent="0.3">
      <c r="B301" s="592"/>
      <c r="C301" s="592"/>
      <c r="D301" s="384" t="s">
        <v>1026</v>
      </c>
      <c r="E301" s="271">
        <f t="shared" si="5"/>
        <v>135</v>
      </c>
      <c r="F301" s="385">
        <v>0</v>
      </c>
      <c r="G301" s="386">
        <v>0</v>
      </c>
      <c r="H301" s="386">
        <v>0</v>
      </c>
      <c r="I301" s="386">
        <v>0</v>
      </c>
      <c r="J301" s="386">
        <v>0</v>
      </c>
      <c r="K301" s="386">
        <v>3</v>
      </c>
      <c r="L301" s="386">
        <v>4</v>
      </c>
      <c r="M301" s="386">
        <v>3</v>
      </c>
      <c r="N301" s="386">
        <v>6</v>
      </c>
      <c r="O301" s="386">
        <v>7</v>
      </c>
      <c r="P301" s="386">
        <v>9</v>
      </c>
      <c r="Q301" s="386">
        <v>6</v>
      </c>
      <c r="R301" s="386">
        <v>8</v>
      </c>
      <c r="S301" s="386">
        <v>1</v>
      </c>
      <c r="T301" s="386">
        <v>5</v>
      </c>
      <c r="U301" s="386">
        <v>10</v>
      </c>
      <c r="V301" s="386">
        <v>5</v>
      </c>
      <c r="W301" s="386">
        <v>5</v>
      </c>
      <c r="X301" s="386">
        <v>10</v>
      </c>
      <c r="Y301" s="386">
        <v>12</v>
      </c>
      <c r="Z301" s="386">
        <v>5</v>
      </c>
      <c r="AA301" s="386">
        <v>5</v>
      </c>
      <c r="AB301" s="386">
        <v>4</v>
      </c>
      <c r="AC301" s="386">
        <v>5</v>
      </c>
      <c r="AD301" s="386">
        <v>5</v>
      </c>
      <c r="AE301" s="386">
        <v>2</v>
      </c>
      <c r="AF301" s="386">
        <v>1</v>
      </c>
      <c r="AG301" s="386">
        <v>4</v>
      </c>
      <c r="AH301" s="386">
        <v>1</v>
      </c>
      <c r="AI301" s="386">
        <v>0</v>
      </c>
      <c r="AJ301" s="386">
        <v>3</v>
      </c>
      <c r="AK301" s="386">
        <v>2</v>
      </c>
      <c r="AL301" s="386">
        <v>2</v>
      </c>
      <c r="AM301" s="386">
        <v>1</v>
      </c>
      <c r="AN301" s="386">
        <v>0</v>
      </c>
      <c r="AO301" s="386">
        <v>1</v>
      </c>
      <c r="AP301" s="386">
        <v>0</v>
      </c>
      <c r="AQ301" s="386">
        <v>0</v>
      </c>
      <c r="AR301" s="386">
        <v>0</v>
      </c>
      <c r="AS301" s="386">
        <v>0</v>
      </c>
      <c r="AT301" s="405">
        <v>0</v>
      </c>
      <c r="AU301" s="387">
        <v>0</v>
      </c>
    </row>
    <row r="302" spans="2:47" x14ac:dyDescent="0.3">
      <c r="B302" s="592"/>
      <c r="C302" s="592"/>
      <c r="D302" s="384" t="s">
        <v>1787</v>
      </c>
      <c r="E302" s="271">
        <f t="shared" si="5"/>
        <v>33</v>
      </c>
      <c r="F302" s="385">
        <v>0</v>
      </c>
      <c r="G302" s="386">
        <v>0</v>
      </c>
      <c r="H302" s="386">
        <v>0</v>
      </c>
      <c r="I302" s="386">
        <v>0</v>
      </c>
      <c r="J302" s="386">
        <v>0</v>
      </c>
      <c r="K302" s="386">
        <v>0</v>
      </c>
      <c r="L302" s="386">
        <v>0</v>
      </c>
      <c r="M302" s="386">
        <v>0</v>
      </c>
      <c r="N302" s="386">
        <v>1</v>
      </c>
      <c r="O302" s="386">
        <v>0</v>
      </c>
      <c r="P302" s="386">
        <v>0</v>
      </c>
      <c r="Q302" s="386">
        <v>4</v>
      </c>
      <c r="R302" s="386">
        <v>2</v>
      </c>
      <c r="S302" s="386">
        <v>1</v>
      </c>
      <c r="T302" s="386">
        <v>2</v>
      </c>
      <c r="U302" s="386">
        <v>1</v>
      </c>
      <c r="V302" s="386">
        <v>3</v>
      </c>
      <c r="W302" s="386">
        <v>1</v>
      </c>
      <c r="X302" s="386">
        <v>0</v>
      </c>
      <c r="Y302" s="386">
        <v>1</v>
      </c>
      <c r="Z302" s="386">
        <v>4</v>
      </c>
      <c r="AA302" s="386">
        <v>1</v>
      </c>
      <c r="AB302" s="386">
        <v>1</v>
      </c>
      <c r="AC302" s="386">
        <v>2</v>
      </c>
      <c r="AD302" s="386">
        <v>1</v>
      </c>
      <c r="AE302" s="386">
        <v>0</v>
      </c>
      <c r="AF302" s="386">
        <v>4</v>
      </c>
      <c r="AG302" s="386">
        <v>1</v>
      </c>
      <c r="AH302" s="386">
        <v>1</v>
      </c>
      <c r="AI302" s="386">
        <v>0</v>
      </c>
      <c r="AJ302" s="386">
        <v>0</v>
      </c>
      <c r="AK302" s="386">
        <v>0</v>
      </c>
      <c r="AL302" s="386">
        <v>0</v>
      </c>
      <c r="AM302" s="386">
        <v>1</v>
      </c>
      <c r="AN302" s="386">
        <v>0</v>
      </c>
      <c r="AO302" s="386">
        <v>1</v>
      </c>
      <c r="AP302" s="386">
        <v>0</v>
      </c>
      <c r="AQ302" s="386">
        <v>0</v>
      </c>
      <c r="AR302" s="386">
        <v>0</v>
      </c>
      <c r="AS302" s="386">
        <v>0</v>
      </c>
      <c r="AT302" s="405">
        <v>0</v>
      </c>
      <c r="AU302" s="387">
        <v>0</v>
      </c>
    </row>
    <row r="303" spans="2:47" x14ac:dyDescent="0.3">
      <c r="B303" s="592"/>
      <c r="C303" s="592"/>
      <c r="D303" s="384" t="s">
        <v>1786</v>
      </c>
      <c r="E303" s="271">
        <f t="shared" si="5"/>
        <v>54</v>
      </c>
      <c r="F303" s="385">
        <v>0</v>
      </c>
      <c r="G303" s="386">
        <v>0</v>
      </c>
      <c r="H303" s="386">
        <v>0</v>
      </c>
      <c r="I303" s="386">
        <v>0</v>
      </c>
      <c r="J303" s="386">
        <v>0</v>
      </c>
      <c r="K303" s="386">
        <v>1</v>
      </c>
      <c r="L303" s="386">
        <v>1</v>
      </c>
      <c r="M303" s="386">
        <v>1</v>
      </c>
      <c r="N303" s="386">
        <v>4</v>
      </c>
      <c r="O303" s="386">
        <v>3</v>
      </c>
      <c r="P303" s="386">
        <v>0</v>
      </c>
      <c r="Q303" s="386">
        <v>2</v>
      </c>
      <c r="R303" s="386">
        <v>3</v>
      </c>
      <c r="S303" s="386">
        <v>3</v>
      </c>
      <c r="T303" s="386">
        <v>1</v>
      </c>
      <c r="U303" s="386">
        <v>5</v>
      </c>
      <c r="V303" s="386">
        <v>4</v>
      </c>
      <c r="W303" s="386">
        <v>3</v>
      </c>
      <c r="X303" s="386">
        <v>2</v>
      </c>
      <c r="Y303" s="386">
        <v>2</v>
      </c>
      <c r="Z303" s="386">
        <v>5</v>
      </c>
      <c r="AA303" s="386">
        <v>2</v>
      </c>
      <c r="AB303" s="386">
        <v>2</v>
      </c>
      <c r="AC303" s="386">
        <v>2</v>
      </c>
      <c r="AD303" s="386">
        <v>0</v>
      </c>
      <c r="AE303" s="386">
        <v>2</v>
      </c>
      <c r="AF303" s="386">
        <v>1</v>
      </c>
      <c r="AG303" s="386">
        <v>2</v>
      </c>
      <c r="AH303" s="386">
        <v>0</v>
      </c>
      <c r="AI303" s="386">
        <v>1</v>
      </c>
      <c r="AJ303" s="386">
        <v>1</v>
      </c>
      <c r="AK303" s="386">
        <v>0</v>
      </c>
      <c r="AL303" s="386">
        <v>1</v>
      </c>
      <c r="AM303" s="386">
        <v>0</v>
      </c>
      <c r="AN303" s="386">
        <v>0</v>
      </c>
      <c r="AO303" s="386">
        <v>0</v>
      </c>
      <c r="AP303" s="386">
        <v>0</v>
      </c>
      <c r="AQ303" s="386">
        <v>0</v>
      </c>
      <c r="AR303" s="386">
        <v>0</v>
      </c>
      <c r="AS303" s="386">
        <v>0</v>
      </c>
      <c r="AT303" s="405">
        <v>0</v>
      </c>
      <c r="AU303" s="387">
        <v>0</v>
      </c>
    </row>
    <row r="304" spans="2:47" x14ac:dyDescent="0.3">
      <c r="B304" s="592"/>
      <c r="C304" s="592"/>
      <c r="D304" s="384" t="s">
        <v>1785</v>
      </c>
      <c r="E304" s="271">
        <f t="shared" si="5"/>
        <v>8</v>
      </c>
      <c r="F304" s="385">
        <v>0</v>
      </c>
      <c r="G304" s="386">
        <v>0</v>
      </c>
      <c r="H304" s="386">
        <v>0</v>
      </c>
      <c r="I304" s="386">
        <v>0</v>
      </c>
      <c r="J304" s="386">
        <v>0</v>
      </c>
      <c r="K304" s="386">
        <v>0</v>
      </c>
      <c r="L304" s="386">
        <v>0</v>
      </c>
      <c r="M304" s="386">
        <v>0</v>
      </c>
      <c r="N304" s="386">
        <v>1</v>
      </c>
      <c r="O304" s="386">
        <v>1</v>
      </c>
      <c r="P304" s="386">
        <v>1</v>
      </c>
      <c r="Q304" s="386">
        <v>0</v>
      </c>
      <c r="R304" s="386">
        <v>0</v>
      </c>
      <c r="S304" s="386">
        <v>0</v>
      </c>
      <c r="T304" s="386">
        <v>0</v>
      </c>
      <c r="U304" s="386">
        <v>0</v>
      </c>
      <c r="V304" s="386">
        <v>1</v>
      </c>
      <c r="W304" s="386">
        <v>1</v>
      </c>
      <c r="X304" s="386">
        <v>1</v>
      </c>
      <c r="Y304" s="386">
        <v>0</v>
      </c>
      <c r="Z304" s="386">
        <v>0</v>
      </c>
      <c r="AA304" s="386">
        <v>0</v>
      </c>
      <c r="AB304" s="386">
        <v>1</v>
      </c>
      <c r="AC304" s="386">
        <v>0</v>
      </c>
      <c r="AD304" s="386">
        <v>0</v>
      </c>
      <c r="AE304" s="386">
        <v>0</v>
      </c>
      <c r="AF304" s="386">
        <v>1</v>
      </c>
      <c r="AG304" s="386">
        <v>0</v>
      </c>
      <c r="AH304" s="386">
        <v>0</v>
      </c>
      <c r="AI304" s="386">
        <v>0</v>
      </c>
      <c r="AJ304" s="386">
        <v>0</v>
      </c>
      <c r="AK304" s="386">
        <v>0</v>
      </c>
      <c r="AL304" s="386">
        <v>0</v>
      </c>
      <c r="AM304" s="386">
        <v>0</v>
      </c>
      <c r="AN304" s="386">
        <v>0</v>
      </c>
      <c r="AO304" s="386">
        <v>0</v>
      </c>
      <c r="AP304" s="386">
        <v>0</v>
      </c>
      <c r="AQ304" s="386">
        <v>0</v>
      </c>
      <c r="AR304" s="386">
        <v>0</v>
      </c>
      <c r="AS304" s="386">
        <v>0</v>
      </c>
      <c r="AT304" s="405">
        <v>0</v>
      </c>
      <c r="AU304" s="387">
        <v>0</v>
      </c>
    </row>
    <row r="305" spans="2:47" x14ac:dyDescent="0.3">
      <c r="B305" s="592"/>
      <c r="C305" s="592"/>
      <c r="D305" s="384" t="s">
        <v>1784</v>
      </c>
      <c r="E305" s="271">
        <f t="shared" si="5"/>
        <v>6</v>
      </c>
      <c r="F305" s="385">
        <v>0</v>
      </c>
      <c r="G305" s="386">
        <v>0</v>
      </c>
      <c r="H305" s="386">
        <v>0</v>
      </c>
      <c r="I305" s="386">
        <v>0</v>
      </c>
      <c r="J305" s="386">
        <v>0</v>
      </c>
      <c r="K305" s="386">
        <v>0</v>
      </c>
      <c r="L305" s="386">
        <v>0</v>
      </c>
      <c r="M305" s="386">
        <v>0</v>
      </c>
      <c r="N305" s="386">
        <v>0</v>
      </c>
      <c r="O305" s="386">
        <v>0</v>
      </c>
      <c r="P305" s="386">
        <v>0</v>
      </c>
      <c r="Q305" s="386">
        <v>1</v>
      </c>
      <c r="R305" s="386">
        <v>0</v>
      </c>
      <c r="S305" s="386">
        <v>1</v>
      </c>
      <c r="T305" s="386">
        <v>0</v>
      </c>
      <c r="U305" s="386">
        <v>0</v>
      </c>
      <c r="V305" s="386">
        <v>0</v>
      </c>
      <c r="W305" s="386">
        <v>2</v>
      </c>
      <c r="X305" s="386">
        <v>0</v>
      </c>
      <c r="Y305" s="386">
        <v>0</v>
      </c>
      <c r="Z305" s="386">
        <v>1</v>
      </c>
      <c r="AA305" s="386">
        <v>0</v>
      </c>
      <c r="AB305" s="386">
        <v>0</v>
      </c>
      <c r="AC305" s="386">
        <v>0</v>
      </c>
      <c r="AD305" s="386">
        <v>0</v>
      </c>
      <c r="AE305" s="386">
        <v>0</v>
      </c>
      <c r="AF305" s="386">
        <v>0</v>
      </c>
      <c r="AG305" s="386">
        <v>0</v>
      </c>
      <c r="AH305" s="386">
        <v>0</v>
      </c>
      <c r="AI305" s="386">
        <v>1</v>
      </c>
      <c r="AJ305" s="386">
        <v>0</v>
      </c>
      <c r="AK305" s="386">
        <v>0</v>
      </c>
      <c r="AL305" s="386">
        <v>0</v>
      </c>
      <c r="AM305" s="386">
        <v>0</v>
      </c>
      <c r="AN305" s="386">
        <v>0</v>
      </c>
      <c r="AO305" s="386">
        <v>0</v>
      </c>
      <c r="AP305" s="386">
        <v>0</v>
      </c>
      <c r="AQ305" s="386">
        <v>0</v>
      </c>
      <c r="AR305" s="386">
        <v>0</v>
      </c>
      <c r="AS305" s="386">
        <v>0</v>
      </c>
      <c r="AT305" s="405">
        <v>0</v>
      </c>
      <c r="AU305" s="387">
        <v>0</v>
      </c>
    </row>
    <row r="306" spans="2:47" x14ac:dyDescent="0.3">
      <c r="B306" s="592"/>
      <c r="C306" s="592"/>
      <c r="D306" s="384" t="s">
        <v>1783</v>
      </c>
      <c r="E306" s="271">
        <f t="shared" si="5"/>
        <v>3</v>
      </c>
      <c r="F306" s="385">
        <v>0</v>
      </c>
      <c r="G306" s="386">
        <v>0</v>
      </c>
      <c r="H306" s="386">
        <v>0</v>
      </c>
      <c r="I306" s="386">
        <v>0</v>
      </c>
      <c r="J306" s="386">
        <v>0</v>
      </c>
      <c r="K306" s="386">
        <v>0</v>
      </c>
      <c r="L306" s="386">
        <v>0</v>
      </c>
      <c r="M306" s="386">
        <v>1</v>
      </c>
      <c r="N306" s="386">
        <v>0</v>
      </c>
      <c r="O306" s="386">
        <v>0</v>
      </c>
      <c r="P306" s="386">
        <v>0</v>
      </c>
      <c r="Q306" s="386">
        <v>0</v>
      </c>
      <c r="R306" s="386">
        <v>0</v>
      </c>
      <c r="S306" s="386">
        <v>0</v>
      </c>
      <c r="T306" s="386">
        <v>1</v>
      </c>
      <c r="U306" s="386">
        <v>0</v>
      </c>
      <c r="V306" s="386">
        <v>0</v>
      </c>
      <c r="W306" s="386">
        <v>0</v>
      </c>
      <c r="X306" s="386">
        <v>0</v>
      </c>
      <c r="Y306" s="386">
        <v>0</v>
      </c>
      <c r="Z306" s="386">
        <v>0</v>
      </c>
      <c r="AA306" s="386">
        <v>1</v>
      </c>
      <c r="AB306" s="386">
        <v>0</v>
      </c>
      <c r="AC306" s="386">
        <v>0</v>
      </c>
      <c r="AD306" s="386">
        <v>0</v>
      </c>
      <c r="AE306" s="386">
        <v>0</v>
      </c>
      <c r="AF306" s="386">
        <v>0</v>
      </c>
      <c r="AG306" s="386">
        <v>0</v>
      </c>
      <c r="AH306" s="386">
        <v>0</v>
      </c>
      <c r="AI306" s="386">
        <v>0</v>
      </c>
      <c r="AJ306" s="386">
        <v>0</v>
      </c>
      <c r="AK306" s="386">
        <v>0</v>
      </c>
      <c r="AL306" s="386">
        <v>0</v>
      </c>
      <c r="AM306" s="386">
        <v>0</v>
      </c>
      <c r="AN306" s="386">
        <v>0</v>
      </c>
      <c r="AO306" s="386">
        <v>0</v>
      </c>
      <c r="AP306" s="386">
        <v>0</v>
      </c>
      <c r="AQ306" s="386">
        <v>0</v>
      </c>
      <c r="AR306" s="386">
        <v>0</v>
      </c>
      <c r="AS306" s="386">
        <v>0</v>
      </c>
      <c r="AT306" s="405">
        <v>0</v>
      </c>
      <c r="AU306" s="387">
        <v>0</v>
      </c>
    </row>
    <row r="307" spans="2:47" x14ac:dyDescent="0.3">
      <c r="B307" s="592"/>
      <c r="C307" s="388" t="s">
        <v>293</v>
      </c>
      <c r="D307" s="384" t="s">
        <v>1782</v>
      </c>
      <c r="E307" s="271">
        <f t="shared" si="5"/>
        <v>139</v>
      </c>
      <c r="F307" s="385">
        <v>0</v>
      </c>
      <c r="G307" s="386">
        <v>0</v>
      </c>
      <c r="H307" s="386">
        <v>1</v>
      </c>
      <c r="I307" s="386">
        <v>0</v>
      </c>
      <c r="J307" s="386">
        <v>0</v>
      </c>
      <c r="K307" s="386">
        <v>2</v>
      </c>
      <c r="L307" s="386">
        <v>8</v>
      </c>
      <c r="M307" s="386">
        <v>2</v>
      </c>
      <c r="N307" s="386">
        <v>8</v>
      </c>
      <c r="O307" s="386">
        <v>8</v>
      </c>
      <c r="P307" s="386">
        <v>11</v>
      </c>
      <c r="Q307" s="386">
        <v>6</v>
      </c>
      <c r="R307" s="386">
        <v>9</v>
      </c>
      <c r="S307" s="386">
        <v>10</v>
      </c>
      <c r="T307" s="386">
        <v>3</v>
      </c>
      <c r="U307" s="386">
        <v>5</v>
      </c>
      <c r="V307" s="386">
        <v>7</v>
      </c>
      <c r="W307" s="386">
        <v>6</v>
      </c>
      <c r="X307" s="386">
        <v>8</v>
      </c>
      <c r="Y307" s="386">
        <v>6</v>
      </c>
      <c r="Z307" s="386">
        <v>4</v>
      </c>
      <c r="AA307" s="386">
        <v>2</v>
      </c>
      <c r="AB307" s="386">
        <v>5</v>
      </c>
      <c r="AC307" s="386">
        <v>5</v>
      </c>
      <c r="AD307" s="386">
        <v>2</v>
      </c>
      <c r="AE307" s="386">
        <v>2</v>
      </c>
      <c r="AF307" s="386">
        <v>2</v>
      </c>
      <c r="AG307" s="386">
        <v>3</v>
      </c>
      <c r="AH307" s="386">
        <v>3</v>
      </c>
      <c r="AI307" s="386">
        <v>3</v>
      </c>
      <c r="AJ307" s="386">
        <v>3</v>
      </c>
      <c r="AK307" s="386">
        <v>1</v>
      </c>
      <c r="AL307" s="386">
        <v>2</v>
      </c>
      <c r="AM307" s="386">
        <v>0</v>
      </c>
      <c r="AN307" s="386">
        <v>0</v>
      </c>
      <c r="AO307" s="386">
        <v>0</v>
      </c>
      <c r="AP307" s="386">
        <v>1</v>
      </c>
      <c r="AQ307" s="386">
        <v>0</v>
      </c>
      <c r="AR307" s="386">
        <v>0</v>
      </c>
      <c r="AS307" s="386">
        <v>0</v>
      </c>
      <c r="AT307" s="405">
        <v>1</v>
      </c>
      <c r="AU307" s="387">
        <v>0</v>
      </c>
    </row>
    <row r="308" spans="2:47" x14ac:dyDescent="0.3">
      <c r="B308" s="592"/>
      <c r="C308" s="592" t="s">
        <v>292</v>
      </c>
      <c r="D308" s="384" t="s">
        <v>1781</v>
      </c>
      <c r="E308" s="271">
        <f t="shared" si="5"/>
        <v>25</v>
      </c>
      <c r="F308" s="385">
        <v>0</v>
      </c>
      <c r="G308" s="386">
        <v>0</v>
      </c>
      <c r="H308" s="386">
        <v>0</v>
      </c>
      <c r="I308" s="386">
        <v>0</v>
      </c>
      <c r="J308" s="386">
        <v>0</v>
      </c>
      <c r="K308" s="386">
        <v>1</v>
      </c>
      <c r="L308" s="386">
        <v>1</v>
      </c>
      <c r="M308" s="386">
        <v>2</v>
      </c>
      <c r="N308" s="386">
        <v>0</v>
      </c>
      <c r="O308" s="386">
        <v>0</v>
      </c>
      <c r="P308" s="386">
        <v>0</v>
      </c>
      <c r="Q308" s="386">
        <v>1</v>
      </c>
      <c r="R308" s="386">
        <v>2</v>
      </c>
      <c r="S308" s="386">
        <v>1</v>
      </c>
      <c r="T308" s="386">
        <v>1</v>
      </c>
      <c r="U308" s="386">
        <v>0</v>
      </c>
      <c r="V308" s="386">
        <v>0</v>
      </c>
      <c r="W308" s="386">
        <v>2</v>
      </c>
      <c r="X308" s="386">
        <v>3</v>
      </c>
      <c r="Y308" s="386">
        <v>3</v>
      </c>
      <c r="Z308" s="386">
        <v>1</v>
      </c>
      <c r="AA308" s="386">
        <v>0</v>
      </c>
      <c r="AB308" s="386">
        <v>0</v>
      </c>
      <c r="AC308" s="386">
        <v>1</v>
      </c>
      <c r="AD308" s="386">
        <v>1</v>
      </c>
      <c r="AE308" s="386">
        <v>0</v>
      </c>
      <c r="AF308" s="386">
        <v>1</v>
      </c>
      <c r="AG308" s="386">
        <v>0</v>
      </c>
      <c r="AH308" s="386">
        <v>2</v>
      </c>
      <c r="AI308" s="386">
        <v>1</v>
      </c>
      <c r="AJ308" s="386">
        <v>0</v>
      </c>
      <c r="AK308" s="386">
        <v>0</v>
      </c>
      <c r="AL308" s="386">
        <v>0</v>
      </c>
      <c r="AM308" s="386">
        <v>1</v>
      </c>
      <c r="AN308" s="386">
        <v>0</v>
      </c>
      <c r="AO308" s="386">
        <v>0</v>
      </c>
      <c r="AP308" s="386">
        <v>0</v>
      </c>
      <c r="AQ308" s="386">
        <v>0</v>
      </c>
      <c r="AR308" s="386">
        <v>0</v>
      </c>
      <c r="AS308" s="386">
        <v>0</v>
      </c>
      <c r="AT308" s="405">
        <v>0</v>
      </c>
      <c r="AU308" s="387">
        <v>0</v>
      </c>
    </row>
    <row r="309" spans="2:47" x14ac:dyDescent="0.3">
      <c r="B309" s="592"/>
      <c r="C309" s="592"/>
      <c r="D309" s="384" t="s">
        <v>1780</v>
      </c>
      <c r="E309" s="271">
        <f t="shared" si="5"/>
        <v>5</v>
      </c>
      <c r="F309" s="385">
        <v>0</v>
      </c>
      <c r="G309" s="386">
        <v>0</v>
      </c>
      <c r="H309" s="386">
        <v>0</v>
      </c>
      <c r="I309" s="386">
        <v>0</v>
      </c>
      <c r="J309" s="386">
        <v>0</v>
      </c>
      <c r="K309" s="386">
        <v>0</v>
      </c>
      <c r="L309" s="386">
        <v>0</v>
      </c>
      <c r="M309" s="386">
        <v>0</v>
      </c>
      <c r="N309" s="386">
        <v>0</v>
      </c>
      <c r="O309" s="386">
        <v>0</v>
      </c>
      <c r="P309" s="386">
        <v>1</v>
      </c>
      <c r="Q309" s="386">
        <v>2</v>
      </c>
      <c r="R309" s="386">
        <v>0</v>
      </c>
      <c r="S309" s="386">
        <v>0</v>
      </c>
      <c r="T309" s="386">
        <v>0</v>
      </c>
      <c r="U309" s="386">
        <v>0</v>
      </c>
      <c r="V309" s="386">
        <v>0</v>
      </c>
      <c r="W309" s="386">
        <v>0</v>
      </c>
      <c r="X309" s="386">
        <v>0</v>
      </c>
      <c r="Y309" s="386">
        <v>0</v>
      </c>
      <c r="Z309" s="386">
        <v>0</v>
      </c>
      <c r="AA309" s="386">
        <v>0</v>
      </c>
      <c r="AB309" s="386">
        <v>0</v>
      </c>
      <c r="AC309" s="386">
        <v>0</v>
      </c>
      <c r="AD309" s="386">
        <v>0</v>
      </c>
      <c r="AE309" s="386">
        <v>0</v>
      </c>
      <c r="AF309" s="386">
        <v>0</v>
      </c>
      <c r="AG309" s="386">
        <v>0</v>
      </c>
      <c r="AH309" s="386">
        <v>0</v>
      </c>
      <c r="AI309" s="386">
        <v>1</v>
      </c>
      <c r="AJ309" s="386">
        <v>0</v>
      </c>
      <c r="AK309" s="386">
        <v>0</v>
      </c>
      <c r="AL309" s="386">
        <v>1</v>
      </c>
      <c r="AM309" s="386">
        <v>0</v>
      </c>
      <c r="AN309" s="386">
        <v>0</v>
      </c>
      <c r="AO309" s="386">
        <v>0</v>
      </c>
      <c r="AP309" s="386">
        <v>0</v>
      </c>
      <c r="AQ309" s="386">
        <v>0</v>
      </c>
      <c r="AR309" s="386">
        <v>0</v>
      </c>
      <c r="AS309" s="386">
        <v>0</v>
      </c>
      <c r="AT309" s="405">
        <v>0</v>
      </c>
      <c r="AU309" s="387">
        <v>0</v>
      </c>
    </row>
    <row r="310" spans="2:47" x14ac:dyDescent="0.3">
      <c r="B310" s="592"/>
      <c r="C310" s="592"/>
      <c r="D310" s="384" t="s">
        <v>1779</v>
      </c>
      <c r="E310" s="271">
        <f t="shared" si="5"/>
        <v>2</v>
      </c>
      <c r="F310" s="385">
        <v>0</v>
      </c>
      <c r="G310" s="386">
        <v>0</v>
      </c>
      <c r="H310" s="386">
        <v>0</v>
      </c>
      <c r="I310" s="386">
        <v>0</v>
      </c>
      <c r="J310" s="386">
        <v>0</v>
      </c>
      <c r="K310" s="386">
        <v>0</v>
      </c>
      <c r="L310" s="386">
        <v>0</v>
      </c>
      <c r="M310" s="386">
        <v>0</v>
      </c>
      <c r="N310" s="386">
        <v>0</v>
      </c>
      <c r="O310" s="386">
        <v>0</v>
      </c>
      <c r="P310" s="386">
        <v>0</v>
      </c>
      <c r="Q310" s="386">
        <v>0</v>
      </c>
      <c r="R310" s="386">
        <v>0</v>
      </c>
      <c r="S310" s="386">
        <v>0</v>
      </c>
      <c r="T310" s="386">
        <v>0</v>
      </c>
      <c r="U310" s="386">
        <v>0</v>
      </c>
      <c r="V310" s="386">
        <v>0</v>
      </c>
      <c r="W310" s="386">
        <v>0</v>
      </c>
      <c r="X310" s="386">
        <v>0</v>
      </c>
      <c r="Y310" s="386">
        <v>1</v>
      </c>
      <c r="Z310" s="386">
        <v>0</v>
      </c>
      <c r="AA310" s="386">
        <v>0</v>
      </c>
      <c r="AB310" s="386">
        <v>0</v>
      </c>
      <c r="AC310" s="386">
        <v>0</v>
      </c>
      <c r="AD310" s="386">
        <v>0</v>
      </c>
      <c r="AE310" s="386">
        <v>0</v>
      </c>
      <c r="AF310" s="386">
        <v>0</v>
      </c>
      <c r="AG310" s="386">
        <v>0</v>
      </c>
      <c r="AH310" s="386">
        <v>0</v>
      </c>
      <c r="AI310" s="386">
        <v>1</v>
      </c>
      <c r="AJ310" s="386">
        <v>0</v>
      </c>
      <c r="AK310" s="386">
        <v>0</v>
      </c>
      <c r="AL310" s="386">
        <v>0</v>
      </c>
      <c r="AM310" s="386">
        <v>0</v>
      </c>
      <c r="AN310" s="386">
        <v>0</v>
      </c>
      <c r="AO310" s="386">
        <v>0</v>
      </c>
      <c r="AP310" s="386">
        <v>0</v>
      </c>
      <c r="AQ310" s="386">
        <v>0</v>
      </c>
      <c r="AR310" s="386">
        <v>0</v>
      </c>
      <c r="AS310" s="386">
        <v>0</v>
      </c>
      <c r="AT310" s="405">
        <v>0</v>
      </c>
      <c r="AU310" s="387">
        <v>0</v>
      </c>
    </row>
    <row r="311" spans="2:47" x14ac:dyDescent="0.3">
      <c r="B311" s="592"/>
      <c r="C311" s="592"/>
      <c r="D311" s="384" t="s">
        <v>1778</v>
      </c>
      <c r="E311" s="271">
        <f t="shared" si="5"/>
        <v>6</v>
      </c>
      <c r="F311" s="385">
        <v>0</v>
      </c>
      <c r="G311" s="386">
        <v>0</v>
      </c>
      <c r="H311" s="386">
        <v>0</v>
      </c>
      <c r="I311" s="386">
        <v>0</v>
      </c>
      <c r="J311" s="386">
        <v>0</v>
      </c>
      <c r="K311" s="386">
        <v>0</v>
      </c>
      <c r="L311" s="386">
        <v>0</v>
      </c>
      <c r="M311" s="386">
        <v>0</v>
      </c>
      <c r="N311" s="386">
        <v>0</v>
      </c>
      <c r="O311" s="386">
        <v>0</v>
      </c>
      <c r="P311" s="386">
        <v>0</v>
      </c>
      <c r="Q311" s="386">
        <v>1</v>
      </c>
      <c r="R311" s="386">
        <v>0</v>
      </c>
      <c r="S311" s="386">
        <v>0</v>
      </c>
      <c r="T311" s="386">
        <v>0</v>
      </c>
      <c r="U311" s="386">
        <v>1</v>
      </c>
      <c r="V311" s="386">
        <v>1</v>
      </c>
      <c r="W311" s="386">
        <v>0</v>
      </c>
      <c r="X311" s="386">
        <v>1</v>
      </c>
      <c r="Y311" s="386">
        <v>0</v>
      </c>
      <c r="Z311" s="386">
        <v>0</v>
      </c>
      <c r="AA311" s="386">
        <v>0</v>
      </c>
      <c r="AB311" s="386">
        <v>0</v>
      </c>
      <c r="AC311" s="386">
        <v>0</v>
      </c>
      <c r="AD311" s="386">
        <v>1</v>
      </c>
      <c r="AE311" s="386">
        <v>0</v>
      </c>
      <c r="AF311" s="386">
        <v>0</v>
      </c>
      <c r="AG311" s="386">
        <v>1</v>
      </c>
      <c r="AH311" s="386">
        <v>0</v>
      </c>
      <c r="AI311" s="386">
        <v>0</v>
      </c>
      <c r="AJ311" s="386">
        <v>0</v>
      </c>
      <c r="AK311" s="386">
        <v>0</v>
      </c>
      <c r="AL311" s="386">
        <v>0</v>
      </c>
      <c r="AM311" s="386">
        <v>0</v>
      </c>
      <c r="AN311" s="386">
        <v>0</v>
      </c>
      <c r="AO311" s="386">
        <v>0</v>
      </c>
      <c r="AP311" s="386">
        <v>0</v>
      </c>
      <c r="AQ311" s="386">
        <v>0</v>
      </c>
      <c r="AR311" s="386">
        <v>0</v>
      </c>
      <c r="AS311" s="386">
        <v>0</v>
      </c>
      <c r="AT311" s="405">
        <v>0</v>
      </c>
      <c r="AU311" s="387">
        <v>0</v>
      </c>
    </row>
    <row r="312" spans="2:47" x14ac:dyDescent="0.3">
      <c r="B312" s="592"/>
      <c r="C312" s="592"/>
      <c r="D312" s="384" t="s">
        <v>1777</v>
      </c>
      <c r="E312" s="271">
        <f t="shared" si="5"/>
        <v>13</v>
      </c>
      <c r="F312" s="385">
        <v>0</v>
      </c>
      <c r="G312" s="386">
        <v>0</v>
      </c>
      <c r="H312" s="386">
        <v>0</v>
      </c>
      <c r="I312" s="386">
        <v>0</v>
      </c>
      <c r="J312" s="386">
        <v>0</v>
      </c>
      <c r="K312" s="386">
        <v>0</v>
      </c>
      <c r="L312" s="386">
        <v>1</v>
      </c>
      <c r="M312" s="386">
        <v>0</v>
      </c>
      <c r="N312" s="386">
        <v>0</v>
      </c>
      <c r="O312" s="386">
        <v>1</v>
      </c>
      <c r="P312" s="386">
        <v>2</v>
      </c>
      <c r="Q312" s="386">
        <v>0</v>
      </c>
      <c r="R312" s="386">
        <v>0</v>
      </c>
      <c r="S312" s="386">
        <v>0</v>
      </c>
      <c r="T312" s="386">
        <v>1</v>
      </c>
      <c r="U312" s="386">
        <v>0</v>
      </c>
      <c r="V312" s="386">
        <v>1</v>
      </c>
      <c r="W312" s="386">
        <v>1</v>
      </c>
      <c r="X312" s="386">
        <v>0</v>
      </c>
      <c r="Y312" s="386">
        <v>1</v>
      </c>
      <c r="Z312" s="386">
        <v>1</v>
      </c>
      <c r="AA312" s="386">
        <v>0</v>
      </c>
      <c r="AB312" s="386">
        <v>0</v>
      </c>
      <c r="AC312" s="386">
        <v>0</v>
      </c>
      <c r="AD312" s="386">
        <v>2</v>
      </c>
      <c r="AE312" s="386">
        <v>0</v>
      </c>
      <c r="AF312" s="386">
        <v>1</v>
      </c>
      <c r="AG312" s="386">
        <v>0</v>
      </c>
      <c r="AH312" s="386">
        <v>0</v>
      </c>
      <c r="AI312" s="386">
        <v>0</v>
      </c>
      <c r="AJ312" s="386">
        <v>1</v>
      </c>
      <c r="AK312" s="386">
        <v>0</v>
      </c>
      <c r="AL312" s="386">
        <v>0</v>
      </c>
      <c r="AM312" s="386">
        <v>0</v>
      </c>
      <c r="AN312" s="386">
        <v>0</v>
      </c>
      <c r="AO312" s="386">
        <v>0</v>
      </c>
      <c r="AP312" s="386">
        <v>0</v>
      </c>
      <c r="AQ312" s="386">
        <v>0</v>
      </c>
      <c r="AR312" s="386">
        <v>0</v>
      </c>
      <c r="AS312" s="386">
        <v>0</v>
      </c>
      <c r="AT312" s="405">
        <v>0</v>
      </c>
      <c r="AU312" s="387">
        <v>0</v>
      </c>
    </row>
    <row r="313" spans="2:47" x14ac:dyDescent="0.3">
      <c r="B313" s="592"/>
      <c r="C313" s="592"/>
      <c r="D313" s="384" t="s">
        <v>1776</v>
      </c>
      <c r="E313" s="271">
        <f t="shared" si="5"/>
        <v>1</v>
      </c>
      <c r="F313" s="385">
        <v>0</v>
      </c>
      <c r="G313" s="386">
        <v>0</v>
      </c>
      <c r="H313" s="386">
        <v>0</v>
      </c>
      <c r="I313" s="386">
        <v>0</v>
      </c>
      <c r="J313" s="386">
        <v>0</v>
      </c>
      <c r="K313" s="386">
        <v>0</v>
      </c>
      <c r="L313" s="386">
        <v>0</v>
      </c>
      <c r="M313" s="386">
        <v>0</v>
      </c>
      <c r="N313" s="386">
        <v>0</v>
      </c>
      <c r="O313" s="386">
        <v>0</v>
      </c>
      <c r="P313" s="386">
        <v>0</v>
      </c>
      <c r="Q313" s="386">
        <v>0</v>
      </c>
      <c r="R313" s="386">
        <v>0</v>
      </c>
      <c r="S313" s="386">
        <v>0</v>
      </c>
      <c r="T313" s="386">
        <v>0</v>
      </c>
      <c r="U313" s="386">
        <v>0</v>
      </c>
      <c r="V313" s="386">
        <v>0</v>
      </c>
      <c r="W313" s="386">
        <v>0</v>
      </c>
      <c r="X313" s="386">
        <v>0</v>
      </c>
      <c r="Y313" s="386">
        <v>0</v>
      </c>
      <c r="Z313" s="386">
        <v>0</v>
      </c>
      <c r="AA313" s="386">
        <v>1</v>
      </c>
      <c r="AB313" s="386">
        <v>0</v>
      </c>
      <c r="AC313" s="386">
        <v>0</v>
      </c>
      <c r="AD313" s="386">
        <v>0</v>
      </c>
      <c r="AE313" s="386">
        <v>0</v>
      </c>
      <c r="AF313" s="386">
        <v>0</v>
      </c>
      <c r="AG313" s="386">
        <v>0</v>
      </c>
      <c r="AH313" s="386">
        <v>0</v>
      </c>
      <c r="AI313" s="386">
        <v>0</v>
      </c>
      <c r="AJ313" s="386">
        <v>0</v>
      </c>
      <c r="AK313" s="386">
        <v>0</v>
      </c>
      <c r="AL313" s="386">
        <v>0</v>
      </c>
      <c r="AM313" s="386">
        <v>0</v>
      </c>
      <c r="AN313" s="386">
        <v>0</v>
      </c>
      <c r="AO313" s="386">
        <v>0</v>
      </c>
      <c r="AP313" s="386">
        <v>0</v>
      </c>
      <c r="AQ313" s="386">
        <v>0</v>
      </c>
      <c r="AR313" s="386">
        <v>0</v>
      </c>
      <c r="AS313" s="386">
        <v>0</v>
      </c>
      <c r="AT313" s="405">
        <v>0</v>
      </c>
      <c r="AU313" s="387">
        <v>0</v>
      </c>
    </row>
    <row r="314" spans="2:47" x14ac:dyDescent="0.3">
      <c r="B314" s="592"/>
      <c r="C314" s="592"/>
      <c r="D314" s="384" t="s">
        <v>1775</v>
      </c>
      <c r="E314" s="271">
        <f t="shared" si="5"/>
        <v>1</v>
      </c>
      <c r="F314" s="385">
        <v>0</v>
      </c>
      <c r="G314" s="386">
        <v>0</v>
      </c>
      <c r="H314" s="386">
        <v>0</v>
      </c>
      <c r="I314" s="386">
        <v>0</v>
      </c>
      <c r="J314" s="386">
        <v>0</v>
      </c>
      <c r="K314" s="386">
        <v>0</v>
      </c>
      <c r="L314" s="386">
        <v>0</v>
      </c>
      <c r="M314" s="386">
        <v>0</v>
      </c>
      <c r="N314" s="386">
        <v>0</v>
      </c>
      <c r="O314" s="386">
        <v>1</v>
      </c>
      <c r="P314" s="386">
        <v>0</v>
      </c>
      <c r="Q314" s="386">
        <v>0</v>
      </c>
      <c r="R314" s="386">
        <v>0</v>
      </c>
      <c r="S314" s="386">
        <v>0</v>
      </c>
      <c r="T314" s="386">
        <v>0</v>
      </c>
      <c r="U314" s="386">
        <v>0</v>
      </c>
      <c r="V314" s="386">
        <v>0</v>
      </c>
      <c r="W314" s="386">
        <v>0</v>
      </c>
      <c r="X314" s="386">
        <v>0</v>
      </c>
      <c r="Y314" s="386">
        <v>0</v>
      </c>
      <c r="Z314" s="386">
        <v>0</v>
      </c>
      <c r="AA314" s="386">
        <v>0</v>
      </c>
      <c r="AB314" s="386">
        <v>0</v>
      </c>
      <c r="AC314" s="386">
        <v>0</v>
      </c>
      <c r="AD314" s="386">
        <v>0</v>
      </c>
      <c r="AE314" s="386">
        <v>0</v>
      </c>
      <c r="AF314" s="386">
        <v>0</v>
      </c>
      <c r="AG314" s="386">
        <v>0</v>
      </c>
      <c r="AH314" s="386">
        <v>0</v>
      </c>
      <c r="AI314" s="386">
        <v>0</v>
      </c>
      <c r="AJ314" s="386">
        <v>0</v>
      </c>
      <c r="AK314" s="386">
        <v>0</v>
      </c>
      <c r="AL314" s="386">
        <v>0</v>
      </c>
      <c r="AM314" s="386">
        <v>0</v>
      </c>
      <c r="AN314" s="386">
        <v>0</v>
      </c>
      <c r="AO314" s="386">
        <v>0</v>
      </c>
      <c r="AP314" s="386">
        <v>0</v>
      </c>
      <c r="AQ314" s="386">
        <v>0</v>
      </c>
      <c r="AR314" s="386">
        <v>0</v>
      </c>
      <c r="AS314" s="386">
        <v>0</v>
      </c>
      <c r="AT314" s="405">
        <v>0</v>
      </c>
      <c r="AU314" s="387">
        <v>0</v>
      </c>
    </row>
    <row r="315" spans="2:47" x14ac:dyDescent="0.3">
      <c r="B315" s="592"/>
      <c r="C315" s="388" t="s">
        <v>291</v>
      </c>
      <c r="D315" s="384" t="s">
        <v>1760</v>
      </c>
      <c r="E315" s="271">
        <f t="shared" si="5"/>
        <v>178</v>
      </c>
      <c r="F315" s="385">
        <v>0</v>
      </c>
      <c r="G315" s="386">
        <v>0</v>
      </c>
      <c r="H315" s="386">
        <v>0</v>
      </c>
      <c r="I315" s="386">
        <v>0</v>
      </c>
      <c r="J315" s="386">
        <v>1</v>
      </c>
      <c r="K315" s="386">
        <v>0</v>
      </c>
      <c r="L315" s="386">
        <v>4</v>
      </c>
      <c r="M315" s="386">
        <v>9</v>
      </c>
      <c r="N315" s="386">
        <v>9</v>
      </c>
      <c r="O315" s="386">
        <v>12</v>
      </c>
      <c r="P315" s="386">
        <v>8</v>
      </c>
      <c r="Q315" s="386">
        <v>11</v>
      </c>
      <c r="R315" s="386">
        <v>9</v>
      </c>
      <c r="S315" s="386">
        <v>8</v>
      </c>
      <c r="T315" s="386">
        <v>7</v>
      </c>
      <c r="U315" s="386">
        <v>14</v>
      </c>
      <c r="V315" s="386">
        <v>8</v>
      </c>
      <c r="W315" s="386">
        <v>6</v>
      </c>
      <c r="X315" s="386">
        <v>7</v>
      </c>
      <c r="Y315" s="386">
        <v>8</v>
      </c>
      <c r="Z315" s="386">
        <v>7</v>
      </c>
      <c r="AA315" s="386">
        <v>9</v>
      </c>
      <c r="AB315" s="386">
        <v>7</v>
      </c>
      <c r="AC315" s="386">
        <v>5</v>
      </c>
      <c r="AD315" s="386">
        <v>6</v>
      </c>
      <c r="AE315" s="386">
        <v>4</v>
      </c>
      <c r="AF315" s="386">
        <v>3</v>
      </c>
      <c r="AG315" s="386">
        <v>7</v>
      </c>
      <c r="AH315" s="386">
        <v>2</v>
      </c>
      <c r="AI315" s="386">
        <v>2</v>
      </c>
      <c r="AJ315" s="386">
        <v>2</v>
      </c>
      <c r="AK315" s="386">
        <v>1</v>
      </c>
      <c r="AL315" s="386">
        <v>1</v>
      </c>
      <c r="AM315" s="386">
        <v>1</v>
      </c>
      <c r="AN315" s="386">
        <v>0</v>
      </c>
      <c r="AO315" s="386">
        <v>0</v>
      </c>
      <c r="AP315" s="386">
        <v>0</v>
      </c>
      <c r="AQ315" s="386">
        <v>0</v>
      </c>
      <c r="AR315" s="386">
        <v>0</v>
      </c>
      <c r="AS315" s="386">
        <v>0</v>
      </c>
      <c r="AT315" s="405">
        <v>0</v>
      </c>
      <c r="AU315" s="387">
        <v>0</v>
      </c>
    </row>
    <row r="316" spans="2:47" x14ac:dyDescent="0.3">
      <c r="B316" s="592" t="s">
        <v>29</v>
      </c>
      <c r="C316" s="592" t="s">
        <v>251</v>
      </c>
      <c r="D316" s="384" t="s">
        <v>1695</v>
      </c>
      <c r="E316" s="271">
        <f t="shared" si="5"/>
        <v>579</v>
      </c>
      <c r="F316" s="385">
        <v>0</v>
      </c>
      <c r="G316" s="386">
        <v>0</v>
      </c>
      <c r="H316" s="386">
        <v>0</v>
      </c>
      <c r="I316" s="386">
        <v>0</v>
      </c>
      <c r="J316" s="386">
        <v>2</v>
      </c>
      <c r="K316" s="386">
        <v>4</v>
      </c>
      <c r="L316" s="386">
        <v>11</v>
      </c>
      <c r="M316" s="386">
        <v>20</v>
      </c>
      <c r="N316" s="386">
        <v>17</v>
      </c>
      <c r="O316" s="386">
        <v>22</v>
      </c>
      <c r="P316" s="386">
        <v>42</v>
      </c>
      <c r="Q316" s="386">
        <v>33</v>
      </c>
      <c r="R316" s="386">
        <v>24</v>
      </c>
      <c r="S316" s="386">
        <v>41</v>
      </c>
      <c r="T316" s="386">
        <v>37</v>
      </c>
      <c r="U316" s="386">
        <v>31</v>
      </c>
      <c r="V316" s="386">
        <v>30</v>
      </c>
      <c r="W316" s="386">
        <v>32</v>
      </c>
      <c r="X316" s="386">
        <v>33</v>
      </c>
      <c r="Y316" s="386">
        <v>20</v>
      </c>
      <c r="Z316" s="386">
        <v>30</v>
      </c>
      <c r="AA316" s="386">
        <v>27</v>
      </c>
      <c r="AB316" s="386">
        <v>21</v>
      </c>
      <c r="AC316" s="386">
        <v>18</v>
      </c>
      <c r="AD316" s="386">
        <v>12</v>
      </c>
      <c r="AE316" s="386">
        <v>13</v>
      </c>
      <c r="AF316" s="386">
        <v>16</v>
      </c>
      <c r="AG316" s="386">
        <v>11</v>
      </c>
      <c r="AH316" s="386">
        <v>5</v>
      </c>
      <c r="AI316" s="386">
        <v>5</v>
      </c>
      <c r="AJ316" s="386">
        <v>8</v>
      </c>
      <c r="AK316" s="386">
        <v>6</v>
      </c>
      <c r="AL316" s="386">
        <v>8</v>
      </c>
      <c r="AM316" s="386">
        <v>0</v>
      </c>
      <c r="AN316" s="386">
        <v>0</v>
      </c>
      <c r="AO316" s="386">
        <v>0</v>
      </c>
      <c r="AP316" s="386">
        <v>0</v>
      </c>
      <c r="AQ316" s="386">
        <v>0</v>
      </c>
      <c r="AR316" s="386">
        <v>0</v>
      </c>
      <c r="AS316" s="386">
        <v>0</v>
      </c>
      <c r="AT316" s="405">
        <v>0</v>
      </c>
      <c r="AU316" s="387">
        <v>0</v>
      </c>
    </row>
    <row r="317" spans="2:47" x14ac:dyDescent="0.3">
      <c r="B317" s="592"/>
      <c r="C317" s="592"/>
      <c r="D317" s="384" t="s">
        <v>251</v>
      </c>
      <c r="E317" s="271">
        <f t="shared" si="5"/>
        <v>2122</v>
      </c>
      <c r="F317" s="385">
        <v>0</v>
      </c>
      <c r="G317" s="386">
        <v>0</v>
      </c>
      <c r="H317" s="386">
        <v>0</v>
      </c>
      <c r="I317" s="386">
        <v>5</v>
      </c>
      <c r="J317" s="386">
        <v>7</v>
      </c>
      <c r="K317" s="386">
        <v>27</v>
      </c>
      <c r="L317" s="386">
        <v>34</v>
      </c>
      <c r="M317" s="386">
        <v>54</v>
      </c>
      <c r="N317" s="386">
        <v>64</v>
      </c>
      <c r="O317" s="386">
        <v>81</v>
      </c>
      <c r="P317" s="386">
        <v>88</v>
      </c>
      <c r="Q317" s="386">
        <v>92</v>
      </c>
      <c r="R317" s="386">
        <v>135</v>
      </c>
      <c r="S317" s="386">
        <v>117</v>
      </c>
      <c r="T317" s="386">
        <v>135</v>
      </c>
      <c r="U317" s="386">
        <v>113</v>
      </c>
      <c r="V317" s="386">
        <v>83</v>
      </c>
      <c r="W317" s="386">
        <v>127</v>
      </c>
      <c r="X317" s="386">
        <v>106</v>
      </c>
      <c r="Y317" s="386">
        <v>106</v>
      </c>
      <c r="Z317" s="386">
        <v>84</v>
      </c>
      <c r="AA317" s="386">
        <v>103</v>
      </c>
      <c r="AB317" s="386">
        <v>99</v>
      </c>
      <c r="AC317" s="386">
        <v>87</v>
      </c>
      <c r="AD317" s="386">
        <v>69</v>
      </c>
      <c r="AE317" s="386">
        <v>56</v>
      </c>
      <c r="AF317" s="386">
        <v>60</v>
      </c>
      <c r="AG317" s="386">
        <v>47</v>
      </c>
      <c r="AH317" s="386">
        <v>39</v>
      </c>
      <c r="AI317" s="386">
        <v>34</v>
      </c>
      <c r="AJ317" s="386">
        <v>20</v>
      </c>
      <c r="AK317" s="386">
        <v>15</v>
      </c>
      <c r="AL317" s="386">
        <v>15</v>
      </c>
      <c r="AM317" s="386">
        <v>10</v>
      </c>
      <c r="AN317" s="386">
        <v>1</v>
      </c>
      <c r="AO317" s="386">
        <v>1</v>
      </c>
      <c r="AP317" s="386">
        <v>0</v>
      </c>
      <c r="AQ317" s="386">
        <v>0</v>
      </c>
      <c r="AR317" s="386">
        <v>0</v>
      </c>
      <c r="AS317" s="386">
        <v>0</v>
      </c>
      <c r="AT317" s="405">
        <v>1</v>
      </c>
      <c r="AU317" s="387">
        <v>7</v>
      </c>
    </row>
    <row r="318" spans="2:47" x14ac:dyDescent="0.3">
      <c r="B318" s="592"/>
      <c r="C318" s="592"/>
      <c r="D318" s="384" t="s">
        <v>1694</v>
      </c>
      <c r="E318" s="271">
        <f t="shared" si="5"/>
        <v>395</v>
      </c>
      <c r="F318" s="385">
        <v>0</v>
      </c>
      <c r="G318" s="386">
        <v>0</v>
      </c>
      <c r="H318" s="386">
        <v>0</v>
      </c>
      <c r="I318" s="386">
        <v>1</v>
      </c>
      <c r="J318" s="386">
        <v>0</v>
      </c>
      <c r="K318" s="386">
        <v>7</v>
      </c>
      <c r="L318" s="386">
        <v>14</v>
      </c>
      <c r="M318" s="386">
        <v>24</v>
      </c>
      <c r="N318" s="386">
        <v>21</v>
      </c>
      <c r="O318" s="386">
        <v>19</v>
      </c>
      <c r="P318" s="386">
        <v>21</v>
      </c>
      <c r="Q318" s="386">
        <v>18</v>
      </c>
      <c r="R318" s="386">
        <v>27</v>
      </c>
      <c r="S318" s="386">
        <v>17</v>
      </c>
      <c r="T318" s="386">
        <v>23</v>
      </c>
      <c r="U318" s="386">
        <v>17</v>
      </c>
      <c r="V318" s="386">
        <v>15</v>
      </c>
      <c r="W318" s="386">
        <v>26</v>
      </c>
      <c r="X318" s="386">
        <v>15</v>
      </c>
      <c r="Y318" s="386">
        <v>17</v>
      </c>
      <c r="Z318" s="386">
        <v>25</v>
      </c>
      <c r="AA318" s="386">
        <v>16</v>
      </c>
      <c r="AB318" s="386">
        <v>10</v>
      </c>
      <c r="AC318" s="386">
        <v>16</v>
      </c>
      <c r="AD318" s="386">
        <v>5</v>
      </c>
      <c r="AE318" s="386">
        <v>7</v>
      </c>
      <c r="AF318" s="386">
        <v>8</v>
      </c>
      <c r="AG318" s="386">
        <v>9</v>
      </c>
      <c r="AH318" s="386">
        <v>5</v>
      </c>
      <c r="AI318" s="386">
        <v>3</v>
      </c>
      <c r="AJ318" s="386">
        <v>3</v>
      </c>
      <c r="AK318" s="386">
        <v>3</v>
      </c>
      <c r="AL318" s="386">
        <v>1</v>
      </c>
      <c r="AM318" s="386">
        <v>0</v>
      </c>
      <c r="AN318" s="386">
        <v>2</v>
      </c>
      <c r="AO318" s="386">
        <v>0</v>
      </c>
      <c r="AP318" s="386">
        <v>0</v>
      </c>
      <c r="AQ318" s="386">
        <v>0</v>
      </c>
      <c r="AR318" s="386">
        <v>0</v>
      </c>
      <c r="AS318" s="386">
        <v>0</v>
      </c>
      <c r="AT318" s="405">
        <v>0</v>
      </c>
      <c r="AU318" s="387">
        <v>0</v>
      </c>
    </row>
    <row r="319" spans="2:47" x14ac:dyDescent="0.3">
      <c r="B319" s="592"/>
      <c r="C319" s="592"/>
      <c r="D319" s="384" t="s">
        <v>1693</v>
      </c>
      <c r="E319" s="271">
        <f t="shared" si="5"/>
        <v>183</v>
      </c>
      <c r="F319" s="385">
        <v>0</v>
      </c>
      <c r="G319" s="386">
        <v>0</v>
      </c>
      <c r="H319" s="386">
        <v>0</v>
      </c>
      <c r="I319" s="386">
        <v>0</v>
      </c>
      <c r="J319" s="386">
        <v>1</v>
      </c>
      <c r="K319" s="386">
        <v>2</v>
      </c>
      <c r="L319" s="386">
        <v>3</v>
      </c>
      <c r="M319" s="386">
        <v>5</v>
      </c>
      <c r="N319" s="386">
        <v>4</v>
      </c>
      <c r="O319" s="386">
        <v>4</v>
      </c>
      <c r="P319" s="386">
        <v>10</v>
      </c>
      <c r="Q319" s="386">
        <v>12</v>
      </c>
      <c r="R319" s="386">
        <v>8</v>
      </c>
      <c r="S319" s="386">
        <v>10</v>
      </c>
      <c r="T319" s="386">
        <v>6</v>
      </c>
      <c r="U319" s="386">
        <v>9</v>
      </c>
      <c r="V319" s="386">
        <v>13</v>
      </c>
      <c r="W319" s="386">
        <v>9</v>
      </c>
      <c r="X319" s="386">
        <v>9</v>
      </c>
      <c r="Y319" s="386">
        <v>8</v>
      </c>
      <c r="Z319" s="386">
        <v>6</v>
      </c>
      <c r="AA319" s="386">
        <v>12</v>
      </c>
      <c r="AB319" s="386">
        <v>7</v>
      </c>
      <c r="AC319" s="386">
        <v>10</v>
      </c>
      <c r="AD319" s="386">
        <v>5</v>
      </c>
      <c r="AE319" s="386">
        <v>9</v>
      </c>
      <c r="AF319" s="386">
        <v>8</v>
      </c>
      <c r="AG319" s="386">
        <v>2</v>
      </c>
      <c r="AH319" s="386">
        <v>1</v>
      </c>
      <c r="AI319" s="386">
        <v>5</v>
      </c>
      <c r="AJ319" s="386">
        <v>1</v>
      </c>
      <c r="AK319" s="386">
        <v>1</v>
      </c>
      <c r="AL319" s="386">
        <v>0</v>
      </c>
      <c r="AM319" s="386">
        <v>0</v>
      </c>
      <c r="AN319" s="386">
        <v>2</v>
      </c>
      <c r="AO319" s="386">
        <v>1</v>
      </c>
      <c r="AP319" s="386">
        <v>0</v>
      </c>
      <c r="AQ319" s="386">
        <v>0</v>
      </c>
      <c r="AR319" s="386">
        <v>0</v>
      </c>
      <c r="AS319" s="386">
        <v>0</v>
      </c>
      <c r="AT319" s="405">
        <v>0</v>
      </c>
      <c r="AU319" s="387">
        <v>0</v>
      </c>
    </row>
    <row r="320" spans="2:47" x14ac:dyDescent="0.3">
      <c r="B320" s="592"/>
      <c r="C320" s="592"/>
      <c r="D320" s="384" t="s">
        <v>1692</v>
      </c>
      <c r="E320" s="271">
        <f t="shared" si="5"/>
        <v>160</v>
      </c>
      <c r="F320" s="385">
        <v>0</v>
      </c>
      <c r="G320" s="386">
        <v>0</v>
      </c>
      <c r="H320" s="386">
        <v>0</v>
      </c>
      <c r="I320" s="386">
        <v>0</v>
      </c>
      <c r="J320" s="386">
        <v>2</v>
      </c>
      <c r="K320" s="386">
        <v>0</v>
      </c>
      <c r="L320" s="386">
        <v>2</v>
      </c>
      <c r="M320" s="386">
        <v>1</v>
      </c>
      <c r="N320" s="386">
        <v>8</v>
      </c>
      <c r="O320" s="386">
        <v>10</v>
      </c>
      <c r="P320" s="386">
        <v>8</v>
      </c>
      <c r="Q320" s="386">
        <v>10</v>
      </c>
      <c r="R320" s="386">
        <v>13</v>
      </c>
      <c r="S320" s="386">
        <v>9</v>
      </c>
      <c r="T320" s="386">
        <v>9</v>
      </c>
      <c r="U320" s="386">
        <v>5</v>
      </c>
      <c r="V320" s="386">
        <v>10</v>
      </c>
      <c r="W320" s="386">
        <v>8</v>
      </c>
      <c r="X320" s="386">
        <v>4</v>
      </c>
      <c r="Y320" s="386">
        <v>13</v>
      </c>
      <c r="Z320" s="386">
        <v>11</v>
      </c>
      <c r="AA320" s="386">
        <v>2</v>
      </c>
      <c r="AB320" s="386">
        <v>7</v>
      </c>
      <c r="AC320" s="386">
        <v>4</v>
      </c>
      <c r="AD320" s="386">
        <v>3</v>
      </c>
      <c r="AE320" s="386">
        <v>7</v>
      </c>
      <c r="AF320" s="386">
        <v>2</v>
      </c>
      <c r="AG320" s="386">
        <v>4</v>
      </c>
      <c r="AH320" s="386">
        <v>2</v>
      </c>
      <c r="AI320" s="386">
        <v>2</v>
      </c>
      <c r="AJ320" s="386">
        <v>0</v>
      </c>
      <c r="AK320" s="386">
        <v>2</v>
      </c>
      <c r="AL320" s="386">
        <v>1</v>
      </c>
      <c r="AM320" s="386">
        <v>0</v>
      </c>
      <c r="AN320" s="386">
        <v>1</v>
      </c>
      <c r="AO320" s="386">
        <v>0</v>
      </c>
      <c r="AP320" s="386">
        <v>0</v>
      </c>
      <c r="AQ320" s="386">
        <v>0</v>
      </c>
      <c r="AR320" s="386">
        <v>0</v>
      </c>
      <c r="AS320" s="386">
        <v>0</v>
      </c>
      <c r="AT320" s="405">
        <v>0</v>
      </c>
      <c r="AU320" s="387">
        <v>0</v>
      </c>
    </row>
    <row r="321" spans="2:47" ht="28.5" x14ac:dyDescent="0.3">
      <c r="B321" s="592"/>
      <c r="C321" s="592"/>
      <c r="D321" s="384" t="s">
        <v>1691</v>
      </c>
      <c r="E321" s="271">
        <f t="shared" si="5"/>
        <v>4</v>
      </c>
      <c r="F321" s="385">
        <v>0</v>
      </c>
      <c r="G321" s="386">
        <v>0</v>
      </c>
      <c r="H321" s="386">
        <v>0</v>
      </c>
      <c r="I321" s="386">
        <v>0</v>
      </c>
      <c r="J321" s="386">
        <v>0</v>
      </c>
      <c r="K321" s="386">
        <v>0</v>
      </c>
      <c r="L321" s="386">
        <v>1</v>
      </c>
      <c r="M321" s="386">
        <v>0</v>
      </c>
      <c r="N321" s="386">
        <v>0</v>
      </c>
      <c r="O321" s="386">
        <v>0</v>
      </c>
      <c r="P321" s="386">
        <v>0</v>
      </c>
      <c r="Q321" s="386">
        <v>0</v>
      </c>
      <c r="R321" s="386">
        <v>0</v>
      </c>
      <c r="S321" s="386">
        <v>0</v>
      </c>
      <c r="T321" s="386">
        <v>0</v>
      </c>
      <c r="U321" s="386">
        <v>1</v>
      </c>
      <c r="V321" s="386">
        <v>0</v>
      </c>
      <c r="W321" s="386">
        <v>0</v>
      </c>
      <c r="X321" s="386">
        <v>0</v>
      </c>
      <c r="Y321" s="386">
        <v>0</v>
      </c>
      <c r="Z321" s="386">
        <v>0</v>
      </c>
      <c r="AA321" s="386">
        <v>1</v>
      </c>
      <c r="AB321" s="386">
        <v>0</v>
      </c>
      <c r="AC321" s="386">
        <v>0</v>
      </c>
      <c r="AD321" s="386">
        <v>0</v>
      </c>
      <c r="AE321" s="386">
        <v>0</v>
      </c>
      <c r="AF321" s="386">
        <v>0</v>
      </c>
      <c r="AG321" s="386">
        <v>0</v>
      </c>
      <c r="AH321" s="386">
        <v>0</v>
      </c>
      <c r="AI321" s="386">
        <v>0</v>
      </c>
      <c r="AJ321" s="386">
        <v>1</v>
      </c>
      <c r="AK321" s="386">
        <v>0</v>
      </c>
      <c r="AL321" s="386">
        <v>0</v>
      </c>
      <c r="AM321" s="386">
        <v>0</v>
      </c>
      <c r="AN321" s="386">
        <v>0</v>
      </c>
      <c r="AO321" s="386">
        <v>0</v>
      </c>
      <c r="AP321" s="386">
        <v>0</v>
      </c>
      <c r="AQ321" s="386">
        <v>0</v>
      </c>
      <c r="AR321" s="386">
        <v>0</v>
      </c>
      <c r="AS321" s="386">
        <v>0</v>
      </c>
      <c r="AT321" s="405">
        <v>0</v>
      </c>
      <c r="AU321" s="387">
        <v>0</v>
      </c>
    </row>
    <row r="322" spans="2:47" x14ac:dyDescent="0.3">
      <c r="B322" s="592"/>
      <c r="C322" s="592"/>
      <c r="D322" s="384" t="s">
        <v>1690</v>
      </c>
      <c r="E322" s="271">
        <f t="shared" si="5"/>
        <v>61</v>
      </c>
      <c r="F322" s="385">
        <v>0</v>
      </c>
      <c r="G322" s="386">
        <v>0</v>
      </c>
      <c r="H322" s="386">
        <v>0</v>
      </c>
      <c r="I322" s="386">
        <v>0</v>
      </c>
      <c r="J322" s="386">
        <v>0</v>
      </c>
      <c r="K322" s="386">
        <v>2</v>
      </c>
      <c r="L322" s="386">
        <v>2</v>
      </c>
      <c r="M322" s="386">
        <v>1</v>
      </c>
      <c r="N322" s="386">
        <v>5</v>
      </c>
      <c r="O322" s="386">
        <v>2</v>
      </c>
      <c r="P322" s="386">
        <v>1</v>
      </c>
      <c r="Q322" s="386">
        <v>3</v>
      </c>
      <c r="R322" s="386">
        <v>3</v>
      </c>
      <c r="S322" s="386">
        <v>5</v>
      </c>
      <c r="T322" s="386">
        <v>3</v>
      </c>
      <c r="U322" s="386">
        <v>5</v>
      </c>
      <c r="V322" s="386">
        <v>4</v>
      </c>
      <c r="W322" s="386">
        <v>4</v>
      </c>
      <c r="X322" s="386">
        <v>1</v>
      </c>
      <c r="Y322" s="386">
        <v>7</v>
      </c>
      <c r="Z322" s="386">
        <v>5</v>
      </c>
      <c r="AA322" s="386">
        <v>1</v>
      </c>
      <c r="AB322" s="386">
        <v>2</v>
      </c>
      <c r="AC322" s="386">
        <v>1</v>
      </c>
      <c r="AD322" s="386">
        <v>0</v>
      </c>
      <c r="AE322" s="386">
        <v>0</v>
      </c>
      <c r="AF322" s="386">
        <v>2</v>
      </c>
      <c r="AG322" s="386">
        <v>0</v>
      </c>
      <c r="AH322" s="386">
        <v>0</v>
      </c>
      <c r="AI322" s="386">
        <v>0</v>
      </c>
      <c r="AJ322" s="386">
        <v>1</v>
      </c>
      <c r="AK322" s="386">
        <v>0</v>
      </c>
      <c r="AL322" s="386">
        <v>1</v>
      </c>
      <c r="AM322" s="386">
        <v>0</v>
      </c>
      <c r="AN322" s="386">
        <v>0</v>
      </c>
      <c r="AO322" s="386">
        <v>0</v>
      </c>
      <c r="AP322" s="386">
        <v>0</v>
      </c>
      <c r="AQ322" s="386">
        <v>0</v>
      </c>
      <c r="AR322" s="386">
        <v>0</v>
      </c>
      <c r="AS322" s="386">
        <v>0</v>
      </c>
      <c r="AT322" s="405">
        <v>0</v>
      </c>
      <c r="AU322" s="387">
        <v>0</v>
      </c>
    </row>
    <row r="323" spans="2:47" x14ac:dyDescent="0.3">
      <c r="B323" s="592"/>
      <c r="C323" s="592"/>
      <c r="D323" s="384" t="s">
        <v>1689</v>
      </c>
      <c r="E323" s="271">
        <f t="shared" si="5"/>
        <v>1</v>
      </c>
      <c r="F323" s="385">
        <v>0</v>
      </c>
      <c r="G323" s="386">
        <v>0</v>
      </c>
      <c r="H323" s="386">
        <v>0</v>
      </c>
      <c r="I323" s="386">
        <v>0</v>
      </c>
      <c r="J323" s="386">
        <v>0</v>
      </c>
      <c r="K323" s="386">
        <v>0</v>
      </c>
      <c r="L323" s="386">
        <v>0</v>
      </c>
      <c r="M323" s="386">
        <v>0</v>
      </c>
      <c r="N323" s="386">
        <v>0</v>
      </c>
      <c r="O323" s="386">
        <v>0</v>
      </c>
      <c r="P323" s="386">
        <v>0</v>
      </c>
      <c r="Q323" s="386">
        <v>0</v>
      </c>
      <c r="R323" s="386">
        <v>0</v>
      </c>
      <c r="S323" s="386">
        <v>0</v>
      </c>
      <c r="T323" s="386">
        <v>0</v>
      </c>
      <c r="U323" s="386">
        <v>0</v>
      </c>
      <c r="V323" s="386">
        <v>0</v>
      </c>
      <c r="W323" s="386">
        <v>0</v>
      </c>
      <c r="X323" s="386">
        <v>0</v>
      </c>
      <c r="Y323" s="386">
        <v>0</v>
      </c>
      <c r="Z323" s="386">
        <v>0</v>
      </c>
      <c r="AA323" s="386">
        <v>0</v>
      </c>
      <c r="AB323" s="386">
        <v>0</v>
      </c>
      <c r="AC323" s="386">
        <v>0</v>
      </c>
      <c r="AD323" s="386">
        <v>1</v>
      </c>
      <c r="AE323" s="386">
        <v>0</v>
      </c>
      <c r="AF323" s="386">
        <v>0</v>
      </c>
      <c r="AG323" s="386">
        <v>0</v>
      </c>
      <c r="AH323" s="386">
        <v>0</v>
      </c>
      <c r="AI323" s="386">
        <v>0</v>
      </c>
      <c r="AJ323" s="386">
        <v>0</v>
      </c>
      <c r="AK323" s="386">
        <v>0</v>
      </c>
      <c r="AL323" s="386">
        <v>0</v>
      </c>
      <c r="AM323" s="386">
        <v>0</v>
      </c>
      <c r="AN323" s="386">
        <v>0</v>
      </c>
      <c r="AO323" s="386">
        <v>0</v>
      </c>
      <c r="AP323" s="386">
        <v>0</v>
      </c>
      <c r="AQ323" s="386">
        <v>0</v>
      </c>
      <c r="AR323" s="386">
        <v>0</v>
      </c>
      <c r="AS323" s="386">
        <v>0</v>
      </c>
      <c r="AT323" s="405">
        <v>0</v>
      </c>
      <c r="AU323" s="387">
        <v>0</v>
      </c>
    </row>
    <row r="324" spans="2:47" x14ac:dyDescent="0.3">
      <c r="B324" s="592"/>
      <c r="C324" s="592" t="s">
        <v>250</v>
      </c>
      <c r="D324" s="384" t="s">
        <v>1759</v>
      </c>
      <c r="E324" s="271">
        <f t="shared" si="5"/>
        <v>288</v>
      </c>
      <c r="F324" s="385">
        <v>0</v>
      </c>
      <c r="G324" s="386">
        <v>0</v>
      </c>
      <c r="H324" s="386">
        <v>0</v>
      </c>
      <c r="I324" s="386">
        <v>0</v>
      </c>
      <c r="J324" s="386">
        <v>4</v>
      </c>
      <c r="K324" s="386">
        <v>3</v>
      </c>
      <c r="L324" s="386">
        <v>5</v>
      </c>
      <c r="M324" s="386">
        <v>6</v>
      </c>
      <c r="N324" s="386">
        <v>6</v>
      </c>
      <c r="O324" s="386">
        <v>13</v>
      </c>
      <c r="P324" s="386">
        <v>11</v>
      </c>
      <c r="Q324" s="386">
        <v>20</v>
      </c>
      <c r="R324" s="386">
        <v>7</v>
      </c>
      <c r="S324" s="386">
        <v>18</v>
      </c>
      <c r="T324" s="386">
        <v>14</v>
      </c>
      <c r="U324" s="386">
        <v>14</v>
      </c>
      <c r="V324" s="386">
        <v>14</v>
      </c>
      <c r="W324" s="386">
        <v>18</v>
      </c>
      <c r="X324" s="386">
        <v>20</v>
      </c>
      <c r="Y324" s="386">
        <v>21</v>
      </c>
      <c r="Z324" s="386">
        <v>10</v>
      </c>
      <c r="AA324" s="386">
        <v>13</v>
      </c>
      <c r="AB324" s="386">
        <v>14</v>
      </c>
      <c r="AC324" s="386">
        <v>4</v>
      </c>
      <c r="AD324" s="386">
        <v>12</v>
      </c>
      <c r="AE324" s="386">
        <v>11</v>
      </c>
      <c r="AF324" s="386">
        <v>12</v>
      </c>
      <c r="AG324" s="386">
        <v>3</v>
      </c>
      <c r="AH324" s="386">
        <v>3</v>
      </c>
      <c r="AI324" s="386">
        <v>3</v>
      </c>
      <c r="AJ324" s="386">
        <v>5</v>
      </c>
      <c r="AK324" s="386">
        <v>1</v>
      </c>
      <c r="AL324" s="386">
        <v>2</v>
      </c>
      <c r="AM324" s="386">
        <v>1</v>
      </c>
      <c r="AN324" s="386">
        <v>0</v>
      </c>
      <c r="AO324" s="386">
        <v>0</v>
      </c>
      <c r="AP324" s="386">
        <v>0</v>
      </c>
      <c r="AQ324" s="386">
        <v>0</v>
      </c>
      <c r="AR324" s="386">
        <v>0</v>
      </c>
      <c r="AS324" s="386">
        <v>0</v>
      </c>
      <c r="AT324" s="405">
        <v>0</v>
      </c>
      <c r="AU324" s="387">
        <v>0</v>
      </c>
    </row>
    <row r="325" spans="2:47" x14ac:dyDescent="0.3">
      <c r="B325" s="592"/>
      <c r="C325" s="592"/>
      <c r="D325" s="384" t="s">
        <v>1758</v>
      </c>
      <c r="E325" s="271">
        <f t="shared" ref="E325:E388" si="6">SUM(F325:AU325)</f>
        <v>20</v>
      </c>
      <c r="F325" s="385">
        <v>0</v>
      </c>
      <c r="G325" s="386">
        <v>0</v>
      </c>
      <c r="H325" s="386">
        <v>0</v>
      </c>
      <c r="I325" s="386">
        <v>0</v>
      </c>
      <c r="J325" s="386">
        <v>0</v>
      </c>
      <c r="K325" s="386">
        <v>0</v>
      </c>
      <c r="L325" s="386">
        <v>1</v>
      </c>
      <c r="M325" s="386">
        <v>0</v>
      </c>
      <c r="N325" s="386">
        <v>0</v>
      </c>
      <c r="O325" s="386">
        <v>1</v>
      </c>
      <c r="P325" s="386">
        <v>4</v>
      </c>
      <c r="Q325" s="386">
        <v>1</v>
      </c>
      <c r="R325" s="386">
        <v>2</v>
      </c>
      <c r="S325" s="386">
        <v>0</v>
      </c>
      <c r="T325" s="386">
        <v>1</v>
      </c>
      <c r="U325" s="386">
        <v>3</v>
      </c>
      <c r="V325" s="386">
        <v>1</v>
      </c>
      <c r="W325" s="386">
        <v>1</v>
      </c>
      <c r="X325" s="386">
        <v>1</v>
      </c>
      <c r="Y325" s="386">
        <v>0</v>
      </c>
      <c r="Z325" s="386">
        <v>0</v>
      </c>
      <c r="AA325" s="386">
        <v>0</v>
      </c>
      <c r="AB325" s="386">
        <v>1</v>
      </c>
      <c r="AC325" s="386">
        <v>0</v>
      </c>
      <c r="AD325" s="386">
        <v>0</v>
      </c>
      <c r="AE325" s="386">
        <v>0</v>
      </c>
      <c r="AF325" s="386">
        <v>1</v>
      </c>
      <c r="AG325" s="386">
        <v>0</v>
      </c>
      <c r="AH325" s="386">
        <v>1</v>
      </c>
      <c r="AI325" s="386">
        <v>1</v>
      </c>
      <c r="AJ325" s="386">
        <v>0</v>
      </c>
      <c r="AK325" s="386">
        <v>0</v>
      </c>
      <c r="AL325" s="386">
        <v>0</v>
      </c>
      <c r="AM325" s="386">
        <v>0</v>
      </c>
      <c r="AN325" s="386">
        <v>0</v>
      </c>
      <c r="AO325" s="386">
        <v>0</v>
      </c>
      <c r="AP325" s="386">
        <v>0</v>
      </c>
      <c r="AQ325" s="386">
        <v>0</v>
      </c>
      <c r="AR325" s="386">
        <v>0</v>
      </c>
      <c r="AS325" s="386">
        <v>0</v>
      </c>
      <c r="AT325" s="405">
        <v>0</v>
      </c>
      <c r="AU325" s="387">
        <v>0</v>
      </c>
    </row>
    <row r="326" spans="2:47" x14ac:dyDescent="0.3">
      <c r="B326" s="592"/>
      <c r="C326" s="592"/>
      <c r="D326" s="384" t="s">
        <v>1757</v>
      </c>
      <c r="E326" s="271">
        <f t="shared" si="6"/>
        <v>31</v>
      </c>
      <c r="F326" s="385">
        <v>0</v>
      </c>
      <c r="G326" s="386">
        <v>0</v>
      </c>
      <c r="H326" s="386">
        <v>0</v>
      </c>
      <c r="I326" s="386">
        <v>0</v>
      </c>
      <c r="J326" s="386">
        <v>0</v>
      </c>
      <c r="K326" s="386">
        <v>1</v>
      </c>
      <c r="L326" s="386">
        <v>0</v>
      </c>
      <c r="M326" s="386">
        <v>0</v>
      </c>
      <c r="N326" s="386">
        <v>1</v>
      </c>
      <c r="O326" s="386">
        <v>1</v>
      </c>
      <c r="P326" s="386">
        <v>4</v>
      </c>
      <c r="Q326" s="386">
        <v>2</v>
      </c>
      <c r="R326" s="386">
        <v>0</v>
      </c>
      <c r="S326" s="386">
        <v>2</v>
      </c>
      <c r="T326" s="386">
        <v>1</v>
      </c>
      <c r="U326" s="386">
        <v>2</v>
      </c>
      <c r="V326" s="386">
        <v>1</v>
      </c>
      <c r="W326" s="386">
        <v>4</v>
      </c>
      <c r="X326" s="386">
        <v>2</v>
      </c>
      <c r="Y326" s="386">
        <v>0</v>
      </c>
      <c r="Z326" s="386">
        <v>3</v>
      </c>
      <c r="AA326" s="386">
        <v>0</v>
      </c>
      <c r="AB326" s="386">
        <v>0</v>
      </c>
      <c r="AC326" s="386">
        <v>2</v>
      </c>
      <c r="AD326" s="386">
        <v>0</v>
      </c>
      <c r="AE326" s="386">
        <v>2</v>
      </c>
      <c r="AF326" s="386">
        <v>0</v>
      </c>
      <c r="AG326" s="386">
        <v>0</v>
      </c>
      <c r="AH326" s="386">
        <v>1</v>
      </c>
      <c r="AI326" s="386">
        <v>0</v>
      </c>
      <c r="AJ326" s="386">
        <v>1</v>
      </c>
      <c r="AK326" s="386">
        <v>1</v>
      </c>
      <c r="AL326" s="386">
        <v>0</v>
      </c>
      <c r="AM326" s="386">
        <v>0</v>
      </c>
      <c r="AN326" s="386">
        <v>0</v>
      </c>
      <c r="AO326" s="386">
        <v>0</v>
      </c>
      <c r="AP326" s="386">
        <v>0</v>
      </c>
      <c r="AQ326" s="386">
        <v>0</v>
      </c>
      <c r="AR326" s="386">
        <v>0</v>
      </c>
      <c r="AS326" s="386">
        <v>0</v>
      </c>
      <c r="AT326" s="405">
        <v>0</v>
      </c>
      <c r="AU326" s="387">
        <v>0</v>
      </c>
    </row>
    <row r="327" spans="2:47" x14ac:dyDescent="0.3">
      <c r="B327" s="592"/>
      <c r="C327" s="592"/>
      <c r="D327" s="384" t="s">
        <v>1756</v>
      </c>
      <c r="E327" s="271">
        <f t="shared" si="6"/>
        <v>2</v>
      </c>
      <c r="F327" s="385">
        <v>0</v>
      </c>
      <c r="G327" s="386">
        <v>0</v>
      </c>
      <c r="H327" s="386">
        <v>0</v>
      </c>
      <c r="I327" s="386">
        <v>0</v>
      </c>
      <c r="J327" s="386">
        <v>0</v>
      </c>
      <c r="K327" s="386">
        <v>0</v>
      </c>
      <c r="L327" s="386">
        <v>0</v>
      </c>
      <c r="M327" s="386">
        <v>1</v>
      </c>
      <c r="N327" s="386">
        <v>0</v>
      </c>
      <c r="O327" s="386">
        <v>0</v>
      </c>
      <c r="P327" s="386">
        <v>0</v>
      </c>
      <c r="Q327" s="386">
        <v>0</v>
      </c>
      <c r="R327" s="386">
        <v>0</v>
      </c>
      <c r="S327" s="386">
        <v>0</v>
      </c>
      <c r="T327" s="386">
        <v>0</v>
      </c>
      <c r="U327" s="386">
        <v>0</v>
      </c>
      <c r="V327" s="386">
        <v>0</v>
      </c>
      <c r="W327" s="386">
        <v>1</v>
      </c>
      <c r="X327" s="386">
        <v>0</v>
      </c>
      <c r="Y327" s="386">
        <v>0</v>
      </c>
      <c r="Z327" s="386">
        <v>0</v>
      </c>
      <c r="AA327" s="386">
        <v>0</v>
      </c>
      <c r="AB327" s="386">
        <v>0</v>
      </c>
      <c r="AC327" s="386">
        <v>0</v>
      </c>
      <c r="AD327" s="386">
        <v>0</v>
      </c>
      <c r="AE327" s="386">
        <v>0</v>
      </c>
      <c r="AF327" s="386">
        <v>0</v>
      </c>
      <c r="AG327" s="386">
        <v>0</v>
      </c>
      <c r="AH327" s="386">
        <v>0</v>
      </c>
      <c r="AI327" s="386">
        <v>0</v>
      </c>
      <c r="AJ327" s="386">
        <v>0</v>
      </c>
      <c r="AK327" s="386">
        <v>0</v>
      </c>
      <c r="AL327" s="386">
        <v>0</v>
      </c>
      <c r="AM327" s="386">
        <v>0</v>
      </c>
      <c r="AN327" s="386">
        <v>0</v>
      </c>
      <c r="AO327" s="386">
        <v>0</v>
      </c>
      <c r="AP327" s="386">
        <v>0</v>
      </c>
      <c r="AQ327" s="386">
        <v>0</v>
      </c>
      <c r="AR327" s="386">
        <v>0</v>
      </c>
      <c r="AS327" s="386">
        <v>0</v>
      </c>
      <c r="AT327" s="405">
        <v>0</v>
      </c>
      <c r="AU327" s="387">
        <v>0</v>
      </c>
    </row>
    <row r="328" spans="2:47" x14ac:dyDescent="0.3">
      <c r="B328" s="592"/>
      <c r="C328" s="592"/>
      <c r="D328" s="384" t="s">
        <v>1755</v>
      </c>
      <c r="E328" s="271">
        <f t="shared" si="6"/>
        <v>19</v>
      </c>
      <c r="F328" s="385">
        <v>0</v>
      </c>
      <c r="G328" s="386">
        <v>0</v>
      </c>
      <c r="H328" s="386">
        <v>0</v>
      </c>
      <c r="I328" s="386">
        <v>0</v>
      </c>
      <c r="J328" s="386">
        <v>0</v>
      </c>
      <c r="K328" s="386">
        <v>0</v>
      </c>
      <c r="L328" s="386">
        <v>0</v>
      </c>
      <c r="M328" s="386">
        <v>0</v>
      </c>
      <c r="N328" s="386">
        <v>0</v>
      </c>
      <c r="O328" s="386">
        <v>0</v>
      </c>
      <c r="P328" s="386">
        <v>0</v>
      </c>
      <c r="Q328" s="386">
        <v>0</v>
      </c>
      <c r="R328" s="386">
        <v>2</v>
      </c>
      <c r="S328" s="386">
        <v>2</v>
      </c>
      <c r="T328" s="386">
        <v>0</v>
      </c>
      <c r="U328" s="386">
        <v>2</v>
      </c>
      <c r="V328" s="386">
        <v>2</v>
      </c>
      <c r="W328" s="386">
        <v>3</v>
      </c>
      <c r="X328" s="386">
        <v>0</v>
      </c>
      <c r="Y328" s="386">
        <v>0</v>
      </c>
      <c r="Z328" s="386">
        <v>1</v>
      </c>
      <c r="AA328" s="386">
        <v>1</v>
      </c>
      <c r="AB328" s="386">
        <v>3</v>
      </c>
      <c r="AC328" s="386">
        <v>0</v>
      </c>
      <c r="AD328" s="386">
        <v>1</v>
      </c>
      <c r="AE328" s="386">
        <v>1</v>
      </c>
      <c r="AF328" s="386">
        <v>0</v>
      </c>
      <c r="AG328" s="386">
        <v>1</v>
      </c>
      <c r="AH328" s="386">
        <v>0</v>
      </c>
      <c r="AI328" s="386">
        <v>0</v>
      </c>
      <c r="AJ328" s="386">
        <v>0</v>
      </c>
      <c r="AK328" s="386">
        <v>0</v>
      </c>
      <c r="AL328" s="386">
        <v>0</v>
      </c>
      <c r="AM328" s="386">
        <v>0</v>
      </c>
      <c r="AN328" s="386">
        <v>0</v>
      </c>
      <c r="AO328" s="386">
        <v>0</v>
      </c>
      <c r="AP328" s="386">
        <v>0</v>
      </c>
      <c r="AQ328" s="386">
        <v>0</v>
      </c>
      <c r="AR328" s="386">
        <v>0</v>
      </c>
      <c r="AS328" s="386">
        <v>0</v>
      </c>
      <c r="AT328" s="405">
        <v>0</v>
      </c>
      <c r="AU328" s="387">
        <v>0</v>
      </c>
    </row>
    <row r="329" spans="2:47" x14ac:dyDescent="0.3">
      <c r="B329" s="592"/>
      <c r="C329" s="592" t="s">
        <v>249</v>
      </c>
      <c r="D329" s="384" t="s">
        <v>1754</v>
      </c>
      <c r="E329" s="271">
        <f t="shared" si="6"/>
        <v>36</v>
      </c>
      <c r="F329" s="385">
        <v>0</v>
      </c>
      <c r="G329" s="386">
        <v>0</v>
      </c>
      <c r="H329" s="386">
        <v>0</v>
      </c>
      <c r="I329" s="386">
        <v>1</v>
      </c>
      <c r="J329" s="386">
        <v>1</v>
      </c>
      <c r="K329" s="386">
        <v>0</v>
      </c>
      <c r="L329" s="386">
        <v>0</v>
      </c>
      <c r="M329" s="386">
        <v>0</v>
      </c>
      <c r="N329" s="386">
        <v>1</v>
      </c>
      <c r="O329" s="386">
        <v>0</v>
      </c>
      <c r="P329" s="386">
        <v>2</v>
      </c>
      <c r="Q329" s="386">
        <v>1</v>
      </c>
      <c r="R329" s="386">
        <v>0</v>
      </c>
      <c r="S329" s="386">
        <v>3</v>
      </c>
      <c r="T329" s="386">
        <v>2</v>
      </c>
      <c r="U329" s="386">
        <v>4</v>
      </c>
      <c r="V329" s="386">
        <v>3</v>
      </c>
      <c r="W329" s="386">
        <v>2</v>
      </c>
      <c r="X329" s="386">
        <v>1</v>
      </c>
      <c r="Y329" s="386">
        <v>2</v>
      </c>
      <c r="Z329" s="386">
        <v>3</v>
      </c>
      <c r="AA329" s="386">
        <v>1</v>
      </c>
      <c r="AB329" s="386">
        <v>1</v>
      </c>
      <c r="AC329" s="386">
        <v>2</v>
      </c>
      <c r="AD329" s="386">
        <v>0</v>
      </c>
      <c r="AE329" s="386">
        <v>3</v>
      </c>
      <c r="AF329" s="386">
        <v>0</v>
      </c>
      <c r="AG329" s="386">
        <v>0</v>
      </c>
      <c r="AH329" s="386">
        <v>2</v>
      </c>
      <c r="AI329" s="386">
        <v>0</v>
      </c>
      <c r="AJ329" s="386">
        <v>1</v>
      </c>
      <c r="AK329" s="386">
        <v>0</v>
      </c>
      <c r="AL329" s="386">
        <v>0</v>
      </c>
      <c r="AM329" s="386">
        <v>0</v>
      </c>
      <c r="AN329" s="386">
        <v>0</v>
      </c>
      <c r="AO329" s="386">
        <v>0</v>
      </c>
      <c r="AP329" s="386">
        <v>0</v>
      </c>
      <c r="AQ329" s="386">
        <v>0</v>
      </c>
      <c r="AR329" s="386">
        <v>0</v>
      </c>
      <c r="AS329" s="386">
        <v>0</v>
      </c>
      <c r="AT329" s="405">
        <v>0</v>
      </c>
      <c r="AU329" s="387">
        <v>0</v>
      </c>
    </row>
    <row r="330" spans="2:47" x14ac:dyDescent="0.3">
      <c r="B330" s="592"/>
      <c r="C330" s="592"/>
      <c r="D330" s="384" t="s">
        <v>1753</v>
      </c>
      <c r="E330" s="271">
        <f t="shared" si="6"/>
        <v>16</v>
      </c>
      <c r="F330" s="385">
        <v>0</v>
      </c>
      <c r="G330" s="386">
        <v>0</v>
      </c>
      <c r="H330" s="386">
        <v>0</v>
      </c>
      <c r="I330" s="386">
        <v>0</v>
      </c>
      <c r="J330" s="386">
        <v>0</v>
      </c>
      <c r="K330" s="386">
        <v>0</v>
      </c>
      <c r="L330" s="386">
        <v>0</v>
      </c>
      <c r="M330" s="386">
        <v>0</v>
      </c>
      <c r="N330" s="386">
        <v>0</v>
      </c>
      <c r="O330" s="386">
        <v>0</v>
      </c>
      <c r="P330" s="386">
        <v>1</v>
      </c>
      <c r="Q330" s="386">
        <v>0</v>
      </c>
      <c r="R330" s="386">
        <v>1</v>
      </c>
      <c r="S330" s="386">
        <v>2</v>
      </c>
      <c r="T330" s="386">
        <v>1</v>
      </c>
      <c r="U330" s="386">
        <v>0</v>
      </c>
      <c r="V330" s="386">
        <v>1</v>
      </c>
      <c r="W330" s="386">
        <v>1</v>
      </c>
      <c r="X330" s="386">
        <v>0</v>
      </c>
      <c r="Y330" s="386">
        <v>1</v>
      </c>
      <c r="Z330" s="386">
        <v>2</v>
      </c>
      <c r="AA330" s="386">
        <v>1</v>
      </c>
      <c r="AB330" s="386">
        <v>1</v>
      </c>
      <c r="AC330" s="386">
        <v>0</v>
      </c>
      <c r="AD330" s="386">
        <v>1</v>
      </c>
      <c r="AE330" s="386">
        <v>1</v>
      </c>
      <c r="AF330" s="386">
        <v>0</v>
      </c>
      <c r="AG330" s="386">
        <v>0</v>
      </c>
      <c r="AH330" s="386">
        <v>1</v>
      </c>
      <c r="AI330" s="386">
        <v>0</v>
      </c>
      <c r="AJ330" s="386">
        <v>0</v>
      </c>
      <c r="AK330" s="386">
        <v>0</v>
      </c>
      <c r="AL330" s="386">
        <v>0</v>
      </c>
      <c r="AM330" s="386">
        <v>1</v>
      </c>
      <c r="AN330" s="386">
        <v>0</v>
      </c>
      <c r="AO330" s="386">
        <v>0</v>
      </c>
      <c r="AP330" s="386">
        <v>0</v>
      </c>
      <c r="AQ330" s="386">
        <v>0</v>
      </c>
      <c r="AR330" s="386">
        <v>0</v>
      </c>
      <c r="AS330" s="386">
        <v>0</v>
      </c>
      <c r="AT330" s="405">
        <v>0</v>
      </c>
      <c r="AU330" s="387">
        <v>0</v>
      </c>
    </row>
    <row r="331" spans="2:47" x14ac:dyDescent="0.3">
      <c r="B331" s="592"/>
      <c r="C331" s="592"/>
      <c r="D331" s="384" t="s">
        <v>1752</v>
      </c>
      <c r="E331" s="271">
        <f t="shared" si="6"/>
        <v>13</v>
      </c>
      <c r="F331" s="385">
        <v>0</v>
      </c>
      <c r="G331" s="386">
        <v>0</v>
      </c>
      <c r="H331" s="386">
        <v>0</v>
      </c>
      <c r="I331" s="386">
        <v>0</v>
      </c>
      <c r="J331" s="386">
        <v>0</v>
      </c>
      <c r="K331" s="386">
        <v>0</v>
      </c>
      <c r="L331" s="386">
        <v>0</v>
      </c>
      <c r="M331" s="386">
        <v>0</v>
      </c>
      <c r="N331" s="386">
        <v>0</v>
      </c>
      <c r="O331" s="386">
        <v>0</v>
      </c>
      <c r="P331" s="386">
        <v>0</v>
      </c>
      <c r="Q331" s="386">
        <v>2</v>
      </c>
      <c r="R331" s="386">
        <v>0</v>
      </c>
      <c r="S331" s="386">
        <v>0</v>
      </c>
      <c r="T331" s="386">
        <v>1</v>
      </c>
      <c r="U331" s="386">
        <v>1</v>
      </c>
      <c r="V331" s="386">
        <v>1</v>
      </c>
      <c r="W331" s="386">
        <v>0</v>
      </c>
      <c r="X331" s="386">
        <v>2</v>
      </c>
      <c r="Y331" s="386">
        <v>3</v>
      </c>
      <c r="Z331" s="386">
        <v>2</v>
      </c>
      <c r="AA331" s="386">
        <v>0</v>
      </c>
      <c r="AB331" s="386">
        <v>0</v>
      </c>
      <c r="AC331" s="386">
        <v>0</v>
      </c>
      <c r="AD331" s="386">
        <v>0</v>
      </c>
      <c r="AE331" s="386">
        <v>0</v>
      </c>
      <c r="AF331" s="386">
        <v>1</v>
      </c>
      <c r="AG331" s="386">
        <v>0</v>
      </c>
      <c r="AH331" s="386">
        <v>0</v>
      </c>
      <c r="AI331" s="386">
        <v>0</v>
      </c>
      <c r="AJ331" s="386">
        <v>0</v>
      </c>
      <c r="AK331" s="386">
        <v>0</v>
      </c>
      <c r="AL331" s="386">
        <v>0</v>
      </c>
      <c r="AM331" s="386">
        <v>0</v>
      </c>
      <c r="AN331" s="386">
        <v>0</v>
      </c>
      <c r="AO331" s="386">
        <v>0</v>
      </c>
      <c r="AP331" s="386">
        <v>0</v>
      </c>
      <c r="AQ331" s="386">
        <v>0</v>
      </c>
      <c r="AR331" s="386">
        <v>0</v>
      </c>
      <c r="AS331" s="386">
        <v>0</v>
      </c>
      <c r="AT331" s="405">
        <v>0</v>
      </c>
      <c r="AU331" s="387">
        <v>0</v>
      </c>
    </row>
    <row r="332" spans="2:47" x14ac:dyDescent="0.3">
      <c r="B332" s="592"/>
      <c r="C332" s="592"/>
      <c r="D332" s="384" t="s">
        <v>222</v>
      </c>
      <c r="E332" s="271">
        <f t="shared" si="6"/>
        <v>3</v>
      </c>
      <c r="F332" s="385">
        <v>0</v>
      </c>
      <c r="G332" s="386">
        <v>0</v>
      </c>
      <c r="H332" s="386">
        <v>0</v>
      </c>
      <c r="I332" s="386">
        <v>0</v>
      </c>
      <c r="J332" s="386">
        <v>0</v>
      </c>
      <c r="K332" s="386">
        <v>0</v>
      </c>
      <c r="L332" s="386">
        <v>0</v>
      </c>
      <c r="M332" s="386">
        <v>1</v>
      </c>
      <c r="N332" s="386">
        <v>0</v>
      </c>
      <c r="O332" s="386">
        <v>0</v>
      </c>
      <c r="P332" s="386">
        <v>0</v>
      </c>
      <c r="Q332" s="386">
        <v>0</v>
      </c>
      <c r="R332" s="386">
        <v>0</v>
      </c>
      <c r="S332" s="386">
        <v>0</v>
      </c>
      <c r="T332" s="386">
        <v>0</v>
      </c>
      <c r="U332" s="386">
        <v>0</v>
      </c>
      <c r="V332" s="386">
        <v>0</v>
      </c>
      <c r="W332" s="386">
        <v>1</v>
      </c>
      <c r="X332" s="386">
        <v>0</v>
      </c>
      <c r="Y332" s="386">
        <v>0</v>
      </c>
      <c r="Z332" s="386">
        <v>0</v>
      </c>
      <c r="AA332" s="386">
        <v>0</v>
      </c>
      <c r="AB332" s="386">
        <v>0</v>
      </c>
      <c r="AC332" s="386">
        <v>0</v>
      </c>
      <c r="AD332" s="386">
        <v>0</v>
      </c>
      <c r="AE332" s="386">
        <v>0</v>
      </c>
      <c r="AF332" s="386">
        <v>0</v>
      </c>
      <c r="AG332" s="386">
        <v>0</v>
      </c>
      <c r="AH332" s="386">
        <v>1</v>
      </c>
      <c r="AI332" s="386">
        <v>0</v>
      </c>
      <c r="AJ332" s="386">
        <v>0</v>
      </c>
      <c r="AK332" s="386">
        <v>0</v>
      </c>
      <c r="AL332" s="386">
        <v>0</v>
      </c>
      <c r="AM332" s="386">
        <v>0</v>
      </c>
      <c r="AN332" s="386">
        <v>0</v>
      </c>
      <c r="AO332" s="386">
        <v>0</v>
      </c>
      <c r="AP332" s="386">
        <v>0</v>
      </c>
      <c r="AQ332" s="386">
        <v>0</v>
      </c>
      <c r="AR332" s="386">
        <v>0</v>
      </c>
      <c r="AS332" s="386">
        <v>0</v>
      </c>
      <c r="AT332" s="405">
        <v>0</v>
      </c>
      <c r="AU332" s="387">
        <v>0</v>
      </c>
    </row>
    <row r="333" spans="2:47" x14ac:dyDescent="0.3">
      <c r="B333" s="592"/>
      <c r="C333" s="592"/>
      <c r="D333" s="384" t="s">
        <v>1197</v>
      </c>
      <c r="E333" s="271">
        <f t="shared" si="6"/>
        <v>2</v>
      </c>
      <c r="F333" s="385">
        <v>0</v>
      </c>
      <c r="G333" s="386">
        <v>0</v>
      </c>
      <c r="H333" s="386">
        <v>0</v>
      </c>
      <c r="I333" s="386">
        <v>0</v>
      </c>
      <c r="J333" s="386">
        <v>0</v>
      </c>
      <c r="K333" s="386">
        <v>0</v>
      </c>
      <c r="L333" s="386">
        <v>0</v>
      </c>
      <c r="M333" s="386">
        <v>0</v>
      </c>
      <c r="N333" s="386">
        <v>0</v>
      </c>
      <c r="O333" s="386">
        <v>0</v>
      </c>
      <c r="P333" s="386">
        <v>0</v>
      </c>
      <c r="Q333" s="386">
        <v>0</v>
      </c>
      <c r="R333" s="386">
        <v>0</v>
      </c>
      <c r="S333" s="386">
        <v>0</v>
      </c>
      <c r="T333" s="386">
        <v>0</v>
      </c>
      <c r="U333" s="386">
        <v>1</v>
      </c>
      <c r="V333" s="386">
        <v>0</v>
      </c>
      <c r="W333" s="386">
        <v>0</v>
      </c>
      <c r="X333" s="386">
        <v>1</v>
      </c>
      <c r="Y333" s="386">
        <v>0</v>
      </c>
      <c r="Z333" s="386">
        <v>0</v>
      </c>
      <c r="AA333" s="386">
        <v>0</v>
      </c>
      <c r="AB333" s="386">
        <v>0</v>
      </c>
      <c r="AC333" s="386">
        <v>0</v>
      </c>
      <c r="AD333" s="386">
        <v>0</v>
      </c>
      <c r="AE333" s="386">
        <v>0</v>
      </c>
      <c r="AF333" s="386">
        <v>0</v>
      </c>
      <c r="AG333" s="386">
        <v>0</v>
      </c>
      <c r="AH333" s="386">
        <v>0</v>
      </c>
      <c r="AI333" s="386">
        <v>0</v>
      </c>
      <c r="AJ333" s="386">
        <v>0</v>
      </c>
      <c r="AK333" s="386">
        <v>0</v>
      </c>
      <c r="AL333" s="386">
        <v>0</v>
      </c>
      <c r="AM333" s="386">
        <v>0</v>
      </c>
      <c r="AN333" s="386">
        <v>0</v>
      </c>
      <c r="AO333" s="386">
        <v>0</v>
      </c>
      <c r="AP333" s="386">
        <v>0</v>
      </c>
      <c r="AQ333" s="386">
        <v>0</v>
      </c>
      <c r="AR333" s="386">
        <v>0</v>
      </c>
      <c r="AS333" s="386">
        <v>0</v>
      </c>
      <c r="AT333" s="405">
        <v>0</v>
      </c>
      <c r="AU333" s="387">
        <v>0</v>
      </c>
    </row>
    <row r="334" spans="2:47" x14ac:dyDescent="0.3">
      <c r="B334" s="592"/>
      <c r="C334" s="592"/>
      <c r="D334" s="384" t="s">
        <v>1751</v>
      </c>
      <c r="E334" s="271">
        <f t="shared" si="6"/>
        <v>1</v>
      </c>
      <c r="F334" s="385">
        <v>0</v>
      </c>
      <c r="G334" s="386">
        <v>0</v>
      </c>
      <c r="H334" s="386">
        <v>0</v>
      </c>
      <c r="I334" s="386">
        <v>0</v>
      </c>
      <c r="J334" s="386">
        <v>0</v>
      </c>
      <c r="K334" s="386">
        <v>0</v>
      </c>
      <c r="L334" s="386">
        <v>0</v>
      </c>
      <c r="M334" s="386">
        <v>0</v>
      </c>
      <c r="N334" s="386">
        <v>0</v>
      </c>
      <c r="O334" s="386">
        <v>0</v>
      </c>
      <c r="P334" s="386">
        <v>0</v>
      </c>
      <c r="Q334" s="386">
        <v>0</v>
      </c>
      <c r="R334" s="386">
        <v>0</v>
      </c>
      <c r="S334" s="386">
        <v>0</v>
      </c>
      <c r="T334" s="386">
        <v>0</v>
      </c>
      <c r="U334" s="386">
        <v>1</v>
      </c>
      <c r="V334" s="386">
        <v>0</v>
      </c>
      <c r="W334" s="386">
        <v>0</v>
      </c>
      <c r="X334" s="386">
        <v>0</v>
      </c>
      <c r="Y334" s="386">
        <v>0</v>
      </c>
      <c r="Z334" s="386">
        <v>0</v>
      </c>
      <c r="AA334" s="386">
        <v>0</v>
      </c>
      <c r="AB334" s="386">
        <v>0</v>
      </c>
      <c r="AC334" s="386">
        <v>0</v>
      </c>
      <c r="AD334" s="386">
        <v>0</v>
      </c>
      <c r="AE334" s="386">
        <v>0</v>
      </c>
      <c r="AF334" s="386">
        <v>0</v>
      </c>
      <c r="AG334" s="386">
        <v>0</v>
      </c>
      <c r="AH334" s="386">
        <v>0</v>
      </c>
      <c r="AI334" s="386">
        <v>0</v>
      </c>
      <c r="AJ334" s="386">
        <v>0</v>
      </c>
      <c r="AK334" s="386">
        <v>0</v>
      </c>
      <c r="AL334" s="386">
        <v>0</v>
      </c>
      <c r="AM334" s="386">
        <v>0</v>
      </c>
      <c r="AN334" s="386">
        <v>0</v>
      </c>
      <c r="AO334" s="386">
        <v>0</v>
      </c>
      <c r="AP334" s="386">
        <v>0</v>
      </c>
      <c r="AQ334" s="386">
        <v>0</v>
      </c>
      <c r="AR334" s="386">
        <v>0</v>
      </c>
      <c r="AS334" s="386">
        <v>0</v>
      </c>
      <c r="AT334" s="405">
        <v>0</v>
      </c>
      <c r="AU334" s="387">
        <v>0</v>
      </c>
    </row>
    <row r="335" spans="2:47" x14ac:dyDescent="0.3">
      <c r="B335" s="592"/>
      <c r="C335" s="592" t="s">
        <v>248</v>
      </c>
      <c r="D335" s="384" t="s">
        <v>1750</v>
      </c>
      <c r="E335" s="271">
        <f t="shared" si="6"/>
        <v>71</v>
      </c>
      <c r="F335" s="385">
        <v>0</v>
      </c>
      <c r="G335" s="386">
        <v>0</v>
      </c>
      <c r="H335" s="386">
        <v>0</v>
      </c>
      <c r="I335" s="386">
        <v>0</v>
      </c>
      <c r="J335" s="386">
        <v>0</v>
      </c>
      <c r="K335" s="386">
        <v>0</v>
      </c>
      <c r="L335" s="386">
        <v>1</v>
      </c>
      <c r="M335" s="386">
        <v>1</v>
      </c>
      <c r="N335" s="386">
        <v>1</v>
      </c>
      <c r="O335" s="386">
        <v>0</v>
      </c>
      <c r="P335" s="386">
        <v>4</v>
      </c>
      <c r="Q335" s="386">
        <v>9</v>
      </c>
      <c r="R335" s="386">
        <v>1</v>
      </c>
      <c r="S335" s="386">
        <v>5</v>
      </c>
      <c r="T335" s="386">
        <v>3</v>
      </c>
      <c r="U335" s="386">
        <v>2</v>
      </c>
      <c r="V335" s="386">
        <v>3</v>
      </c>
      <c r="W335" s="386">
        <v>6</v>
      </c>
      <c r="X335" s="386">
        <v>7</v>
      </c>
      <c r="Y335" s="386">
        <v>7</v>
      </c>
      <c r="Z335" s="386">
        <v>3</v>
      </c>
      <c r="AA335" s="386">
        <v>4</v>
      </c>
      <c r="AB335" s="386">
        <v>2</v>
      </c>
      <c r="AC335" s="386">
        <v>1</v>
      </c>
      <c r="AD335" s="386">
        <v>3</v>
      </c>
      <c r="AE335" s="386">
        <v>1</v>
      </c>
      <c r="AF335" s="386">
        <v>2</v>
      </c>
      <c r="AG335" s="386">
        <v>1</v>
      </c>
      <c r="AH335" s="386">
        <v>2</v>
      </c>
      <c r="AI335" s="386">
        <v>0</v>
      </c>
      <c r="AJ335" s="386">
        <v>2</v>
      </c>
      <c r="AK335" s="386">
        <v>0</v>
      </c>
      <c r="AL335" s="386">
        <v>0</v>
      </c>
      <c r="AM335" s="386">
        <v>0</v>
      </c>
      <c r="AN335" s="386">
        <v>0</v>
      </c>
      <c r="AO335" s="386">
        <v>0</v>
      </c>
      <c r="AP335" s="386">
        <v>0</v>
      </c>
      <c r="AQ335" s="386">
        <v>0</v>
      </c>
      <c r="AR335" s="386">
        <v>0</v>
      </c>
      <c r="AS335" s="386">
        <v>0</v>
      </c>
      <c r="AT335" s="405">
        <v>0</v>
      </c>
      <c r="AU335" s="387">
        <v>0</v>
      </c>
    </row>
    <row r="336" spans="2:47" x14ac:dyDescent="0.3">
      <c r="B336" s="592"/>
      <c r="C336" s="592"/>
      <c r="D336" s="384" t="s">
        <v>1706</v>
      </c>
      <c r="E336" s="271">
        <f t="shared" si="6"/>
        <v>28</v>
      </c>
      <c r="F336" s="385">
        <v>0</v>
      </c>
      <c r="G336" s="386">
        <v>0</v>
      </c>
      <c r="H336" s="386">
        <v>0</v>
      </c>
      <c r="I336" s="386">
        <v>0</v>
      </c>
      <c r="J336" s="386">
        <v>1</v>
      </c>
      <c r="K336" s="386">
        <v>0</v>
      </c>
      <c r="L336" s="386">
        <v>2</v>
      </c>
      <c r="M336" s="386">
        <v>0</v>
      </c>
      <c r="N336" s="386">
        <v>1</v>
      </c>
      <c r="O336" s="386">
        <v>0</v>
      </c>
      <c r="P336" s="386">
        <v>1</v>
      </c>
      <c r="Q336" s="386">
        <v>1</v>
      </c>
      <c r="R336" s="386">
        <v>2</v>
      </c>
      <c r="S336" s="386">
        <v>2</v>
      </c>
      <c r="T336" s="386">
        <v>2</v>
      </c>
      <c r="U336" s="386">
        <v>4</v>
      </c>
      <c r="V336" s="386">
        <v>0</v>
      </c>
      <c r="W336" s="386">
        <v>1</v>
      </c>
      <c r="X336" s="386">
        <v>0</v>
      </c>
      <c r="Y336" s="386">
        <v>1</v>
      </c>
      <c r="Z336" s="386">
        <v>4</v>
      </c>
      <c r="AA336" s="386">
        <v>2</v>
      </c>
      <c r="AB336" s="386">
        <v>0</v>
      </c>
      <c r="AC336" s="386">
        <v>1</v>
      </c>
      <c r="AD336" s="386">
        <v>2</v>
      </c>
      <c r="AE336" s="386">
        <v>0</v>
      </c>
      <c r="AF336" s="386">
        <v>0</v>
      </c>
      <c r="AG336" s="386">
        <v>0</v>
      </c>
      <c r="AH336" s="386">
        <v>0</v>
      </c>
      <c r="AI336" s="386">
        <v>0</v>
      </c>
      <c r="AJ336" s="386">
        <v>1</v>
      </c>
      <c r="AK336" s="386">
        <v>0</v>
      </c>
      <c r="AL336" s="386">
        <v>0</v>
      </c>
      <c r="AM336" s="386">
        <v>0</v>
      </c>
      <c r="AN336" s="386">
        <v>0</v>
      </c>
      <c r="AO336" s="386">
        <v>0</v>
      </c>
      <c r="AP336" s="386">
        <v>0</v>
      </c>
      <c r="AQ336" s="386">
        <v>0</v>
      </c>
      <c r="AR336" s="386">
        <v>0</v>
      </c>
      <c r="AS336" s="386">
        <v>0</v>
      </c>
      <c r="AT336" s="405">
        <v>0</v>
      </c>
      <c r="AU336" s="387">
        <v>0</v>
      </c>
    </row>
    <row r="337" spans="2:47" x14ac:dyDescent="0.3">
      <c r="B337" s="592"/>
      <c r="C337" s="388" t="s">
        <v>247</v>
      </c>
      <c r="D337" s="384" t="s">
        <v>1749</v>
      </c>
      <c r="E337" s="271">
        <f t="shared" si="6"/>
        <v>13</v>
      </c>
      <c r="F337" s="385">
        <v>0</v>
      </c>
      <c r="G337" s="386">
        <v>0</v>
      </c>
      <c r="H337" s="386">
        <v>0</v>
      </c>
      <c r="I337" s="386">
        <v>0</v>
      </c>
      <c r="J337" s="386">
        <v>0</v>
      </c>
      <c r="K337" s="386">
        <v>0</v>
      </c>
      <c r="L337" s="386">
        <v>0</v>
      </c>
      <c r="M337" s="386">
        <v>0</v>
      </c>
      <c r="N337" s="386">
        <v>0</v>
      </c>
      <c r="O337" s="386">
        <v>0</v>
      </c>
      <c r="P337" s="386">
        <v>0</v>
      </c>
      <c r="Q337" s="386">
        <v>0</v>
      </c>
      <c r="R337" s="386">
        <v>3</v>
      </c>
      <c r="S337" s="386">
        <v>0</v>
      </c>
      <c r="T337" s="386">
        <v>3</v>
      </c>
      <c r="U337" s="386">
        <v>1</v>
      </c>
      <c r="V337" s="386">
        <v>0</v>
      </c>
      <c r="W337" s="386">
        <v>0</v>
      </c>
      <c r="X337" s="386">
        <v>1</v>
      </c>
      <c r="Y337" s="386">
        <v>1</v>
      </c>
      <c r="Z337" s="386">
        <v>1</v>
      </c>
      <c r="AA337" s="386">
        <v>0</v>
      </c>
      <c r="AB337" s="386">
        <v>1</v>
      </c>
      <c r="AC337" s="386">
        <v>1</v>
      </c>
      <c r="AD337" s="386">
        <v>0</v>
      </c>
      <c r="AE337" s="386">
        <v>0</v>
      </c>
      <c r="AF337" s="386">
        <v>0</v>
      </c>
      <c r="AG337" s="386">
        <v>0</v>
      </c>
      <c r="AH337" s="386">
        <v>0</v>
      </c>
      <c r="AI337" s="386">
        <v>0</v>
      </c>
      <c r="AJ337" s="386">
        <v>1</v>
      </c>
      <c r="AK337" s="386">
        <v>0</v>
      </c>
      <c r="AL337" s="386">
        <v>0</v>
      </c>
      <c r="AM337" s="386">
        <v>0</v>
      </c>
      <c r="AN337" s="386">
        <v>0</v>
      </c>
      <c r="AO337" s="386">
        <v>0</v>
      </c>
      <c r="AP337" s="386">
        <v>0</v>
      </c>
      <c r="AQ337" s="386">
        <v>0</v>
      </c>
      <c r="AR337" s="386">
        <v>0</v>
      </c>
      <c r="AS337" s="386">
        <v>0</v>
      </c>
      <c r="AT337" s="405">
        <v>0</v>
      </c>
      <c r="AU337" s="387">
        <v>0</v>
      </c>
    </row>
    <row r="338" spans="2:47" x14ac:dyDescent="0.3">
      <c r="B338" s="592"/>
      <c r="C338" s="592" t="s">
        <v>246</v>
      </c>
      <c r="D338" s="384" t="s">
        <v>1748</v>
      </c>
      <c r="E338" s="271">
        <f t="shared" si="6"/>
        <v>551</v>
      </c>
      <c r="F338" s="385">
        <v>0</v>
      </c>
      <c r="G338" s="386">
        <v>0</v>
      </c>
      <c r="H338" s="386">
        <v>0</v>
      </c>
      <c r="I338" s="386">
        <v>1</v>
      </c>
      <c r="J338" s="386">
        <v>6</v>
      </c>
      <c r="K338" s="386">
        <v>9</v>
      </c>
      <c r="L338" s="386">
        <v>16</v>
      </c>
      <c r="M338" s="386">
        <v>25</v>
      </c>
      <c r="N338" s="386">
        <v>23</v>
      </c>
      <c r="O338" s="386">
        <v>26</v>
      </c>
      <c r="P338" s="386">
        <v>36</v>
      </c>
      <c r="Q338" s="386">
        <v>26</v>
      </c>
      <c r="R338" s="386">
        <v>56</v>
      </c>
      <c r="S338" s="386">
        <v>35</v>
      </c>
      <c r="T338" s="386">
        <v>33</v>
      </c>
      <c r="U338" s="386">
        <v>35</v>
      </c>
      <c r="V338" s="386">
        <v>27</v>
      </c>
      <c r="W338" s="386">
        <v>35</v>
      </c>
      <c r="X338" s="386">
        <v>24</v>
      </c>
      <c r="Y338" s="386">
        <v>25</v>
      </c>
      <c r="Z338" s="386">
        <v>15</v>
      </c>
      <c r="AA338" s="386">
        <v>17</v>
      </c>
      <c r="AB338" s="386">
        <v>18</v>
      </c>
      <c r="AC338" s="386">
        <v>8</v>
      </c>
      <c r="AD338" s="386">
        <v>10</v>
      </c>
      <c r="AE338" s="386">
        <v>6</v>
      </c>
      <c r="AF338" s="386">
        <v>6</v>
      </c>
      <c r="AG338" s="386">
        <v>4</v>
      </c>
      <c r="AH338" s="386">
        <v>9</v>
      </c>
      <c r="AI338" s="386">
        <v>7</v>
      </c>
      <c r="AJ338" s="386">
        <v>5</v>
      </c>
      <c r="AK338" s="386">
        <v>1</v>
      </c>
      <c r="AL338" s="386">
        <v>1</v>
      </c>
      <c r="AM338" s="386">
        <v>2</v>
      </c>
      <c r="AN338" s="386">
        <v>2</v>
      </c>
      <c r="AO338" s="386">
        <v>0</v>
      </c>
      <c r="AP338" s="386">
        <v>0</v>
      </c>
      <c r="AQ338" s="386">
        <v>0</v>
      </c>
      <c r="AR338" s="386">
        <v>0</v>
      </c>
      <c r="AS338" s="386">
        <v>0</v>
      </c>
      <c r="AT338" s="405">
        <v>0</v>
      </c>
      <c r="AU338" s="387">
        <v>2</v>
      </c>
    </row>
    <row r="339" spans="2:47" x14ac:dyDescent="0.3">
      <c r="B339" s="592"/>
      <c r="C339" s="592"/>
      <c r="D339" s="384" t="s">
        <v>1747</v>
      </c>
      <c r="E339" s="271">
        <f t="shared" si="6"/>
        <v>157</v>
      </c>
      <c r="F339" s="385">
        <v>0</v>
      </c>
      <c r="G339" s="386">
        <v>0</v>
      </c>
      <c r="H339" s="386">
        <v>0</v>
      </c>
      <c r="I339" s="386">
        <v>0</v>
      </c>
      <c r="J339" s="386">
        <v>0</v>
      </c>
      <c r="K339" s="386">
        <v>4</v>
      </c>
      <c r="L339" s="386">
        <v>3</v>
      </c>
      <c r="M339" s="386">
        <v>6</v>
      </c>
      <c r="N339" s="386">
        <v>7</v>
      </c>
      <c r="O339" s="386">
        <v>8</v>
      </c>
      <c r="P339" s="386">
        <v>13</v>
      </c>
      <c r="Q339" s="386">
        <v>8</v>
      </c>
      <c r="R339" s="386">
        <v>16</v>
      </c>
      <c r="S339" s="386">
        <v>12</v>
      </c>
      <c r="T339" s="386">
        <v>6</v>
      </c>
      <c r="U339" s="386">
        <v>9</v>
      </c>
      <c r="V339" s="386">
        <v>7</v>
      </c>
      <c r="W339" s="386">
        <v>12</v>
      </c>
      <c r="X339" s="386">
        <v>4</v>
      </c>
      <c r="Y339" s="386">
        <v>8</v>
      </c>
      <c r="Z339" s="386">
        <v>3</v>
      </c>
      <c r="AA339" s="386">
        <v>3</v>
      </c>
      <c r="AB339" s="386">
        <v>5</v>
      </c>
      <c r="AC339" s="386">
        <v>5</v>
      </c>
      <c r="AD339" s="386">
        <v>2</v>
      </c>
      <c r="AE339" s="386">
        <v>1</v>
      </c>
      <c r="AF339" s="386">
        <v>5</v>
      </c>
      <c r="AG339" s="386">
        <v>4</v>
      </c>
      <c r="AH339" s="386">
        <v>2</v>
      </c>
      <c r="AI339" s="386">
        <v>0</v>
      </c>
      <c r="AJ339" s="386">
        <v>2</v>
      </c>
      <c r="AK339" s="386">
        <v>0</v>
      </c>
      <c r="AL339" s="386">
        <v>0</v>
      </c>
      <c r="AM339" s="386">
        <v>0</v>
      </c>
      <c r="AN339" s="386">
        <v>1</v>
      </c>
      <c r="AO339" s="386">
        <v>0</v>
      </c>
      <c r="AP339" s="386">
        <v>1</v>
      </c>
      <c r="AQ339" s="386">
        <v>0</v>
      </c>
      <c r="AR339" s="386">
        <v>0</v>
      </c>
      <c r="AS339" s="386">
        <v>0</v>
      </c>
      <c r="AT339" s="405">
        <v>0</v>
      </c>
      <c r="AU339" s="387">
        <v>0</v>
      </c>
    </row>
    <row r="340" spans="2:47" x14ac:dyDescent="0.3">
      <c r="B340" s="592"/>
      <c r="C340" s="592"/>
      <c r="D340" s="384" t="s">
        <v>1746</v>
      </c>
      <c r="E340" s="271">
        <f t="shared" si="6"/>
        <v>60</v>
      </c>
      <c r="F340" s="385">
        <v>0</v>
      </c>
      <c r="G340" s="386">
        <v>0</v>
      </c>
      <c r="H340" s="386">
        <v>0</v>
      </c>
      <c r="I340" s="386">
        <v>0</v>
      </c>
      <c r="J340" s="386">
        <v>0</v>
      </c>
      <c r="K340" s="386">
        <v>3</v>
      </c>
      <c r="L340" s="386">
        <v>2</v>
      </c>
      <c r="M340" s="386">
        <v>3</v>
      </c>
      <c r="N340" s="386">
        <v>3</v>
      </c>
      <c r="O340" s="386">
        <v>2</v>
      </c>
      <c r="P340" s="386">
        <v>4</v>
      </c>
      <c r="Q340" s="386">
        <v>4</v>
      </c>
      <c r="R340" s="386">
        <v>4</v>
      </c>
      <c r="S340" s="386">
        <v>1</v>
      </c>
      <c r="T340" s="386">
        <v>5</v>
      </c>
      <c r="U340" s="386">
        <v>3</v>
      </c>
      <c r="V340" s="386">
        <v>7</v>
      </c>
      <c r="W340" s="386">
        <v>3</v>
      </c>
      <c r="X340" s="386">
        <v>2</v>
      </c>
      <c r="Y340" s="386">
        <v>3</v>
      </c>
      <c r="Z340" s="386">
        <v>3</v>
      </c>
      <c r="AA340" s="386">
        <v>1</v>
      </c>
      <c r="AB340" s="386">
        <v>0</v>
      </c>
      <c r="AC340" s="386">
        <v>2</v>
      </c>
      <c r="AD340" s="386">
        <v>0</v>
      </c>
      <c r="AE340" s="386">
        <v>1</v>
      </c>
      <c r="AF340" s="386">
        <v>0</v>
      </c>
      <c r="AG340" s="386">
        <v>1</v>
      </c>
      <c r="AH340" s="386">
        <v>1</v>
      </c>
      <c r="AI340" s="386">
        <v>0</v>
      </c>
      <c r="AJ340" s="386">
        <v>0</v>
      </c>
      <c r="AK340" s="386">
        <v>2</v>
      </c>
      <c r="AL340" s="386">
        <v>0</v>
      </c>
      <c r="AM340" s="386">
        <v>0</v>
      </c>
      <c r="AN340" s="386">
        <v>0</v>
      </c>
      <c r="AO340" s="386">
        <v>0</v>
      </c>
      <c r="AP340" s="386">
        <v>0</v>
      </c>
      <c r="AQ340" s="386">
        <v>0</v>
      </c>
      <c r="AR340" s="386">
        <v>0</v>
      </c>
      <c r="AS340" s="386">
        <v>0</v>
      </c>
      <c r="AT340" s="405">
        <v>0</v>
      </c>
      <c r="AU340" s="387">
        <v>0</v>
      </c>
    </row>
    <row r="341" spans="2:47" x14ac:dyDescent="0.3">
      <c r="B341" s="592"/>
      <c r="C341" s="592"/>
      <c r="D341" s="384" t="s">
        <v>1745</v>
      </c>
      <c r="E341" s="271">
        <f t="shared" si="6"/>
        <v>43</v>
      </c>
      <c r="F341" s="385">
        <v>0</v>
      </c>
      <c r="G341" s="386">
        <v>0</v>
      </c>
      <c r="H341" s="386">
        <v>0</v>
      </c>
      <c r="I341" s="386">
        <v>0</v>
      </c>
      <c r="J341" s="386">
        <v>2</v>
      </c>
      <c r="K341" s="386">
        <v>0</v>
      </c>
      <c r="L341" s="386">
        <v>2</v>
      </c>
      <c r="M341" s="386">
        <v>2</v>
      </c>
      <c r="N341" s="386">
        <v>1</v>
      </c>
      <c r="O341" s="386">
        <v>0</v>
      </c>
      <c r="P341" s="386">
        <v>4</v>
      </c>
      <c r="Q341" s="386">
        <v>1</v>
      </c>
      <c r="R341" s="386">
        <v>2</v>
      </c>
      <c r="S341" s="386">
        <v>3</v>
      </c>
      <c r="T341" s="386">
        <v>4</v>
      </c>
      <c r="U341" s="386">
        <v>3</v>
      </c>
      <c r="V341" s="386">
        <v>1</v>
      </c>
      <c r="W341" s="386">
        <v>6</v>
      </c>
      <c r="X341" s="386">
        <v>0</v>
      </c>
      <c r="Y341" s="386">
        <v>1</v>
      </c>
      <c r="Z341" s="386">
        <v>0</v>
      </c>
      <c r="AA341" s="386">
        <v>1</v>
      </c>
      <c r="AB341" s="386">
        <v>1</v>
      </c>
      <c r="AC341" s="386">
        <v>1</v>
      </c>
      <c r="AD341" s="386">
        <v>3</v>
      </c>
      <c r="AE341" s="386">
        <v>4</v>
      </c>
      <c r="AF341" s="386">
        <v>0</v>
      </c>
      <c r="AG341" s="386">
        <v>0</v>
      </c>
      <c r="AH341" s="386">
        <v>0</v>
      </c>
      <c r="AI341" s="386">
        <v>0</v>
      </c>
      <c r="AJ341" s="386">
        <v>0</v>
      </c>
      <c r="AK341" s="386">
        <v>0</v>
      </c>
      <c r="AL341" s="386">
        <v>1</v>
      </c>
      <c r="AM341" s="386">
        <v>0</v>
      </c>
      <c r="AN341" s="386">
        <v>0</v>
      </c>
      <c r="AO341" s="386">
        <v>0</v>
      </c>
      <c r="AP341" s="386">
        <v>0</v>
      </c>
      <c r="AQ341" s="386">
        <v>0</v>
      </c>
      <c r="AR341" s="386">
        <v>0</v>
      </c>
      <c r="AS341" s="386">
        <v>0</v>
      </c>
      <c r="AT341" s="405">
        <v>0</v>
      </c>
      <c r="AU341" s="387">
        <v>0</v>
      </c>
    </row>
    <row r="342" spans="2:47" x14ac:dyDescent="0.3">
      <c r="B342" s="592"/>
      <c r="C342" s="592"/>
      <c r="D342" s="384" t="s">
        <v>1744</v>
      </c>
      <c r="E342" s="271">
        <f t="shared" si="6"/>
        <v>81</v>
      </c>
      <c r="F342" s="385">
        <v>0</v>
      </c>
      <c r="G342" s="386">
        <v>0</v>
      </c>
      <c r="H342" s="386">
        <v>0</v>
      </c>
      <c r="I342" s="386">
        <v>1</v>
      </c>
      <c r="J342" s="386">
        <v>1</v>
      </c>
      <c r="K342" s="386">
        <v>3</v>
      </c>
      <c r="L342" s="386">
        <v>0</v>
      </c>
      <c r="M342" s="386">
        <v>1</v>
      </c>
      <c r="N342" s="386">
        <v>1</v>
      </c>
      <c r="O342" s="386">
        <v>7</v>
      </c>
      <c r="P342" s="386">
        <v>3</v>
      </c>
      <c r="Q342" s="386">
        <v>5</v>
      </c>
      <c r="R342" s="386">
        <v>5</v>
      </c>
      <c r="S342" s="386">
        <v>7</v>
      </c>
      <c r="T342" s="386">
        <v>6</v>
      </c>
      <c r="U342" s="386">
        <v>1</v>
      </c>
      <c r="V342" s="386">
        <v>5</v>
      </c>
      <c r="W342" s="386">
        <v>5</v>
      </c>
      <c r="X342" s="386">
        <v>2</v>
      </c>
      <c r="Y342" s="386">
        <v>2</v>
      </c>
      <c r="Z342" s="386">
        <v>1</v>
      </c>
      <c r="AA342" s="386">
        <v>3</v>
      </c>
      <c r="AB342" s="386">
        <v>3</v>
      </c>
      <c r="AC342" s="386">
        <v>2</v>
      </c>
      <c r="AD342" s="386">
        <v>2</v>
      </c>
      <c r="AE342" s="386">
        <v>3</v>
      </c>
      <c r="AF342" s="386">
        <v>0</v>
      </c>
      <c r="AG342" s="386">
        <v>3</v>
      </c>
      <c r="AH342" s="386">
        <v>2</v>
      </c>
      <c r="AI342" s="386">
        <v>2</v>
      </c>
      <c r="AJ342" s="386">
        <v>1</v>
      </c>
      <c r="AK342" s="386">
        <v>2</v>
      </c>
      <c r="AL342" s="386">
        <v>2</v>
      </c>
      <c r="AM342" s="386">
        <v>0</v>
      </c>
      <c r="AN342" s="386">
        <v>0</v>
      </c>
      <c r="AO342" s="386">
        <v>0</v>
      </c>
      <c r="AP342" s="386">
        <v>0</v>
      </c>
      <c r="AQ342" s="386">
        <v>0</v>
      </c>
      <c r="AR342" s="386">
        <v>0</v>
      </c>
      <c r="AS342" s="386">
        <v>0</v>
      </c>
      <c r="AT342" s="405">
        <v>0</v>
      </c>
      <c r="AU342" s="387">
        <v>0</v>
      </c>
    </row>
    <row r="343" spans="2:47" x14ac:dyDescent="0.3">
      <c r="B343" s="592"/>
      <c r="C343" s="592" t="s">
        <v>245</v>
      </c>
      <c r="D343" s="384" t="s">
        <v>1743</v>
      </c>
      <c r="E343" s="271">
        <f t="shared" si="6"/>
        <v>70</v>
      </c>
      <c r="F343" s="385">
        <v>0</v>
      </c>
      <c r="G343" s="386">
        <v>0</v>
      </c>
      <c r="H343" s="386">
        <v>0</v>
      </c>
      <c r="I343" s="386">
        <v>0</v>
      </c>
      <c r="J343" s="386">
        <v>0</v>
      </c>
      <c r="K343" s="386">
        <v>0</v>
      </c>
      <c r="L343" s="386">
        <v>1</v>
      </c>
      <c r="M343" s="386">
        <v>1</v>
      </c>
      <c r="N343" s="386">
        <v>4</v>
      </c>
      <c r="O343" s="386">
        <v>3</v>
      </c>
      <c r="P343" s="386">
        <v>2</v>
      </c>
      <c r="Q343" s="386">
        <v>2</v>
      </c>
      <c r="R343" s="386">
        <v>1</v>
      </c>
      <c r="S343" s="386">
        <v>3</v>
      </c>
      <c r="T343" s="386">
        <v>5</v>
      </c>
      <c r="U343" s="386">
        <v>3</v>
      </c>
      <c r="V343" s="386">
        <v>4</v>
      </c>
      <c r="W343" s="386">
        <v>4</v>
      </c>
      <c r="X343" s="386">
        <v>0</v>
      </c>
      <c r="Y343" s="386">
        <v>6</v>
      </c>
      <c r="Z343" s="386">
        <v>3</v>
      </c>
      <c r="AA343" s="386">
        <v>7</v>
      </c>
      <c r="AB343" s="386">
        <v>5</v>
      </c>
      <c r="AC343" s="386">
        <v>2</v>
      </c>
      <c r="AD343" s="386">
        <v>2</v>
      </c>
      <c r="AE343" s="386">
        <v>4</v>
      </c>
      <c r="AF343" s="386">
        <v>2</v>
      </c>
      <c r="AG343" s="386">
        <v>3</v>
      </c>
      <c r="AH343" s="386">
        <v>1</v>
      </c>
      <c r="AI343" s="386">
        <v>0</v>
      </c>
      <c r="AJ343" s="386">
        <v>0</v>
      </c>
      <c r="AK343" s="386">
        <v>1</v>
      </c>
      <c r="AL343" s="386">
        <v>0</v>
      </c>
      <c r="AM343" s="386">
        <v>0</v>
      </c>
      <c r="AN343" s="386">
        <v>0</v>
      </c>
      <c r="AO343" s="386">
        <v>1</v>
      </c>
      <c r="AP343" s="386">
        <v>0</v>
      </c>
      <c r="AQ343" s="386">
        <v>0</v>
      </c>
      <c r="AR343" s="386">
        <v>0</v>
      </c>
      <c r="AS343" s="386">
        <v>0</v>
      </c>
      <c r="AT343" s="405">
        <v>0</v>
      </c>
      <c r="AU343" s="387">
        <v>0</v>
      </c>
    </row>
    <row r="344" spans="2:47" x14ac:dyDescent="0.3">
      <c r="B344" s="592"/>
      <c r="C344" s="592"/>
      <c r="D344" s="384" t="s">
        <v>1689</v>
      </c>
      <c r="E344" s="271">
        <f t="shared" si="6"/>
        <v>38</v>
      </c>
      <c r="F344" s="385">
        <v>0</v>
      </c>
      <c r="G344" s="386">
        <v>0</v>
      </c>
      <c r="H344" s="386">
        <v>0</v>
      </c>
      <c r="I344" s="386">
        <v>0</v>
      </c>
      <c r="J344" s="386">
        <v>0</v>
      </c>
      <c r="K344" s="386">
        <v>0</v>
      </c>
      <c r="L344" s="386">
        <v>1</v>
      </c>
      <c r="M344" s="386">
        <v>1</v>
      </c>
      <c r="N344" s="386">
        <v>1</v>
      </c>
      <c r="O344" s="386">
        <v>1</v>
      </c>
      <c r="P344" s="386">
        <v>1</v>
      </c>
      <c r="Q344" s="386">
        <v>3</v>
      </c>
      <c r="R344" s="386">
        <v>2</v>
      </c>
      <c r="S344" s="386">
        <v>4</v>
      </c>
      <c r="T344" s="386">
        <v>5</v>
      </c>
      <c r="U344" s="386">
        <v>1</v>
      </c>
      <c r="V344" s="386">
        <v>2</v>
      </c>
      <c r="W344" s="386">
        <v>1</v>
      </c>
      <c r="X344" s="386">
        <v>2</v>
      </c>
      <c r="Y344" s="386">
        <v>5</v>
      </c>
      <c r="Z344" s="386">
        <v>2</v>
      </c>
      <c r="AA344" s="386">
        <v>1</v>
      </c>
      <c r="AB344" s="386">
        <v>1</v>
      </c>
      <c r="AC344" s="386">
        <v>0</v>
      </c>
      <c r="AD344" s="386">
        <v>3</v>
      </c>
      <c r="AE344" s="386">
        <v>0</v>
      </c>
      <c r="AF344" s="386">
        <v>0</v>
      </c>
      <c r="AG344" s="386">
        <v>0</v>
      </c>
      <c r="AH344" s="386">
        <v>0</v>
      </c>
      <c r="AI344" s="386">
        <v>0</v>
      </c>
      <c r="AJ344" s="386">
        <v>1</v>
      </c>
      <c r="AK344" s="386">
        <v>0</v>
      </c>
      <c r="AL344" s="386">
        <v>0</v>
      </c>
      <c r="AM344" s="386">
        <v>0</v>
      </c>
      <c r="AN344" s="386">
        <v>0</v>
      </c>
      <c r="AO344" s="386">
        <v>0</v>
      </c>
      <c r="AP344" s="386">
        <v>0</v>
      </c>
      <c r="AQ344" s="386">
        <v>0</v>
      </c>
      <c r="AR344" s="386">
        <v>0</v>
      </c>
      <c r="AS344" s="386">
        <v>0</v>
      </c>
      <c r="AT344" s="405">
        <v>0</v>
      </c>
      <c r="AU344" s="387">
        <v>0</v>
      </c>
    </row>
    <row r="345" spans="2:47" x14ac:dyDescent="0.3">
      <c r="B345" s="592"/>
      <c r="C345" s="592"/>
      <c r="D345" s="384" t="s">
        <v>1742</v>
      </c>
      <c r="E345" s="271">
        <f t="shared" si="6"/>
        <v>81</v>
      </c>
      <c r="F345" s="385">
        <v>0</v>
      </c>
      <c r="G345" s="386">
        <v>0</v>
      </c>
      <c r="H345" s="386">
        <v>0</v>
      </c>
      <c r="I345" s="386">
        <v>1</v>
      </c>
      <c r="J345" s="386">
        <v>0</v>
      </c>
      <c r="K345" s="386">
        <v>0</v>
      </c>
      <c r="L345" s="386">
        <v>2</v>
      </c>
      <c r="M345" s="386">
        <v>1</v>
      </c>
      <c r="N345" s="386">
        <v>4</v>
      </c>
      <c r="O345" s="386">
        <v>2</v>
      </c>
      <c r="P345" s="386">
        <v>5</v>
      </c>
      <c r="Q345" s="386">
        <v>4</v>
      </c>
      <c r="R345" s="386">
        <v>2</v>
      </c>
      <c r="S345" s="386">
        <v>6</v>
      </c>
      <c r="T345" s="386">
        <v>3</v>
      </c>
      <c r="U345" s="386">
        <v>3</v>
      </c>
      <c r="V345" s="386">
        <v>7</v>
      </c>
      <c r="W345" s="386">
        <v>3</v>
      </c>
      <c r="X345" s="386">
        <v>4</v>
      </c>
      <c r="Y345" s="386">
        <v>6</v>
      </c>
      <c r="Z345" s="386">
        <v>4</v>
      </c>
      <c r="AA345" s="386">
        <v>4</v>
      </c>
      <c r="AB345" s="386">
        <v>7</v>
      </c>
      <c r="AC345" s="386">
        <v>2</v>
      </c>
      <c r="AD345" s="386">
        <v>3</v>
      </c>
      <c r="AE345" s="386">
        <v>2</v>
      </c>
      <c r="AF345" s="386">
        <v>1</v>
      </c>
      <c r="AG345" s="386">
        <v>1</v>
      </c>
      <c r="AH345" s="386">
        <v>2</v>
      </c>
      <c r="AI345" s="386">
        <v>0</v>
      </c>
      <c r="AJ345" s="386">
        <v>1</v>
      </c>
      <c r="AK345" s="386">
        <v>1</v>
      </c>
      <c r="AL345" s="386">
        <v>0</v>
      </c>
      <c r="AM345" s="386">
        <v>0</v>
      </c>
      <c r="AN345" s="386">
        <v>0</v>
      </c>
      <c r="AO345" s="386">
        <v>0</v>
      </c>
      <c r="AP345" s="386">
        <v>0</v>
      </c>
      <c r="AQ345" s="386">
        <v>0</v>
      </c>
      <c r="AR345" s="386">
        <v>0</v>
      </c>
      <c r="AS345" s="386">
        <v>0</v>
      </c>
      <c r="AT345" s="405">
        <v>0</v>
      </c>
      <c r="AU345" s="387">
        <v>0</v>
      </c>
    </row>
    <row r="346" spans="2:47" x14ac:dyDescent="0.3">
      <c r="B346" s="592"/>
      <c r="C346" s="592"/>
      <c r="D346" s="384" t="s">
        <v>1741</v>
      </c>
      <c r="E346" s="271">
        <f t="shared" si="6"/>
        <v>66</v>
      </c>
      <c r="F346" s="385">
        <v>0</v>
      </c>
      <c r="G346" s="386">
        <v>0</v>
      </c>
      <c r="H346" s="386">
        <v>0</v>
      </c>
      <c r="I346" s="386">
        <v>0</v>
      </c>
      <c r="J346" s="386">
        <v>1</v>
      </c>
      <c r="K346" s="386">
        <v>0</v>
      </c>
      <c r="L346" s="386">
        <v>0</v>
      </c>
      <c r="M346" s="386">
        <v>1</v>
      </c>
      <c r="N346" s="386">
        <v>1</v>
      </c>
      <c r="O346" s="386">
        <v>2</v>
      </c>
      <c r="P346" s="386">
        <v>0</v>
      </c>
      <c r="Q346" s="386">
        <v>8</v>
      </c>
      <c r="R346" s="386">
        <v>4</v>
      </c>
      <c r="S346" s="386">
        <v>5</v>
      </c>
      <c r="T346" s="386">
        <v>3</v>
      </c>
      <c r="U346" s="386">
        <v>4</v>
      </c>
      <c r="V346" s="386">
        <v>2</v>
      </c>
      <c r="W346" s="386">
        <v>2</v>
      </c>
      <c r="X346" s="386">
        <v>5</v>
      </c>
      <c r="Y346" s="386">
        <v>2</v>
      </c>
      <c r="Z346" s="386">
        <v>3</v>
      </c>
      <c r="AA346" s="386">
        <v>3</v>
      </c>
      <c r="AB346" s="386">
        <v>5</v>
      </c>
      <c r="AC346" s="386">
        <v>5</v>
      </c>
      <c r="AD346" s="386">
        <v>2</v>
      </c>
      <c r="AE346" s="386">
        <v>0</v>
      </c>
      <c r="AF346" s="386">
        <v>2</v>
      </c>
      <c r="AG346" s="386">
        <v>1</v>
      </c>
      <c r="AH346" s="386">
        <v>1</v>
      </c>
      <c r="AI346" s="386">
        <v>1</v>
      </c>
      <c r="AJ346" s="386">
        <v>2</v>
      </c>
      <c r="AK346" s="386">
        <v>0</v>
      </c>
      <c r="AL346" s="386">
        <v>1</v>
      </c>
      <c r="AM346" s="386">
        <v>0</v>
      </c>
      <c r="AN346" s="386">
        <v>0</v>
      </c>
      <c r="AO346" s="386">
        <v>0</v>
      </c>
      <c r="AP346" s="386">
        <v>0</v>
      </c>
      <c r="AQ346" s="386">
        <v>0</v>
      </c>
      <c r="AR346" s="386">
        <v>0</v>
      </c>
      <c r="AS346" s="386">
        <v>0</v>
      </c>
      <c r="AT346" s="405">
        <v>0</v>
      </c>
      <c r="AU346" s="387">
        <v>0</v>
      </c>
    </row>
    <row r="347" spans="2:47" x14ac:dyDescent="0.3">
      <c r="B347" s="592"/>
      <c r="C347" s="592"/>
      <c r="D347" s="384" t="s">
        <v>1740</v>
      </c>
      <c r="E347" s="271">
        <f t="shared" si="6"/>
        <v>259</v>
      </c>
      <c r="F347" s="385">
        <v>0</v>
      </c>
      <c r="G347" s="386">
        <v>0</v>
      </c>
      <c r="H347" s="386">
        <v>0</v>
      </c>
      <c r="I347" s="386">
        <v>0</v>
      </c>
      <c r="J347" s="386">
        <v>4</v>
      </c>
      <c r="K347" s="386">
        <v>3</v>
      </c>
      <c r="L347" s="386">
        <v>2</v>
      </c>
      <c r="M347" s="386">
        <v>5</v>
      </c>
      <c r="N347" s="386">
        <v>10</v>
      </c>
      <c r="O347" s="386">
        <v>19</v>
      </c>
      <c r="P347" s="386">
        <v>16</v>
      </c>
      <c r="Q347" s="386">
        <v>15</v>
      </c>
      <c r="R347" s="386">
        <v>13</v>
      </c>
      <c r="S347" s="386">
        <v>19</v>
      </c>
      <c r="T347" s="386">
        <v>19</v>
      </c>
      <c r="U347" s="386">
        <v>17</v>
      </c>
      <c r="V347" s="386">
        <v>17</v>
      </c>
      <c r="W347" s="386">
        <v>21</v>
      </c>
      <c r="X347" s="386">
        <v>9</v>
      </c>
      <c r="Y347" s="386">
        <v>10</v>
      </c>
      <c r="Z347" s="386">
        <v>8</v>
      </c>
      <c r="AA347" s="386">
        <v>7</v>
      </c>
      <c r="AB347" s="386">
        <v>7</v>
      </c>
      <c r="AC347" s="386">
        <v>11</v>
      </c>
      <c r="AD347" s="386">
        <v>8</v>
      </c>
      <c r="AE347" s="386">
        <v>4</v>
      </c>
      <c r="AF347" s="386">
        <v>3</v>
      </c>
      <c r="AG347" s="386">
        <v>1</v>
      </c>
      <c r="AH347" s="386">
        <v>5</v>
      </c>
      <c r="AI347" s="386">
        <v>1</v>
      </c>
      <c r="AJ347" s="386">
        <v>1</v>
      </c>
      <c r="AK347" s="386">
        <v>0</v>
      </c>
      <c r="AL347" s="386">
        <v>0</v>
      </c>
      <c r="AM347" s="386">
        <v>2</v>
      </c>
      <c r="AN347" s="386">
        <v>0</v>
      </c>
      <c r="AO347" s="386">
        <v>0</v>
      </c>
      <c r="AP347" s="386">
        <v>0</v>
      </c>
      <c r="AQ347" s="386">
        <v>0</v>
      </c>
      <c r="AR347" s="386">
        <v>0</v>
      </c>
      <c r="AS347" s="386">
        <v>0</v>
      </c>
      <c r="AT347" s="405">
        <v>0</v>
      </c>
      <c r="AU347" s="387">
        <v>2</v>
      </c>
    </row>
    <row r="348" spans="2:47" x14ac:dyDescent="0.3">
      <c r="B348" s="592"/>
      <c r="C348" s="592"/>
      <c r="D348" s="384" t="s">
        <v>1739</v>
      </c>
      <c r="E348" s="271">
        <f t="shared" si="6"/>
        <v>196</v>
      </c>
      <c r="F348" s="385">
        <v>0</v>
      </c>
      <c r="G348" s="386">
        <v>0</v>
      </c>
      <c r="H348" s="386">
        <v>1</v>
      </c>
      <c r="I348" s="386">
        <v>0</v>
      </c>
      <c r="J348" s="386">
        <v>0</v>
      </c>
      <c r="K348" s="386">
        <v>1</v>
      </c>
      <c r="L348" s="386">
        <v>2</v>
      </c>
      <c r="M348" s="386">
        <v>3</v>
      </c>
      <c r="N348" s="386">
        <v>7</v>
      </c>
      <c r="O348" s="386">
        <v>10</v>
      </c>
      <c r="P348" s="386">
        <v>5</v>
      </c>
      <c r="Q348" s="386">
        <v>10</v>
      </c>
      <c r="R348" s="386">
        <v>12</v>
      </c>
      <c r="S348" s="386">
        <v>10</v>
      </c>
      <c r="T348" s="386">
        <v>17</v>
      </c>
      <c r="U348" s="386">
        <v>13</v>
      </c>
      <c r="V348" s="386">
        <v>7</v>
      </c>
      <c r="W348" s="386">
        <v>10</v>
      </c>
      <c r="X348" s="386">
        <v>14</v>
      </c>
      <c r="Y348" s="386">
        <v>11</v>
      </c>
      <c r="Z348" s="386">
        <v>9</v>
      </c>
      <c r="AA348" s="386">
        <v>10</v>
      </c>
      <c r="AB348" s="386">
        <v>7</v>
      </c>
      <c r="AC348" s="386">
        <v>7</v>
      </c>
      <c r="AD348" s="386">
        <v>4</v>
      </c>
      <c r="AE348" s="386">
        <v>7</v>
      </c>
      <c r="AF348" s="386">
        <v>3</v>
      </c>
      <c r="AG348" s="386">
        <v>3</v>
      </c>
      <c r="AH348" s="386">
        <v>5</v>
      </c>
      <c r="AI348" s="386">
        <v>0</v>
      </c>
      <c r="AJ348" s="386">
        <v>3</v>
      </c>
      <c r="AK348" s="386">
        <v>1</v>
      </c>
      <c r="AL348" s="386">
        <v>1</v>
      </c>
      <c r="AM348" s="386">
        <v>1</v>
      </c>
      <c r="AN348" s="386">
        <v>1</v>
      </c>
      <c r="AO348" s="386">
        <v>0</v>
      </c>
      <c r="AP348" s="386">
        <v>0</v>
      </c>
      <c r="AQ348" s="386">
        <v>0</v>
      </c>
      <c r="AR348" s="386">
        <v>0</v>
      </c>
      <c r="AS348" s="386">
        <v>0</v>
      </c>
      <c r="AT348" s="405">
        <v>0</v>
      </c>
      <c r="AU348" s="387">
        <v>1</v>
      </c>
    </row>
    <row r="349" spans="2:47" x14ac:dyDescent="0.3">
      <c r="B349" s="592"/>
      <c r="C349" s="592" t="s">
        <v>244</v>
      </c>
      <c r="D349" s="384" t="s">
        <v>1738</v>
      </c>
      <c r="E349" s="271">
        <f t="shared" si="6"/>
        <v>60</v>
      </c>
      <c r="F349" s="385">
        <v>0</v>
      </c>
      <c r="G349" s="386">
        <v>0</v>
      </c>
      <c r="H349" s="386">
        <v>0</v>
      </c>
      <c r="I349" s="386">
        <v>0</v>
      </c>
      <c r="J349" s="386">
        <v>0</v>
      </c>
      <c r="K349" s="386">
        <v>2</v>
      </c>
      <c r="L349" s="386">
        <v>0</v>
      </c>
      <c r="M349" s="386">
        <v>2</v>
      </c>
      <c r="N349" s="386">
        <v>2</v>
      </c>
      <c r="O349" s="386">
        <v>4</v>
      </c>
      <c r="P349" s="386">
        <v>2</v>
      </c>
      <c r="Q349" s="386">
        <v>3</v>
      </c>
      <c r="R349" s="386">
        <v>4</v>
      </c>
      <c r="S349" s="386">
        <v>3</v>
      </c>
      <c r="T349" s="386">
        <v>4</v>
      </c>
      <c r="U349" s="386">
        <v>2</v>
      </c>
      <c r="V349" s="386">
        <v>3</v>
      </c>
      <c r="W349" s="386">
        <v>6</v>
      </c>
      <c r="X349" s="386">
        <v>2</v>
      </c>
      <c r="Y349" s="386">
        <v>3</v>
      </c>
      <c r="Z349" s="386">
        <v>1</v>
      </c>
      <c r="AA349" s="386">
        <v>2</v>
      </c>
      <c r="AB349" s="386">
        <v>1</v>
      </c>
      <c r="AC349" s="386">
        <v>2</v>
      </c>
      <c r="AD349" s="386">
        <v>3</v>
      </c>
      <c r="AE349" s="386">
        <v>0</v>
      </c>
      <c r="AF349" s="386">
        <v>1</v>
      </c>
      <c r="AG349" s="386">
        <v>4</v>
      </c>
      <c r="AH349" s="386">
        <v>0</v>
      </c>
      <c r="AI349" s="386">
        <v>1</v>
      </c>
      <c r="AJ349" s="386">
        <v>2</v>
      </c>
      <c r="AK349" s="386">
        <v>0</v>
      </c>
      <c r="AL349" s="386">
        <v>1</v>
      </c>
      <c r="AM349" s="386">
        <v>0</v>
      </c>
      <c r="AN349" s="386">
        <v>0</v>
      </c>
      <c r="AO349" s="386">
        <v>0</v>
      </c>
      <c r="AP349" s="386">
        <v>0</v>
      </c>
      <c r="AQ349" s="386">
        <v>0</v>
      </c>
      <c r="AR349" s="386">
        <v>0</v>
      </c>
      <c r="AS349" s="386">
        <v>0</v>
      </c>
      <c r="AT349" s="405">
        <v>0</v>
      </c>
      <c r="AU349" s="387">
        <v>0</v>
      </c>
    </row>
    <row r="350" spans="2:47" x14ac:dyDescent="0.3">
      <c r="B350" s="592"/>
      <c r="C350" s="592"/>
      <c r="D350" s="384" t="s">
        <v>1487</v>
      </c>
      <c r="E350" s="271">
        <f t="shared" si="6"/>
        <v>2</v>
      </c>
      <c r="F350" s="385">
        <v>0</v>
      </c>
      <c r="G350" s="386">
        <v>0</v>
      </c>
      <c r="H350" s="386">
        <v>0</v>
      </c>
      <c r="I350" s="386">
        <v>0</v>
      </c>
      <c r="J350" s="386">
        <v>0</v>
      </c>
      <c r="K350" s="386">
        <v>0</v>
      </c>
      <c r="L350" s="386">
        <v>0</v>
      </c>
      <c r="M350" s="386">
        <v>0</v>
      </c>
      <c r="N350" s="386">
        <v>0</v>
      </c>
      <c r="O350" s="386">
        <v>0</v>
      </c>
      <c r="P350" s="386">
        <v>0</v>
      </c>
      <c r="Q350" s="386">
        <v>0</v>
      </c>
      <c r="R350" s="386">
        <v>0</v>
      </c>
      <c r="S350" s="386">
        <v>0</v>
      </c>
      <c r="T350" s="386">
        <v>0</v>
      </c>
      <c r="U350" s="386">
        <v>0</v>
      </c>
      <c r="V350" s="386">
        <v>0</v>
      </c>
      <c r="W350" s="386">
        <v>1</v>
      </c>
      <c r="X350" s="386">
        <v>0</v>
      </c>
      <c r="Y350" s="386">
        <v>0</v>
      </c>
      <c r="Z350" s="386">
        <v>1</v>
      </c>
      <c r="AA350" s="386">
        <v>0</v>
      </c>
      <c r="AB350" s="386">
        <v>0</v>
      </c>
      <c r="AC350" s="386">
        <v>0</v>
      </c>
      <c r="AD350" s="386">
        <v>0</v>
      </c>
      <c r="AE350" s="386">
        <v>0</v>
      </c>
      <c r="AF350" s="386">
        <v>0</v>
      </c>
      <c r="AG350" s="386">
        <v>0</v>
      </c>
      <c r="AH350" s="386">
        <v>0</v>
      </c>
      <c r="AI350" s="386">
        <v>0</v>
      </c>
      <c r="AJ350" s="386">
        <v>0</v>
      </c>
      <c r="AK350" s="386">
        <v>0</v>
      </c>
      <c r="AL350" s="386">
        <v>0</v>
      </c>
      <c r="AM350" s="386">
        <v>0</v>
      </c>
      <c r="AN350" s="386">
        <v>0</v>
      </c>
      <c r="AO350" s="386">
        <v>0</v>
      </c>
      <c r="AP350" s="386">
        <v>0</v>
      </c>
      <c r="AQ350" s="386">
        <v>0</v>
      </c>
      <c r="AR350" s="386">
        <v>0</v>
      </c>
      <c r="AS350" s="386">
        <v>0</v>
      </c>
      <c r="AT350" s="405">
        <v>0</v>
      </c>
      <c r="AU350" s="387">
        <v>0</v>
      </c>
    </row>
    <row r="351" spans="2:47" x14ac:dyDescent="0.3">
      <c r="B351" s="592"/>
      <c r="C351" s="592" t="s">
        <v>243</v>
      </c>
      <c r="D351" s="384" t="s">
        <v>34</v>
      </c>
      <c r="E351" s="271">
        <f t="shared" si="6"/>
        <v>16</v>
      </c>
      <c r="F351" s="385">
        <v>0</v>
      </c>
      <c r="G351" s="386">
        <v>0</v>
      </c>
      <c r="H351" s="386">
        <v>0</v>
      </c>
      <c r="I351" s="386">
        <v>0</v>
      </c>
      <c r="J351" s="386">
        <v>0</v>
      </c>
      <c r="K351" s="386">
        <v>0</v>
      </c>
      <c r="L351" s="386">
        <v>2</v>
      </c>
      <c r="M351" s="386">
        <v>0</v>
      </c>
      <c r="N351" s="386">
        <v>1</v>
      </c>
      <c r="O351" s="386">
        <v>2</v>
      </c>
      <c r="P351" s="386">
        <v>1</v>
      </c>
      <c r="Q351" s="386">
        <v>1</v>
      </c>
      <c r="R351" s="386">
        <v>0</v>
      </c>
      <c r="S351" s="386">
        <v>1</v>
      </c>
      <c r="T351" s="386">
        <v>1</v>
      </c>
      <c r="U351" s="386">
        <v>0</v>
      </c>
      <c r="V351" s="386">
        <v>1</v>
      </c>
      <c r="W351" s="386">
        <v>0</v>
      </c>
      <c r="X351" s="386">
        <v>0</v>
      </c>
      <c r="Y351" s="386">
        <v>2</v>
      </c>
      <c r="Z351" s="386">
        <v>0</v>
      </c>
      <c r="AA351" s="386">
        <v>1</v>
      </c>
      <c r="AB351" s="386">
        <v>0</v>
      </c>
      <c r="AC351" s="386">
        <v>0</v>
      </c>
      <c r="AD351" s="386">
        <v>0</v>
      </c>
      <c r="AE351" s="386">
        <v>0</v>
      </c>
      <c r="AF351" s="386">
        <v>0</v>
      </c>
      <c r="AG351" s="386">
        <v>0</v>
      </c>
      <c r="AH351" s="386">
        <v>0</v>
      </c>
      <c r="AI351" s="386">
        <v>0</v>
      </c>
      <c r="AJ351" s="386">
        <v>0</v>
      </c>
      <c r="AK351" s="386">
        <v>3</v>
      </c>
      <c r="AL351" s="386">
        <v>0</v>
      </c>
      <c r="AM351" s="386">
        <v>0</v>
      </c>
      <c r="AN351" s="386">
        <v>0</v>
      </c>
      <c r="AO351" s="386">
        <v>0</v>
      </c>
      <c r="AP351" s="386">
        <v>0</v>
      </c>
      <c r="AQ351" s="386">
        <v>0</v>
      </c>
      <c r="AR351" s="386">
        <v>0</v>
      </c>
      <c r="AS351" s="386">
        <v>0</v>
      </c>
      <c r="AT351" s="405">
        <v>0</v>
      </c>
      <c r="AU351" s="387">
        <v>0</v>
      </c>
    </row>
    <row r="352" spans="2:47" x14ac:dyDescent="0.3">
      <c r="B352" s="592"/>
      <c r="C352" s="592"/>
      <c r="D352" s="384" t="s">
        <v>1737</v>
      </c>
      <c r="E352" s="271">
        <f t="shared" si="6"/>
        <v>64</v>
      </c>
      <c r="F352" s="385">
        <v>0</v>
      </c>
      <c r="G352" s="386">
        <v>0</v>
      </c>
      <c r="H352" s="386">
        <v>0</v>
      </c>
      <c r="I352" s="386">
        <v>0</v>
      </c>
      <c r="J352" s="386">
        <v>0</v>
      </c>
      <c r="K352" s="386">
        <v>0</v>
      </c>
      <c r="L352" s="386">
        <v>1</v>
      </c>
      <c r="M352" s="386">
        <v>2</v>
      </c>
      <c r="N352" s="386">
        <v>2</v>
      </c>
      <c r="O352" s="386">
        <v>5</v>
      </c>
      <c r="P352" s="386">
        <v>4</v>
      </c>
      <c r="Q352" s="386">
        <v>5</v>
      </c>
      <c r="R352" s="386">
        <v>1</v>
      </c>
      <c r="S352" s="386">
        <v>4</v>
      </c>
      <c r="T352" s="386">
        <v>2</v>
      </c>
      <c r="U352" s="386">
        <v>7</v>
      </c>
      <c r="V352" s="386">
        <v>8</v>
      </c>
      <c r="W352" s="386">
        <v>3</v>
      </c>
      <c r="X352" s="386">
        <v>4</v>
      </c>
      <c r="Y352" s="386">
        <v>1</v>
      </c>
      <c r="Z352" s="386">
        <v>1</v>
      </c>
      <c r="AA352" s="386">
        <v>3</v>
      </c>
      <c r="AB352" s="386">
        <v>1</v>
      </c>
      <c r="AC352" s="386">
        <v>3</v>
      </c>
      <c r="AD352" s="386">
        <v>1</v>
      </c>
      <c r="AE352" s="386">
        <v>3</v>
      </c>
      <c r="AF352" s="386">
        <v>0</v>
      </c>
      <c r="AG352" s="386">
        <v>0</v>
      </c>
      <c r="AH352" s="386">
        <v>1</v>
      </c>
      <c r="AI352" s="386">
        <v>1</v>
      </c>
      <c r="AJ352" s="386">
        <v>0</v>
      </c>
      <c r="AK352" s="386">
        <v>1</v>
      </c>
      <c r="AL352" s="386">
        <v>0</v>
      </c>
      <c r="AM352" s="386">
        <v>0</v>
      </c>
      <c r="AN352" s="386">
        <v>0</v>
      </c>
      <c r="AO352" s="386">
        <v>0</v>
      </c>
      <c r="AP352" s="386">
        <v>0</v>
      </c>
      <c r="AQ352" s="386">
        <v>0</v>
      </c>
      <c r="AR352" s="386">
        <v>0</v>
      </c>
      <c r="AS352" s="386">
        <v>0</v>
      </c>
      <c r="AT352" s="405">
        <v>0</v>
      </c>
      <c r="AU352" s="387">
        <v>0</v>
      </c>
    </row>
    <row r="353" spans="2:47" x14ac:dyDescent="0.3">
      <c r="B353" s="592"/>
      <c r="C353" s="592"/>
      <c r="D353" s="384" t="s">
        <v>1736</v>
      </c>
      <c r="E353" s="271">
        <f t="shared" si="6"/>
        <v>368</v>
      </c>
      <c r="F353" s="385">
        <v>0</v>
      </c>
      <c r="G353" s="386">
        <v>0</v>
      </c>
      <c r="H353" s="386">
        <v>0</v>
      </c>
      <c r="I353" s="386">
        <v>1</v>
      </c>
      <c r="J353" s="386">
        <v>0</v>
      </c>
      <c r="K353" s="386">
        <v>3</v>
      </c>
      <c r="L353" s="386">
        <v>4</v>
      </c>
      <c r="M353" s="386">
        <v>12</v>
      </c>
      <c r="N353" s="386">
        <v>13</v>
      </c>
      <c r="O353" s="386">
        <v>16</v>
      </c>
      <c r="P353" s="386">
        <v>16</v>
      </c>
      <c r="Q353" s="386">
        <v>21</v>
      </c>
      <c r="R353" s="386">
        <v>19</v>
      </c>
      <c r="S353" s="386">
        <v>18</v>
      </c>
      <c r="T353" s="386">
        <v>19</v>
      </c>
      <c r="U353" s="386">
        <v>20</v>
      </c>
      <c r="V353" s="386">
        <v>30</v>
      </c>
      <c r="W353" s="386">
        <v>19</v>
      </c>
      <c r="X353" s="386">
        <v>16</v>
      </c>
      <c r="Y353" s="386">
        <v>24</v>
      </c>
      <c r="Z353" s="386">
        <v>17</v>
      </c>
      <c r="AA353" s="386">
        <v>15</v>
      </c>
      <c r="AB353" s="386">
        <v>12</v>
      </c>
      <c r="AC353" s="386">
        <v>11</v>
      </c>
      <c r="AD353" s="386">
        <v>11</v>
      </c>
      <c r="AE353" s="386">
        <v>6</v>
      </c>
      <c r="AF353" s="386">
        <v>11</v>
      </c>
      <c r="AG353" s="386">
        <v>14</v>
      </c>
      <c r="AH353" s="386">
        <v>6</v>
      </c>
      <c r="AI353" s="386">
        <v>4</v>
      </c>
      <c r="AJ353" s="386">
        <v>4</v>
      </c>
      <c r="AK353" s="386">
        <v>2</v>
      </c>
      <c r="AL353" s="386">
        <v>0</v>
      </c>
      <c r="AM353" s="386">
        <v>0</v>
      </c>
      <c r="AN353" s="386">
        <v>0</v>
      </c>
      <c r="AO353" s="386">
        <v>0</v>
      </c>
      <c r="AP353" s="386">
        <v>0</v>
      </c>
      <c r="AQ353" s="386">
        <v>1</v>
      </c>
      <c r="AR353" s="386">
        <v>1</v>
      </c>
      <c r="AS353" s="386">
        <v>0</v>
      </c>
      <c r="AT353" s="405">
        <v>0</v>
      </c>
      <c r="AU353" s="387">
        <v>2</v>
      </c>
    </row>
    <row r="354" spans="2:47" x14ac:dyDescent="0.3">
      <c r="B354" s="592"/>
      <c r="C354" s="592"/>
      <c r="D354" s="384" t="s">
        <v>1735</v>
      </c>
      <c r="E354" s="271">
        <f t="shared" si="6"/>
        <v>83</v>
      </c>
      <c r="F354" s="385">
        <v>0</v>
      </c>
      <c r="G354" s="386">
        <v>0</v>
      </c>
      <c r="H354" s="386">
        <v>0</v>
      </c>
      <c r="I354" s="386">
        <v>0</v>
      </c>
      <c r="J354" s="386">
        <v>0</v>
      </c>
      <c r="K354" s="386">
        <v>1</v>
      </c>
      <c r="L354" s="386">
        <v>4</v>
      </c>
      <c r="M354" s="386">
        <v>3</v>
      </c>
      <c r="N354" s="386">
        <v>2</v>
      </c>
      <c r="O354" s="386">
        <v>6</v>
      </c>
      <c r="P354" s="386">
        <v>7</v>
      </c>
      <c r="Q354" s="386">
        <v>4</v>
      </c>
      <c r="R354" s="386">
        <v>4</v>
      </c>
      <c r="S354" s="386">
        <v>8</v>
      </c>
      <c r="T354" s="386">
        <v>6</v>
      </c>
      <c r="U354" s="386">
        <v>2</v>
      </c>
      <c r="V354" s="386">
        <v>2</v>
      </c>
      <c r="W354" s="386">
        <v>2</v>
      </c>
      <c r="X354" s="386">
        <v>5</v>
      </c>
      <c r="Y354" s="386">
        <v>4</v>
      </c>
      <c r="Z354" s="386">
        <v>2</v>
      </c>
      <c r="AA354" s="386">
        <v>7</v>
      </c>
      <c r="AB354" s="386">
        <v>1</v>
      </c>
      <c r="AC354" s="386">
        <v>4</v>
      </c>
      <c r="AD354" s="386">
        <v>2</v>
      </c>
      <c r="AE354" s="386">
        <v>0</v>
      </c>
      <c r="AF354" s="386">
        <v>0</v>
      </c>
      <c r="AG354" s="386">
        <v>2</v>
      </c>
      <c r="AH354" s="386">
        <v>1</v>
      </c>
      <c r="AI354" s="386">
        <v>1</v>
      </c>
      <c r="AJ354" s="386">
        <v>1</v>
      </c>
      <c r="AK354" s="386">
        <v>1</v>
      </c>
      <c r="AL354" s="386">
        <v>0</v>
      </c>
      <c r="AM354" s="386">
        <v>1</v>
      </c>
      <c r="AN354" s="386">
        <v>0</v>
      </c>
      <c r="AO354" s="386">
        <v>0</v>
      </c>
      <c r="AP354" s="386">
        <v>0</v>
      </c>
      <c r="AQ354" s="386">
        <v>0</v>
      </c>
      <c r="AR354" s="386">
        <v>0</v>
      </c>
      <c r="AS354" s="386">
        <v>0</v>
      </c>
      <c r="AT354" s="405">
        <v>0</v>
      </c>
      <c r="AU354" s="387">
        <v>0</v>
      </c>
    </row>
    <row r="355" spans="2:47" x14ac:dyDescent="0.3">
      <c r="B355" s="592"/>
      <c r="C355" s="592"/>
      <c r="D355" s="384" t="s">
        <v>1734</v>
      </c>
      <c r="E355" s="271">
        <f t="shared" si="6"/>
        <v>147</v>
      </c>
      <c r="F355" s="385">
        <v>0</v>
      </c>
      <c r="G355" s="386">
        <v>0</v>
      </c>
      <c r="H355" s="386">
        <v>0</v>
      </c>
      <c r="I355" s="386">
        <v>0</v>
      </c>
      <c r="J355" s="386">
        <v>1</v>
      </c>
      <c r="K355" s="386">
        <v>3</v>
      </c>
      <c r="L355" s="386">
        <v>3</v>
      </c>
      <c r="M355" s="386">
        <v>4</v>
      </c>
      <c r="N355" s="386">
        <v>3</v>
      </c>
      <c r="O355" s="386">
        <v>7</v>
      </c>
      <c r="P355" s="386">
        <v>4</v>
      </c>
      <c r="Q355" s="386">
        <v>10</v>
      </c>
      <c r="R355" s="386">
        <v>6</v>
      </c>
      <c r="S355" s="386">
        <v>9</v>
      </c>
      <c r="T355" s="386">
        <v>12</v>
      </c>
      <c r="U355" s="386">
        <v>3</v>
      </c>
      <c r="V355" s="386">
        <v>7</v>
      </c>
      <c r="W355" s="386">
        <v>9</v>
      </c>
      <c r="X355" s="386">
        <v>6</v>
      </c>
      <c r="Y355" s="386">
        <v>7</v>
      </c>
      <c r="Z355" s="386">
        <v>11</v>
      </c>
      <c r="AA355" s="386">
        <v>7</v>
      </c>
      <c r="AB355" s="386">
        <v>3</v>
      </c>
      <c r="AC355" s="386">
        <v>7</v>
      </c>
      <c r="AD355" s="386">
        <v>6</v>
      </c>
      <c r="AE355" s="386">
        <v>3</v>
      </c>
      <c r="AF355" s="386">
        <v>5</v>
      </c>
      <c r="AG355" s="386">
        <v>2</v>
      </c>
      <c r="AH355" s="386">
        <v>2</v>
      </c>
      <c r="AI355" s="386">
        <v>3</v>
      </c>
      <c r="AJ355" s="386">
        <v>1</v>
      </c>
      <c r="AK355" s="386">
        <v>0</v>
      </c>
      <c r="AL355" s="386">
        <v>2</v>
      </c>
      <c r="AM355" s="386">
        <v>1</v>
      </c>
      <c r="AN355" s="386">
        <v>0</v>
      </c>
      <c r="AO355" s="386">
        <v>0</v>
      </c>
      <c r="AP355" s="386">
        <v>0</v>
      </c>
      <c r="AQ355" s="386">
        <v>0</v>
      </c>
      <c r="AR355" s="386">
        <v>0</v>
      </c>
      <c r="AS355" s="386">
        <v>0</v>
      </c>
      <c r="AT355" s="405">
        <v>0</v>
      </c>
      <c r="AU355" s="387">
        <v>0</v>
      </c>
    </row>
    <row r="356" spans="2:47" x14ac:dyDescent="0.3">
      <c r="B356" s="592"/>
      <c r="C356" s="592"/>
      <c r="D356" s="384" t="s">
        <v>1494</v>
      </c>
      <c r="E356" s="271">
        <f t="shared" si="6"/>
        <v>99</v>
      </c>
      <c r="F356" s="385">
        <v>0</v>
      </c>
      <c r="G356" s="386">
        <v>0</v>
      </c>
      <c r="H356" s="386">
        <v>0</v>
      </c>
      <c r="I356" s="386">
        <v>1</v>
      </c>
      <c r="J356" s="386">
        <v>2</v>
      </c>
      <c r="K356" s="386">
        <v>4</v>
      </c>
      <c r="L356" s="386">
        <v>4</v>
      </c>
      <c r="M356" s="386">
        <v>6</v>
      </c>
      <c r="N356" s="386">
        <v>9</v>
      </c>
      <c r="O356" s="386">
        <v>6</v>
      </c>
      <c r="P356" s="386">
        <v>11</v>
      </c>
      <c r="Q356" s="386">
        <v>2</v>
      </c>
      <c r="R356" s="386">
        <v>5</v>
      </c>
      <c r="S356" s="386">
        <v>9</v>
      </c>
      <c r="T356" s="386">
        <v>5</v>
      </c>
      <c r="U356" s="386">
        <v>1</v>
      </c>
      <c r="V356" s="386">
        <v>1</v>
      </c>
      <c r="W356" s="386">
        <v>3</v>
      </c>
      <c r="X356" s="386">
        <v>3</v>
      </c>
      <c r="Y356" s="386">
        <v>3</v>
      </c>
      <c r="Z356" s="386">
        <v>3</v>
      </c>
      <c r="AA356" s="386">
        <v>3</v>
      </c>
      <c r="AB356" s="386">
        <v>3</v>
      </c>
      <c r="AC356" s="386">
        <v>2</v>
      </c>
      <c r="AD356" s="386">
        <v>2</v>
      </c>
      <c r="AE356" s="386">
        <v>2</v>
      </c>
      <c r="AF356" s="386">
        <v>1</v>
      </c>
      <c r="AG356" s="386">
        <v>4</v>
      </c>
      <c r="AH356" s="386">
        <v>2</v>
      </c>
      <c r="AI356" s="386">
        <v>0</v>
      </c>
      <c r="AJ356" s="386">
        <v>0</v>
      </c>
      <c r="AK356" s="386">
        <v>0</v>
      </c>
      <c r="AL356" s="386">
        <v>0</v>
      </c>
      <c r="AM356" s="386">
        <v>2</v>
      </c>
      <c r="AN356" s="386">
        <v>0</v>
      </c>
      <c r="AO356" s="386">
        <v>0</v>
      </c>
      <c r="AP356" s="386">
        <v>0</v>
      </c>
      <c r="AQ356" s="386">
        <v>0</v>
      </c>
      <c r="AR356" s="386">
        <v>0</v>
      </c>
      <c r="AS356" s="386">
        <v>0</v>
      </c>
      <c r="AT356" s="405">
        <v>0</v>
      </c>
      <c r="AU356" s="387">
        <v>0</v>
      </c>
    </row>
    <row r="357" spans="2:47" x14ac:dyDescent="0.3">
      <c r="B357" s="592"/>
      <c r="C357" s="592"/>
      <c r="D357" s="384" t="s">
        <v>1733</v>
      </c>
      <c r="E357" s="271">
        <f t="shared" si="6"/>
        <v>34</v>
      </c>
      <c r="F357" s="385">
        <v>0</v>
      </c>
      <c r="G357" s="386">
        <v>0</v>
      </c>
      <c r="H357" s="386">
        <v>0</v>
      </c>
      <c r="I357" s="386">
        <v>0</v>
      </c>
      <c r="J357" s="386">
        <v>0</v>
      </c>
      <c r="K357" s="386">
        <v>0</v>
      </c>
      <c r="L357" s="386">
        <v>2</v>
      </c>
      <c r="M357" s="386">
        <v>1</v>
      </c>
      <c r="N357" s="386">
        <v>3</v>
      </c>
      <c r="O357" s="386">
        <v>1</v>
      </c>
      <c r="P357" s="386">
        <v>0</v>
      </c>
      <c r="Q357" s="386">
        <v>2</v>
      </c>
      <c r="R357" s="386">
        <v>0</v>
      </c>
      <c r="S357" s="386">
        <v>3</v>
      </c>
      <c r="T357" s="386">
        <v>1</v>
      </c>
      <c r="U357" s="386">
        <v>1</v>
      </c>
      <c r="V357" s="386">
        <v>2</v>
      </c>
      <c r="W357" s="386">
        <v>0</v>
      </c>
      <c r="X357" s="386">
        <v>0</v>
      </c>
      <c r="Y357" s="386">
        <v>2</v>
      </c>
      <c r="Z357" s="386">
        <v>3</v>
      </c>
      <c r="AA357" s="386">
        <v>3</v>
      </c>
      <c r="AB357" s="386">
        <v>0</v>
      </c>
      <c r="AC357" s="386">
        <v>1</v>
      </c>
      <c r="AD357" s="386">
        <v>1</v>
      </c>
      <c r="AE357" s="386">
        <v>3</v>
      </c>
      <c r="AF357" s="386">
        <v>0</v>
      </c>
      <c r="AG357" s="386">
        <v>1</v>
      </c>
      <c r="AH357" s="386">
        <v>1</v>
      </c>
      <c r="AI357" s="386">
        <v>0</v>
      </c>
      <c r="AJ357" s="386">
        <v>2</v>
      </c>
      <c r="AK357" s="386">
        <v>0</v>
      </c>
      <c r="AL357" s="386">
        <v>0</v>
      </c>
      <c r="AM357" s="386">
        <v>1</v>
      </c>
      <c r="AN357" s="386">
        <v>0</v>
      </c>
      <c r="AO357" s="386">
        <v>0</v>
      </c>
      <c r="AP357" s="386">
        <v>0</v>
      </c>
      <c r="AQ357" s="386">
        <v>0</v>
      </c>
      <c r="AR357" s="386">
        <v>0</v>
      </c>
      <c r="AS357" s="386">
        <v>0</v>
      </c>
      <c r="AT357" s="405">
        <v>0</v>
      </c>
      <c r="AU357" s="387">
        <v>0</v>
      </c>
    </row>
    <row r="358" spans="2:47" x14ac:dyDescent="0.3">
      <c r="B358" s="592"/>
      <c r="C358" s="592"/>
      <c r="D358" s="384" t="s">
        <v>1732</v>
      </c>
      <c r="E358" s="271">
        <f t="shared" si="6"/>
        <v>45</v>
      </c>
      <c r="F358" s="385">
        <v>0</v>
      </c>
      <c r="G358" s="386">
        <v>0</v>
      </c>
      <c r="H358" s="386">
        <v>0</v>
      </c>
      <c r="I358" s="386">
        <v>0</v>
      </c>
      <c r="J358" s="386">
        <v>0</v>
      </c>
      <c r="K358" s="386">
        <v>2</v>
      </c>
      <c r="L358" s="386">
        <v>3</v>
      </c>
      <c r="M358" s="386">
        <v>3</v>
      </c>
      <c r="N358" s="386">
        <v>1</v>
      </c>
      <c r="O358" s="386">
        <v>0</v>
      </c>
      <c r="P358" s="386">
        <v>4</v>
      </c>
      <c r="Q358" s="386">
        <v>1</v>
      </c>
      <c r="R358" s="386">
        <v>4</v>
      </c>
      <c r="S358" s="386">
        <v>1</v>
      </c>
      <c r="T358" s="386">
        <v>2</v>
      </c>
      <c r="U358" s="386">
        <v>1</v>
      </c>
      <c r="V358" s="386">
        <v>3</v>
      </c>
      <c r="W358" s="386">
        <v>2</v>
      </c>
      <c r="X358" s="386">
        <v>2</v>
      </c>
      <c r="Y358" s="386">
        <v>3</v>
      </c>
      <c r="Z358" s="386">
        <v>2</v>
      </c>
      <c r="AA358" s="386">
        <v>2</v>
      </c>
      <c r="AB358" s="386">
        <v>2</v>
      </c>
      <c r="AC358" s="386">
        <v>1</v>
      </c>
      <c r="AD358" s="386">
        <v>0</v>
      </c>
      <c r="AE358" s="386">
        <v>2</v>
      </c>
      <c r="AF358" s="386">
        <v>4</v>
      </c>
      <c r="AG358" s="386">
        <v>0</v>
      </c>
      <c r="AH358" s="386">
        <v>0</v>
      </c>
      <c r="AI358" s="386">
        <v>0</v>
      </c>
      <c r="AJ358" s="386">
        <v>0</v>
      </c>
      <c r="AK358" s="386">
        <v>0</v>
      </c>
      <c r="AL358" s="386">
        <v>0</v>
      </c>
      <c r="AM358" s="386">
        <v>0</v>
      </c>
      <c r="AN358" s="386">
        <v>0</v>
      </c>
      <c r="AO358" s="386">
        <v>0</v>
      </c>
      <c r="AP358" s="386">
        <v>0</v>
      </c>
      <c r="AQ358" s="386">
        <v>0</v>
      </c>
      <c r="AR358" s="386">
        <v>0</v>
      </c>
      <c r="AS358" s="386">
        <v>0</v>
      </c>
      <c r="AT358" s="405">
        <v>0</v>
      </c>
      <c r="AU358" s="387">
        <v>0</v>
      </c>
    </row>
    <row r="359" spans="2:47" x14ac:dyDescent="0.3">
      <c r="B359" s="592"/>
      <c r="C359" s="592"/>
      <c r="D359" s="384" t="s">
        <v>1731</v>
      </c>
      <c r="E359" s="271">
        <f t="shared" si="6"/>
        <v>53</v>
      </c>
      <c r="F359" s="385">
        <v>0</v>
      </c>
      <c r="G359" s="386">
        <v>0</v>
      </c>
      <c r="H359" s="386">
        <v>0</v>
      </c>
      <c r="I359" s="386">
        <v>0</v>
      </c>
      <c r="J359" s="386">
        <v>0</v>
      </c>
      <c r="K359" s="386">
        <v>0</v>
      </c>
      <c r="L359" s="386">
        <v>2</v>
      </c>
      <c r="M359" s="386">
        <v>0</v>
      </c>
      <c r="N359" s="386">
        <v>4</v>
      </c>
      <c r="O359" s="386">
        <v>4</v>
      </c>
      <c r="P359" s="386">
        <v>4</v>
      </c>
      <c r="Q359" s="386">
        <v>3</v>
      </c>
      <c r="R359" s="386">
        <v>7</v>
      </c>
      <c r="S359" s="386">
        <v>1</v>
      </c>
      <c r="T359" s="386">
        <v>6</v>
      </c>
      <c r="U359" s="386">
        <v>1</v>
      </c>
      <c r="V359" s="386">
        <v>1</v>
      </c>
      <c r="W359" s="386">
        <v>2</v>
      </c>
      <c r="X359" s="386">
        <v>3</v>
      </c>
      <c r="Y359" s="386">
        <v>1</v>
      </c>
      <c r="Z359" s="386">
        <v>3</v>
      </c>
      <c r="AA359" s="386">
        <v>3</v>
      </c>
      <c r="AB359" s="386">
        <v>2</v>
      </c>
      <c r="AC359" s="386">
        <v>3</v>
      </c>
      <c r="AD359" s="386">
        <v>3</v>
      </c>
      <c r="AE359" s="386">
        <v>0</v>
      </c>
      <c r="AF359" s="386">
        <v>0</v>
      </c>
      <c r="AG359" s="386">
        <v>0</v>
      </c>
      <c r="AH359" s="386">
        <v>0</v>
      </c>
      <c r="AI359" s="386">
        <v>0</v>
      </c>
      <c r="AJ359" s="386">
        <v>0</v>
      </c>
      <c r="AK359" s="386">
        <v>0</v>
      </c>
      <c r="AL359" s="386">
        <v>0</v>
      </c>
      <c r="AM359" s="386">
        <v>0</v>
      </c>
      <c r="AN359" s="386">
        <v>0</v>
      </c>
      <c r="AO359" s="386">
        <v>0</v>
      </c>
      <c r="AP359" s="386">
        <v>0</v>
      </c>
      <c r="AQ359" s="386">
        <v>0</v>
      </c>
      <c r="AR359" s="386">
        <v>0</v>
      </c>
      <c r="AS359" s="386">
        <v>0</v>
      </c>
      <c r="AT359" s="405">
        <v>0</v>
      </c>
      <c r="AU359" s="387">
        <v>0</v>
      </c>
    </row>
    <row r="360" spans="2:47" x14ac:dyDescent="0.3">
      <c r="B360" s="592"/>
      <c r="C360" s="592"/>
      <c r="D360" s="384" t="s">
        <v>1730</v>
      </c>
      <c r="E360" s="271">
        <f t="shared" si="6"/>
        <v>3</v>
      </c>
      <c r="F360" s="385">
        <v>0</v>
      </c>
      <c r="G360" s="386">
        <v>0</v>
      </c>
      <c r="H360" s="386">
        <v>0</v>
      </c>
      <c r="I360" s="386">
        <v>0</v>
      </c>
      <c r="J360" s="386">
        <v>0</v>
      </c>
      <c r="K360" s="386">
        <v>0</v>
      </c>
      <c r="L360" s="386">
        <v>0</v>
      </c>
      <c r="M360" s="386">
        <v>0</v>
      </c>
      <c r="N360" s="386">
        <v>0</v>
      </c>
      <c r="O360" s="386">
        <v>0</v>
      </c>
      <c r="P360" s="386">
        <v>0</v>
      </c>
      <c r="Q360" s="386">
        <v>0</v>
      </c>
      <c r="R360" s="386">
        <v>0</v>
      </c>
      <c r="S360" s="386">
        <v>0</v>
      </c>
      <c r="T360" s="386">
        <v>0</v>
      </c>
      <c r="U360" s="386">
        <v>0</v>
      </c>
      <c r="V360" s="386">
        <v>0</v>
      </c>
      <c r="W360" s="386">
        <v>0</v>
      </c>
      <c r="X360" s="386">
        <v>0</v>
      </c>
      <c r="Y360" s="386">
        <v>0</v>
      </c>
      <c r="Z360" s="386">
        <v>0</v>
      </c>
      <c r="AA360" s="386">
        <v>2</v>
      </c>
      <c r="AB360" s="386">
        <v>0</v>
      </c>
      <c r="AC360" s="386">
        <v>0</v>
      </c>
      <c r="AD360" s="386">
        <v>0</v>
      </c>
      <c r="AE360" s="386">
        <v>0</v>
      </c>
      <c r="AF360" s="386">
        <v>0</v>
      </c>
      <c r="AG360" s="386">
        <v>1</v>
      </c>
      <c r="AH360" s="386">
        <v>0</v>
      </c>
      <c r="AI360" s="386">
        <v>0</v>
      </c>
      <c r="AJ360" s="386">
        <v>0</v>
      </c>
      <c r="AK360" s="386">
        <v>0</v>
      </c>
      <c r="AL360" s="386">
        <v>0</v>
      </c>
      <c r="AM360" s="386">
        <v>0</v>
      </c>
      <c r="AN360" s="386">
        <v>0</v>
      </c>
      <c r="AO360" s="386">
        <v>0</v>
      </c>
      <c r="AP360" s="386">
        <v>0</v>
      </c>
      <c r="AQ360" s="386">
        <v>0</v>
      </c>
      <c r="AR360" s="386">
        <v>0</v>
      </c>
      <c r="AS360" s="386">
        <v>0</v>
      </c>
      <c r="AT360" s="405">
        <v>0</v>
      </c>
      <c r="AU360" s="387">
        <v>0</v>
      </c>
    </row>
    <row r="361" spans="2:47" x14ac:dyDescent="0.3">
      <c r="B361" s="592"/>
      <c r="C361" s="592"/>
      <c r="D361" s="384" t="s">
        <v>1729</v>
      </c>
      <c r="E361" s="271">
        <f t="shared" si="6"/>
        <v>22</v>
      </c>
      <c r="F361" s="385">
        <v>0</v>
      </c>
      <c r="G361" s="386">
        <v>0</v>
      </c>
      <c r="H361" s="386">
        <v>0</v>
      </c>
      <c r="I361" s="386">
        <v>0</v>
      </c>
      <c r="J361" s="386">
        <v>0</v>
      </c>
      <c r="K361" s="386">
        <v>0</v>
      </c>
      <c r="L361" s="386">
        <v>1</v>
      </c>
      <c r="M361" s="386">
        <v>0</v>
      </c>
      <c r="N361" s="386">
        <v>1</v>
      </c>
      <c r="O361" s="386">
        <v>1</v>
      </c>
      <c r="P361" s="386">
        <v>0</v>
      </c>
      <c r="Q361" s="386">
        <v>1</v>
      </c>
      <c r="R361" s="386">
        <v>2</v>
      </c>
      <c r="S361" s="386">
        <v>3</v>
      </c>
      <c r="T361" s="386">
        <v>2</v>
      </c>
      <c r="U361" s="386">
        <v>0</v>
      </c>
      <c r="V361" s="386">
        <v>3</v>
      </c>
      <c r="W361" s="386">
        <v>1</v>
      </c>
      <c r="X361" s="386">
        <v>0</v>
      </c>
      <c r="Y361" s="386">
        <v>0</v>
      </c>
      <c r="Z361" s="386">
        <v>1</v>
      </c>
      <c r="AA361" s="386">
        <v>0</v>
      </c>
      <c r="AB361" s="386">
        <v>1</v>
      </c>
      <c r="AC361" s="386">
        <v>1</v>
      </c>
      <c r="AD361" s="386">
        <v>1</v>
      </c>
      <c r="AE361" s="386">
        <v>1</v>
      </c>
      <c r="AF361" s="386">
        <v>0</v>
      </c>
      <c r="AG361" s="386">
        <v>0</v>
      </c>
      <c r="AH361" s="386">
        <v>1</v>
      </c>
      <c r="AI361" s="386">
        <v>0</v>
      </c>
      <c r="AJ361" s="386">
        <v>0</v>
      </c>
      <c r="AK361" s="386">
        <v>1</v>
      </c>
      <c r="AL361" s="386">
        <v>0</v>
      </c>
      <c r="AM361" s="386">
        <v>0</v>
      </c>
      <c r="AN361" s="386">
        <v>0</v>
      </c>
      <c r="AO361" s="386">
        <v>0</v>
      </c>
      <c r="AP361" s="386">
        <v>0</v>
      </c>
      <c r="AQ361" s="386">
        <v>0</v>
      </c>
      <c r="AR361" s="386">
        <v>0</v>
      </c>
      <c r="AS361" s="386">
        <v>0</v>
      </c>
      <c r="AT361" s="405">
        <v>0</v>
      </c>
      <c r="AU361" s="387">
        <v>0</v>
      </c>
    </row>
    <row r="362" spans="2:47" x14ac:dyDescent="0.3">
      <c r="B362" s="592"/>
      <c r="C362" s="592" t="s">
        <v>242</v>
      </c>
      <c r="D362" s="384" t="s">
        <v>1728</v>
      </c>
      <c r="E362" s="271">
        <f t="shared" si="6"/>
        <v>6</v>
      </c>
      <c r="F362" s="385">
        <v>0</v>
      </c>
      <c r="G362" s="386">
        <v>0</v>
      </c>
      <c r="H362" s="386">
        <v>0</v>
      </c>
      <c r="I362" s="386">
        <v>0</v>
      </c>
      <c r="J362" s="386">
        <v>0</v>
      </c>
      <c r="K362" s="386">
        <v>0</v>
      </c>
      <c r="L362" s="386">
        <v>0</v>
      </c>
      <c r="M362" s="386">
        <v>0</v>
      </c>
      <c r="N362" s="386">
        <v>0</v>
      </c>
      <c r="O362" s="386">
        <v>2</v>
      </c>
      <c r="P362" s="386">
        <v>0</v>
      </c>
      <c r="Q362" s="386">
        <v>0</v>
      </c>
      <c r="R362" s="386">
        <v>0</v>
      </c>
      <c r="S362" s="386">
        <v>0</v>
      </c>
      <c r="T362" s="386">
        <v>0</v>
      </c>
      <c r="U362" s="386">
        <v>1</v>
      </c>
      <c r="V362" s="386">
        <v>0</v>
      </c>
      <c r="W362" s="386">
        <v>1</v>
      </c>
      <c r="X362" s="386">
        <v>0</v>
      </c>
      <c r="Y362" s="386">
        <v>0</v>
      </c>
      <c r="Z362" s="386">
        <v>0</v>
      </c>
      <c r="AA362" s="386">
        <v>0</v>
      </c>
      <c r="AB362" s="386">
        <v>1</v>
      </c>
      <c r="AC362" s="386">
        <v>1</v>
      </c>
      <c r="AD362" s="386">
        <v>0</v>
      </c>
      <c r="AE362" s="386">
        <v>0</v>
      </c>
      <c r="AF362" s="386">
        <v>0</v>
      </c>
      <c r="AG362" s="386">
        <v>0</v>
      </c>
      <c r="AH362" s="386">
        <v>0</v>
      </c>
      <c r="AI362" s="386">
        <v>0</v>
      </c>
      <c r="AJ362" s="386">
        <v>0</v>
      </c>
      <c r="AK362" s="386">
        <v>0</v>
      </c>
      <c r="AL362" s="386">
        <v>0</v>
      </c>
      <c r="AM362" s="386">
        <v>0</v>
      </c>
      <c r="AN362" s="386">
        <v>0</v>
      </c>
      <c r="AO362" s="386">
        <v>0</v>
      </c>
      <c r="AP362" s="386">
        <v>0</v>
      </c>
      <c r="AQ362" s="386">
        <v>0</v>
      </c>
      <c r="AR362" s="386">
        <v>0</v>
      </c>
      <c r="AS362" s="386">
        <v>0</v>
      </c>
      <c r="AT362" s="405">
        <v>0</v>
      </c>
      <c r="AU362" s="387">
        <v>0</v>
      </c>
    </row>
    <row r="363" spans="2:47" x14ac:dyDescent="0.3">
      <c r="B363" s="592"/>
      <c r="C363" s="592"/>
      <c r="D363" s="384" t="s">
        <v>1727</v>
      </c>
      <c r="E363" s="271">
        <f t="shared" si="6"/>
        <v>6</v>
      </c>
      <c r="F363" s="385">
        <v>0</v>
      </c>
      <c r="G363" s="386">
        <v>0</v>
      </c>
      <c r="H363" s="386">
        <v>0</v>
      </c>
      <c r="I363" s="386">
        <v>0</v>
      </c>
      <c r="J363" s="386">
        <v>0</v>
      </c>
      <c r="K363" s="386">
        <v>0</v>
      </c>
      <c r="L363" s="386">
        <v>0</v>
      </c>
      <c r="M363" s="386">
        <v>0</v>
      </c>
      <c r="N363" s="386">
        <v>0</v>
      </c>
      <c r="O363" s="386">
        <v>0</v>
      </c>
      <c r="P363" s="386">
        <v>1</v>
      </c>
      <c r="Q363" s="386">
        <v>0</v>
      </c>
      <c r="R363" s="386">
        <v>0</v>
      </c>
      <c r="S363" s="386">
        <v>0</v>
      </c>
      <c r="T363" s="386">
        <v>0</v>
      </c>
      <c r="U363" s="386">
        <v>1</v>
      </c>
      <c r="V363" s="386">
        <v>1</v>
      </c>
      <c r="W363" s="386">
        <v>1</v>
      </c>
      <c r="X363" s="386">
        <v>0</v>
      </c>
      <c r="Y363" s="386">
        <v>0</v>
      </c>
      <c r="Z363" s="386">
        <v>1</v>
      </c>
      <c r="AA363" s="386">
        <v>0</v>
      </c>
      <c r="AB363" s="386">
        <v>0</v>
      </c>
      <c r="AC363" s="386">
        <v>1</v>
      </c>
      <c r="AD363" s="386">
        <v>0</v>
      </c>
      <c r="AE363" s="386">
        <v>0</v>
      </c>
      <c r="AF363" s="386">
        <v>0</v>
      </c>
      <c r="AG363" s="386">
        <v>0</v>
      </c>
      <c r="AH363" s="386">
        <v>0</v>
      </c>
      <c r="AI363" s="386">
        <v>0</v>
      </c>
      <c r="AJ363" s="386">
        <v>0</v>
      </c>
      <c r="AK363" s="386">
        <v>0</v>
      </c>
      <c r="AL363" s="386">
        <v>0</v>
      </c>
      <c r="AM363" s="386">
        <v>0</v>
      </c>
      <c r="AN363" s="386">
        <v>0</v>
      </c>
      <c r="AO363" s="386">
        <v>0</v>
      </c>
      <c r="AP363" s="386">
        <v>0</v>
      </c>
      <c r="AQ363" s="386">
        <v>0</v>
      </c>
      <c r="AR363" s="386">
        <v>0</v>
      </c>
      <c r="AS363" s="386">
        <v>0</v>
      </c>
      <c r="AT363" s="405">
        <v>0</v>
      </c>
      <c r="AU363" s="387">
        <v>0</v>
      </c>
    </row>
    <row r="364" spans="2:47" x14ac:dyDescent="0.3">
      <c r="B364" s="592"/>
      <c r="C364" s="592"/>
      <c r="D364" s="384" t="s">
        <v>1726</v>
      </c>
      <c r="E364" s="271">
        <f t="shared" si="6"/>
        <v>6</v>
      </c>
      <c r="F364" s="385">
        <v>0</v>
      </c>
      <c r="G364" s="386">
        <v>0</v>
      </c>
      <c r="H364" s="386">
        <v>0</v>
      </c>
      <c r="I364" s="386">
        <v>0</v>
      </c>
      <c r="J364" s="386">
        <v>0</v>
      </c>
      <c r="K364" s="386">
        <v>0</v>
      </c>
      <c r="L364" s="386">
        <v>0</v>
      </c>
      <c r="M364" s="386">
        <v>1</v>
      </c>
      <c r="N364" s="386">
        <v>0</v>
      </c>
      <c r="O364" s="386">
        <v>0</v>
      </c>
      <c r="P364" s="386">
        <v>0</v>
      </c>
      <c r="Q364" s="386">
        <v>1</v>
      </c>
      <c r="R364" s="386">
        <v>0</v>
      </c>
      <c r="S364" s="386">
        <v>0</v>
      </c>
      <c r="T364" s="386">
        <v>0</v>
      </c>
      <c r="U364" s="386">
        <v>0</v>
      </c>
      <c r="V364" s="386">
        <v>1</v>
      </c>
      <c r="W364" s="386">
        <v>0</v>
      </c>
      <c r="X364" s="386">
        <v>0</v>
      </c>
      <c r="Y364" s="386">
        <v>0</v>
      </c>
      <c r="Z364" s="386">
        <v>0</v>
      </c>
      <c r="AA364" s="386">
        <v>1</v>
      </c>
      <c r="AB364" s="386">
        <v>1</v>
      </c>
      <c r="AC364" s="386">
        <v>1</v>
      </c>
      <c r="AD364" s="386">
        <v>0</v>
      </c>
      <c r="AE364" s="386">
        <v>0</v>
      </c>
      <c r="AF364" s="386">
        <v>0</v>
      </c>
      <c r="AG364" s="386">
        <v>0</v>
      </c>
      <c r="AH364" s="386">
        <v>0</v>
      </c>
      <c r="AI364" s="386">
        <v>0</v>
      </c>
      <c r="AJ364" s="386">
        <v>0</v>
      </c>
      <c r="AK364" s="386">
        <v>0</v>
      </c>
      <c r="AL364" s="386">
        <v>0</v>
      </c>
      <c r="AM364" s="386">
        <v>0</v>
      </c>
      <c r="AN364" s="386">
        <v>0</v>
      </c>
      <c r="AO364" s="386">
        <v>0</v>
      </c>
      <c r="AP364" s="386">
        <v>0</v>
      </c>
      <c r="AQ364" s="386">
        <v>0</v>
      </c>
      <c r="AR364" s="386">
        <v>0</v>
      </c>
      <c r="AS364" s="386">
        <v>0</v>
      </c>
      <c r="AT364" s="405">
        <v>0</v>
      </c>
      <c r="AU364" s="387">
        <v>0</v>
      </c>
    </row>
    <row r="365" spans="2:47" x14ac:dyDescent="0.3">
      <c r="B365" s="592"/>
      <c r="C365" s="592"/>
      <c r="D365" s="384" t="s">
        <v>1725</v>
      </c>
      <c r="E365" s="271">
        <f t="shared" si="6"/>
        <v>216</v>
      </c>
      <c r="F365" s="385">
        <v>0</v>
      </c>
      <c r="G365" s="386">
        <v>0</v>
      </c>
      <c r="H365" s="386">
        <v>0</v>
      </c>
      <c r="I365" s="386">
        <v>0</v>
      </c>
      <c r="J365" s="386">
        <v>0</v>
      </c>
      <c r="K365" s="386">
        <v>1</v>
      </c>
      <c r="L365" s="386">
        <v>4</v>
      </c>
      <c r="M365" s="386">
        <v>5</v>
      </c>
      <c r="N365" s="386">
        <v>8</v>
      </c>
      <c r="O365" s="386">
        <v>7</v>
      </c>
      <c r="P365" s="386">
        <v>11</v>
      </c>
      <c r="Q365" s="386">
        <v>11</v>
      </c>
      <c r="R365" s="386">
        <v>9</v>
      </c>
      <c r="S365" s="386">
        <v>13</v>
      </c>
      <c r="T365" s="386">
        <v>8</v>
      </c>
      <c r="U365" s="386">
        <v>10</v>
      </c>
      <c r="V365" s="386">
        <v>9</v>
      </c>
      <c r="W365" s="386">
        <v>13</v>
      </c>
      <c r="X365" s="386">
        <v>12</v>
      </c>
      <c r="Y365" s="386">
        <v>9</v>
      </c>
      <c r="Z365" s="386">
        <v>15</v>
      </c>
      <c r="AA365" s="386">
        <v>6</v>
      </c>
      <c r="AB365" s="386">
        <v>11</v>
      </c>
      <c r="AC365" s="386">
        <v>9</v>
      </c>
      <c r="AD365" s="386">
        <v>8</v>
      </c>
      <c r="AE365" s="386">
        <v>11</v>
      </c>
      <c r="AF365" s="386">
        <v>7</v>
      </c>
      <c r="AG365" s="386">
        <v>3</v>
      </c>
      <c r="AH365" s="386">
        <v>1</v>
      </c>
      <c r="AI365" s="386">
        <v>2</v>
      </c>
      <c r="AJ365" s="386">
        <v>4</v>
      </c>
      <c r="AK365" s="386">
        <v>4</v>
      </c>
      <c r="AL365" s="386">
        <v>3</v>
      </c>
      <c r="AM365" s="386">
        <v>1</v>
      </c>
      <c r="AN365" s="386">
        <v>0</v>
      </c>
      <c r="AO365" s="386">
        <v>0</v>
      </c>
      <c r="AP365" s="386">
        <v>0</v>
      </c>
      <c r="AQ365" s="386">
        <v>0</v>
      </c>
      <c r="AR365" s="386">
        <v>0</v>
      </c>
      <c r="AS365" s="386">
        <v>0</v>
      </c>
      <c r="AT365" s="405">
        <v>0</v>
      </c>
      <c r="AU365" s="387">
        <v>1</v>
      </c>
    </row>
    <row r="366" spans="2:47" x14ac:dyDescent="0.3">
      <c r="B366" s="592"/>
      <c r="C366" s="592"/>
      <c r="D366" s="384" t="s">
        <v>1724</v>
      </c>
      <c r="E366" s="271">
        <f t="shared" si="6"/>
        <v>15</v>
      </c>
      <c r="F366" s="385">
        <v>0</v>
      </c>
      <c r="G366" s="386">
        <v>0</v>
      </c>
      <c r="H366" s="386">
        <v>0</v>
      </c>
      <c r="I366" s="386">
        <v>0</v>
      </c>
      <c r="J366" s="386">
        <v>0</v>
      </c>
      <c r="K366" s="386">
        <v>0</v>
      </c>
      <c r="L366" s="386">
        <v>0</v>
      </c>
      <c r="M366" s="386">
        <v>0</v>
      </c>
      <c r="N366" s="386">
        <v>0</v>
      </c>
      <c r="O366" s="386">
        <v>0</v>
      </c>
      <c r="P366" s="386">
        <v>0</v>
      </c>
      <c r="Q366" s="386">
        <v>2</v>
      </c>
      <c r="R366" s="386">
        <v>1</v>
      </c>
      <c r="S366" s="386">
        <v>3</v>
      </c>
      <c r="T366" s="386">
        <v>0</v>
      </c>
      <c r="U366" s="386">
        <v>1</v>
      </c>
      <c r="V366" s="386">
        <v>1</v>
      </c>
      <c r="W366" s="386">
        <v>0</v>
      </c>
      <c r="X366" s="386">
        <v>0</v>
      </c>
      <c r="Y366" s="386">
        <v>0</v>
      </c>
      <c r="Z366" s="386">
        <v>1</v>
      </c>
      <c r="AA366" s="386">
        <v>1</v>
      </c>
      <c r="AB366" s="386">
        <v>1</v>
      </c>
      <c r="AC366" s="386">
        <v>1</v>
      </c>
      <c r="AD366" s="386">
        <v>1</v>
      </c>
      <c r="AE366" s="386">
        <v>0</v>
      </c>
      <c r="AF366" s="386">
        <v>1</v>
      </c>
      <c r="AG366" s="386">
        <v>0</v>
      </c>
      <c r="AH366" s="386">
        <v>1</v>
      </c>
      <c r="AI366" s="386">
        <v>0</v>
      </c>
      <c r="AJ366" s="386">
        <v>0</v>
      </c>
      <c r="AK366" s="386">
        <v>0</v>
      </c>
      <c r="AL366" s="386">
        <v>0</v>
      </c>
      <c r="AM366" s="386">
        <v>0</v>
      </c>
      <c r="AN366" s="386">
        <v>0</v>
      </c>
      <c r="AO366" s="386">
        <v>0</v>
      </c>
      <c r="AP366" s="386">
        <v>0</v>
      </c>
      <c r="AQ366" s="386">
        <v>0</v>
      </c>
      <c r="AR366" s="386">
        <v>0</v>
      </c>
      <c r="AS366" s="386">
        <v>0</v>
      </c>
      <c r="AT366" s="405">
        <v>0</v>
      </c>
      <c r="AU366" s="387">
        <v>0</v>
      </c>
    </row>
    <row r="367" spans="2:47" x14ac:dyDescent="0.3">
      <c r="B367" s="592"/>
      <c r="C367" s="592"/>
      <c r="D367" s="384" t="s">
        <v>1723</v>
      </c>
      <c r="E367" s="271">
        <f t="shared" si="6"/>
        <v>12</v>
      </c>
      <c r="F367" s="385">
        <v>0</v>
      </c>
      <c r="G367" s="386">
        <v>0</v>
      </c>
      <c r="H367" s="386">
        <v>0</v>
      </c>
      <c r="I367" s="386">
        <v>0</v>
      </c>
      <c r="J367" s="386">
        <v>0</v>
      </c>
      <c r="K367" s="386">
        <v>0</v>
      </c>
      <c r="L367" s="386">
        <v>0</v>
      </c>
      <c r="M367" s="386">
        <v>1</v>
      </c>
      <c r="N367" s="386">
        <v>0</v>
      </c>
      <c r="O367" s="386">
        <v>2</v>
      </c>
      <c r="P367" s="386">
        <v>1</v>
      </c>
      <c r="Q367" s="386">
        <v>0</v>
      </c>
      <c r="R367" s="386">
        <v>2</v>
      </c>
      <c r="S367" s="386">
        <v>0</v>
      </c>
      <c r="T367" s="386">
        <v>0</v>
      </c>
      <c r="U367" s="386">
        <v>0</v>
      </c>
      <c r="V367" s="386">
        <v>3</v>
      </c>
      <c r="W367" s="386">
        <v>1</v>
      </c>
      <c r="X367" s="386">
        <v>0</v>
      </c>
      <c r="Y367" s="386">
        <v>1</v>
      </c>
      <c r="Z367" s="386">
        <v>0</v>
      </c>
      <c r="AA367" s="386">
        <v>1</v>
      </c>
      <c r="AB367" s="386">
        <v>0</v>
      </c>
      <c r="AC367" s="386">
        <v>0</v>
      </c>
      <c r="AD367" s="386">
        <v>0</v>
      </c>
      <c r="AE367" s="386">
        <v>0</v>
      </c>
      <c r="AF367" s="386">
        <v>0</v>
      </c>
      <c r="AG367" s="386">
        <v>0</v>
      </c>
      <c r="AH367" s="386">
        <v>0</v>
      </c>
      <c r="AI367" s="386">
        <v>0</v>
      </c>
      <c r="AJ367" s="386">
        <v>0</v>
      </c>
      <c r="AK367" s="386">
        <v>0</v>
      </c>
      <c r="AL367" s="386">
        <v>0</v>
      </c>
      <c r="AM367" s="386">
        <v>0</v>
      </c>
      <c r="AN367" s="386">
        <v>0</v>
      </c>
      <c r="AO367" s="386">
        <v>0</v>
      </c>
      <c r="AP367" s="386">
        <v>0</v>
      </c>
      <c r="AQ367" s="386">
        <v>0</v>
      </c>
      <c r="AR367" s="386">
        <v>0</v>
      </c>
      <c r="AS367" s="386">
        <v>0</v>
      </c>
      <c r="AT367" s="405">
        <v>0</v>
      </c>
      <c r="AU367" s="387">
        <v>0</v>
      </c>
    </row>
    <row r="368" spans="2:47" x14ac:dyDescent="0.3">
      <c r="B368" s="592"/>
      <c r="C368" s="592"/>
      <c r="D368" s="384" t="s">
        <v>1722</v>
      </c>
      <c r="E368" s="271">
        <f t="shared" si="6"/>
        <v>12</v>
      </c>
      <c r="F368" s="385">
        <v>0</v>
      </c>
      <c r="G368" s="386">
        <v>0</v>
      </c>
      <c r="H368" s="386">
        <v>0</v>
      </c>
      <c r="I368" s="386">
        <v>0</v>
      </c>
      <c r="J368" s="386">
        <v>0</v>
      </c>
      <c r="K368" s="386">
        <v>0</v>
      </c>
      <c r="L368" s="386">
        <v>0</v>
      </c>
      <c r="M368" s="386">
        <v>0</v>
      </c>
      <c r="N368" s="386">
        <v>0</v>
      </c>
      <c r="O368" s="386">
        <v>0</v>
      </c>
      <c r="P368" s="386">
        <v>0</v>
      </c>
      <c r="Q368" s="386">
        <v>0</v>
      </c>
      <c r="R368" s="386">
        <v>1</v>
      </c>
      <c r="S368" s="386">
        <v>0</v>
      </c>
      <c r="T368" s="386">
        <v>0</v>
      </c>
      <c r="U368" s="386">
        <v>0</v>
      </c>
      <c r="V368" s="386">
        <v>3</v>
      </c>
      <c r="W368" s="386">
        <v>0</v>
      </c>
      <c r="X368" s="386">
        <v>1</v>
      </c>
      <c r="Y368" s="386">
        <v>1</v>
      </c>
      <c r="Z368" s="386">
        <v>3</v>
      </c>
      <c r="AA368" s="386">
        <v>1</v>
      </c>
      <c r="AB368" s="386">
        <v>1</v>
      </c>
      <c r="AC368" s="386">
        <v>0</v>
      </c>
      <c r="AD368" s="386">
        <v>0</v>
      </c>
      <c r="AE368" s="386">
        <v>0</v>
      </c>
      <c r="AF368" s="386">
        <v>0</v>
      </c>
      <c r="AG368" s="386">
        <v>0</v>
      </c>
      <c r="AH368" s="386">
        <v>1</v>
      </c>
      <c r="AI368" s="386">
        <v>0</v>
      </c>
      <c r="AJ368" s="386">
        <v>0</v>
      </c>
      <c r="AK368" s="386">
        <v>0</v>
      </c>
      <c r="AL368" s="386">
        <v>0</v>
      </c>
      <c r="AM368" s="386">
        <v>0</v>
      </c>
      <c r="AN368" s="386">
        <v>0</v>
      </c>
      <c r="AO368" s="386">
        <v>0</v>
      </c>
      <c r="AP368" s="386">
        <v>0</v>
      </c>
      <c r="AQ368" s="386">
        <v>0</v>
      </c>
      <c r="AR368" s="386">
        <v>0</v>
      </c>
      <c r="AS368" s="386">
        <v>0</v>
      </c>
      <c r="AT368" s="405">
        <v>0</v>
      </c>
      <c r="AU368" s="387">
        <v>0</v>
      </c>
    </row>
    <row r="369" spans="2:47" x14ac:dyDescent="0.3">
      <c r="B369" s="592"/>
      <c r="C369" s="592"/>
      <c r="D369" s="384" t="s">
        <v>1721</v>
      </c>
      <c r="E369" s="271">
        <f t="shared" si="6"/>
        <v>3</v>
      </c>
      <c r="F369" s="385">
        <v>0</v>
      </c>
      <c r="G369" s="386">
        <v>0</v>
      </c>
      <c r="H369" s="386">
        <v>0</v>
      </c>
      <c r="I369" s="386">
        <v>0</v>
      </c>
      <c r="J369" s="386">
        <v>0</v>
      </c>
      <c r="K369" s="386">
        <v>0</v>
      </c>
      <c r="L369" s="386">
        <v>0</v>
      </c>
      <c r="M369" s="386">
        <v>1</v>
      </c>
      <c r="N369" s="386">
        <v>0</v>
      </c>
      <c r="O369" s="386">
        <v>0</v>
      </c>
      <c r="P369" s="386">
        <v>0</v>
      </c>
      <c r="Q369" s="386">
        <v>0</v>
      </c>
      <c r="R369" s="386">
        <v>0</v>
      </c>
      <c r="S369" s="386">
        <v>0</v>
      </c>
      <c r="T369" s="386">
        <v>0</v>
      </c>
      <c r="U369" s="386">
        <v>0</v>
      </c>
      <c r="V369" s="386">
        <v>1</v>
      </c>
      <c r="W369" s="386">
        <v>0</v>
      </c>
      <c r="X369" s="386">
        <v>0</v>
      </c>
      <c r="Y369" s="386">
        <v>1</v>
      </c>
      <c r="Z369" s="386">
        <v>0</v>
      </c>
      <c r="AA369" s="386">
        <v>0</v>
      </c>
      <c r="AB369" s="386">
        <v>0</v>
      </c>
      <c r="AC369" s="386">
        <v>0</v>
      </c>
      <c r="AD369" s="386">
        <v>0</v>
      </c>
      <c r="AE369" s="386">
        <v>0</v>
      </c>
      <c r="AF369" s="386">
        <v>0</v>
      </c>
      <c r="AG369" s="386">
        <v>0</v>
      </c>
      <c r="AH369" s="386">
        <v>0</v>
      </c>
      <c r="AI369" s="386">
        <v>0</v>
      </c>
      <c r="AJ369" s="386">
        <v>0</v>
      </c>
      <c r="AK369" s="386">
        <v>0</v>
      </c>
      <c r="AL369" s="386">
        <v>0</v>
      </c>
      <c r="AM369" s="386">
        <v>0</v>
      </c>
      <c r="AN369" s="386">
        <v>0</v>
      </c>
      <c r="AO369" s="386">
        <v>0</v>
      </c>
      <c r="AP369" s="386">
        <v>0</v>
      </c>
      <c r="AQ369" s="386">
        <v>0</v>
      </c>
      <c r="AR369" s="386">
        <v>0</v>
      </c>
      <c r="AS369" s="386">
        <v>0</v>
      </c>
      <c r="AT369" s="405">
        <v>0</v>
      </c>
      <c r="AU369" s="387">
        <v>0</v>
      </c>
    </row>
    <row r="370" spans="2:47" x14ac:dyDescent="0.3">
      <c r="B370" s="592"/>
      <c r="C370" s="592"/>
      <c r="D370" s="384" t="s">
        <v>1720</v>
      </c>
      <c r="E370" s="271">
        <f t="shared" si="6"/>
        <v>8</v>
      </c>
      <c r="F370" s="385">
        <v>0</v>
      </c>
      <c r="G370" s="386">
        <v>0</v>
      </c>
      <c r="H370" s="386">
        <v>0</v>
      </c>
      <c r="I370" s="386">
        <v>0</v>
      </c>
      <c r="J370" s="386">
        <v>0</v>
      </c>
      <c r="K370" s="386">
        <v>0</v>
      </c>
      <c r="L370" s="386">
        <v>0</v>
      </c>
      <c r="M370" s="386">
        <v>0</v>
      </c>
      <c r="N370" s="386">
        <v>0</v>
      </c>
      <c r="O370" s="386">
        <v>0</v>
      </c>
      <c r="P370" s="386">
        <v>0</v>
      </c>
      <c r="Q370" s="386">
        <v>0</v>
      </c>
      <c r="R370" s="386">
        <v>0</v>
      </c>
      <c r="S370" s="386">
        <v>0</v>
      </c>
      <c r="T370" s="386">
        <v>1</v>
      </c>
      <c r="U370" s="386">
        <v>2</v>
      </c>
      <c r="V370" s="386">
        <v>2</v>
      </c>
      <c r="W370" s="386">
        <v>0</v>
      </c>
      <c r="X370" s="386">
        <v>0</v>
      </c>
      <c r="Y370" s="386">
        <v>0</v>
      </c>
      <c r="Z370" s="386">
        <v>0</v>
      </c>
      <c r="AA370" s="386">
        <v>1</v>
      </c>
      <c r="AB370" s="386">
        <v>0</v>
      </c>
      <c r="AC370" s="386">
        <v>1</v>
      </c>
      <c r="AD370" s="386">
        <v>0</v>
      </c>
      <c r="AE370" s="386">
        <v>1</v>
      </c>
      <c r="AF370" s="386">
        <v>0</v>
      </c>
      <c r="AG370" s="386">
        <v>0</v>
      </c>
      <c r="AH370" s="386">
        <v>0</v>
      </c>
      <c r="AI370" s="386">
        <v>0</v>
      </c>
      <c r="AJ370" s="386">
        <v>0</v>
      </c>
      <c r="AK370" s="386">
        <v>0</v>
      </c>
      <c r="AL370" s="386">
        <v>0</v>
      </c>
      <c r="AM370" s="386">
        <v>0</v>
      </c>
      <c r="AN370" s="386">
        <v>0</v>
      </c>
      <c r="AO370" s="386">
        <v>0</v>
      </c>
      <c r="AP370" s="386">
        <v>0</v>
      </c>
      <c r="AQ370" s="386">
        <v>0</v>
      </c>
      <c r="AR370" s="386">
        <v>0</v>
      </c>
      <c r="AS370" s="386">
        <v>0</v>
      </c>
      <c r="AT370" s="405">
        <v>0</v>
      </c>
      <c r="AU370" s="387">
        <v>0</v>
      </c>
    </row>
    <row r="371" spans="2:47" x14ac:dyDescent="0.3">
      <c r="B371" s="592"/>
      <c r="C371" s="592"/>
      <c r="D371" s="384" t="s">
        <v>1719</v>
      </c>
      <c r="E371" s="271">
        <f t="shared" si="6"/>
        <v>35</v>
      </c>
      <c r="F371" s="385">
        <v>0</v>
      </c>
      <c r="G371" s="386">
        <v>0</v>
      </c>
      <c r="H371" s="386">
        <v>0</v>
      </c>
      <c r="I371" s="386">
        <v>0</v>
      </c>
      <c r="J371" s="386">
        <v>0</v>
      </c>
      <c r="K371" s="386">
        <v>0</v>
      </c>
      <c r="L371" s="386">
        <v>0</v>
      </c>
      <c r="M371" s="386">
        <v>0</v>
      </c>
      <c r="N371" s="386">
        <v>0</v>
      </c>
      <c r="O371" s="386">
        <v>2</v>
      </c>
      <c r="P371" s="386">
        <v>2</v>
      </c>
      <c r="Q371" s="386">
        <v>1</v>
      </c>
      <c r="R371" s="386">
        <v>2</v>
      </c>
      <c r="S371" s="386">
        <v>4</v>
      </c>
      <c r="T371" s="386">
        <v>4</v>
      </c>
      <c r="U371" s="386">
        <v>1</v>
      </c>
      <c r="V371" s="386">
        <v>1</v>
      </c>
      <c r="W371" s="386">
        <v>3</v>
      </c>
      <c r="X371" s="386">
        <v>4</v>
      </c>
      <c r="Y371" s="386">
        <v>1</v>
      </c>
      <c r="Z371" s="386">
        <v>2</v>
      </c>
      <c r="AA371" s="386">
        <v>1</v>
      </c>
      <c r="AB371" s="386">
        <v>5</v>
      </c>
      <c r="AC371" s="386">
        <v>1</v>
      </c>
      <c r="AD371" s="386">
        <v>1</v>
      </c>
      <c r="AE371" s="386">
        <v>0</v>
      </c>
      <c r="AF371" s="386">
        <v>0</v>
      </c>
      <c r="AG371" s="386">
        <v>0</v>
      </c>
      <c r="AH371" s="386">
        <v>0</v>
      </c>
      <c r="AI371" s="386">
        <v>0</v>
      </c>
      <c r="AJ371" s="386">
        <v>0</v>
      </c>
      <c r="AK371" s="386">
        <v>0</v>
      </c>
      <c r="AL371" s="386">
        <v>0</v>
      </c>
      <c r="AM371" s="386">
        <v>0</v>
      </c>
      <c r="AN371" s="386">
        <v>0</v>
      </c>
      <c r="AO371" s="386">
        <v>0</v>
      </c>
      <c r="AP371" s="386">
        <v>0</v>
      </c>
      <c r="AQ371" s="386">
        <v>0</v>
      </c>
      <c r="AR371" s="386">
        <v>0</v>
      </c>
      <c r="AS371" s="386">
        <v>0</v>
      </c>
      <c r="AT371" s="405">
        <v>0</v>
      </c>
      <c r="AU371" s="387">
        <v>0</v>
      </c>
    </row>
    <row r="372" spans="2:47" s="35" customFormat="1" x14ac:dyDescent="0.3">
      <c r="B372" s="592"/>
      <c r="C372" s="592" t="s">
        <v>241</v>
      </c>
      <c r="D372" s="384" t="s">
        <v>1718</v>
      </c>
      <c r="E372" s="271">
        <f t="shared" si="6"/>
        <v>177</v>
      </c>
      <c r="F372" s="385">
        <v>0</v>
      </c>
      <c r="G372" s="386">
        <v>0</v>
      </c>
      <c r="H372" s="386">
        <v>0</v>
      </c>
      <c r="I372" s="386">
        <v>0</v>
      </c>
      <c r="J372" s="386">
        <v>1</v>
      </c>
      <c r="K372" s="386">
        <v>0</v>
      </c>
      <c r="L372" s="386">
        <v>0</v>
      </c>
      <c r="M372" s="386">
        <v>8</v>
      </c>
      <c r="N372" s="386">
        <v>7</v>
      </c>
      <c r="O372" s="386">
        <v>8</v>
      </c>
      <c r="P372" s="386">
        <v>10</v>
      </c>
      <c r="Q372" s="386">
        <v>15</v>
      </c>
      <c r="R372" s="386">
        <v>8</v>
      </c>
      <c r="S372" s="386">
        <v>9</v>
      </c>
      <c r="T372" s="386">
        <v>16</v>
      </c>
      <c r="U372" s="386">
        <v>11</v>
      </c>
      <c r="V372" s="386">
        <v>13</v>
      </c>
      <c r="W372" s="386">
        <v>8</v>
      </c>
      <c r="X372" s="386">
        <v>8</v>
      </c>
      <c r="Y372" s="386">
        <v>5</v>
      </c>
      <c r="Z372" s="386">
        <v>10</v>
      </c>
      <c r="AA372" s="386">
        <v>3</v>
      </c>
      <c r="AB372" s="386">
        <v>4</v>
      </c>
      <c r="AC372" s="386">
        <v>9</v>
      </c>
      <c r="AD372" s="386">
        <v>8</v>
      </c>
      <c r="AE372" s="386">
        <v>2</v>
      </c>
      <c r="AF372" s="386">
        <v>2</v>
      </c>
      <c r="AG372" s="386">
        <v>1</v>
      </c>
      <c r="AH372" s="386">
        <v>2</v>
      </c>
      <c r="AI372" s="386">
        <v>2</v>
      </c>
      <c r="AJ372" s="386">
        <v>3</v>
      </c>
      <c r="AK372" s="386">
        <v>1</v>
      </c>
      <c r="AL372" s="386">
        <v>1</v>
      </c>
      <c r="AM372" s="386">
        <v>1</v>
      </c>
      <c r="AN372" s="386">
        <v>1</v>
      </c>
      <c r="AO372" s="386">
        <v>0</v>
      </c>
      <c r="AP372" s="386">
        <v>0</v>
      </c>
      <c r="AQ372" s="386">
        <v>0</v>
      </c>
      <c r="AR372" s="386">
        <v>0</v>
      </c>
      <c r="AS372" s="386">
        <v>0</v>
      </c>
      <c r="AT372" s="405">
        <v>0</v>
      </c>
      <c r="AU372" s="387">
        <v>0</v>
      </c>
    </row>
    <row r="373" spans="2:47" x14ac:dyDescent="0.3">
      <c r="B373" s="592"/>
      <c r="C373" s="592"/>
      <c r="D373" s="384" t="s">
        <v>1717</v>
      </c>
      <c r="E373" s="271">
        <f t="shared" si="6"/>
        <v>5</v>
      </c>
      <c r="F373" s="385">
        <v>0</v>
      </c>
      <c r="G373" s="386">
        <v>0</v>
      </c>
      <c r="H373" s="386">
        <v>0</v>
      </c>
      <c r="I373" s="386">
        <v>0</v>
      </c>
      <c r="J373" s="386">
        <v>0</v>
      </c>
      <c r="K373" s="386">
        <v>0</v>
      </c>
      <c r="L373" s="386">
        <v>0</v>
      </c>
      <c r="M373" s="386">
        <v>0</v>
      </c>
      <c r="N373" s="386">
        <v>0</v>
      </c>
      <c r="O373" s="386">
        <v>0</v>
      </c>
      <c r="P373" s="386">
        <v>0</v>
      </c>
      <c r="Q373" s="386">
        <v>1</v>
      </c>
      <c r="R373" s="386">
        <v>0</v>
      </c>
      <c r="S373" s="386">
        <v>0</v>
      </c>
      <c r="T373" s="386">
        <v>0</v>
      </c>
      <c r="U373" s="386">
        <v>1</v>
      </c>
      <c r="V373" s="386">
        <v>0</v>
      </c>
      <c r="W373" s="386">
        <v>1</v>
      </c>
      <c r="X373" s="386">
        <v>0</v>
      </c>
      <c r="Y373" s="386">
        <v>0</v>
      </c>
      <c r="Z373" s="386">
        <v>0</v>
      </c>
      <c r="AA373" s="386">
        <v>0</v>
      </c>
      <c r="AB373" s="386">
        <v>0</v>
      </c>
      <c r="AC373" s="386">
        <v>1</v>
      </c>
      <c r="AD373" s="386">
        <v>1</v>
      </c>
      <c r="AE373" s="386">
        <v>0</v>
      </c>
      <c r="AF373" s="386">
        <v>0</v>
      </c>
      <c r="AG373" s="386">
        <v>0</v>
      </c>
      <c r="AH373" s="386">
        <v>0</v>
      </c>
      <c r="AI373" s="386">
        <v>0</v>
      </c>
      <c r="AJ373" s="386">
        <v>0</v>
      </c>
      <c r="AK373" s="386">
        <v>0</v>
      </c>
      <c r="AL373" s="386">
        <v>0</v>
      </c>
      <c r="AM373" s="386">
        <v>0</v>
      </c>
      <c r="AN373" s="386">
        <v>0</v>
      </c>
      <c r="AO373" s="386">
        <v>0</v>
      </c>
      <c r="AP373" s="386">
        <v>0</v>
      </c>
      <c r="AQ373" s="386">
        <v>0</v>
      </c>
      <c r="AR373" s="386">
        <v>0</v>
      </c>
      <c r="AS373" s="386">
        <v>0</v>
      </c>
      <c r="AT373" s="405">
        <v>0</v>
      </c>
      <c r="AU373" s="387">
        <v>0</v>
      </c>
    </row>
    <row r="374" spans="2:47" x14ac:dyDescent="0.3">
      <c r="B374" s="592"/>
      <c r="C374" s="592"/>
      <c r="D374" s="384" t="s">
        <v>1716</v>
      </c>
      <c r="E374" s="271">
        <f t="shared" si="6"/>
        <v>6</v>
      </c>
      <c r="F374" s="385">
        <v>0</v>
      </c>
      <c r="G374" s="386">
        <v>0</v>
      </c>
      <c r="H374" s="386">
        <v>0</v>
      </c>
      <c r="I374" s="386">
        <v>0</v>
      </c>
      <c r="J374" s="386">
        <v>0</v>
      </c>
      <c r="K374" s="386">
        <v>0</v>
      </c>
      <c r="L374" s="386">
        <v>0</v>
      </c>
      <c r="M374" s="386">
        <v>1</v>
      </c>
      <c r="N374" s="386">
        <v>0</v>
      </c>
      <c r="O374" s="386">
        <v>0</v>
      </c>
      <c r="P374" s="386">
        <v>0</v>
      </c>
      <c r="Q374" s="386">
        <v>0</v>
      </c>
      <c r="R374" s="386">
        <v>0</v>
      </c>
      <c r="S374" s="386">
        <v>0</v>
      </c>
      <c r="T374" s="386">
        <v>1</v>
      </c>
      <c r="U374" s="386">
        <v>1</v>
      </c>
      <c r="V374" s="386">
        <v>0</v>
      </c>
      <c r="W374" s="386">
        <v>0</v>
      </c>
      <c r="X374" s="386">
        <v>1</v>
      </c>
      <c r="Y374" s="386">
        <v>1</v>
      </c>
      <c r="Z374" s="386">
        <v>0</v>
      </c>
      <c r="AA374" s="386">
        <v>0</v>
      </c>
      <c r="AB374" s="386">
        <v>0</v>
      </c>
      <c r="AC374" s="386">
        <v>0</v>
      </c>
      <c r="AD374" s="386">
        <v>1</v>
      </c>
      <c r="AE374" s="386">
        <v>0</v>
      </c>
      <c r="AF374" s="386">
        <v>0</v>
      </c>
      <c r="AG374" s="386">
        <v>0</v>
      </c>
      <c r="AH374" s="386">
        <v>0</v>
      </c>
      <c r="AI374" s="386">
        <v>0</v>
      </c>
      <c r="AJ374" s="386">
        <v>0</v>
      </c>
      <c r="AK374" s="386">
        <v>0</v>
      </c>
      <c r="AL374" s="386">
        <v>0</v>
      </c>
      <c r="AM374" s="386">
        <v>0</v>
      </c>
      <c r="AN374" s="386">
        <v>0</v>
      </c>
      <c r="AO374" s="386">
        <v>0</v>
      </c>
      <c r="AP374" s="386">
        <v>0</v>
      </c>
      <c r="AQ374" s="386">
        <v>0</v>
      </c>
      <c r="AR374" s="386">
        <v>0</v>
      </c>
      <c r="AS374" s="386">
        <v>0</v>
      </c>
      <c r="AT374" s="405">
        <v>0</v>
      </c>
      <c r="AU374" s="387">
        <v>0</v>
      </c>
    </row>
    <row r="375" spans="2:47" x14ac:dyDescent="0.3">
      <c r="B375" s="592"/>
      <c r="C375" s="592"/>
      <c r="D375" s="384" t="s">
        <v>1715</v>
      </c>
      <c r="E375" s="271">
        <f t="shared" si="6"/>
        <v>10</v>
      </c>
      <c r="F375" s="385">
        <v>0</v>
      </c>
      <c r="G375" s="386">
        <v>0</v>
      </c>
      <c r="H375" s="386">
        <v>0</v>
      </c>
      <c r="I375" s="386">
        <v>0</v>
      </c>
      <c r="J375" s="386">
        <v>0</v>
      </c>
      <c r="K375" s="386">
        <v>0</v>
      </c>
      <c r="L375" s="386">
        <v>2</v>
      </c>
      <c r="M375" s="386">
        <v>2</v>
      </c>
      <c r="N375" s="386">
        <v>0</v>
      </c>
      <c r="O375" s="386">
        <v>1</v>
      </c>
      <c r="P375" s="386">
        <v>0</v>
      </c>
      <c r="Q375" s="386">
        <v>0</v>
      </c>
      <c r="R375" s="386">
        <v>0</v>
      </c>
      <c r="S375" s="386">
        <v>0</v>
      </c>
      <c r="T375" s="386">
        <v>2</v>
      </c>
      <c r="U375" s="386">
        <v>1</v>
      </c>
      <c r="V375" s="386">
        <v>0</v>
      </c>
      <c r="W375" s="386">
        <v>0</v>
      </c>
      <c r="X375" s="386">
        <v>0</v>
      </c>
      <c r="Y375" s="386">
        <v>1</v>
      </c>
      <c r="Z375" s="386">
        <v>0</v>
      </c>
      <c r="AA375" s="386">
        <v>1</v>
      </c>
      <c r="AB375" s="386">
        <v>0</v>
      </c>
      <c r="AC375" s="386">
        <v>0</v>
      </c>
      <c r="AD375" s="386">
        <v>0</v>
      </c>
      <c r="AE375" s="386">
        <v>0</v>
      </c>
      <c r="AF375" s="386">
        <v>0</v>
      </c>
      <c r="AG375" s="386">
        <v>0</v>
      </c>
      <c r="AH375" s="386">
        <v>0</v>
      </c>
      <c r="AI375" s="386">
        <v>0</v>
      </c>
      <c r="AJ375" s="386">
        <v>0</v>
      </c>
      <c r="AK375" s="386">
        <v>0</v>
      </c>
      <c r="AL375" s="386">
        <v>0</v>
      </c>
      <c r="AM375" s="386">
        <v>0</v>
      </c>
      <c r="AN375" s="386">
        <v>0</v>
      </c>
      <c r="AO375" s="386">
        <v>0</v>
      </c>
      <c r="AP375" s="386">
        <v>0</v>
      </c>
      <c r="AQ375" s="386">
        <v>0</v>
      </c>
      <c r="AR375" s="386">
        <v>0</v>
      </c>
      <c r="AS375" s="386">
        <v>0</v>
      </c>
      <c r="AT375" s="405">
        <v>0</v>
      </c>
      <c r="AU375" s="387">
        <v>0</v>
      </c>
    </row>
    <row r="376" spans="2:47" x14ac:dyDescent="0.3">
      <c r="B376" s="592"/>
      <c r="C376" s="592" t="s">
        <v>240</v>
      </c>
      <c r="D376" s="384" t="s">
        <v>240</v>
      </c>
      <c r="E376" s="271">
        <f t="shared" si="6"/>
        <v>878</v>
      </c>
      <c r="F376" s="385">
        <v>0</v>
      </c>
      <c r="G376" s="386">
        <v>0</v>
      </c>
      <c r="H376" s="386">
        <v>0</v>
      </c>
      <c r="I376" s="386">
        <v>1</v>
      </c>
      <c r="J376" s="386">
        <v>5</v>
      </c>
      <c r="K376" s="386">
        <v>19</v>
      </c>
      <c r="L376" s="386">
        <v>17</v>
      </c>
      <c r="M376" s="386">
        <v>31</v>
      </c>
      <c r="N376" s="386">
        <v>25</v>
      </c>
      <c r="O376" s="386">
        <v>26</v>
      </c>
      <c r="P376" s="386">
        <v>41</v>
      </c>
      <c r="Q376" s="386">
        <v>48</v>
      </c>
      <c r="R376" s="386">
        <v>48</v>
      </c>
      <c r="S376" s="386">
        <v>52</v>
      </c>
      <c r="T376" s="386">
        <v>51</v>
      </c>
      <c r="U376" s="386">
        <v>58</v>
      </c>
      <c r="V376" s="386">
        <v>49</v>
      </c>
      <c r="W376" s="386">
        <v>54</v>
      </c>
      <c r="X376" s="386">
        <v>35</v>
      </c>
      <c r="Y376" s="386">
        <v>43</v>
      </c>
      <c r="Z376" s="386">
        <v>38</v>
      </c>
      <c r="AA376" s="386">
        <v>44</v>
      </c>
      <c r="AB376" s="386">
        <v>29</v>
      </c>
      <c r="AC376" s="386">
        <v>33</v>
      </c>
      <c r="AD376" s="386">
        <v>22</v>
      </c>
      <c r="AE376" s="386">
        <v>24</v>
      </c>
      <c r="AF376" s="386">
        <v>15</v>
      </c>
      <c r="AG376" s="386">
        <v>15</v>
      </c>
      <c r="AH376" s="386">
        <v>16</v>
      </c>
      <c r="AI376" s="386">
        <v>11</v>
      </c>
      <c r="AJ376" s="386">
        <v>8</v>
      </c>
      <c r="AK376" s="386">
        <v>4</v>
      </c>
      <c r="AL376" s="386">
        <v>4</v>
      </c>
      <c r="AM376" s="386">
        <v>3</v>
      </c>
      <c r="AN376" s="386">
        <v>0</v>
      </c>
      <c r="AO376" s="386">
        <v>0</v>
      </c>
      <c r="AP376" s="386">
        <v>0</v>
      </c>
      <c r="AQ376" s="386">
        <v>0</v>
      </c>
      <c r="AR376" s="386">
        <v>0</v>
      </c>
      <c r="AS376" s="386">
        <v>0</v>
      </c>
      <c r="AT376" s="405">
        <v>0</v>
      </c>
      <c r="AU376" s="387">
        <v>9</v>
      </c>
    </row>
    <row r="377" spans="2:47" x14ac:dyDescent="0.3">
      <c r="B377" s="592"/>
      <c r="C377" s="592"/>
      <c r="D377" s="384" t="s">
        <v>1714</v>
      </c>
      <c r="E377" s="271">
        <f t="shared" si="6"/>
        <v>28</v>
      </c>
      <c r="F377" s="385">
        <v>0</v>
      </c>
      <c r="G377" s="386">
        <v>0</v>
      </c>
      <c r="H377" s="386">
        <v>0</v>
      </c>
      <c r="I377" s="386">
        <v>0</v>
      </c>
      <c r="J377" s="386">
        <v>0</v>
      </c>
      <c r="K377" s="386">
        <v>0</v>
      </c>
      <c r="L377" s="386">
        <v>0</v>
      </c>
      <c r="M377" s="386">
        <v>1</v>
      </c>
      <c r="N377" s="386">
        <v>0</v>
      </c>
      <c r="O377" s="386">
        <v>1</v>
      </c>
      <c r="P377" s="386">
        <v>2</v>
      </c>
      <c r="Q377" s="386">
        <v>0</v>
      </c>
      <c r="R377" s="386">
        <v>1</v>
      </c>
      <c r="S377" s="386">
        <v>3</v>
      </c>
      <c r="T377" s="386">
        <v>3</v>
      </c>
      <c r="U377" s="386">
        <v>2</v>
      </c>
      <c r="V377" s="386">
        <v>2</v>
      </c>
      <c r="W377" s="386">
        <v>4</v>
      </c>
      <c r="X377" s="386">
        <v>1</v>
      </c>
      <c r="Y377" s="386">
        <v>1</v>
      </c>
      <c r="Z377" s="386">
        <v>0</v>
      </c>
      <c r="AA377" s="386">
        <v>3</v>
      </c>
      <c r="AB377" s="386">
        <v>1</v>
      </c>
      <c r="AC377" s="386">
        <v>0</v>
      </c>
      <c r="AD377" s="386">
        <v>0</v>
      </c>
      <c r="AE377" s="386">
        <v>0</v>
      </c>
      <c r="AF377" s="386">
        <v>0</v>
      </c>
      <c r="AG377" s="386">
        <v>1</v>
      </c>
      <c r="AH377" s="386">
        <v>1</v>
      </c>
      <c r="AI377" s="386">
        <v>0</v>
      </c>
      <c r="AJ377" s="386">
        <v>0</v>
      </c>
      <c r="AK377" s="386">
        <v>0</v>
      </c>
      <c r="AL377" s="386">
        <v>0</v>
      </c>
      <c r="AM377" s="386">
        <v>1</v>
      </c>
      <c r="AN377" s="386">
        <v>0</v>
      </c>
      <c r="AO377" s="386">
        <v>0</v>
      </c>
      <c r="AP377" s="386">
        <v>0</v>
      </c>
      <c r="AQ377" s="386">
        <v>0</v>
      </c>
      <c r="AR377" s="386">
        <v>0</v>
      </c>
      <c r="AS377" s="386">
        <v>0</v>
      </c>
      <c r="AT377" s="405">
        <v>0</v>
      </c>
      <c r="AU377" s="387">
        <v>0</v>
      </c>
    </row>
    <row r="378" spans="2:47" x14ac:dyDescent="0.3">
      <c r="B378" s="592"/>
      <c r="C378" s="592"/>
      <c r="D378" s="384" t="s">
        <v>1713</v>
      </c>
      <c r="E378" s="271">
        <f t="shared" si="6"/>
        <v>4</v>
      </c>
      <c r="F378" s="385">
        <v>0</v>
      </c>
      <c r="G378" s="386">
        <v>0</v>
      </c>
      <c r="H378" s="386">
        <v>0</v>
      </c>
      <c r="I378" s="386">
        <v>0</v>
      </c>
      <c r="J378" s="386">
        <v>0</v>
      </c>
      <c r="K378" s="386">
        <v>0</v>
      </c>
      <c r="L378" s="386">
        <v>0</v>
      </c>
      <c r="M378" s="386">
        <v>0</v>
      </c>
      <c r="N378" s="386">
        <v>0</v>
      </c>
      <c r="O378" s="386">
        <v>1</v>
      </c>
      <c r="P378" s="386">
        <v>0</v>
      </c>
      <c r="Q378" s="386">
        <v>1</v>
      </c>
      <c r="R378" s="386">
        <v>0</v>
      </c>
      <c r="S378" s="386">
        <v>1</v>
      </c>
      <c r="T378" s="386">
        <v>0</v>
      </c>
      <c r="U378" s="386">
        <v>0</v>
      </c>
      <c r="V378" s="386">
        <v>0</v>
      </c>
      <c r="W378" s="386">
        <v>0</v>
      </c>
      <c r="X378" s="386">
        <v>0</v>
      </c>
      <c r="Y378" s="386">
        <v>1</v>
      </c>
      <c r="Z378" s="386">
        <v>0</v>
      </c>
      <c r="AA378" s="386">
        <v>0</v>
      </c>
      <c r="AB378" s="386">
        <v>0</v>
      </c>
      <c r="AC378" s="386">
        <v>0</v>
      </c>
      <c r="AD378" s="386">
        <v>0</v>
      </c>
      <c r="AE378" s="386">
        <v>0</v>
      </c>
      <c r="AF378" s="386">
        <v>0</v>
      </c>
      <c r="AG378" s="386">
        <v>0</v>
      </c>
      <c r="AH378" s="386">
        <v>0</v>
      </c>
      <c r="AI378" s="386">
        <v>0</v>
      </c>
      <c r="AJ378" s="386">
        <v>0</v>
      </c>
      <c r="AK378" s="386">
        <v>0</v>
      </c>
      <c r="AL378" s="386">
        <v>0</v>
      </c>
      <c r="AM378" s="386">
        <v>0</v>
      </c>
      <c r="AN378" s="386">
        <v>0</v>
      </c>
      <c r="AO378" s="386">
        <v>0</v>
      </c>
      <c r="AP378" s="386">
        <v>0</v>
      </c>
      <c r="AQ378" s="386">
        <v>0</v>
      </c>
      <c r="AR378" s="386">
        <v>0</v>
      </c>
      <c r="AS378" s="386">
        <v>0</v>
      </c>
      <c r="AT378" s="405">
        <v>0</v>
      </c>
      <c r="AU378" s="387">
        <v>0</v>
      </c>
    </row>
    <row r="379" spans="2:47" x14ac:dyDescent="0.3">
      <c r="B379" s="592"/>
      <c r="C379" s="592"/>
      <c r="D379" s="384" t="s">
        <v>1712</v>
      </c>
      <c r="E379" s="271">
        <f t="shared" si="6"/>
        <v>17</v>
      </c>
      <c r="F379" s="385">
        <v>0</v>
      </c>
      <c r="G379" s="386">
        <v>0</v>
      </c>
      <c r="H379" s="386">
        <v>0</v>
      </c>
      <c r="I379" s="386">
        <v>0</v>
      </c>
      <c r="J379" s="386">
        <v>0</v>
      </c>
      <c r="K379" s="386">
        <v>1</v>
      </c>
      <c r="L379" s="386">
        <v>0</v>
      </c>
      <c r="M379" s="386">
        <v>0</v>
      </c>
      <c r="N379" s="386">
        <v>2</v>
      </c>
      <c r="O379" s="386">
        <v>0</v>
      </c>
      <c r="P379" s="386">
        <v>0</v>
      </c>
      <c r="Q379" s="386">
        <v>1</v>
      </c>
      <c r="R379" s="386">
        <v>2</v>
      </c>
      <c r="S379" s="386">
        <v>3</v>
      </c>
      <c r="T379" s="386">
        <v>0</v>
      </c>
      <c r="U379" s="386">
        <v>0</v>
      </c>
      <c r="V379" s="386">
        <v>1</v>
      </c>
      <c r="W379" s="386">
        <v>0</v>
      </c>
      <c r="X379" s="386">
        <v>1</v>
      </c>
      <c r="Y379" s="386">
        <v>2</v>
      </c>
      <c r="Z379" s="386">
        <v>0</v>
      </c>
      <c r="AA379" s="386">
        <v>0</v>
      </c>
      <c r="AB379" s="386">
        <v>0</v>
      </c>
      <c r="AC379" s="386">
        <v>2</v>
      </c>
      <c r="AD379" s="386">
        <v>0</v>
      </c>
      <c r="AE379" s="386">
        <v>1</v>
      </c>
      <c r="AF379" s="386">
        <v>0</v>
      </c>
      <c r="AG379" s="386">
        <v>1</v>
      </c>
      <c r="AH379" s="386">
        <v>0</v>
      </c>
      <c r="AI379" s="386">
        <v>0</v>
      </c>
      <c r="AJ379" s="386">
        <v>0</v>
      </c>
      <c r="AK379" s="386">
        <v>0</v>
      </c>
      <c r="AL379" s="386">
        <v>0</v>
      </c>
      <c r="AM379" s="386">
        <v>0</v>
      </c>
      <c r="AN379" s="386">
        <v>0</v>
      </c>
      <c r="AO379" s="386">
        <v>0</v>
      </c>
      <c r="AP379" s="386">
        <v>0</v>
      </c>
      <c r="AQ379" s="386">
        <v>0</v>
      </c>
      <c r="AR379" s="386">
        <v>0</v>
      </c>
      <c r="AS379" s="386">
        <v>0</v>
      </c>
      <c r="AT379" s="405">
        <v>0</v>
      </c>
      <c r="AU379" s="387">
        <v>0</v>
      </c>
    </row>
    <row r="380" spans="2:47" x14ac:dyDescent="0.3">
      <c r="B380" s="592"/>
      <c r="C380" s="592"/>
      <c r="D380" s="384" t="s">
        <v>1711</v>
      </c>
      <c r="E380" s="271">
        <f t="shared" si="6"/>
        <v>100</v>
      </c>
      <c r="F380" s="385">
        <v>0</v>
      </c>
      <c r="G380" s="386">
        <v>0</v>
      </c>
      <c r="H380" s="386">
        <v>0</v>
      </c>
      <c r="I380" s="386">
        <v>1</v>
      </c>
      <c r="J380" s="386">
        <v>4</v>
      </c>
      <c r="K380" s="386">
        <v>0</v>
      </c>
      <c r="L380" s="386">
        <v>1</v>
      </c>
      <c r="M380" s="386">
        <v>4</v>
      </c>
      <c r="N380" s="386">
        <v>6</v>
      </c>
      <c r="O380" s="386">
        <v>6</v>
      </c>
      <c r="P380" s="386">
        <v>5</v>
      </c>
      <c r="Q380" s="386">
        <v>10</v>
      </c>
      <c r="R380" s="386">
        <v>3</v>
      </c>
      <c r="S380" s="386">
        <v>9</v>
      </c>
      <c r="T380" s="386">
        <v>4</v>
      </c>
      <c r="U380" s="386">
        <v>4</v>
      </c>
      <c r="V380" s="386">
        <v>3</v>
      </c>
      <c r="W380" s="386">
        <v>4</v>
      </c>
      <c r="X380" s="386">
        <v>3</v>
      </c>
      <c r="Y380" s="386">
        <v>4</v>
      </c>
      <c r="Z380" s="386">
        <v>3</v>
      </c>
      <c r="AA380" s="386">
        <v>1</v>
      </c>
      <c r="AB380" s="386">
        <v>4</v>
      </c>
      <c r="AC380" s="386">
        <v>2</v>
      </c>
      <c r="AD380" s="386">
        <v>7</v>
      </c>
      <c r="AE380" s="386">
        <v>0</v>
      </c>
      <c r="AF380" s="386">
        <v>1</v>
      </c>
      <c r="AG380" s="386">
        <v>3</v>
      </c>
      <c r="AH380" s="386">
        <v>4</v>
      </c>
      <c r="AI380" s="386">
        <v>1</v>
      </c>
      <c r="AJ380" s="386">
        <v>0</v>
      </c>
      <c r="AK380" s="386">
        <v>2</v>
      </c>
      <c r="AL380" s="386">
        <v>0</v>
      </c>
      <c r="AM380" s="386">
        <v>1</v>
      </c>
      <c r="AN380" s="386">
        <v>0</v>
      </c>
      <c r="AO380" s="386">
        <v>0</v>
      </c>
      <c r="AP380" s="386">
        <v>0</v>
      </c>
      <c r="AQ380" s="386">
        <v>0</v>
      </c>
      <c r="AR380" s="386">
        <v>0</v>
      </c>
      <c r="AS380" s="386">
        <v>0</v>
      </c>
      <c r="AT380" s="405">
        <v>0</v>
      </c>
      <c r="AU380" s="387">
        <v>0</v>
      </c>
    </row>
    <row r="381" spans="2:47" x14ac:dyDescent="0.3">
      <c r="B381" s="592"/>
      <c r="C381" s="592"/>
      <c r="D381" s="384" t="s">
        <v>1710</v>
      </c>
      <c r="E381" s="271">
        <f t="shared" si="6"/>
        <v>2</v>
      </c>
      <c r="F381" s="385">
        <v>0</v>
      </c>
      <c r="G381" s="386">
        <v>0</v>
      </c>
      <c r="H381" s="386">
        <v>0</v>
      </c>
      <c r="I381" s="386">
        <v>0</v>
      </c>
      <c r="J381" s="386">
        <v>0</v>
      </c>
      <c r="K381" s="386">
        <v>0</v>
      </c>
      <c r="L381" s="386">
        <v>0</v>
      </c>
      <c r="M381" s="386">
        <v>0</v>
      </c>
      <c r="N381" s="386">
        <v>0</v>
      </c>
      <c r="O381" s="386">
        <v>0</v>
      </c>
      <c r="P381" s="386">
        <v>0</v>
      </c>
      <c r="Q381" s="386">
        <v>0</v>
      </c>
      <c r="R381" s="386">
        <v>0</v>
      </c>
      <c r="S381" s="386">
        <v>1</v>
      </c>
      <c r="T381" s="386">
        <v>0</v>
      </c>
      <c r="U381" s="386">
        <v>0</v>
      </c>
      <c r="V381" s="386">
        <v>0</v>
      </c>
      <c r="W381" s="386">
        <v>0</v>
      </c>
      <c r="X381" s="386">
        <v>0</v>
      </c>
      <c r="Y381" s="386">
        <v>0</v>
      </c>
      <c r="Z381" s="386">
        <v>1</v>
      </c>
      <c r="AA381" s="386">
        <v>0</v>
      </c>
      <c r="AB381" s="386">
        <v>0</v>
      </c>
      <c r="AC381" s="386">
        <v>0</v>
      </c>
      <c r="AD381" s="386">
        <v>0</v>
      </c>
      <c r="AE381" s="386">
        <v>0</v>
      </c>
      <c r="AF381" s="386">
        <v>0</v>
      </c>
      <c r="AG381" s="386">
        <v>0</v>
      </c>
      <c r="AH381" s="386">
        <v>0</v>
      </c>
      <c r="AI381" s="386">
        <v>0</v>
      </c>
      <c r="AJ381" s="386">
        <v>0</v>
      </c>
      <c r="AK381" s="386">
        <v>0</v>
      </c>
      <c r="AL381" s="386">
        <v>0</v>
      </c>
      <c r="AM381" s="386">
        <v>0</v>
      </c>
      <c r="AN381" s="386">
        <v>0</v>
      </c>
      <c r="AO381" s="386">
        <v>0</v>
      </c>
      <c r="AP381" s="386">
        <v>0</v>
      </c>
      <c r="AQ381" s="386">
        <v>0</v>
      </c>
      <c r="AR381" s="386">
        <v>0</v>
      </c>
      <c r="AS381" s="386">
        <v>0</v>
      </c>
      <c r="AT381" s="405">
        <v>0</v>
      </c>
      <c r="AU381" s="387">
        <v>0</v>
      </c>
    </row>
    <row r="382" spans="2:47" x14ac:dyDescent="0.3">
      <c r="B382" s="592"/>
      <c r="C382" s="592"/>
      <c r="D382" s="384" t="s">
        <v>988</v>
      </c>
      <c r="E382" s="271">
        <f t="shared" si="6"/>
        <v>34</v>
      </c>
      <c r="F382" s="385">
        <v>0</v>
      </c>
      <c r="G382" s="386">
        <v>0</v>
      </c>
      <c r="H382" s="386">
        <v>0</v>
      </c>
      <c r="I382" s="386">
        <v>0</v>
      </c>
      <c r="J382" s="386">
        <v>0</v>
      </c>
      <c r="K382" s="386">
        <v>0</v>
      </c>
      <c r="L382" s="386">
        <v>0</v>
      </c>
      <c r="M382" s="386">
        <v>0</v>
      </c>
      <c r="N382" s="386">
        <v>1</v>
      </c>
      <c r="O382" s="386">
        <v>0</v>
      </c>
      <c r="P382" s="386">
        <v>2</v>
      </c>
      <c r="Q382" s="386">
        <v>1</v>
      </c>
      <c r="R382" s="386">
        <v>0</v>
      </c>
      <c r="S382" s="386">
        <v>4</v>
      </c>
      <c r="T382" s="386">
        <v>6</v>
      </c>
      <c r="U382" s="386">
        <v>2</v>
      </c>
      <c r="V382" s="386">
        <v>2</v>
      </c>
      <c r="W382" s="386">
        <v>5</v>
      </c>
      <c r="X382" s="386">
        <v>1</v>
      </c>
      <c r="Y382" s="386">
        <v>0</v>
      </c>
      <c r="Z382" s="386">
        <v>2</v>
      </c>
      <c r="AA382" s="386">
        <v>1</v>
      </c>
      <c r="AB382" s="386">
        <v>0</v>
      </c>
      <c r="AC382" s="386">
        <v>1</v>
      </c>
      <c r="AD382" s="386">
        <v>1</v>
      </c>
      <c r="AE382" s="386">
        <v>0</v>
      </c>
      <c r="AF382" s="386">
        <v>1</v>
      </c>
      <c r="AG382" s="386">
        <v>2</v>
      </c>
      <c r="AH382" s="386">
        <v>0</v>
      </c>
      <c r="AI382" s="386">
        <v>1</v>
      </c>
      <c r="AJ382" s="386">
        <v>1</v>
      </c>
      <c r="AK382" s="386">
        <v>0</v>
      </c>
      <c r="AL382" s="386">
        <v>0</v>
      </c>
      <c r="AM382" s="386">
        <v>0</v>
      </c>
      <c r="AN382" s="386">
        <v>0</v>
      </c>
      <c r="AO382" s="386">
        <v>0</v>
      </c>
      <c r="AP382" s="386">
        <v>0</v>
      </c>
      <c r="AQ382" s="386">
        <v>0</v>
      </c>
      <c r="AR382" s="386">
        <v>0</v>
      </c>
      <c r="AS382" s="386">
        <v>0</v>
      </c>
      <c r="AT382" s="405">
        <v>0</v>
      </c>
      <c r="AU382" s="387">
        <v>0</v>
      </c>
    </row>
    <row r="383" spans="2:47" x14ac:dyDescent="0.3">
      <c r="B383" s="592"/>
      <c r="C383" s="592"/>
      <c r="D383" s="384" t="s">
        <v>957</v>
      </c>
      <c r="E383" s="271">
        <f t="shared" si="6"/>
        <v>10</v>
      </c>
      <c r="F383" s="385">
        <v>0</v>
      </c>
      <c r="G383" s="386">
        <v>0</v>
      </c>
      <c r="H383" s="386">
        <v>0</v>
      </c>
      <c r="I383" s="386">
        <v>0</v>
      </c>
      <c r="J383" s="386">
        <v>0</v>
      </c>
      <c r="K383" s="386">
        <v>0</v>
      </c>
      <c r="L383" s="386">
        <v>0</v>
      </c>
      <c r="M383" s="386">
        <v>0</v>
      </c>
      <c r="N383" s="386">
        <v>1</v>
      </c>
      <c r="O383" s="386">
        <v>1</v>
      </c>
      <c r="P383" s="386">
        <v>0</v>
      </c>
      <c r="Q383" s="386">
        <v>2</v>
      </c>
      <c r="R383" s="386">
        <v>0</v>
      </c>
      <c r="S383" s="386">
        <v>2</v>
      </c>
      <c r="T383" s="386">
        <v>0</v>
      </c>
      <c r="U383" s="386">
        <v>2</v>
      </c>
      <c r="V383" s="386">
        <v>0</v>
      </c>
      <c r="W383" s="386">
        <v>0</v>
      </c>
      <c r="X383" s="386">
        <v>0</v>
      </c>
      <c r="Y383" s="386">
        <v>0</v>
      </c>
      <c r="Z383" s="386">
        <v>1</v>
      </c>
      <c r="AA383" s="386">
        <v>0</v>
      </c>
      <c r="AB383" s="386">
        <v>0</v>
      </c>
      <c r="AC383" s="386">
        <v>1</v>
      </c>
      <c r="AD383" s="386">
        <v>0</v>
      </c>
      <c r="AE383" s="386">
        <v>0</v>
      </c>
      <c r="AF383" s="386">
        <v>0</v>
      </c>
      <c r="AG383" s="386">
        <v>0</v>
      </c>
      <c r="AH383" s="386">
        <v>0</v>
      </c>
      <c r="AI383" s="386">
        <v>0</v>
      </c>
      <c r="AJ383" s="386">
        <v>0</v>
      </c>
      <c r="AK383" s="386">
        <v>0</v>
      </c>
      <c r="AL383" s="386">
        <v>0</v>
      </c>
      <c r="AM383" s="386">
        <v>0</v>
      </c>
      <c r="AN383" s="386">
        <v>0</v>
      </c>
      <c r="AO383" s="386">
        <v>0</v>
      </c>
      <c r="AP383" s="386">
        <v>0</v>
      </c>
      <c r="AQ383" s="386">
        <v>0</v>
      </c>
      <c r="AR383" s="386">
        <v>0</v>
      </c>
      <c r="AS383" s="386">
        <v>0</v>
      </c>
      <c r="AT383" s="405">
        <v>0</v>
      </c>
      <c r="AU383" s="387">
        <v>0</v>
      </c>
    </row>
    <row r="384" spans="2:47" x14ac:dyDescent="0.3">
      <c r="B384" s="592"/>
      <c r="C384" s="592"/>
      <c r="D384" s="384" t="s">
        <v>1709</v>
      </c>
      <c r="E384" s="271">
        <f t="shared" si="6"/>
        <v>21</v>
      </c>
      <c r="F384" s="385">
        <v>0</v>
      </c>
      <c r="G384" s="386">
        <v>0</v>
      </c>
      <c r="H384" s="386">
        <v>0</v>
      </c>
      <c r="I384" s="386">
        <v>0</v>
      </c>
      <c r="J384" s="386">
        <v>0</v>
      </c>
      <c r="K384" s="386">
        <v>0</v>
      </c>
      <c r="L384" s="386">
        <v>0</v>
      </c>
      <c r="M384" s="386">
        <v>1</v>
      </c>
      <c r="N384" s="386">
        <v>0</v>
      </c>
      <c r="O384" s="386">
        <v>0</v>
      </c>
      <c r="P384" s="386">
        <v>0</v>
      </c>
      <c r="Q384" s="386">
        <v>1</v>
      </c>
      <c r="R384" s="386">
        <v>0</v>
      </c>
      <c r="S384" s="386">
        <v>2</v>
      </c>
      <c r="T384" s="386">
        <v>2</v>
      </c>
      <c r="U384" s="386">
        <v>2</v>
      </c>
      <c r="V384" s="386">
        <v>0</v>
      </c>
      <c r="W384" s="386">
        <v>2</v>
      </c>
      <c r="X384" s="386">
        <v>1</v>
      </c>
      <c r="Y384" s="386">
        <v>3</v>
      </c>
      <c r="Z384" s="386">
        <v>2</v>
      </c>
      <c r="AA384" s="386">
        <v>0</v>
      </c>
      <c r="AB384" s="386">
        <v>0</v>
      </c>
      <c r="AC384" s="386">
        <v>1</v>
      </c>
      <c r="AD384" s="386">
        <v>0</v>
      </c>
      <c r="AE384" s="386">
        <v>1</v>
      </c>
      <c r="AF384" s="386">
        <v>0</v>
      </c>
      <c r="AG384" s="386">
        <v>1</v>
      </c>
      <c r="AH384" s="386">
        <v>1</v>
      </c>
      <c r="AI384" s="386">
        <v>0</v>
      </c>
      <c r="AJ384" s="386">
        <v>0</v>
      </c>
      <c r="AK384" s="386">
        <v>1</v>
      </c>
      <c r="AL384" s="386">
        <v>0</v>
      </c>
      <c r="AM384" s="386">
        <v>0</v>
      </c>
      <c r="AN384" s="386">
        <v>0</v>
      </c>
      <c r="AO384" s="386">
        <v>0</v>
      </c>
      <c r="AP384" s="386">
        <v>0</v>
      </c>
      <c r="AQ384" s="386">
        <v>0</v>
      </c>
      <c r="AR384" s="386">
        <v>0</v>
      </c>
      <c r="AS384" s="386">
        <v>0</v>
      </c>
      <c r="AT384" s="405">
        <v>0</v>
      </c>
      <c r="AU384" s="387">
        <v>0</v>
      </c>
    </row>
    <row r="385" spans="2:47" x14ac:dyDescent="0.3">
      <c r="B385" s="592"/>
      <c r="C385" s="592"/>
      <c r="D385" s="384" t="s">
        <v>1096</v>
      </c>
      <c r="E385" s="271">
        <f t="shared" si="6"/>
        <v>15</v>
      </c>
      <c r="F385" s="385">
        <v>0</v>
      </c>
      <c r="G385" s="386">
        <v>0</v>
      </c>
      <c r="H385" s="386">
        <v>0</v>
      </c>
      <c r="I385" s="386">
        <v>0</v>
      </c>
      <c r="J385" s="386">
        <v>0</v>
      </c>
      <c r="K385" s="386">
        <v>0</v>
      </c>
      <c r="L385" s="386">
        <v>0</v>
      </c>
      <c r="M385" s="386">
        <v>0</v>
      </c>
      <c r="N385" s="386">
        <v>0</v>
      </c>
      <c r="O385" s="386">
        <v>1</v>
      </c>
      <c r="P385" s="386">
        <v>0</v>
      </c>
      <c r="Q385" s="386">
        <v>2</v>
      </c>
      <c r="R385" s="386">
        <v>0</v>
      </c>
      <c r="S385" s="386">
        <v>1</v>
      </c>
      <c r="T385" s="386">
        <v>0</v>
      </c>
      <c r="U385" s="386">
        <v>1</v>
      </c>
      <c r="V385" s="386">
        <v>0</v>
      </c>
      <c r="W385" s="386">
        <v>1</v>
      </c>
      <c r="X385" s="386">
        <v>1</v>
      </c>
      <c r="Y385" s="386">
        <v>1</v>
      </c>
      <c r="Z385" s="386">
        <v>2</v>
      </c>
      <c r="AA385" s="386">
        <v>1</v>
      </c>
      <c r="AB385" s="386">
        <v>0</v>
      </c>
      <c r="AC385" s="386">
        <v>2</v>
      </c>
      <c r="AD385" s="386">
        <v>0</v>
      </c>
      <c r="AE385" s="386">
        <v>0</v>
      </c>
      <c r="AF385" s="386">
        <v>0</v>
      </c>
      <c r="AG385" s="386">
        <v>1</v>
      </c>
      <c r="AH385" s="386">
        <v>0</v>
      </c>
      <c r="AI385" s="386">
        <v>0</v>
      </c>
      <c r="AJ385" s="386">
        <v>0</v>
      </c>
      <c r="AK385" s="386">
        <v>1</v>
      </c>
      <c r="AL385" s="386">
        <v>0</v>
      </c>
      <c r="AM385" s="386">
        <v>0</v>
      </c>
      <c r="AN385" s="386">
        <v>0</v>
      </c>
      <c r="AO385" s="386">
        <v>0</v>
      </c>
      <c r="AP385" s="386">
        <v>0</v>
      </c>
      <c r="AQ385" s="386">
        <v>0</v>
      </c>
      <c r="AR385" s="386">
        <v>0</v>
      </c>
      <c r="AS385" s="386">
        <v>0</v>
      </c>
      <c r="AT385" s="405">
        <v>0</v>
      </c>
      <c r="AU385" s="387">
        <v>0</v>
      </c>
    </row>
    <row r="386" spans="2:47" x14ac:dyDescent="0.3">
      <c r="B386" s="592"/>
      <c r="C386" s="592"/>
      <c r="D386" s="384" t="s">
        <v>1708</v>
      </c>
      <c r="E386" s="271">
        <f t="shared" si="6"/>
        <v>20</v>
      </c>
      <c r="F386" s="385">
        <v>0</v>
      </c>
      <c r="G386" s="386">
        <v>0</v>
      </c>
      <c r="H386" s="386">
        <v>0</v>
      </c>
      <c r="I386" s="386">
        <v>0</v>
      </c>
      <c r="J386" s="386">
        <v>0</v>
      </c>
      <c r="K386" s="386">
        <v>0</v>
      </c>
      <c r="L386" s="386">
        <v>0</v>
      </c>
      <c r="M386" s="386">
        <v>0</v>
      </c>
      <c r="N386" s="386">
        <v>1</v>
      </c>
      <c r="O386" s="386">
        <v>2</v>
      </c>
      <c r="P386" s="386">
        <v>2</v>
      </c>
      <c r="Q386" s="386">
        <v>0</v>
      </c>
      <c r="R386" s="386">
        <v>1</v>
      </c>
      <c r="S386" s="386">
        <v>0</v>
      </c>
      <c r="T386" s="386">
        <v>2</v>
      </c>
      <c r="U386" s="386">
        <v>0</v>
      </c>
      <c r="V386" s="386">
        <v>1</v>
      </c>
      <c r="W386" s="386">
        <v>0</v>
      </c>
      <c r="X386" s="386">
        <v>1</v>
      </c>
      <c r="Y386" s="386">
        <v>2</v>
      </c>
      <c r="Z386" s="386">
        <v>1</v>
      </c>
      <c r="AA386" s="386">
        <v>1</v>
      </c>
      <c r="AB386" s="386">
        <v>1</v>
      </c>
      <c r="AC386" s="386">
        <v>0</v>
      </c>
      <c r="AD386" s="386">
        <v>0</v>
      </c>
      <c r="AE386" s="386">
        <v>1</v>
      </c>
      <c r="AF386" s="386">
        <v>2</v>
      </c>
      <c r="AG386" s="386">
        <v>0</v>
      </c>
      <c r="AH386" s="386">
        <v>0</v>
      </c>
      <c r="AI386" s="386">
        <v>1</v>
      </c>
      <c r="AJ386" s="386">
        <v>0</v>
      </c>
      <c r="AK386" s="386">
        <v>0</v>
      </c>
      <c r="AL386" s="386">
        <v>0</v>
      </c>
      <c r="AM386" s="386">
        <v>0</v>
      </c>
      <c r="AN386" s="386">
        <v>0</v>
      </c>
      <c r="AO386" s="386">
        <v>1</v>
      </c>
      <c r="AP386" s="386">
        <v>0</v>
      </c>
      <c r="AQ386" s="386">
        <v>0</v>
      </c>
      <c r="AR386" s="386">
        <v>0</v>
      </c>
      <c r="AS386" s="386">
        <v>0</v>
      </c>
      <c r="AT386" s="405">
        <v>0</v>
      </c>
      <c r="AU386" s="387">
        <v>0</v>
      </c>
    </row>
    <row r="387" spans="2:47" x14ac:dyDescent="0.3">
      <c r="B387" s="592"/>
      <c r="C387" s="592"/>
      <c r="D387" s="384" t="s">
        <v>1707</v>
      </c>
      <c r="E387" s="271">
        <f t="shared" si="6"/>
        <v>26</v>
      </c>
      <c r="F387" s="385">
        <v>0</v>
      </c>
      <c r="G387" s="386">
        <v>0</v>
      </c>
      <c r="H387" s="386">
        <v>0</v>
      </c>
      <c r="I387" s="386">
        <v>0</v>
      </c>
      <c r="J387" s="386">
        <v>0</v>
      </c>
      <c r="K387" s="386">
        <v>2</v>
      </c>
      <c r="L387" s="386">
        <v>0</v>
      </c>
      <c r="M387" s="386">
        <v>0</v>
      </c>
      <c r="N387" s="386">
        <v>3</v>
      </c>
      <c r="O387" s="386">
        <v>1</v>
      </c>
      <c r="P387" s="386">
        <v>0</v>
      </c>
      <c r="Q387" s="386">
        <v>2</v>
      </c>
      <c r="R387" s="386">
        <v>2</v>
      </c>
      <c r="S387" s="386">
        <v>2</v>
      </c>
      <c r="T387" s="386">
        <v>1</v>
      </c>
      <c r="U387" s="386">
        <v>2</v>
      </c>
      <c r="V387" s="386">
        <v>2</v>
      </c>
      <c r="W387" s="386">
        <v>2</v>
      </c>
      <c r="X387" s="386">
        <v>1</v>
      </c>
      <c r="Y387" s="386">
        <v>0</v>
      </c>
      <c r="Z387" s="386">
        <v>1</v>
      </c>
      <c r="AA387" s="386">
        <v>2</v>
      </c>
      <c r="AB387" s="386">
        <v>0</v>
      </c>
      <c r="AC387" s="386">
        <v>0</v>
      </c>
      <c r="AD387" s="386">
        <v>0</v>
      </c>
      <c r="AE387" s="386">
        <v>0</v>
      </c>
      <c r="AF387" s="386">
        <v>2</v>
      </c>
      <c r="AG387" s="386">
        <v>0</v>
      </c>
      <c r="AH387" s="386">
        <v>0</v>
      </c>
      <c r="AI387" s="386">
        <v>0</v>
      </c>
      <c r="AJ387" s="386">
        <v>0</v>
      </c>
      <c r="AK387" s="386">
        <v>0</v>
      </c>
      <c r="AL387" s="386">
        <v>0</v>
      </c>
      <c r="AM387" s="386">
        <v>1</v>
      </c>
      <c r="AN387" s="386">
        <v>0</v>
      </c>
      <c r="AO387" s="386">
        <v>0</v>
      </c>
      <c r="AP387" s="386">
        <v>0</v>
      </c>
      <c r="AQ387" s="386">
        <v>0</v>
      </c>
      <c r="AR387" s="386">
        <v>0</v>
      </c>
      <c r="AS387" s="386">
        <v>0</v>
      </c>
      <c r="AT387" s="405">
        <v>0</v>
      </c>
      <c r="AU387" s="387">
        <v>0</v>
      </c>
    </row>
    <row r="388" spans="2:47" x14ac:dyDescent="0.3">
      <c r="B388" s="592"/>
      <c r="C388" s="592"/>
      <c r="D388" s="384" t="s">
        <v>1706</v>
      </c>
      <c r="E388" s="271">
        <f t="shared" si="6"/>
        <v>35</v>
      </c>
      <c r="F388" s="385">
        <v>0</v>
      </c>
      <c r="G388" s="386">
        <v>0</v>
      </c>
      <c r="H388" s="386">
        <v>0</v>
      </c>
      <c r="I388" s="386">
        <v>0</v>
      </c>
      <c r="J388" s="386">
        <v>0</v>
      </c>
      <c r="K388" s="386">
        <v>1</v>
      </c>
      <c r="L388" s="386">
        <v>0</v>
      </c>
      <c r="M388" s="386">
        <v>1</v>
      </c>
      <c r="N388" s="386">
        <v>0</v>
      </c>
      <c r="O388" s="386">
        <v>3</v>
      </c>
      <c r="P388" s="386">
        <v>1</v>
      </c>
      <c r="Q388" s="386">
        <v>2</v>
      </c>
      <c r="R388" s="386">
        <v>3</v>
      </c>
      <c r="S388" s="386">
        <v>2</v>
      </c>
      <c r="T388" s="386">
        <v>2</v>
      </c>
      <c r="U388" s="386">
        <v>2</v>
      </c>
      <c r="V388" s="386">
        <v>2</v>
      </c>
      <c r="W388" s="386">
        <v>2</v>
      </c>
      <c r="X388" s="386">
        <v>3</v>
      </c>
      <c r="Y388" s="386">
        <v>1</v>
      </c>
      <c r="Z388" s="386">
        <v>0</v>
      </c>
      <c r="AA388" s="386">
        <v>2</v>
      </c>
      <c r="AB388" s="386">
        <v>1</v>
      </c>
      <c r="AC388" s="386">
        <v>0</v>
      </c>
      <c r="AD388" s="386">
        <v>1</v>
      </c>
      <c r="AE388" s="386">
        <v>1</v>
      </c>
      <c r="AF388" s="386">
        <v>1</v>
      </c>
      <c r="AG388" s="386">
        <v>1</v>
      </c>
      <c r="AH388" s="386">
        <v>1</v>
      </c>
      <c r="AI388" s="386">
        <v>0</v>
      </c>
      <c r="AJ388" s="386">
        <v>0</v>
      </c>
      <c r="AK388" s="386">
        <v>1</v>
      </c>
      <c r="AL388" s="386">
        <v>0</v>
      </c>
      <c r="AM388" s="386">
        <v>1</v>
      </c>
      <c r="AN388" s="386">
        <v>0</v>
      </c>
      <c r="AO388" s="386">
        <v>0</v>
      </c>
      <c r="AP388" s="386">
        <v>0</v>
      </c>
      <c r="AQ388" s="386">
        <v>0</v>
      </c>
      <c r="AR388" s="386">
        <v>0</v>
      </c>
      <c r="AS388" s="386">
        <v>0</v>
      </c>
      <c r="AT388" s="405">
        <v>0</v>
      </c>
      <c r="AU388" s="387">
        <v>0</v>
      </c>
    </row>
    <row r="389" spans="2:47" x14ac:dyDescent="0.3">
      <c r="B389" s="592"/>
      <c r="C389" s="592" t="s">
        <v>239</v>
      </c>
      <c r="D389" s="384" t="s">
        <v>1705</v>
      </c>
      <c r="E389" s="271">
        <f t="shared" ref="E389:E452" si="7">SUM(F389:AU389)</f>
        <v>178</v>
      </c>
      <c r="F389" s="385">
        <v>0</v>
      </c>
      <c r="G389" s="386">
        <v>0</v>
      </c>
      <c r="H389" s="386">
        <v>0</v>
      </c>
      <c r="I389" s="386">
        <v>0</v>
      </c>
      <c r="J389" s="386">
        <v>2</v>
      </c>
      <c r="K389" s="386">
        <v>0</v>
      </c>
      <c r="L389" s="386">
        <v>2</v>
      </c>
      <c r="M389" s="386">
        <v>3</v>
      </c>
      <c r="N389" s="386">
        <v>4</v>
      </c>
      <c r="O389" s="386">
        <v>5</v>
      </c>
      <c r="P389" s="386">
        <v>9</v>
      </c>
      <c r="Q389" s="386">
        <v>10</v>
      </c>
      <c r="R389" s="386">
        <v>12</v>
      </c>
      <c r="S389" s="386">
        <v>13</v>
      </c>
      <c r="T389" s="386">
        <v>12</v>
      </c>
      <c r="U389" s="386">
        <v>8</v>
      </c>
      <c r="V389" s="386">
        <v>9</v>
      </c>
      <c r="W389" s="386">
        <v>17</v>
      </c>
      <c r="X389" s="386">
        <v>6</v>
      </c>
      <c r="Y389" s="386">
        <v>14</v>
      </c>
      <c r="Z389" s="386">
        <v>7</v>
      </c>
      <c r="AA389" s="386">
        <v>7</v>
      </c>
      <c r="AB389" s="386">
        <v>12</v>
      </c>
      <c r="AC389" s="386">
        <v>2</v>
      </c>
      <c r="AD389" s="386">
        <v>5</v>
      </c>
      <c r="AE389" s="386">
        <v>2</v>
      </c>
      <c r="AF389" s="386">
        <v>5</v>
      </c>
      <c r="AG389" s="386">
        <v>3</v>
      </c>
      <c r="AH389" s="386">
        <v>2</v>
      </c>
      <c r="AI389" s="386">
        <v>5</v>
      </c>
      <c r="AJ389" s="386">
        <v>0</v>
      </c>
      <c r="AK389" s="386">
        <v>0</v>
      </c>
      <c r="AL389" s="386">
        <v>0</v>
      </c>
      <c r="AM389" s="386">
        <v>1</v>
      </c>
      <c r="AN389" s="386">
        <v>1</v>
      </c>
      <c r="AO389" s="386">
        <v>0</v>
      </c>
      <c r="AP389" s="386">
        <v>0</v>
      </c>
      <c r="AQ389" s="386">
        <v>0</v>
      </c>
      <c r="AR389" s="386">
        <v>0</v>
      </c>
      <c r="AS389" s="386">
        <v>0</v>
      </c>
      <c r="AT389" s="405">
        <v>0</v>
      </c>
      <c r="AU389" s="387">
        <v>0</v>
      </c>
    </row>
    <row r="390" spans="2:47" x14ac:dyDescent="0.3">
      <c r="B390" s="592"/>
      <c r="C390" s="592"/>
      <c r="D390" s="384" t="s">
        <v>1704</v>
      </c>
      <c r="E390" s="271">
        <f t="shared" si="7"/>
        <v>8</v>
      </c>
      <c r="F390" s="385">
        <v>0</v>
      </c>
      <c r="G390" s="386">
        <v>0</v>
      </c>
      <c r="H390" s="386">
        <v>0</v>
      </c>
      <c r="I390" s="386">
        <v>0</v>
      </c>
      <c r="J390" s="386">
        <v>0</v>
      </c>
      <c r="K390" s="386">
        <v>0</v>
      </c>
      <c r="L390" s="386">
        <v>0</v>
      </c>
      <c r="M390" s="386">
        <v>0</v>
      </c>
      <c r="N390" s="386">
        <v>0</v>
      </c>
      <c r="O390" s="386">
        <v>1</v>
      </c>
      <c r="P390" s="386">
        <v>0</v>
      </c>
      <c r="Q390" s="386">
        <v>0</v>
      </c>
      <c r="R390" s="386">
        <v>0</v>
      </c>
      <c r="S390" s="386">
        <v>0</v>
      </c>
      <c r="T390" s="386">
        <v>1</v>
      </c>
      <c r="U390" s="386">
        <v>0</v>
      </c>
      <c r="V390" s="386">
        <v>0</v>
      </c>
      <c r="W390" s="386">
        <v>1</v>
      </c>
      <c r="X390" s="386">
        <v>0</v>
      </c>
      <c r="Y390" s="386">
        <v>0</v>
      </c>
      <c r="Z390" s="386">
        <v>1</v>
      </c>
      <c r="AA390" s="386">
        <v>1</v>
      </c>
      <c r="AB390" s="386">
        <v>0</v>
      </c>
      <c r="AC390" s="386">
        <v>1</v>
      </c>
      <c r="AD390" s="386">
        <v>0</v>
      </c>
      <c r="AE390" s="386">
        <v>0</v>
      </c>
      <c r="AF390" s="386">
        <v>0</v>
      </c>
      <c r="AG390" s="386">
        <v>0</v>
      </c>
      <c r="AH390" s="386">
        <v>0</v>
      </c>
      <c r="AI390" s="386">
        <v>0</v>
      </c>
      <c r="AJ390" s="386">
        <v>1</v>
      </c>
      <c r="AK390" s="386">
        <v>0</v>
      </c>
      <c r="AL390" s="386">
        <v>1</v>
      </c>
      <c r="AM390" s="386">
        <v>0</v>
      </c>
      <c r="AN390" s="386">
        <v>0</v>
      </c>
      <c r="AO390" s="386">
        <v>0</v>
      </c>
      <c r="AP390" s="386">
        <v>0</v>
      </c>
      <c r="AQ390" s="386">
        <v>0</v>
      </c>
      <c r="AR390" s="386">
        <v>0</v>
      </c>
      <c r="AS390" s="386">
        <v>0</v>
      </c>
      <c r="AT390" s="405">
        <v>0</v>
      </c>
      <c r="AU390" s="387">
        <v>0</v>
      </c>
    </row>
    <row r="391" spans="2:47" x14ac:dyDescent="0.3">
      <c r="B391" s="592"/>
      <c r="C391" s="592"/>
      <c r="D391" s="384" t="s">
        <v>1703</v>
      </c>
      <c r="E391" s="271">
        <f t="shared" si="7"/>
        <v>8</v>
      </c>
      <c r="F391" s="385">
        <v>0</v>
      </c>
      <c r="G391" s="386">
        <v>0</v>
      </c>
      <c r="H391" s="386">
        <v>0</v>
      </c>
      <c r="I391" s="386">
        <v>0</v>
      </c>
      <c r="J391" s="386">
        <v>0</v>
      </c>
      <c r="K391" s="386">
        <v>0</v>
      </c>
      <c r="L391" s="386">
        <v>1</v>
      </c>
      <c r="M391" s="386">
        <v>0</v>
      </c>
      <c r="N391" s="386">
        <v>0</v>
      </c>
      <c r="O391" s="386">
        <v>0</v>
      </c>
      <c r="P391" s="386">
        <v>0</v>
      </c>
      <c r="Q391" s="386">
        <v>0</v>
      </c>
      <c r="R391" s="386">
        <v>1</v>
      </c>
      <c r="S391" s="386">
        <v>0</v>
      </c>
      <c r="T391" s="386">
        <v>0</v>
      </c>
      <c r="U391" s="386">
        <v>0</v>
      </c>
      <c r="V391" s="386">
        <v>0</v>
      </c>
      <c r="W391" s="386">
        <v>0</v>
      </c>
      <c r="X391" s="386">
        <v>0</v>
      </c>
      <c r="Y391" s="386">
        <v>1</v>
      </c>
      <c r="Z391" s="386">
        <v>2</v>
      </c>
      <c r="AA391" s="386">
        <v>1</v>
      </c>
      <c r="AB391" s="386">
        <v>0</v>
      </c>
      <c r="AC391" s="386">
        <v>0</v>
      </c>
      <c r="AD391" s="386">
        <v>1</v>
      </c>
      <c r="AE391" s="386">
        <v>0</v>
      </c>
      <c r="AF391" s="386">
        <v>1</v>
      </c>
      <c r="AG391" s="386">
        <v>0</v>
      </c>
      <c r="AH391" s="386">
        <v>0</v>
      </c>
      <c r="AI391" s="386">
        <v>0</v>
      </c>
      <c r="AJ391" s="386">
        <v>0</v>
      </c>
      <c r="AK391" s="386">
        <v>0</v>
      </c>
      <c r="AL391" s="386">
        <v>0</v>
      </c>
      <c r="AM391" s="386">
        <v>0</v>
      </c>
      <c r="AN391" s="386">
        <v>0</v>
      </c>
      <c r="AO391" s="386">
        <v>0</v>
      </c>
      <c r="AP391" s="386">
        <v>0</v>
      </c>
      <c r="AQ391" s="386">
        <v>0</v>
      </c>
      <c r="AR391" s="386">
        <v>0</v>
      </c>
      <c r="AS391" s="386">
        <v>0</v>
      </c>
      <c r="AT391" s="405">
        <v>0</v>
      </c>
      <c r="AU391" s="387">
        <v>0</v>
      </c>
    </row>
    <row r="392" spans="2:47" x14ac:dyDescent="0.3">
      <c r="B392" s="592"/>
      <c r="C392" s="592"/>
      <c r="D392" s="384" t="s">
        <v>1702</v>
      </c>
      <c r="E392" s="271">
        <f t="shared" si="7"/>
        <v>21</v>
      </c>
      <c r="F392" s="385">
        <v>0</v>
      </c>
      <c r="G392" s="386">
        <v>0</v>
      </c>
      <c r="H392" s="386">
        <v>0</v>
      </c>
      <c r="I392" s="386">
        <v>0</v>
      </c>
      <c r="J392" s="386">
        <v>0</v>
      </c>
      <c r="K392" s="386">
        <v>0</v>
      </c>
      <c r="L392" s="386">
        <v>1</v>
      </c>
      <c r="M392" s="386">
        <v>1</v>
      </c>
      <c r="N392" s="386">
        <v>1</v>
      </c>
      <c r="O392" s="386">
        <v>1</v>
      </c>
      <c r="P392" s="386">
        <v>2</v>
      </c>
      <c r="Q392" s="386">
        <v>0</v>
      </c>
      <c r="R392" s="386">
        <v>0</v>
      </c>
      <c r="S392" s="386">
        <v>1</v>
      </c>
      <c r="T392" s="386">
        <v>0</v>
      </c>
      <c r="U392" s="386">
        <v>0</v>
      </c>
      <c r="V392" s="386">
        <v>0</v>
      </c>
      <c r="W392" s="386">
        <v>3</v>
      </c>
      <c r="X392" s="386">
        <v>1</v>
      </c>
      <c r="Y392" s="386">
        <v>1</v>
      </c>
      <c r="Z392" s="386">
        <v>0</v>
      </c>
      <c r="AA392" s="386">
        <v>0</v>
      </c>
      <c r="AB392" s="386">
        <v>2</v>
      </c>
      <c r="AC392" s="386">
        <v>0</v>
      </c>
      <c r="AD392" s="386">
        <v>1</v>
      </c>
      <c r="AE392" s="386">
        <v>0</v>
      </c>
      <c r="AF392" s="386">
        <v>0</v>
      </c>
      <c r="AG392" s="386">
        <v>1</v>
      </c>
      <c r="AH392" s="386">
        <v>2</v>
      </c>
      <c r="AI392" s="386">
        <v>2</v>
      </c>
      <c r="AJ392" s="386">
        <v>0</v>
      </c>
      <c r="AK392" s="386">
        <v>1</v>
      </c>
      <c r="AL392" s="386">
        <v>0</v>
      </c>
      <c r="AM392" s="386">
        <v>0</v>
      </c>
      <c r="AN392" s="386">
        <v>0</v>
      </c>
      <c r="AO392" s="386">
        <v>0</v>
      </c>
      <c r="AP392" s="386">
        <v>0</v>
      </c>
      <c r="AQ392" s="386">
        <v>0</v>
      </c>
      <c r="AR392" s="386">
        <v>0</v>
      </c>
      <c r="AS392" s="386">
        <v>0</v>
      </c>
      <c r="AT392" s="405">
        <v>0</v>
      </c>
      <c r="AU392" s="387">
        <v>0</v>
      </c>
    </row>
    <row r="393" spans="2:47" x14ac:dyDescent="0.3">
      <c r="B393" s="592"/>
      <c r="C393" s="592"/>
      <c r="D393" s="384" t="s">
        <v>1701</v>
      </c>
      <c r="E393" s="271">
        <f t="shared" si="7"/>
        <v>15</v>
      </c>
      <c r="F393" s="385">
        <v>0</v>
      </c>
      <c r="G393" s="386">
        <v>0</v>
      </c>
      <c r="H393" s="386">
        <v>0</v>
      </c>
      <c r="I393" s="386">
        <v>0</v>
      </c>
      <c r="J393" s="386">
        <v>0</v>
      </c>
      <c r="K393" s="386">
        <v>0</v>
      </c>
      <c r="L393" s="386">
        <v>0</v>
      </c>
      <c r="M393" s="386">
        <v>0</v>
      </c>
      <c r="N393" s="386">
        <v>0</v>
      </c>
      <c r="O393" s="386">
        <v>2</v>
      </c>
      <c r="P393" s="386">
        <v>1</v>
      </c>
      <c r="Q393" s="386">
        <v>1</v>
      </c>
      <c r="R393" s="386">
        <v>3</v>
      </c>
      <c r="S393" s="386">
        <v>0</v>
      </c>
      <c r="T393" s="386">
        <v>2</v>
      </c>
      <c r="U393" s="386">
        <v>1</v>
      </c>
      <c r="V393" s="386">
        <v>0</v>
      </c>
      <c r="W393" s="386">
        <v>0</v>
      </c>
      <c r="X393" s="386">
        <v>1</v>
      </c>
      <c r="Y393" s="386">
        <v>0</v>
      </c>
      <c r="Z393" s="386">
        <v>0</v>
      </c>
      <c r="AA393" s="386">
        <v>1</v>
      </c>
      <c r="AB393" s="386">
        <v>0</v>
      </c>
      <c r="AC393" s="386">
        <v>0</v>
      </c>
      <c r="AD393" s="386">
        <v>0</v>
      </c>
      <c r="AE393" s="386">
        <v>0</v>
      </c>
      <c r="AF393" s="386">
        <v>2</v>
      </c>
      <c r="AG393" s="386">
        <v>0</v>
      </c>
      <c r="AH393" s="386">
        <v>0</v>
      </c>
      <c r="AI393" s="386">
        <v>1</v>
      </c>
      <c r="AJ393" s="386">
        <v>0</v>
      </c>
      <c r="AK393" s="386">
        <v>0</v>
      </c>
      <c r="AL393" s="386">
        <v>0</v>
      </c>
      <c r="AM393" s="386">
        <v>0</v>
      </c>
      <c r="AN393" s="386">
        <v>0</v>
      </c>
      <c r="AO393" s="386">
        <v>0</v>
      </c>
      <c r="AP393" s="386">
        <v>0</v>
      </c>
      <c r="AQ393" s="386">
        <v>0</v>
      </c>
      <c r="AR393" s="386">
        <v>0</v>
      </c>
      <c r="AS393" s="386">
        <v>0</v>
      </c>
      <c r="AT393" s="405">
        <v>0</v>
      </c>
      <c r="AU393" s="387">
        <v>0</v>
      </c>
    </row>
    <row r="394" spans="2:47" x14ac:dyDescent="0.3">
      <c r="B394" s="592"/>
      <c r="C394" s="592"/>
      <c r="D394" s="384" t="s">
        <v>1700</v>
      </c>
      <c r="E394" s="271">
        <f t="shared" si="7"/>
        <v>20</v>
      </c>
      <c r="F394" s="385">
        <v>0</v>
      </c>
      <c r="G394" s="386">
        <v>0</v>
      </c>
      <c r="H394" s="386">
        <v>0</v>
      </c>
      <c r="I394" s="386">
        <v>0</v>
      </c>
      <c r="J394" s="386">
        <v>0</v>
      </c>
      <c r="K394" s="386">
        <v>0</v>
      </c>
      <c r="L394" s="386">
        <v>0</v>
      </c>
      <c r="M394" s="386">
        <v>0</v>
      </c>
      <c r="N394" s="386">
        <v>0</v>
      </c>
      <c r="O394" s="386">
        <v>1</v>
      </c>
      <c r="P394" s="386">
        <v>1</v>
      </c>
      <c r="Q394" s="386">
        <v>1</v>
      </c>
      <c r="R394" s="386">
        <v>1</v>
      </c>
      <c r="S394" s="386">
        <v>0</v>
      </c>
      <c r="T394" s="386">
        <v>1</v>
      </c>
      <c r="U394" s="386">
        <v>4</v>
      </c>
      <c r="V394" s="386">
        <v>2</v>
      </c>
      <c r="W394" s="386">
        <v>0</v>
      </c>
      <c r="X394" s="386">
        <v>1</v>
      </c>
      <c r="Y394" s="386">
        <v>1</v>
      </c>
      <c r="Z394" s="386">
        <v>1</v>
      </c>
      <c r="AA394" s="386">
        <v>0</v>
      </c>
      <c r="AB394" s="386">
        <v>1</v>
      </c>
      <c r="AC394" s="386">
        <v>2</v>
      </c>
      <c r="AD394" s="386">
        <v>0</v>
      </c>
      <c r="AE394" s="386">
        <v>0</v>
      </c>
      <c r="AF394" s="386">
        <v>1</v>
      </c>
      <c r="AG394" s="386">
        <v>0</v>
      </c>
      <c r="AH394" s="386">
        <v>0</v>
      </c>
      <c r="AI394" s="386">
        <v>1</v>
      </c>
      <c r="AJ394" s="386">
        <v>0</v>
      </c>
      <c r="AK394" s="386">
        <v>0</v>
      </c>
      <c r="AL394" s="386">
        <v>0</v>
      </c>
      <c r="AM394" s="386">
        <v>0</v>
      </c>
      <c r="AN394" s="386">
        <v>1</v>
      </c>
      <c r="AO394" s="386">
        <v>0</v>
      </c>
      <c r="AP394" s="386">
        <v>0</v>
      </c>
      <c r="AQ394" s="386">
        <v>0</v>
      </c>
      <c r="AR394" s="386">
        <v>0</v>
      </c>
      <c r="AS394" s="386">
        <v>0</v>
      </c>
      <c r="AT394" s="405">
        <v>0</v>
      </c>
      <c r="AU394" s="387">
        <v>0</v>
      </c>
    </row>
    <row r="395" spans="2:47" x14ac:dyDescent="0.3">
      <c r="B395" s="592"/>
      <c r="C395" s="592"/>
      <c r="D395" s="384" t="s">
        <v>1699</v>
      </c>
      <c r="E395" s="271">
        <f t="shared" si="7"/>
        <v>14</v>
      </c>
      <c r="F395" s="385">
        <v>0</v>
      </c>
      <c r="G395" s="386">
        <v>0</v>
      </c>
      <c r="H395" s="386">
        <v>0</v>
      </c>
      <c r="I395" s="386">
        <v>0</v>
      </c>
      <c r="J395" s="386">
        <v>0</v>
      </c>
      <c r="K395" s="386">
        <v>0</v>
      </c>
      <c r="L395" s="386">
        <v>0</v>
      </c>
      <c r="M395" s="386">
        <v>0</v>
      </c>
      <c r="N395" s="386">
        <v>1</v>
      </c>
      <c r="O395" s="386">
        <v>0</v>
      </c>
      <c r="P395" s="386">
        <v>3</v>
      </c>
      <c r="Q395" s="386">
        <v>0</v>
      </c>
      <c r="R395" s="386">
        <v>0</v>
      </c>
      <c r="S395" s="386">
        <v>1</v>
      </c>
      <c r="T395" s="386">
        <v>1</v>
      </c>
      <c r="U395" s="386">
        <v>0</v>
      </c>
      <c r="V395" s="386">
        <v>0</v>
      </c>
      <c r="W395" s="386">
        <v>2</v>
      </c>
      <c r="X395" s="386">
        <v>0</v>
      </c>
      <c r="Y395" s="386">
        <v>3</v>
      </c>
      <c r="Z395" s="386">
        <v>1</v>
      </c>
      <c r="AA395" s="386">
        <v>0</v>
      </c>
      <c r="AB395" s="386">
        <v>1</v>
      </c>
      <c r="AC395" s="386">
        <v>0</v>
      </c>
      <c r="AD395" s="386">
        <v>0</v>
      </c>
      <c r="AE395" s="386">
        <v>0</v>
      </c>
      <c r="AF395" s="386">
        <v>0</v>
      </c>
      <c r="AG395" s="386">
        <v>0</v>
      </c>
      <c r="AH395" s="386">
        <v>0</v>
      </c>
      <c r="AI395" s="386">
        <v>1</v>
      </c>
      <c r="AJ395" s="386">
        <v>0</v>
      </c>
      <c r="AK395" s="386">
        <v>0</v>
      </c>
      <c r="AL395" s="386">
        <v>0</v>
      </c>
      <c r="AM395" s="386">
        <v>0</v>
      </c>
      <c r="AN395" s="386">
        <v>0</v>
      </c>
      <c r="AO395" s="386">
        <v>0</v>
      </c>
      <c r="AP395" s="386">
        <v>0</v>
      </c>
      <c r="AQ395" s="386">
        <v>0</v>
      </c>
      <c r="AR395" s="386">
        <v>0</v>
      </c>
      <c r="AS395" s="386">
        <v>0</v>
      </c>
      <c r="AT395" s="405">
        <v>0</v>
      </c>
      <c r="AU395" s="387">
        <v>0</v>
      </c>
    </row>
    <row r="396" spans="2:47" x14ac:dyDescent="0.3">
      <c r="B396" s="592"/>
      <c r="C396" s="592"/>
      <c r="D396" s="384" t="s">
        <v>1698</v>
      </c>
      <c r="E396" s="271">
        <f t="shared" si="7"/>
        <v>3</v>
      </c>
      <c r="F396" s="385">
        <v>0</v>
      </c>
      <c r="G396" s="386">
        <v>0</v>
      </c>
      <c r="H396" s="386">
        <v>0</v>
      </c>
      <c r="I396" s="386">
        <v>0</v>
      </c>
      <c r="J396" s="386">
        <v>0</v>
      </c>
      <c r="K396" s="386">
        <v>0</v>
      </c>
      <c r="L396" s="386">
        <v>0</v>
      </c>
      <c r="M396" s="386">
        <v>0</v>
      </c>
      <c r="N396" s="386">
        <v>0</v>
      </c>
      <c r="O396" s="386">
        <v>0</v>
      </c>
      <c r="P396" s="386">
        <v>0</v>
      </c>
      <c r="Q396" s="386">
        <v>0</v>
      </c>
      <c r="R396" s="386">
        <v>0</v>
      </c>
      <c r="S396" s="386">
        <v>0</v>
      </c>
      <c r="T396" s="386">
        <v>0</v>
      </c>
      <c r="U396" s="386">
        <v>0</v>
      </c>
      <c r="V396" s="386">
        <v>0</v>
      </c>
      <c r="W396" s="386">
        <v>0</v>
      </c>
      <c r="X396" s="386">
        <v>0</v>
      </c>
      <c r="Y396" s="386">
        <v>0</v>
      </c>
      <c r="Z396" s="386">
        <v>0</v>
      </c>
      <c r="AA396" s="386">
        <v>0</v>
      </c>
      <c r="AB396" s="386">
        <v>0</v>
      </c>
      <c r="AC396" s="386">
        <v>0</v>
      </c>
      <c r="AD396" s="386">
        <v>0</v>
      </c>
      <c r="AE396" s="386">
        <v>0</v>
      </c>
      <c r="AF396" s="386">
        <v>2</v>
      </c>
      <c r="AG396" s="386">
        <v>0</v>
      </c>
      <c r="AH396" s="386">
        <v>1</v>
      </c>
      <c r="AI396" s="386">
        <v>0</v>
      </c>
      <c r="AJ396" s="386">
        <v>0</v>
      </c>
      <c r="AK396" s="386">
        <v>0</v>
      </c>
      <c r="AL396" s="386">
        <v>0</v>
      </c>
      <c r="AM396" s="386">
        <v>0</v>
      </c>
      <c r="AN396" s="386">
        <v>0</v>
      </c>
      <c r="AO396" s="386">
        <v>0</v>
      </c>
      <c r="AP396" s="386">
        <v>0</v>
      </c>
      <c r="AQ396" s="386">
        <v>0</v>
      </c>
      <c r="AR396" s="386">
        <v>0</v>
      </c>
      <c r="AS396" s="386">
        <v>0</v>
      </c>
      <c r="AT396" s="405">
        <v>0</v>
      </c>
      <c r="AU396" s="387">
        <v>0</v>
      </c>
    </row>
    <row r="397" spans="2:47" x14ac:dyDescent="0.3">
      <c r="B397" s="592"/>
      <c r="C397" s="592"/>
      <c r="D397" s="384" t="s">
        <v>1697</v>
      </c>
      <c r="E397" s="271">
        <f t="shared" si="7"/>
        <v>16</v>
      </c>
      <c r="F397" s="385">
        <v>0</v>
      </c>
      <c r="G397" s="386">
        <v>0</v>
      </c>
      <c r="H397" s="386">
        <v>0</v>
      </c>
      <c r="I397" s="386">
        <v>0</v>
      </c>
      <c r="J397" s="386">
        <v>0</v>
      </c>
      <c r="K397" s="386">
        <v>0</v>
      </c>
      <c r="L397" s="386">
        <v>0</v>
      </c>
      <c r="M397" s="386">
        <v>0</v>
      </c>
      <c r="N397" s="386">
        <v>0</v>
      </c>
      <c r="O397" s="386">
        <v>0</v>
      </c>
      <c r="P397" s="386">
        <v>0</v>
      </c>
      <c r="Q397" s="386">
        <v>1</v>
      </c>
      <c r="R397" s="386">
        <v>1</v>
      </c>
      <c r="S397" s="386">
        <v>1</v>
      </c>
      <c r="T397" s="386">
        <v>1</v>
      </c>
      <c r="U397" s="386">
        <v>2</v>
      </c>
      <c r="V397" s="386">
        <v>1</v>
      </c>
      <c r="W397" s="386">
        <v>0</v>
      </c>
      <c r="X397" s="386">
        <v>0</v>
      </c>
      <c r="Y397" s="386">
        <v>2</v>
      </c>
      <c r="Z397" s="386">
        <v>1</v>
      </c>
      <c r="AA397" s="386">
        <v>0</v>
      </c>
      <c r="AB397" s="386">
        <v>3</v>
      </c>
      <c r="AC397" s="386">
        <v>0</v>
      </c>
      <c r="AD397" s="386">
        <v>1</v>
      </c>
      <c r="AE397" s="386">
        <v>1</v>
      </c>
      <c r="AF397" s="386">
        <v>1</v>
      </c>
      <c r="AG397" s="386">
        <v>0</v>
      </c>
      <c r="AH397" s="386">
        <v>0</v>
      </c>
      <c r="AI397" s="386">
        <v>0</v>
      </c>
      <c r="AJ397" s="386">
        <v>0</v>
      </c>
      <c r="AK397" s="386">
        <v>0</v>
      </c>
      <c r="AL397" s="386">
        <v>0</v>
      </c>
      <c r="AM397" s="386">
        <v>0</v>
      </c>
      <c r="AN397" s="386">
        <v>0</v>
      </c>
      <c r="AO397" s="386">
        <v>0</v>
      </c>
      <c r="AP397" s="386">
        <v>0</v>
      </c>
      <c r="AQ397" s="386">
        <v>0</v>
      </c>
      <c r="AR397" s="386">
        <v>0</v>
      </c>
      <c r="AS397" s="386">
        <v>0</v>
      </c>
      <c r="AT397" s="405">
        <v>0</v>
      </c>
      <c r="AU397" s="387">
        <v>0</v>
      </c>
    </row>
    <row r="398" spans="2:47" x14ac:dyDescent="0.3">
      <c r="B398" s="592"/>
      <c r="C398" s="592"/>
      <c r="D398" s="384" t="s">
        <v>1696</v>
      </c>
      <c r="E398" s="271">
        <f t="shared" si="7"/>
        <v>5</v>
      </c>
      <c r="F398" s="385">
        <v>0</v>
      </c>
      <c r="G398" s="386">
        <v>0</v>
      </c>
      <c r="H398" s="386">
        <v>0</v>
      </c>
      <c r="I398" s="386">
        <v>0</v>
      </c>
      <c r="J398" s="386">
        <v>0</v>
      </c>
      <c r="K398" s="386">
        <v>0</v>
      </c>
      <c r="L398" s="386">
        <v>0</v>
      </c>
      <c r="M398" s="386">
        <v>0</v>
      </c>
      <c r="N398" s="386">
        <v>0</v>
      </c>
      <c r="O398" s="386">
        <v>1</v>
      </c>
      <c r="P398" s="386">
        <v>0</v>
      </c>
      <c r="Q398" s="386">
        <v>0</v>
      </c>
      <c r="R398" s="386">
        <v>0</v>
      </c>
      <c r="S398" s="386">
        <v>0</v>
      </c>
      <c r="T398" s="386">
        <v>0</v>
      </c>
      <c r="U398" s="386">
        <v>0</v>
      </c>
      <c r="V398" s="386">
        <v>0</v>
      </c>
      <c r="W398" s="386">
        <v>0</v>
      </c>
      <c r="X398" s="386">
        <v>0</v>
      </c>
      <c r="Y398" s="386">
        <v>2</v>
      </c>
      <c r="Z398" s="386">
        <v>0</v>
      </c>
      <c r="AA398" s="386">
        <v>1</v>
      </c>
      <c r="AB398" s="386">
        <v>1</v>
      </c>
      <c r="AC398" s="386">
        <v>0</v>
      </c>
      <c r="AD398" s="386">
        <v>0</v>
      </c>
      <c r="AE398" s="386">
        <v>0</v>
      </c>
      <c r="AF398" s="386">
        <v>0</v>
      </c>
      <c r="AG398" s="386">
        <v>0</v>
      </c>
      <c r="AH398" s="386">
        <v>0</v>
      </c>
      <c r="AI398" s="386">
        <v>0</v>
      </c>
      <c r="AJ398" s="386">
        <v>0</v>
      </c>
      <c r="AK398" s="386">
        <v>0</v>
      </c>
      <c r="AL398" s="386">
        <v>0</v>
      </c>
      <c r="AM398" s="386">
        <v>0</v>
      </c>
      <c r="AN398" s="386">
        <v>0</v>
      </c>
      <c r="AO398" s="386">
        <v>0</v>
      </c>
      <c r="AP398" s="386">
        <v>0</v>
      </c>
      <c r="AQ398" s="386">
        <v>0</v>
      </c>
      <c r="AR398" s="386">
        <v>0</v>
      </c>
      <c r="AS398" s="386">
        <v>0</v>
      </c>
      <c r="AT398" s="405">
        <v>0</v>
      </c>
      <c r="AU398" s="387">
        <v>0</v>
      </c>
    </row>
    <row r="399" spans="2:47" x14ac:dyDescent="0.3">
      <c r="B399" s="592"/>
      <c r="C399" s="592" t="s">
        <v>238</v>
      </c>
      <c r="D399" s="384" t="s">
        <v>1476</v>
      </c>
      <c r="E399" s="271">
        <f t="shared" si="7"/>
        <v>22</v>
      </c>
      <c r="F399" s="385">
        <v>0</v>
      </c>
      <c r="G399" s="386">
        <v>0</v>
      </c>
      <c r="H399" s="386">
        <v>0</v>
      </c>
      <c r="I399" s="386">
        <v>0</v>
      </c>
      <c r="J399" s="386">
        <v>0</v>
      </c>
      <c r="K399" s="386">
        <v>0</v>
      </c>
      <c r="L399" s="386">
        <v>1</v>
      </c>
      <c r="M399" s="386">
        <v>0</v>
      </c>
      <c r="N399" s="386">
        <v>0</v>
      </c>
      <c r="O399" s="386">
        <v>1</v>
      </c>
      <c r="P399" s="386">
        <v>0</v>
      </c>
      <c r="Q399" s="386">
        <v>1</v>
      </c>
      <c r="R399" s="386">
        <v>2</v>
      </c>
      <c r="S399" s="386">
        <v>0</v>
      </c>
      <c r="T399" s="386">
        <v>1</v>
      </c>
      <c r="U399" s="386">
        <v>3</v>
      </c>
      <c r="V399" s="386">
        <v>2</v>
      </c>
      <c r="W399" s="386">
        <v>1</v>
      </c>
      <c r="X399" s="386">
        <v>2</v>
      </c>
      <c r="Y399" s="386">
        <v>2</v>
      </c>
      <c r="Z399" s="386">
        <v>1</v>
      </c>
      <c r="AA399" s="386">
        <v>1</v>
      </c>
      <c r="AB399" s="386">
        <v>0</v>
      </c>
      <c r="AC399" s="386">
        <v>2</v>
      </c>
      <c r="AD399" s="386">
        <v>1</v>
      </c>
      <c r="AE399" s="386">
        <v>0</v>
      </c>
      <c r="AF399" s="386">
        <v>0</v>
      </c>
      <c r="AG399" s="386">
        <v>0</v>
      </c>
      <c r="AH399" s="386">
        <v>0</v>
      </c>
      <c r="AI399" s="386">
        <v>0</v>
      </c>
      <c r="AJ399" s="386">
        <v>1</v>
      </c>
      <c r="AK399" s="386">
        <v>0</v>
      </c>
      <c r="AL399" s="386">
        <v>0</v>
      </c>
      <c r="AM399" s="386">
        <v>0</v>
      </c>
      <c r="AN399" s="386">
        <v>0</v>
      </c>
      <c r="AO399" s="386">
        <v>0</v>
      </c>
      <c r="AP399" s="386">
        <v>0</v>
      </c>
      <c r="AQ399" s="386">
        <v>0</v>
      </c>
      <c r="AR399" s="386">
        <v>0</v>
      </c>
      <c r="AS399" s="386">
        <v>0</v>
      </c>
      <c r="AT399" s="405">
        <v>0</v>
      </c>
      <c r="AU399" s="387">
        <v>0</v>
      </c>
    </row>
    <row r="400" spans="2:47" x14ac:dyDescent="0.3">
      <c r="B400" s="592"/>
      <c r="C400" s="592"/>
      <c r="D400" s="384" t="s">
        <v>1688</v>
      </c>
      <c r="E400" s="271">
        <f t="shared" si="7"/>
        <v>3</v>
      </c>
      <c r="F400" s="385">
        <v>0</v>
      </c>
      <c r="G400" s="386">
        <v>0</v>
      </c>
      <c r="H400" s="386">
        <v>0</v>
      </c>
      <c r="I400" s="386">
        <v>0</v>
      </c>
      <c r="J400" s="386">
        <v>0</v>
      </c>
      <c r="K400" s="386">
        <v>0</v>
      </c>
      <c r="L400" s="386">
        <v>0</v>
      </c>
      <c r="M400" s="386">
        <v>0</v>
      </c>
      <c r="N400" s="386">
        <v>0</v>
      </c>
      <c r="O400" s="386">
        <v>1</v>
      </c>
      <c r="P400" s="386">
        <v>0</v>
      </c>
      <c r="Q400" s="386">
        <v>0</v>
      </c>
      <c r="R400" s="386">
        <v>0</v>
      </c>
      <c r="S400" s="386">
        <v>0</v>
      </c>
      <c r="T400" s="386">
        <v>0</v>
      </c>
      <c r="U400" s="386">
        <v>1</v>
      </c>
      <c r="V400" s="386">
        <v>0</v>
      </c>
      <c r="W400" s="386">
        <v>0</v>
      </c>
      <c r="X400" s="386">
        <v>0</v>
      </c>
      <c r="Y400" s="386">
        <v>0</v>
      </c>
      <c r="Z400" s="386">
        <v>0</v>
      </c>
      <c r="AA400" s="386">
        <v>0</v>
      </c>
      <c r="AB400" s="386">
        <v>1</v>
      </c>
      <c r="AC400" s="386">
        <v>0</v>
      </c>
      <c r="AD400" s="386">
        <v>0</v>
      </c>
      <c r="AE400" s="386">
        <v>0</v>
      </c>
      <c r="AF400" s="386">
        <v>0</v>
      </c>
      <c r="AG400" s="386">
        <v>0</v>
      </c>
      <c r="AH400" s="386">
        <v>0</v>
      </c>
      <c r="AI400" s="386">
        <v>0</v>
      </c>
      <c r="AJ400" s="386">
        <v>0</v>
      </c>
      <c r="AK400" s="386">
        <v>0</v>
      </c>
      <c r="AL400" s="386">
        <v>0</v>
      </c>
      <c r="AM400" s="386">
        <v>0</v>
      </c>
      <c r="AN400" s="386">
        <v>0</v>
      </c>
      <c r="AO400" s="386">
        <v>0</v>
      </c>
      <c r="AP400" s="386">
        <v>0</v>
      </c>
      <c r="AQ400" s="386">
        <v>0</v>
      </c>
      <c r="AR400" s="386">
        <v>0</v>
      </c>
      <c r="AS400" s="386">
        <v>0</v>
      </c>
      <c r="AT400" s="405">
        <v>0</v>
      </c>
      <c r="AU400" s="387">
        <v>0</v>
      </c>
    </row>
    <row r="401" spans="2:47" x14ac:dyDescent="0.3">
      <c r="B401" s="592"/>
      <c r="C401" s="592"/>
      <c r="D401" s="384" t="s">
        <v>906</v>
      </c>
      <c r="E401" s="271">
        <f t="shared" si="7"/>
        <v>3</v>
      </c>
      <c r="F401" s="385">
        <v>0</v>
      </c>
      <c r="G401" s="386">
        <v>0</v>
      </c>
      <c r="H401" s="386">
        <v>0</v>
      </c>
      <c r="I401" s="386">
        <v>0</v>
      </c>
      <c r="J401" s="386">
        <v>0</v>
      </c>
      <c r="K401" s="386">
        <v>0</v>
      </c>
      <c r="L401" s="386">
        <v>0</v>
      </c>
      <c r="M401" s="386">
        <v>0</v>
      </c>
      <c r="N401" s="386">
        <v>0</v>
      </c>
      <c r="O401" s="386">
        <v>0</v>
      </c>
      <c r="P401" s="386">
        <v>1</v>
      </c>
      <c r="Q401" s="386">
        <v>0</v>
      </c>
      <c r="R401" s="386">
        <v>0</v>
      </c>
      <c r="S401" s="386">
        <v>0</v>
      </c>
      <c r="T401" s="386">
        <v>0</v>
      </c>
      <c r="U401" s="386">
        <v>0</v>
      </c>
      <c r="V401" s="386">
        <v>0</v>
      </c>
      <c r="W401" s="386">
        <v>0</v>
      </c>
      <c r="X401" s="386">
        <v>0</v>
      </c>
      <c r="Y401" s="386">
        <v>0</v>
      </c>
      <c r="Z401" s="386">
        <v>0</v>
      </c>
      <c r="AA401" s="386">
        <v>0</v>
      </c>
      <c r="AB401" s="386">
        <v>1</v>
      </c>
      <c r="AC401" s="386">
        <v>0</v>
      </c>
      <c r="AD401" s="386">
        <v>0</v>
      </c>
      <c r="AE401" s="386">
        <v>1</v>
      </c>
      <c r="AF401" s="386">
        <v>0</v>
      </c>
      <c r="AG401" s="386">
        <v>0</v>
      </c>
      <c r="AH401" s="386">
        <v>0</v>
      </c>
      <c r="AI401" s="386">
        <v>0</v>
      </c>
      <c r="AJ401" s="386">
        <v>0</v>
      </c>
      <c r="AK401" s="386">
        <v>0</v>
      </c>
      <c r="AL401" s="386">
        <v>0</v>
      </c>
      <c r="AM401" s="386">
        <v>0</v>
      </c>
      <c r="AN401" s="386">
        <v>0</v>
      </c>
      <c r="AO401" s="386">
        <v>0</v>
      </c>
      <c r="AP401" s="386">
        <v>0</v>
      </c>
      <c r="AQ401" s="386">
        <v>0</v>
      </c>
      <c r="AR401" s="386">
        <v>0</v>
      </c>
      <c r="AS401" s="386">
        <v>0</v>
      </c>
      <c r="AT401" s="405">
        <v>0</v>
      </c>
      <c r="AU401" s="387">
        <v>0</v>
      </c>
    </row>
    <row r="402" spans="2:47" x14ac:dyDescent="0.3">
      <c r="B402" s="592"/>
      <c r="C402" s="592"/>
      <c r="D402" s="384" t="s">
        <v>173</v>
      </c>
      <c r="E402" s="271">
        <f t="shared" si="7"/>
        <v>2</v>
      </c>
      <c r="F402" s="385">
        <v>0</v>
      </c>
      <c r="G402" s="386">
        <v>0</v>
      </c>
      <c r="H402" s="386">
        <v>0</v>
      </c>
      <c r="I402" s="386">
        <v>0</v>
      </c>
      <c r="J402" s="386">
        <v>0</v>
      </c>
      <c r="K402" s="386">
        <v>0</v>
      </c>
      <c r="L402" s="386">
        <v>0</v>
      </c>
      <c r="M402" s="386">
        <v>0</v>
      </c>
      <c r="N402" s="386">
        <v>0</v>
      </c>
      <c r="O402" s="386">
        <v>0</v>
      </c>
      <c r="P402" s="386">
        <v>0</v>
      </c>
      <c r="Q402" s="386">
        <v>0</v>
      </c>
      <c r="R402" s="386">
        <v>0</v>
      </c>
      <c r="S402" s="386">
        <v>0</v>
      </c>
      <c r="T402" s="386">
        <v>0</v>
      </c>
      <c r="U402" s="386">
        <v>1</v>
      </c>
      <c r="V402" s="386">
        <v>1</v>
      </c>
      <c r="W402" s="386">
        <v>0</v>
      </c>
      <c r="X402" s="386">
        <v>0</v>
      </c>
      <c r="Y402" s="386">
        <v>0</v>
      </c>
      <c r="Z402" s="386">
        <v>0</v>
      </c>
      <c r="AA402" s="386">
        <v>0</v>
      </c>
      <c r="AB402" s="386">
        <v>0</v>
      </c>
      <c r="AC402" s="386">
        <v>0</v>
      </c>
      <c r="AD402" s="386">
        <v>0</v>
      </c>
      <c r="AE402" s="386">
        <v>0</v>
      </c>
      <c r="AF402" s="386">
        <v>0</v>
      </c>
      <c r="AG402" s="386">
        <v>0</v>
      </c>
      <c r="AH402" s="386">
        <v>0</v>
      </c>
      <c r="AI402" s="386">
        <v>0</v>
      </c>
      <c r="AJ402" s="386">
        <v>0</v>
      </c>
      <c r="AK402" s="386">
        <v>0</v>
      </c>
      <c r="AL402" s="386">
        <v>0</v>
      </c>
      <c r="AM402" s="386">
        <v>0</v>
      </c>
      <c r="AN402" s="386">
        <v>0</v>
      </c>
      <c r="AO402" s="386">
        <v>0</v>
      </c>
      <c r="AP402" s="386">
        <v>0</v>
      </c>
      <c r="AQ402" s="386">
        <v>0</v>
      </c>
      <c r="AR402" s="386">
        <v>0</v>
      </c>
      <c r="AS402" s="386">
        <v>0</v>
      </c>
      <c r="AT402" s="405">
        <v>0</v>
      </c>
      <c r="AU402" s="387">
        <v>0</v>
      </c>
    </row>
    <row r="403" spans="2:47" x14ac:dyDescent="0.3">
      <c r="B403" s="592"/>
      <c r="C403" s="592"/>
      <c r="D403" s="384" t="s">
        <v>1689</v>
      </c>
      <c r="E403" s="271">
        <f t="shared" si="7"/>
        <v>3</v>
      </c>
      <c r="F403" s="385">
        <v>0</v>
      </c>
      <c r="G403" s="386">
        <v>0</v>
      </c>
      <c r="H403" s="386">
        <v>0</v>
      </c>
      <c r="I403" s="386">
        <v>0</v>
      </c>
      <c r="J403" s="386">
        <v>0</v>
      </c>
      <c r="K403" s="386">
        <v>0</v>
      </c>
      <c r="L403" s="386">
        <v>0</v>
      </c>
      <c r="M403" s="386">
        <v>0</v>
      </c>
      <c r="N403" s="386">
        <v>0</v>
      </c>
      <c r="O403" s="386">
        <v>1</v>
      </c>
      <c r="P403" s="386">
        <v>0</v>
      </c>
      <c r="Q403" s="386">
        <v>0</v>
      </c>
      <c r="R403" s="386">
        <v>0</v>
      </c>
      <c r="S403" s="386">
        <v>0</v>
      </c>
      <c r="T403" s="386">
        <v>0</v>
      </c>
      <c r="U403" s="386">
        <v>0</v>
      </c>
      <c r="V403" s="386">
        <v>0</v>
      </c>
      <c r="W403" s="386">
        <v>0</v>
      </c>
      <c r="X403" s="386">
        <v>0</v>
      </c>
      <c r="Y403" s="386">
        <v>1</v>
      </c>
      <c r="Z403" s="386">
        <v>0</v>
      </c>
      <c r="AA403" s="386">
        <v>0</v>
      </c>
      <c r="AB403" s="386">
        <v>0</v>
      </c>
      <c r="AC403" s="386">
        <v>0</v>
      </c>
      <c r="AD403" s="386">
        <v>0</v>
      </c>
      <c r="AE403" s="386">
        <v>0</v>
      </c>
      <c r="AF403" s="386">
        <v>1</v>
      </c>
      <c r="AG403" s="386">
        <v>0</v>
      </c>
      <c r="AH403" s="386">
        <v>0</v>
      </c>
      <c r="AI403" s="386">
        <v>0</v>
      </c>
      <c r="AJ403" s="386">
        <v>0</v>
      </c>
      <c r="AK403" s="386">
        <v>0</v>
      </c>
      <c r="AL403" s="386">
        <v>0</v>
      </c>
      <c r="AM403" s="386">
        <v>0</v>
      </c>
      <c r="AN403" s="386">
        <v>0</v>
      </c>
      <c r="AO403" s="386">
        <v>0</v>
      </c>
      <c r="AP403" s="386">
        <v>0</v>
      </c>
      <c r="AQ403" s="386">
        <v>0</v>
      </c>
      <c r="AR403" s="386">
        <v>0</v>
      </c>
      <c r="AS403" s="386">
        <v>0</v>
      </c>
      <c r="AT403" s="405">
        <v>0</v>
      </c>
      <c r="AU403" s="387">
        <v>0</v>
      </c>
    </row>
    <row r="404" spans="2:47" x14ac:dyDescent="0.3">
      <c r="B404" s="592"/>
      <c r="C404" s="592"/>
      <c r="D404" s="384" t="s">
        <v>1229</v>
      </c>
      <c r="E404" s="271">
        <f t="shared" si="7"/>
        <v>10</v>
      </c>
      <c r="F404" s="385">
        <v>0</v>
      </c>
      <c r="G404" s="386">
        <v>0</v>
      </c>
      <c r="H404" s="386">
        <v>0</v>
      </c>
      <c r="I404" s="386">
        <v>0</v>
      </c>
      <c r="J404" s="386">
        <v>0</v>
      </c>
      <c r="K404" s="386">
        <v>0</v>
      </c>
      <c r="L404" s="386">
        <v>0</v>
      </c>
      <c r="M404" s="386">
        <v>0</v>
      </c>
      <c r="N404" s="386">
        <v>0</v>
      </c>
      <c r="O404" s="386">
        <v>0</v>
      </c>
      <c r="P404" s="386">
        <v>1</v>
      </c>
      <c r="Q404" s="386">
        <v>2</v>
      </c>
      <c r="R404" s="386">
        <v>0</v>
      </c>
      <c r="S404" s="386">
        <v>2</v>
      </c>
      <c r="T404" s="386">
        <v>0</v>
      </c>
      <c r="U404" s="386">
        <v>1</v>
      </c>
      <c r="V404" s="386">
        <v>0</v>
      </c>
      <c r="W404" s="386">
        <v>0</v>
      </c>
      <c r="X404" s="386">
        <v>0</v>
      </c>
      <c r="Y404" s="386">
        <v>0</v>
      </c>
      <c r="Z404" s="386">
        <v>0</v>
      </c>
      <c r="AA404" s="386">
        <v>1</v>
      </c>
      <c r="AB404" s="386">
        <v>0</v>
      </c>
      <c r="AC404" s="386">
        <v>0</v>
      </c>
      <c r="AD404" s="386">
        <v>0</v>
      </c>
      <c r="AE404" s="386">
        <v>1</v>
      </c>
      <c r="AF404" s="386">
        <v>0</v>
      </c>
      <c r="AG404" s="386">
        <v>0</v>
      </c>
      <c r="AH404" s="386">
        <v>0</v>
      </c>
      <c r="AI404" s="386">
        <v>1</v>
      </c>
      <c r="AJ404" s="386">
        <v>0</v>
      </c>
      <c r="AK404" s="386">
        <v>1</v>
      </c>
      <c r="AL404" s="386">
        <v>0</v>
      </c>
      <c r="AM404" s="386">
        <v>0</v>
      </c>
      <c r="AN404" s="386">
        <v>0</v>
      </c>
      <c r="AO404" s="386">
        <v>0</v>
      </c>
      <c r="AP404" s="386">
        <v>0</v>
      </c>
      <c r="AQ404" s="386">
        <v>0</v>
      </c>
      <c r="AR404" s="386">
        <v>0</v>
      </c>
      <c r="AS404" s="386">
        <v>0</v>
      </c>
      <c r="AT404" s="405">
        <v>0</v>
      </c>
      <c r="AU404" s="387">
        <v>0</v>
      </c>
    </row>
    <row r="405" spans="2:47" x14ac:dyDescent="0.3">
      <c r="B405" s="592" t="s">
        <v>28</v>
      </c>
      <c r="C405" s="592" t="s">
        <v>28</v>
      </c>
      <c r="D405" s="384" t="s">
        <v>1647</v>
      </c>
      <c r="E405" s="271">
        <f t="shared" si="7"/>
        <v>184</v>
      </c>
      <c r="F405" s="385">
        <v>0</v>
      </c>
      <c r="G405" s="386">
        <v>0</v>
      </c>
      <c r="H405" s="386">
        <v>0</v>
      </c>
      <c r="I405" s="386">
        <v>0</v>
      </c>
      <c r="J405" s="386">
        <v>2</v>
      </c>
      <c r="K405" s="386">
        <v>1</v>
      </c>
      <c r="L405" s="386">
        <v>2</v>
      </c>
      <c r="M405" s="386">
        <v>8</v>
      </c>
      <c r="N405" s="386">
        <v>6</v>
      </c>
      <c r="O405" s="386">
        <v>6</v>
      </c>
      <c r="P405" s="386">
        <v>9</v>
      </c>
      <c r="Q405" s="386">
        <v>9</v>
      </c>
      <c r="R405" s="386">
        <v>5</v>
      </c>
      <c r="S405" s="386">
        <v>14</v>
      </c>
      <c r="T405" s="386">
        <v>12</v>
      </c>
      <c r="U405" s="386">
        <v>12</v>
      </c>
      <c r="V405" s="386">
        <v>5</v>
      </c>
      <c r="W405" s="386">
        <v>15</v>
      </c>
      <c r="X405" s="386">
        <v>11</v>
      </c>
      <c r="Y405" s="386">
        <v>9</v>
      </c>
      <c r="Z405" s="386">
        <v>14</v>
      </c>
      <c r="AA405" s="386">
        <v>7</v>
      </c>
      <c r="AB405" s="386">
        <v>8</v>
      </c>
      <c r="AC405" s="386">
        <v>3</v>
      </c>
      <c r="AD405" s="386">
        <v>11</v>
      </c>
      <c r="AE405" s="386">
        <v>5</v>
      </c>
      <c r="AF405" s="386">
        <v>2</v>
      </c>
      <c r="AG405" s="386">
        <v>1</v>
      </c>
      <c r="AH405" s="386">
        <v>0</v>
      </c>
      <c r="AI405" s="386">
        <v>1</v>
      </c>
      <c r="AJ405" s="386">
        <v>2</v>
      </c>
      <c r="AK405" s="386">
        <v>1</v>
      </c>
      <c r="AL405" s="386">
        <v>3</v>
      </c>
      <c r="AM405" s="386">
        <v>0</v>
      </c>
      <c r="AN405" s="386">
        <v>0</v>
      </c>
      <c r="AO405" s="386">
        <v>0</v>
      </c>
      <c r="AP405" s="386">
        <v>0</v>
      </c>
      <c r="AQ405" s="386">
        <v>0</v>
      </c>
      <c r="AR405" s="386">
        <v>0</v>
      </c>
      <c r="AS405" s="386">
        <v>0</v>
      </c>
      <c r="AT405" s="405">
        <v>0</v>
      </c>
      <c r="AU405" s="387">
        <v>0</v>
      </c>
    </row>
    <row r="406" spans="2:47" x14ac:dyDescent="0.3">
      <c r="B406" s="592"/>
      <c r="C406" s="592"/>
      <c r="D406" s="384" t="s">
        <v>1646</v>
      </c>
      <c r="E406" s="271">
        <f t="shared" si="7"/>
        <v>289</v>
      </c>
      <c r="F406" s="385">
        <v>0</v>
      </c>
      <c r="G406" s="386">
        <v>0</v>
      </c>
      <c r="H406" s="386">
        <v>0</v>
      </c>
      <c r="I406" s="386">
        <v>0</v>
      </c>
      <c r="J406" s="386">
        <v>1</v>
      </c>
      <c r="K406" s="386">
        <v>4</v>
      </c>
      <c r="L406" s="386">
        <v>3</v>
      </c>
      <c r="M406" s="386">
        <v>6</v>
      </c>
      <c r="N406" s="386">
        <v>10</v>
      </c>
      <c r="O406" s="386">
        <v>11</v>
      </c>
      <c r="P406" s="386">
        <v>15</v>
      </c>
      <c r="Q406" s="386">
        <v>15</v>
      </c>
      <c r="R406" s="386">
        <v>15</v>
      </c>
      <c r="S406" s="386">
        <v>15</v>
      </c>
      <c r="T406" s="386">
        <v>11</v>
      </c>
      <c r="U406" s="386">
        <v>11</v>
      </c>
      <c r="V406" s="386">
        <v>18</v>
      </c>
      <c r="W406" s="386">
        <v>16</v>
      </c>
      <c r="X406" s="386">
        <v>17</v>
      </c>
      <c r="Y406" s="386">
        <v>18</v>
      </c>
      <c r="Z406" s="386">
        <v>11</v>
      </c>
      <c r="AA406" s="386">
        <v>9</v>
      </c>
      <c r="AB406" s="386">
        <v>11</v>
      </c>
      <c r="AC406" s="386">
        <v>12</v>
      </c>
      <c r="AD406" s="386">
        <v>13</v>
      </c>
      <c r="AE406" s="386">
        <v>16</v>
      </c>
      <c r="AF406" s="386">
        <v>8</v>
      </c>
      <c r="AG406" s="386">
        <v>5</v>
      </c>
      <c r="AH406" s="386">
        <v>4</v>
      </c>
      <c r="AI406" s="386">
        <v>4</v>
      </c>
      <c r="AJ406" s="386">
        <v>3</v>
      </c>
      <c r="AK406" s="386">
        <v>3</v>
      </c>
      <c r="AL406" s="386">
        <v>1</v>
      </c>
      <c r="AM406" s="386">
        <v>2</v>
      </c>
      <c r="AN406" s="386">
        <v>1</v>
      </c>
      <c r="AO406" s="386">
        <v>0</v>
      </c>
      <c r="AP406" s="386">
        <v>0</v>
      </c>
      <c r="AQ406" s="386">
        <v>0</v>
      </c>
      <c r="AR406" s="386">
        <v>0</v>
      </c>
      <c r="AS406" s="386">
        <v>0</v>
      </c>
      <c r="AT406" s="405">
        <v>0</v>
      </c>
      <c r="AU406" s="387">
        <v>0</v>
      </c>
    </row>
    <row r="407" spans="2:47" x14ac:dyDescent="0.3">
      <c r="B407" s="592"/>
      <c r="C407" s="592"/>
      <c r="D407" s="384" t="s">
        <v>28</v>
      </c>
      <c r="E407" s="271">
        <f t="shared" si="7"/>
        <v>1573</v>
      </c>
      <c r="F407" s="385">
        <v>0</v>
      </c>
      <c r="G407" s="386">
        <v>0</v>
      </c>
      <c r="H407" s="386">
        <v>0</v>
      </c>
      <c r="I407" s="386">
        <v>5</v>
      </c>
      <c r="J407" s="386">
        <v>11</v>
      </c>
      <c r="K407" s="386">
        <v>30</v>
      </c>
      <c r="L407" s="386">
        <v>36</v>
      </c>
      <c r="M407" s="386">
        <v>60</v>
      </c>
      <c r="N407" s="386">
        <v>65</v>
      </c>
      <c r="O407" s="386">
        <v>78</v>
      </c>
      <c r="P407" s="386">
        <v>83</v>
      </c>
      <c r="Q407" s="386">
        <v>84</v>
      </c>
      <c r="R407" s="386">
        <v>86</v>
      </c>
      <c r="S407" s="386">
        <v>85</v>
      </c>
      <c r="T407" s="386">
        <v>82</v>
      </c>
      <c r="U407" s="386">
        <v>69</v>
      </c>
      <c r="V407" s="386">
        <v>83</v>
      </c>
      <c r="W407" s="386">
        <v>71</v>
      </c>
      <c r="X407" s="386">
        <v>76</v>
      </c>
      <c r="Y407" s="386">
        <v>66</v>
      </c>
      <c r="Z407" s="386">
        <v>63</v>
      </c>
      <c r="AA407" s="386">
        <v>68</v>
      </c>
      <c r="AB407" s="386">
        <v>54</v>
      </c>
      <c r="AC407" s="386">
        <v>55</v>
      </c>
      <c r="AD407" s="386">
        <v>47</v>
      </c>
      <c r="AE407" s="386">
        <v>46</v>
      </c>
      <c r="AF407" s="386">
        <v>30</v>
      </c>
      <c r="AG407" s="386">
        <v>41</v>
      </c>
      <c r="AH407" s="386">
        <v>24</v>
      </c>
      <c r="AI407" s="386">
        <v>16</v>
      </c>
      <c r="AJ407" s="386">
        <v>18</v>
      </c>
      <c r="AK407" s="386">
        <v>16</v>
      </c>
      <c r="AL407" s="386">
        <v>10</v>
      </c>
      <c r="AM407" s="386">
        <v>2</v>
      </c>
      <c r="AN407" s="386">
        <v>3</v>
      </c>
      <c r="AO407" s="386">
        <v>1</v>
      </c>
      <c r="AP407" s="386">
        <v>0</v>
      </c>
      <c r="AQ407" s="386">
        <v>0</v>
      </c>
      <c r="AR407" s="386">
        <v>1</v>
      </c>
      <c r="AS407" s="386">
        <v>0</v>
      </c>
      <c r="AT407" s="405">
        <v>1</v>
      </c>
      <c r="AU407" s="387">
        <v>7</v>
      </c>
    </row>
    <row r="408" spans="2:47" x14ac:dyDescent="0.3">
      <c r="B408" s="592"/>
      <c r="C408" s="592"/>
      <c r="D408" s="384" t="s">
        <v>1645</v>
      </c>
      <c r="E408" s="271">
        <f t="shared" si="7"/>
        <v>129</v>
      </c>
      <c r="F408" s="385">
        <v>0</v>
      </c>
      <c r="G408" s="386">
        <v>0</v>
      </c>
      <c r="H408" s="386">
        <v>0</v>
      </c>
      <c r="I408" s="386">
        <v>0</v>
      </c>
      <c r="J408" s="386">
        <v>0</v>
      </c>
      <c r="K408" s="386">
        <v>1</v>
      </c>
      <c r="L408" s="386">
        <v>1</v>
      </c>
      <c r="M408" s="386">
        <v>2</v>
      </c>
      <c r="N408" s="386">
        <v>5</v>
      </c>
      <c r="O408" s="386">
        <v>5</v>
      </c>
      <c r="P408" s="386">
        <v>5</v>
      </c>
      <c r="Q408" s="386">
        <v>4</v>
      </c>
      <c r="R408" s="386">
        <v>8</v>
      </c>
      <c r="S408" s="386">
        <v>4</v>
      </c>
      <c r="T408" s="386">
        <v>13</v>
      </c>
      <c r="U408" s="386">
        <v>6</v>
      </c>
      <c r="V408" s="386">
        <v>6</v>
      </c>
      <c r="W408" s="386">
        <v>9</v>
      </c>
      <c r="X408" s="386">
        <v>10</v>
      </c>
      <c r="Y408" s="386">
        <v>4</v>
      </c>
      <c r="Z408" s="386">
        <v>8</v>
      </c>
      <c r="AA408" s="386">
        <v>7</v>
      </c>
      <c r="AB408" s="386">
        <v>3</v>
      </c>
      <c r="AC408" s="386">
        <v>3</v>
      </c>
      <c r="AD408" s="386">
        <v>3</v>
      </c>
      <c r="AE408" s="386">
        <v>6</v>
      </c>
      <c r="AF408" s="386">
        <v>4</v>
      </c>
      <c r="AG408" s="386">
        <v>2</v>
      </c>
      <c r="AH408" s="386">
        <v>2</v>
      </c>
      <c r="AI408" s="386">
        <v>1</v>
      </c>
      <c r="AJ408" s="386">
        <v>2</v>
      </c>
      <c r="AK408" s="386">
        <v>1</v>
      </c>
      <c r="AL408" s="386">
        <v>0</v>
      </c>
      <c r="AM408" s="386">
        <v>1</v>
      </c>
      <c r="AN408" s="386">
        <v>1</v>
      </c>
      <c r="AO408" s="386">
        <v>0</v>
      </c>
      <c r="AP408" s="386">
        <v>0</v>
      </c>
      <c r="AQ408" s="386">
        <v>0</v>
      </c>
      <c r="AR408" s="386">
        <v>0</v>
      </c>
      <c r="AS408" s="386">
        <v>0</v>
      </c>
      <c r="AT408" s="405">
        <v>0</v>
      </c>
      <c r="AU408" s="387">
        <v>2</v>
      </c>
    </row>
    <row r="409" spans="2:47" x14ac:dyDescent="0.3">
      <c r="B409" s="592"/>
      <c r="C409" s="592"/>
      <c r="D409" s="384" t="s">
        <v>1644</v>
      </c>
      <c r="E409" s="271">
        <f t="shared" si="7"/>
        <v>696</v>
      </c>
      <c r="F409" s="385">
        <v>0</v>
      </c>
      <c r="G409" s="386">
        <v>0</v>
      </c>
      <c r="H409" s="386">
        <v>0</v>
      </c>
      <c r="I409" s="386">
        <v>0</v>
      </c>
      <c r="J409" s="386">
        <v>2</v>
      </c>
      <c r="K409" s="386">
        <v>8</v>
      </c>
      <c r="L409" s="386">
        <v>13</v>
      </c>
      <c r="M409" s="386">
        <v>15</v>
      </c>
      <c r="N409" s="386">
        <v>27</v>
      </c>
      <c r="O409" s="386">
        <v>27</v>
      </c>
      <c r="P409" s="386">
        <v>30</v>
      </c>
      <c r="Q409" s="386">
        <v>29</v>
      </c>
      <c r="R409" s="386">
        <v>50</v>
      </c>
      <c r="S409" s="386">
        <v>38</v>
      </c>
      <c r="T409" s="386">
        <v>36</v>
      </c>
      <c r="U409" s="386">
        <v>34</v>
      </c>
      <c r="V409" s="386">
        <v>38</v>
      </c>
      <c r="W409" s="386">
        <v>33</v>
      </c>
      <c r="X409" s="386">
        <v>26</v>
      </c>
      <c r="Y409" s="386">
        <v>37</v>
      </c>
      <c r="Z409" s="386">
        <v>25</v>
      </c>
      <c r="AA409" s="386">
        <v>42</v>
      </c>
      <c r="AB409" s="386">
        <v>31</v>
      </c>
      <c r="AC409" s="386">
        <v>26</v>
      </c>
      <c r="AD409" s="386">
        <v>22</v>
      </c>
      <c r="AE409" s="386">
        <v>26</v>
      </c>
      <c r="AF409" s="386">
        <v>19</v>
      </c>
      <c r="AG409" s="386">
        <v>13</v>
      </c>
      <c r="AH409" s="386">
        <v>17</v>
      </c>
      <c r="AI409" s="386">
        <v>10</v>
      </c>
      <c r="AJ409" s="386">
        <v>8</v>
      </c>
      <c r="AK409" s="386">
        <v>1</v>
      </c>
      <c r="AL409" s="386">
        <v>2</v>
      </c>
      <c r="AM409" s="386">
        <v>3</v>
      </c>
      <c r="AN409" s="386">
        <v>1</v>
      </c>
      <c r="AO409" s="386">
        <v>1</v>
      </c>
      <c r="AP409" s="386">
        <v>2</v>
      </c>
      <c r="AQ409" s="386">
        <v>0</v>
      </c>
      <c r="AR409" s="386">
        <v>0</v>
      </c>
      <c r="AS409" s="386">
        <v>0</v>
      </c>
      <c r="AT409" s="405">
        <v>0</v>
      </c>
      <c r="AU409" s="387">
        <v>4</v>
      </c>
    </row>
    <row r="410" spans="2:47" ht="28.5" x14ac:dyDescent="0.3">
      <c r="B410" s="592"/>
      <c r="C410" s="592"/>
      <c r="D410" s="384" t="s">
        <v>1643</v>
      </c>
      <c r="E410" s="271">
        <f t="shared" si="7"/>
        <v>13</v>
      </c>
      <c r="F410" s="385">
        <v>0</v>
      </c>
      <c r="G410" s="386">
        <v>0</v>
      </c>
      <c r="H410" s="386">
        <v>0</v>
      </c>
      <c r="I410" s="386">
        <v>0</v>
      </c>
      <c r="J410" s="386">
        <v>0</v>
      </c>
      <c r="K410" s="386">
        <v>0</v>
      </c>
      <c r="L410" s="386">
        <v>0</v>
      </c>
      <c r="M410" s="386">
        <v>0</v>
      </c>
      <c r="N410" s="386">
        <v>0</v>
      </c>
      <c r="O410" s="386">
        <v>0</v>
      </c>
      <c r="P410" s="386">
        <v>0</v>
      </c>
      <c r="Q410" s="386">
        <v>0</v>
      </c>
      <c r="R410" s="386">
        <v>0</v>
      </c>
      <c r="S410" s="386">
        <v>0</v>
      </c>
      <c r="T410" s="386">
        <v>1</v>
      </c>
      <c r="U410" s="386">
        <v>0</v>
      </c>
      <c r="V410" s="386">
        <v>2</v>
      </c>
      <c r="W410" s="386">
        <v>0</v>
      </c>
      <c r="X410" s="386">
        <v>0</v>
      </c>
      <c r="Y410" s="386">
        <v>1</v>
      </c>
      <c r="Z410" s="386">
        <v>2</v>
      </c>
      <c r="AA410" s="386">
        <v>2</v>
      </c>
      <c r="AB410" s="386">
        <v>1</v>
      </c>
      <c r="AC410" s="386">
        <v>1</v>
      </c>
      <c r="AD410" s="386">
        <v>1</v>
      </c>
      <c r="AE410" s="386">
        <v>0</v>
      </c>
      <c r="AF410" s="386">
        <v>0</v>
      </c>
      <c r="AG410" s="386">
        <v>1</v>
      </c>
      <c r="AH410" s="386">
        <v>0</v>
      </c>
      <c r="AI410" s="386">
        <v>0</v>
      </c>
      <c r="AJ410" s="386">
        <v>0</v>
      </c>
      <c r="AK410" s="386">
        <v>0</v>
      </c>
      <c r="AL410" s="386">
        <v>1</v>
      </c>
      <c r="AM410" s="386">
        <v>0</v>
      </c>
      <c r="AN410" s="386">
        <v>0</v>
      </c>
      <c r="AO410" s="386">
        <v>0</v>
      </c>
      <c r="AP410" s="386">
        <v>0</v>
      </c>
      <c r="AQ410" s="386">
        <v>0</v>
      </c>
      <c r="AR410" s="386">
        <v>0</v>
      </c>
      <c r="AS410" s="386">
        <v>0</v>
      </c>
      <c r="AT410" s="405">
        <v>0</v>
      </c>
      <c r="AU410" s="387">
        <v>0</v>
      </c>
    </row>
    <row r="411" spans="2:47" x14ac:dyDescent="0.3">
      <c r="B411" s="592"/>
      <c r="C411" s="592"/>
      <c r="D411" s="384" t="s">
        <v>1642</v>
      </c>
      <c r="E411" s="271">
        <f t="shared" si="7"/>
        <v>54</v>
      </c>
      <c r="F411" s="385">
        <v>0</v>
      </c>
      <c r="G411" s="386">
        <v>0</v>
      </c>
      <c r="H411" s="386">
        <v>0</v>
      </c>
      <c r="I411" s="386">
        <v>0</v>
      </c>
      <c r="J411" s="386">
        <v>1</v>
      </c>
      <c r="K411" s="386">
        <v>0</v>
      </c>
      <c r="L411" s="386">
        <v>2</v>
      </c>
      <c r="M411" s="386">
        <v>3</v>
      </c>
      <c r="N411" s="386">
        <v>5</v>
      </c>
      <c r="O411" s="386">
        <v>5</v>
      </c>
      <c r="P411" s="386">
        <v>4</v>
      </c>
      <c r="Q411" s="386">
        <v>4</v>
      </c>
      <c r="R411" s="386">
        <v>2</v>
      </c>
      <c r="S411" s="386">
        <v>5</v>
      </c>
      <c r="T411" s="386">
        <v>3</v>
      </c>
      <c r="U411" s="386">
        <v>1</v>
      </c>
      <c r="V411" s="386">
        <v>2</v>
      </c>
      <c r="W411" s="386">
        <v>2</v>
      </c>
      <c r="X411" s="386">
        <v>1</v>
      </c>
      <c r="Y411" s="386">
        <v>3</v>
      </c>
      <c r="Z411" s="386">
        <v>2</v>
      </c>
      <c r="AA411" s="386">
        <v>0</v>
      </c>
      <c r="AB411" s="386">
        <v>2</v>
      </c>
      <c r="AC411" s="386">
        <v>0</v>
      </c>
      <c r="AD411" s="386">
        <v>0</v>
      </c>
      <c r="AE411" s="386">
        <v>1</v>
      </c>
      <c r="AF411" s="386">
        <v>1</v>
      </c>
      <c r="AG411" s="386">
        <v>0</v>
      </c>
      <c r="AH411" s="386">
        <v>0</v>
      </c>
      <c r="AI411" s="386">
        <v>0</v>
      </c>
      <c r="AJ411" s="386">
        <v>1</v>
      </c>
      <c r="AK411" s="386">
        <v>2</v>
      </c>
      <c r="AL411" s="386">
        <v>0</v>
      </c>
      <c r="AM411" s="386">
        <v>1</v>
      </c>
      <c r="AN411" s="386">
        <v>1</v>
      </c>
      <c r="AO411" s="386">
        <v>0</v>
      </c>
      <c r="AP411" s="386">
        <v>0</v>
      </c>
      <c r="AQ411" s="386">
        <v>0</v>
      </c>
      <c r="AR411" s="386">
        <v>0</v>
      </c>
      <c r="AS411" s="386">
        <v>0</v>
      </c>
      <c r="AT411" s="405">
        <v>0</v>
      </c>
      <c r="AU411" s="387">
        <v>0</v>
      </c>
    </row>
    <row r="412" spans="2:47" x14ac:dyDescent="0.3">
      <c r="B412" s="592"/>
      <c r="C412" s="592"/>
      <c r="D412" s="384" t="s">
        <v>1641</v>
      </c>
      <c r="E412" s="271">
        <f t="shared" si="7"/>
        <v>31</v>
      </c>
      <c r="F412" s="385">
        <v>0</v>
      </c>
      <c r="G412" s="386">
        <v>0</v>
      </c>
      <c r="H412" s="386">
        <v>0</v>
      </c>
      <c r="I412" s="386">
        <v>0</v>
      </c>
      <c r="J412" s="386">
        <v>0</v>
      </c>
      <c r="K412" s="386">
        <v>1</v>
      </c>
      <c r="L412" s="386">
        <v>0</v>
      </c>
      <c r="M412" s="386">
        <v>3</v>
      </c>
      <c r="N412" s="386">
        <v>0</v>
      </c>
      <c r="O412" s="386">
        <v>1</v>
      </c>
      <c r="P412" s="386">
        <v>2</v>
      </c>
      <c r="Q412" s="386">
        <v>1</v>
      </c>
      <c r="R412" s="386">
        <v>2</v>
      </c>
      <c r="S412" s="386">
        <v>1</v>
      </c>
      <c r="T412" s="386">
        <v>2</v>
      </c>
      <c r="U412" s="386">
        <v>3</v>
      </c>
      <c r="V412" s="386">
        <v>2</v>
      </c>
      <c r="W412" s="386">
        <v>3</v>
      </c>
      <c r="X412" s="386">
        <v>1</v>
      </c>
      <c r="Y412" s="386">
        <v>2</v>
      </c>
      <c r="Z412" s="386">
        <v>3</v>
      </c>
      <c r="AA412" s="386">
        <v>0</v>
      </c>
      <c r="AB412" s="386">
        <v>0</v>
      </c>
      <c r="AC412" s="386">
        <v>0</v>
      </c>
      <c r="AD412" s="386">
        <v>0</v>
      </c>
      <c r="AE412" s="386">
        <v>1</v>
      </c>
      <c r="AF412" s="386">
        <v>1</v>
      </c>
      <c r="AG412" s="386">
        <v>1</v>
      </c>
      <c r="AH412" s="386">
        <v>0</v>
      </c>
      <c r="AI412" s="386">
        <v>0</v>
      </c>
      <c r="AJ412" s="386">
        <v>0</v>
      </c>
      <c r="AK412" s="386">
        <v>1</v>
      </c>
      <c r="AL412" s="386">
        <v>0</v>
      </c>
      <c r="AM412" s="386">
        <v>0</v>
      </c>
      <c r="AN412" s="386">
        <v>0</v>
      </c>
      <c r="AO412" s="386">
        <v>0</v>
      </c>
      <c r="AP412" s="386">
        <v>0</v>
      </c>
      <c r="AQ412" s="386">
        <v>0</v>
      </c>
      <c r="AR412" s="386">
        <v>0</v>
      </c>
      <c r="AS412" s="386">
        <v>0</v>
      </c>
      <c r="AT412" s="405">
        <v>0</v>
      </c>
      <c r="AU412" s="387">
        <v>0</v>
      </c>
    </row>
    <row r="413" spans="2:47" x14ac:dyDescent="0.3">
      <c r="B413" s="592"/>
      <c r="C413" s="592"/>
      <c r="D413" s="384" t="s">
        <v>1640</v>
      </c>
      <c r="E413" s="271">
        <f t="shared" si="7"/>
        <v>22</v>
      </c>
      <c r="F413" s="385">
        <v>0</v>
      </c>
      <c r="G413" s="386">
        <v>0</v>
      </c>
      <c r="H413" s="386">
        <v>0</v>
      </c>
      <c r="I413" s="386">
        <v>0</v>
      </c>
      <c r="J413" s="386">
        <v>0</v>
      </c>
      <c r="K413" s="386">
        <v>1</v>
      </c>
      <c r="L413" s="386">
        <v>2</v>
      </c>
      <c r="M413" s="386">
        <v>1</v>
      </c>
      <c r="N413" s="386">
        <v>0</v>
      </c>
      <c r="O413" s="386">
        <v>1</v>
      </c>
      <c r="P413" s="386">
        <v>1</v>
      </c>
      <c r="Q413" s="386">
        <v>1</v>
      </c>
      <c r="R413" s="386">
        <v>3</v>
      </c>
      <c r="S413" s="386">
        <v>1</v>
      </c>
      <c r="T413" s="386">
        <v>1</v>
      </c>
      <c r="U413" s="386">
        <v>1</v>
      </c>
      <c r="V413" s="386">
        <v>1</v>
      </c>
      <c r="W413" s="386">
        <v>2</v>
      </c>
      <c r="X413" s="386">
        <v>0</v>
      </c>
      <c r="Y413" s="386">
        <v>1</v>
      </c>
      <c r="Z413" s="386">
        <v>1</v>
      </c>
      <c r="AA413" s="386">
        <v>1</v>
      </c>
      <c r="AB413" s="386">
        <v>0</v>
      </c>
      <c r="AC413" s="386">
        <v>0</v>
      </c>
      <c r="AD413" s="386">
        <v>0</v>
      </c>
      <c r="AE413" s="386">
        <v>1</v>
      </c>
      <c r="AF413" s="386">
        <v>1</v>
      </c>
      <c r="AG413" s="386">
        <v>0</v>
      </c>
      <c r="AH413" s="386">
        <v>0</v>
      </c>
      <c r="AI413" s="386">
        <v>0</v>
      </c>
      <c r="AJ413" s="386">
        <v>0</v>
      </c>
      <c r="AK413" s="386">
        <v>1</v>
      </c>
      <c r="AL413" s="386">
        <v>0</v>
      </c>
      <c r="AM413" s="386">
        <v>0</v>
      </c>
      <c r="AN413" s="386">
        <v>0</v>
      </c>
      <c r="AO413" s="386">
        <v>0</v>
      </c>
      <c r="AP413" s="386">
        <v>0</v>
      </c>
      <c r="AQ413" s="386">
        <v>0</v>
      </c>
      <c r="AR413" s="386">
        <v>0</v>
      </c>
      <c r="AS413" s="386">
        <v>0</v>
      </c>
      <c r="AT413" s="405">
        <v>0</v>
      </c>
      <c r="AU413" s="387">
        <v>0</v>
      </c>
    </row>
    <row r="414" spans="2:47" x14ac:dyDescent="0.3">
      <c r="B414" s="592"/>
      <c r="C414" s="592"/>
      <c r="D414" s="384" t="s">
        <v>1639</v>
      </c>
      <c r="E414" s="271">
        <f t="shared" si="7"/>
        <v>49</v>
      </c>
      <c r="F414" s="385">
        <v>0</v>
      </c>
      <c r="G414" s="386">
        <v>0</v>
      </c>
      <c r="H414" s="386">
        <v>0</v>
      </c>
      <c r="I414" s="386">
        <v>3</v>
      </c>
      <c r="J414" s="386">
        <v>2</v>
      </c>
      <c r="K414" s="386">
        <v>0</v>
      </c>
      <c r="L414" s="386">
        <v>0</v>
      </c>
      <c r="M414" s="386">
        <v>2</v>
      </c>
      <c r="N414" s="386">
        <v>1</v>
      </c>
      <c r="O414" s="386">
        <v>3</v>
      </c>
      <c r="P414" s="386">
        <v>1</v>
      </c>
      <c r="Q414" s="386">
        <v>3</v>
      </c>
      <c r="R414" s="386">
        <v>3</v>
      </c>
      <c r="S414" s="386">
        <v>2</v>
      </c>
      <c r="T414" s="386">
        <v>3</v>
      </c>
      <c r="U414" s="386">
        <v>1</v>
      </c>
      <c r="V414" s="386">
        <v>2</v>
      </c>
      <c r="W414" s="386">
        <v>1</v>
      </c>
      <c r="X414" s="386">
        <v>1</v>
      </c>
      <c r="Y414" s="386">
        <v>4</v>
      </c>
      <c r="Z414" s="386">
        <v>2</v>
      </c>
      <c r="AA414" s="386">
        <v>4</v>
      </c>
      <c r="AB414" s="386">
        <v>2</v>
      </c>
      <c r="AC414" s="386">
        <v>1</v>
      </c>
      <c r="AD414" s="386">
        <v>3</v>
      </c>
      <c r="AE414" s="386">
        <v>1</v>
      </c>
      <c r="AF414" s="386">
        <v>1</v>
      </c>
      <c r="AG414" s="386">
        <v>1</v>
      </c>
      <c r="AH414" s="386">
        <v>0</v>
      </c>
      <c r="AI414" s="386">
        <v>2</v>
      </c>
      <c r="AJ414" s="386">
        <v>0</v>
      </c>
      <c r="AK414" s="386">
        <v>0</v>
      </c>
      <c r="AL414" s="386">
        <v>0</v>
      </c>
      <c r="AM414" s="386">
        <v>0</v>
      </c>
      <c r="AN414" s="386">
        <v>0</v>
      </c>
      <c r="AO414" s="386">
        <v>0</v>
      </c>
      <c r="AP414" s="386">
        <v>0</v>
      </c>
      <c r="AQ414" s="386">
        <v>0</v>
      </c>
      <c r="AR414" s="386">
        <v>0</v>
      </c>
      <c r="AS414" s="386">
        <v>0</v>
      </c>
      <c r="AT414" s="405">
        <v>0</v>
      </c>
      <c r="AU414" s="387">
        <v>0</v>
      </c>
    </row>
    <row r="415" spans="2:47" x14ac:dyDescent="0.3">
      <c r="B415" s="592"/>
      <c r="C415" s="592"/>
      <c r="D415" s="384" t="s">
        <v>1341</v>
      </c>
      <c r="E415" s="271">
        <f t="shared" si="7"/>
        <v>134</v>
      </c>
      <c r="F415" s="385">
        <v>0</v>
      </c>
      <c r="G415" s="386">
        <v>0</v>
      </c>
      <c r="H415" s="386">
        <v>0</v>
      </c>
      <c r="I415" s="386">
        <v>0</v>
      </c>
      <c r="J415" s="386">
        <v>3</v>
      </c>
      <c r="K415" s="386">
        <v>0</v>
      </c>
      <c r="L415" s="386">
        <v>7</v>
      </c>
      <c r="M415" s="386">
        <v>3</v>
      </c>
      <c r="N415" s="386">
        <v>8</v>
      </c>
      <c r="O415" s="386">
        <v>7</v>
      </c>
      <c r="P415" s="386">
        <v>5</v>
      </c>
      <c r="Q415" s="386">
        <v>8</v>
      </c>
      <c r="R415" s="386">
        <v>11</v>
      </c>
      <c r="S415" s="386">
        <v>7</v>
      </c>
      <c r="T415" s="386">
        <v>8</v>
      </c>
      <c r="U415" s="386">
        <v>1</v>
      </c>
      <c r="V415" s="386">
        <v>4</v>
      </c>
      <c r="W415" s="386">
        <v>6</v>
      </c>
      <c r="X415" s="386">
        <v>7</v>
      </c>
      <c r="Y415" s="386">
        <v>2</v>
      </c>
      <c r="Z415" s="386">
        <v>9</v>
      </c>
      <c r="AA415" s="386">
        <v>5</v>
      </c>
      <c r="AB415" s="386">
        <v>4</v>
      </c>
      <c r="AC415" s="386">
        <v>6</v>
      </c>
      <c r="AD415" s="386">
        <v>4</v>
      </c>
      <c r="AE415" s="386">
        <v>5</v>
      </c>
      <c r="AF415" s="386">
        <v>5</v>
      </c>
      <c r="AG415" s="386">
        <v>2</v>
      </c>
      <c r="AH415" s="386">
        <v>2</v>
      </c>
      <c r="AI415" s="386">
        <v>1</v>
      </c>
      <c r="AJ415" s="386">
        <v>1</v>
      </c>
      <c r="AK415" s="386">
        <v>2</v>
      </c>
      <c r="AL415" s="386">
        <v>0</v>
      </c>
      <c r="AM415" s="386">
        <v>1</v>
      </c>
      <c r="AN415" s="386">
        <v>0</v>
      </c>
      <c r="AO415" s="386">
        <v>0</v>
      </c>
      <c r="AP415" s="386">
        <v>0</v>
      </c>
      <c r="AQ415" s="386">
        <v>0</v>
      </c>
      <c r="AR415" s="386">
        <v>0</v>
      </c>
      <c r="AS415" s="386">
        <v>0</v>
      </c>
      <c r="AT415" s="405">
        <v>0</v>
      </c>
      <c r="AU415" s="387">
        <v>0</v>
      </c>
    </row>
    <row r="416" spans="2:47" x14ac:dyDescent="0.3">
      <c r="B416" s="592"/>
      <c r="C416" s="592"/>
      <c r="D416" s="384" t="s">
        <v>1638</v>
      </c>
      <c r="E416" s="271">
        <f t="shared" si="7"/>
        <v>51</v>
      </c>
      <c r="F416" s="385">
        <v>0</v>
      </c>
      <c r="G416" s="386">
        <v>0</v>
      </c>
      <c r="H416" s="386">
        <v>0</v>
      </c>
      <c r="I416" s="386">
        <v>0</v>
      </c>
      <c r="J416" s="386">
        <v>1</v>
      </c>
      <c r="K416" s="386">
        <v>2</v>
      </c>
      <c r="L416" s="386">
        <v>2</v>
      </c>
      <c r="M416" s="386">
        <v>2</v>
      </c>
      <c r="N416" s="386">
        <v>3</v>
      </c>
      <c r="O416" s="386">
        <v>1</v>
      </c>
      <c r="P416" s="386">
        <v>3</v>
      </c>
      <c r="Q416" s="386">
        <v>1</v>
      </c>
      <c r="R416" s="386">
        <v>3</v>
      </c>
      <c r="S416" s="386">
        <v>2</v>
      </c>
      <c r="T416" s="386">
        <v>4</v>
      </c>
      <c r="U416" s="386">
        <v>3</v>
      </c>
      <c r="V416" s="386">
        <v>3</v>
      </c>
      <c r="W416" s="386">
        <v>1</v>
      </c>
      <c r="X416" s="386">
        <v>3</v>
      </c>
      <c r="Y416" s="386">
        <v>3</v>
      </c>
      <c r="Z416" s="386">
        <v>2</v>
      </c>
      <c r="AA416" s="386">
        <v>0</v>
      </c>
      <c r="AB416" s="386">
        <v>0</v>
      </c>
      <c r="AC416" s="386">
        <v>3</v>
      </c>
      <c r="AD416" s="386">
        <v>1</v>
      </c>
      <c r="AE416" s="386">
        <v>0</v>
      </c>
      <c r="AF416" s="386">
        <v>2</v>
      </c>
      <c r="AG416" s="386">
        <v>0</v>
      </c>
      <c r="AH416" s="386">
        <v>2</v>
      </c>
      <c r="AI416" s="386">
        <v>1</v>
      </c>
      <c r="AJ416" s="386">
        <v>0</v>
      </c>
      <c r="AK416" s="386">
        <v>1</v>
      </c>
      <c r="AL416" s="386">
        <v>0</v>
      </c>
      <c r="AM416" s="386">
        <v>2</v>
      </c>
      <c r="AN416" s="386">
        <v>0</v>
      </c>
      <c r="AO416" s="386">
        <v>0</v>
      </c>
      <c r="AP416" s="386">
        <v>0</v>
      </c>
      <c r="AQ416" s="386">
        <v>0</v>
      </c>
      <c r="AR416" s="386">
        <v>0</v>
      </c>
      <c r="AS416" s="386">
        <v>0</v>
      </c>
      <c r="AT416" s="405">
        <v>0</v>
      </c>
      <c r="AU416" s="387">
        <v>0</v>
      </c>
    </row>
    <row r="417" spans="2:47" x14ac:dyDescent="0.3">
      <c r="B417" s="592"/>
      <c r="C417" s="592"/>
      <c r="D417" s="384" t="s">
        <v>1637</v>
      </c>
      <c r="E417" s="271">
        <f t="shared" si="7"/>
        <v>93</v>
      </c>
      <c r="F417" s="385">
        <v>0</v>
      </c>
      <c r="G417" s="386">
        <v>0</v>
      </c>
      <c r="H417" s="386">
        <v>0</v>
      </c>
      <c r="I417" s="386">
        <v>0</v>
      </c>
      <c r="J417" s="386">
        <v>2</v>
      </c>
      <c r="K417" s="386">
        <v>1</v>
      </c>
      <c r="L417" s="386">
        <v>1</v>
      </c>
      <c r="M417" s="386">
        <v>4</v>
      </c>
      <c r="N417" s="386">
        <v>7</v>
      </c>
      <c r="O417" s="386">
        <v>3</v>
      </c>
      <c r="P417" s="386">
        <v>5</v>
      </c>
      <c r="Q417" s="386">
        <v>8</v>
      </c>
      <c r="R417" s="386">
        <v>5</v>
      </c>
      <c r="S417" s="386">
        <v>4</v>
      </c>
      <c r="T417" s="386">
        <v>9</v>
      </c>
      <c r="U417" s="386">
        <v>2</v>
      </c>
      <c r="V417" s="386">
        <v>4</v>
      </c>
      <c r="W417" s="386">
        <v>5</v>
      </c>
      <c r="X417" s="386">
        <v>5</v>
      </c>
      <c r="Y417" s="386">
        <v>5</v>
      </c>
      <c r="Z417" s="386">
        <v>5</v>
      </c>
      <c r="AA417" s="386">
        <v>2</v>
      </c>
      <c r="AB417" s="386">
        <v>3</v>
      </c>
      <c r="AC417" s="386">
        <v>1</v>
      </c>
      <c r="AD417" s="386">
        <v>0</v>
      </c>
      <c r="AE417" s="386">
        <v>4</v>
      </c>
      <c r="AF417" s="386">
        <v>4</v>
      </c>
      <c r="AG417" s="386">
        <v>0</v>
      </c>
      <c r="AH417" s="386">
        <v>0</v>
      </c>
      <c r="AI417" s="386">
        <v>1</v>
      </c>
      <c r="AJ417" s="386">
        <v>1</v>
      </c>
      <c r="AK417" s="386">
        <v>1</v>
      </c>
      <c r="AL417" s="386">
        <v>1</v>
      </c>
      <c r="AM417" s="386">
        <v>0</v>
      </c>
      <c r="AN417" s="386">
        <v>0</v>
      </c>
      <c r="AO417" s="386">
        <v>0</v>
      </c>
      <c r="AP417" s="386">
        <v>0</v>
      </c>
      <c r="AQ417" s="386">
        <v>0</v>
      </c>
      <c r="AR417" s="386">
        <v>0</v>
      </c>
      <c r="AS417" s="386">
        <v>0</v>
      </c>
      <c r="AT417" s="405">
        <v>0</v>
      </c>
      <c r="AU417" s="387">
        <v>0</v>
      </c>
    </row>
    <row r="418" spans="2:47" x14ac:dyDescent="0.3">
      <c r="B418" s="592"/>
      <c r="C418" s="592"/>
      <c r="D418" s="384" t="s">
        <v>1636</v>
      </c>
      <c r="E418" s="271">
        <f t="shared" si="7"/>
        <v>126</v>
      </c>
      <c r="F418" s="385">
        <v>0</v>
      </c>
      <c r="G418" s="386">
        <v>0</v>
      </c>
      <c r="H418" s="386">
        <v>0</v>
      </c>
      <c r="I418" s="386">
        <v>0</v>
      </c>
      <c r="J418" s="386">
        <v>2</v>
      </c>
      <c r="K418" s="386">
        <v>4</v>
      </c>
      <c r="L418" s="386">
        <v>2</v>
      </c>
      <c r="M418" s="386">
        <v>4</v>
      </c>
      <c r="N418" s="386">
        <v>4</v>
      </c>
      <c r="O418" s="386">
        <v>3</v>
      </c>
      <c r="P418" s="386">
        <v>5</v>
      </c>
      <c r="Q418" s="386">
        <v>5</v>
      </c>
      <c r="R418" s="386">
        <v>1</v>
      </c>
      <c r="S418" s="386">
        <v>4</v>
      </c>
      <c r="T418" s="386">
        <v>9</v>
      </c>
      <c r="U418" s="386">
        <v>5</v>
      </c>
      <c r="V418" s="386">
        <v>3</v>
      </c>
      <c r="W418" s="386">
        <v>11</v>
      </c>
      <c r="X418" s="386">
        <v>9</v>
      </c>
      <c r="Y418" s="386">
        <v>4</v>
      </c>
      <c r="Z418" s="386">
        <v>6</v>
      </c>
      <c r="AA418" s="386">
        <v>6</v>
      </c>
      <c r="AB418" s="386">
        <v>3</v>
      </c>
      <c r="AC418" s="386">
        <v>5</v>
      </c>
      <c r="AD418" s="386">
        <v>5</v>
      </c>
      <c r="AE418" s="386">
        <v>5</v>
      </c>
      <c r="AF418" s="386">
        <v>3</v>
      </c>
      <c r="AG418" s="386">
        <v>6</v>
      </c>
      <c r="AH418" s="386">
        <v>4</v>
      </c>
      <c r="AI418" s="386">
        <v>2</v>
      </c>
      <c r="AJ418" s="386">
        <v>1</v>
      </c>
      <c r="AK418" s="386">
        <v>2</v>
      </c>
      <c r="AL418" s="386">
        <v>2</v>
      </c>
      <c r="AM418" s="386">
        <v>0</v>
      </c>
      <c r="AN418" s="386">
        <v>0</v>
      </c>
      <c r="AO418" s="386">
        <v>1</v>
      </c>
      <c r="AP418" s="386">
        <v>0</v>
      </c>
      <c r="AQ418" s="386">
        <v>0</v>
      </c>
      <c r="AR418" s="386">
        <v>0</v>
      </c>
      <c r="AS418" s="386">
        <v>0</v>
      </c>
      <c r="AT418" s="405">
        <v>0</v>
      </c>
      <c r="AU418" s="387">
        <v>0</v>
      </c>
    </row>
    <row r="419" spans="2:47" x14ac:dyDescent="0.3">
      <c r="B419" s="592"/>
      <c r="C419" s="592" t="s">
        <v>237</v>
      </c>
      <c r="D419" s="384" t="s">
        <v>1687</v>
      </c>
      <c r="E419" s="271">
        <f t="shared" si="7"/>
        <v>97</v>
      </c>
      <c r="F419" s="385">
        <v>0</v>
      </c>
      <c r="G419" s="386">
        <v>0</v>
      </c>
      <c r="H419" s="386">
        <v>0</v>
      </c>
      <c r="I419" s="386">
        <v>0</v>
      </c>
      <c r="J419" s="386">
        <v>2</v>
      </c>
      <c r="K419" s="386">
        <v>2</v>
      </c>
      <c r="L419" s="386">
        <v>3</v>
      </c>
      <c r="M419" s="386">
        <v>4</v>
      </c>
      <c r="N419" s="386">
        <v>2</v>
      </c>
      <c r="O419" s="386">
        <v>8</v>
      </c>
      <c r="P419" s="386">
        <v>4</v>
      </c>
      <c r="Q419" s="386">
        <v>2</v>
      </c>
      <c r="R419" s="386">
        <v>6</v>
      </c>
      <c r="S419" s="386">
        <v>5</v>
      </c>
      <c r="T419" s="386">
        <v>6</v>
      </c>
      <c r="U419" s="386">
        <v>5</v>
      </c>
      <c r="V419" s="386">
        <v>7</v>
      </c>
      <c r="W419" s="386">
        <v>4</v>
      </c>
      <c r="X419" s="386">
        <v>10</v>
      </c>
      <c r="Y419" s="386">
        <v>6</v>
      </c>
      <c r="Z419" s="386">
        <v>4</v>
      </c>
      <c r="AA419" s="386">
        <v>5</v>
      </c>
      <c r="AB419" s="386">
        <v>2</v>
      </c>
      <c r="AC419" s="386">
        <v>3</v>
      </c>
      <c r="AD419" s="386">
        <v>1</v>
      </c>
      <c r="AE419" s="386">
        <v>3</v>
      </c>
      <c r="AF419" s="386">
        <v>0</v>
      </c>
      <c r="AG419" s="386">
        <v>0</v>
      </c>
      <c r="AH419" s="386">
        <v>0</v>
      </c>
      <c r="AI419" s="386">
        <v>2</v>
      </c>
      <c r="AJ419" s="386">
        <v>0</v>
      </c>
      <c r="AK419" s="386">
        <v>1</v>
      </c>
      <c r="AL419" s="386">
        <v>0</v>
      </c>
      <c r="AM419" s="386">
        <v>0</v>
      </c>
      <c r="AN419" s="386">
        <v>0</v>
      </c>
      <c r="AO419" s="386">
        <v>0</v>
      </c>
      <c r="AP419" s="386">
        <v>0</v>
      </c>
      <c r="AQ419" s="386">
        <v>0</v>
      </c>
      <c r="AR419" s="386">
        <v>0</v>
      </c>
      <c r="AS419" s="386">
        <v>0</v>
      </c>
      <c r="AT419" s="405">
        <v>0</v>
      </c>
      <c r="AU419" s="387">
        <v>0</v>
      </c>
    </row>
    <row r="420" spans="2:47" x14ac:dyDescent="0.3">
      <c r="B420" s="592"/>
      <c r="C420" s="592"/>
      <c r="D420" s="384" t="s">
        <v>1686</v>
      </c>
      <c r="E420" s="271">
        <f t="shared" si="7"/>
        <v>26</v>
      </c>
      <c r="F420" s="385">
        <v>0</v>
      </c>
      <c r="G420" s="386">
        <v>0</v>
      </c>
      <c r="H420" s="386">
        <v>0</v>
      </c>
      <c r="I420" s="386">
        <v>0</v>
      </c>
      <c r="J420" s="386">
        <v>2</v>
      </c>
      <c r="K420" s="386">
        <v>0</v>
      </c>
      <c r="L420" s="386">
        <v>1</v>
      </c>
      <c r="M420" s="386">
        <v>0</v>
      </c>
      <c r="N420" s="386">
        <v>4</v>
      </c>
      <c r="O420" s="386">
        <v>2</v>
      </c>
      <c r="P420" s="386">
        <v>2</v>
      </c>
      <c r="Q420" s="386">
        <v>1</v>
      </c>
      <c r="R420" s="386">
        <v>0</v>
      </c>
      <c r="S420" s="386">
        <v>0</v>
      </c>
      <c r="T420" s="386">
        <v>0</v>
      </c>
      <c r="U420" s="386">
        <v>1</v>
      </c>
      <c r="V420" s="386">
        <v>1</v>
      </c>
      <c r="W420" s="386">
        <v>0</v>
      </c>
      <c r="X420" s="386">
        <v>2</v>
      </c>
      <c r="Y420" s="386">
        <v>4</v>
      </c>
      <c r="Z420" s="386">
        <v>0</v>
      </c>
      <c r="AA420" s="386">
        <v>1</v>
      </c>
      <c r="AB420" s="386">
        <v>1</v>
      </c>
      <c r="AC420" s="386">
        <v>1</v>
      </c>
      <c r="AD420" s="386">
        <v>1</v>
      </c>
      <c r="AE420" s="386">
        <v>0</v>
      </c>
      <c r="AF420" s="386">
        <v>0</v>
      </c>
      <c r="AG420" s="386">
        <v>0</v>
      </c>
      <c r="AH420" s="386">
        <v>1</v>
      </c>
      <c r="AI420" s="386">
        <v>0</v>
      </c>
      <c r="AJ420" s="386">
        <v>1</v>
      </c>
      <c r="AK420" s="386">
        <v>0</v>
      </c>
      <c r="AL420" s="386">
        <v>0</v>
      </c>
      <c r="AM420" s="386">
        <v>0</v>
      </c>
      <c r="AN420" s="386">
        <v>0</v>
      </c>
      <c r="AO420" s="386">
        <v>0</v>
      </c>
      <c r="AP420" s="386">
        <v>0</v>
      </c>
      <c r="AQ420" s="386">
        <v>0</v>
      </c>
      <c r="AR420" s="386">
        <v>0</v>
      </c>
      <c r="AS420" s="386">
        <v>0</v>
      </c>
      <c r="AT420" s="405">
        <v>0</v>
      </c>
      <c r="AU420" s="387">
        <v>0</v>
      </c>
    </row>
    <row r="421" spans="2:47" x14ac:dyDescent="0.3">
      <c r="B421" s="592"/>
      <c r="C421" s="592"/>
      <c r="D421" s="384" t="s">
        <v>1685</v>
      </c>
      <c r="E421" s="271">
        <f t="shared" si="7"/>
        <v>33</v>
      </c>
      <c r="F421" s="385">
        <v>0</v>
      </c>
      <c r="G421" s="386">
        <v>0</v>
      </c>
      <c r="H421" s="386">
        <v>0</v>
      </c>
      <c r="I421" s="386">
        <v>0</v>
      </c>
      <c r="J421" s="386">
        <v>0</v>
      </c>
      <c r="K421" s="386">
        <v>0</v>
      </c>
      <c r="L421" s="386">
        <v>1</v>
      </c>
      <c r="M421" s="386">
        <v>3</v>
      </c>
      <c r="N421" s="386">
        <v>0</v>
      </c>
      <c r="O421" s="386">
        <v>3</v>
      </c>
      <c r="P421" s="386">
        <v>1</v>
      </c>
      <c r="Q421" s="386">
        <v>2</v>
      </c>
      <c r="R421" s="386">
        <v>2</v>
      </c>
      <c r="S421" s="386">
        <v>1</v>
      </c>
      <c r="T421" s="386">
        <v>1</v>
      </c>
      <c r="U421" s="386">
        <v>2</v>
      </c>
      <c r="V421" s="386">
        <v>4</v>
      </c>
      <c r="W421" s="386">
        <v>1</v>
      </c>
      <c r="X421" s="386">
        <v>1</v>
      </c>
      <c r="Y421" s="386">
        <v>2</v>
      </c>
      <c r="Z421" s="386">
        <v>2</v>
      </c>
      <c r="AA421" s="386">
        <v>0</v>
      </c>
      <c r="AB421" s="386">
        <v>2</v>
      </c>
      <c r="AC421" s="386">
        <v>1</v>
      </c>
      <c r="AD421" s="386">
        <v>0</v>
      </c>
      <c r="AE421" s="386">
        <v>1</v>
      </c>
      <c r="AF421" s="386">
        <v>0</v>
      </c>
      <c r="AG421" s="386">
        <v>1</v>
      </c>
      <c r="AH421" s="386">
        <v>1</v>
      </c>
      <c r="AI421" s="386">
        <v>0</v>
      </c>
      <c r="AJ421" s="386">
        <v>0</v>
      </c>
      <c r="AK421" s="386">
        <v>0</v>
      </c>
      <c r="AL421" s="386">
        <v>0</v>
      </c>
      <c r="AM421" s="386">
        <v>0</v>
      </c>
      <c r="AN421" s="386">
        <v>1</v>
      </c>
      <c r="AO421" s="386">
        <v>0</v>
      </c>
      <c r="AP421" s="386">
        <v>0</v>
      </c>
      <c r="AQ421" s="386">
        <v>0</v>
      </c>
      <c r="AR421" s="386">
        <v>0</v>
      </c>
      <c r="AS421" s="386">
        <v>0</v>
      </c>
      <c r="AT421" s="405">
        <v>0</v>
      </c>
      <c r="AU421" s="387">
        <v>0</v>
      </c>
    </row>
    <row r="422" spans="2:47" x14ac:dyDescent="0.3">
      <c r="B422" s="592"/>
      <c r="C422" s="592"/>
      <c r="D422" s="384" t="s">
        <v>1684</v>
      </c>
      <c r="E422" s="271">
        <f t="shared" si="7"/>
        <v>294</v>
      </c>
      <c r="F422" s="385">
        <v>0</v>
      </c>
      <c r="G422" s="386">
        <v>0</v>
      </c>
      <c r="H422" s="386">
        <v>2</v>
      </c>
      <c r="I422" s="386">
        <v>0</v>
      </c>
      <c r="J422" s="386">
        <v>4</v>
      </c>
      <c r="K422" s="386">
        <v>13</v>
      </c>
      <c r="L422" s="386">
        <v>15</v>
      </c>
      <c r="M422" s="386">
        <v>13</v>
      </c>
      <c r="N422" s="386">
        <v>17</v>
      </c>
      <c r="O422" s="386">
        <v>17</v>
      </c>
      <c r="P422" s="386">
        <v>23</v>
      </c>
      <c r="Q422" s="386">
        <v>21</v>
      </c>
      <c r="R422" s="386">
        <v>15</v>
      </c>
      <c r="S422" s="386">
        <v>17</v>
      </c>
      <c r="T422" s="386">
        <v>17</v>
      </c>
      <c r="U422" s="386">
        <v>9</v>
      </c>
      <c r="V422" s="386">
        <v>12</v>
      </c>
      <c r="W422" s="386">
        <v>13</v>
      </c>
      <c r="X422" s="386">
        <v>9</v>
      </c>
      <c r="Y422" s="386">
        <v>11</v>
      </c>
      <c r="Z422" s="386">
        <v>13</v>
      </c>
      <c r="AA422" s="386">
        <v>9</v>
      </c>
      <c r="AB422" s="386">
        <v>5</v>
      </c>
      <c r="AC422" s="386">
        <v>7</v>
      </c>
      <c r="AD422" s="386">
        <v>5</v>
      </c>
      <c r="AE422" s="386">
        <v>6</v>
      </c>
      <c r="AF422" s="386">
        <v>5</v>
      </c>
      <c r="AG422" s="386">
        <v>3</v>
      </c>
      <c r="AH422" s="386">
        <v>3</v>
      </c>
      <c r="AI422" s="386">
        <v>3</v>
      </c>
      <c r="AJ422" s="386">
        <v>2</v>
      </c>
      <c r="AK422" s="386">
        <v>0</v>
      </c>
      <c r="AL422" s="386">
        <v>1</v>
      </c>
      <c r="AM422" s="386">
        <v>0</v>
      </c>
      <c r="AN422" s="386">
        <v>1</v>
      </c>
      <c r="AO422" s="386">
        <v>2</v>
      </c>
      <c r="AP422" s="386">
        <v>0</v>
      </c>
      <c r="AQ422" s="386">
        <v>0</v>
      </c>
      <c r="AR422" s="386">
        <v>0</v>
      </c>
      <c r="AS422" s="386">
        <v>0</v>
      </c>
      <c r="AT422" s="405">
        <v>0</v>
      </c>
      <c r="AU422" s="387">
        <v>1</v>
      </c>
    </row>
    <row r="423" spans="2:47" x14ac:dyDescent="0.3">
      <c r="B423" s="592"/>
      <c r="C423" s="592"/>
      <c r="D423" s="384" t="s">
        <v>1683</v>
      </c>
      <c r="E423" s="271">
        <f t="shared" si="7"/>
        <v>41</v>
      </c>
      <c r="F423" s="385">
        <v>0</v>
      </c>
      <c r="G423" s="386">
        <v>1</v>
      </c>
      <c r="H423" s="386">
        <v>0</v>
      </c>
      <c r="I423" s="386">
        <v>1</v>
      </c>
      <c r="J423" s="386">
        <v>0</v>
      </c>
      <c r="K423" s="386">
        <v>1</v>
      </c>
      <c r="L423" s="386">
        <v>0</v>
      </c>
      <c r="M423" s="386">
        <v>4</v>
      </c>
      <c r="N423" s="386">
        <v>2</v>
      </c>
      <c r="O423" s="386">
        <v>2</v>
      </c>
      <c r="P423" s="386">
        <v>1</v>
      </c>
      <c r="Q423" s="386">
        <v>2</v>
      </c>
      <c r="R423" s="386">
        <v>7</v>
      </c>
      <c r="S423" s="386">
        <v>2</v>
      </c>
      <c r="T423" s="386">
        <v>4</v>
      </c>
      <c r="U423" s="386">
        <v>1</v>
      </c>
      <c r="V423" s="386">
        <v>2</v>
      </c>
      <c r="W423" s="386">
        <v>1</v>
      </c>
      <c r="X423" s="386">
        <v>1</v>
      </c>
      <c r="Y423" s="386">
        <v>2</v>
      </c>
      <c r="Z423" s="386">
        <v>1</v>
      </c>
      <c r="AA423" s="386">
        <v>1</v>
      </c>
      <c r="AB423" s="386">
        <v>1</v>
      </c>
      <c r="AC423" s="386">
        <v>0</v>
      </c>
      <c r="AD423" s="386">
        <v>1</v>
      </c>
      <c r="AE423" s="386">
        <v>0</v>
      </c>
      <c r="AF423" s="386">
        <v>1</v>
      </c>
      <c r="AG423" s="386">
        <v>2</v>
      </c>
      <c r="AH423" s="386">
        <v>0</v>
      </c>
      <c r="AI423" s="386">
        <v>0</v>
      </c>
      <c r="AJ423" s="386">
        <v>0</v>
      </c>
      <c r="AK423" s="386">
        <v>0</v>
      </c>
      <c r="AL423" s="386">
        <v>0</v>
      </c>
      <c r="AM423" s="386">
        <v>0</v>
      </c>
      <c r="AN423" s="386">
        <v>0</v>
      </c>
      <c r="AO423" s="386">
        <v>0</v>
      </c>
      <c r="AP423" s="386">
        <v>0</v>
      </c>
      <c r="AQ423" s="386">
        <v>0</v>
      </c>
      <c r="AR423" s="386">
        <v>0</v>
      </c>
      <c r="AS423" s="386">
        <v>0</v>
      </c>
      <c r="AT423" s="405">
        <v>0</v>
      </c>
      <c r="AU423" s="387">
        <v>0</v>
      </c>
    </row>
    <row r="424" spans="2:47" x14ac:dyDescent="0.3">
      <c r="B424" s="592"/>
      <c r="C424" s="592"/>
      <c r="D424" s="384" t="s">
        <v>1682</v>
      </c>
      <c r="E424" s="271">
        <f t="shared" si="7"/>
        <v>4</v>
      </c>
      <c r="F424" s="385">
        <v>0</v>
      </c>
      <c r="G424" s="386">
        <v>0</v>
      </c>
      <c r="H424" s="386">
        <v>0</v>
      </c>
      <c r="I424" s="386">
        <v>0</v>
      </c>
      <c r="J424" s="386">
        <v>0</v>
      </c>
      <c r="K424" s="386">
        <v>0</v>
      </c>
      <c r="L424" s="386">
        <v>0</v>
      </c>
      <c r="M424" s="386">
        <v>0</v>
      </c>
      <c r="N424" s="386">
        <v>1</v>
      </c>
      <c r="O424" s="386">
        <v>0</v>
      </c>
      <c r="P424" s="386">
        <v>0</v>
      </c>
      <c r="Q424" s="386">
        <v>0</v>
      </c>
      <c r="R424" s="386">
        <v>0</v>
      </c>
      <c r="S424" s="386">
        <v>0</v>
      </c>
      <c r="T424" s="386">
        <v>0</v>
      </c>
      <c r="U424" s="386">
        <v>1</v>
      </c>
      <c r="V424" s="386">
        <v>0</v>
      </c>
      <c r="W424" s="386">
        <v>1</v>
      </c>
      <c r="X424" s="386">
        <v>0</v>
      </c>
      <c r="Y424" s="386">
        <v>0</v>
      </c>
      <c r="Z424" s="386">
        <v>0</v>
      </c>
      <c r="AA424" s="386">
        <v>0</v>
      </c>
      <c r="AB424" s="386">
        <v>0</v>
      </c>
      <c r="AC424" s="386">
        <v>0</v>
      </c>
      <c r="AD424" s="386">
        <v>0</v>
      </c>
      <c r="AE424" s="386">
        <v>0</v>
      </c>
      <c r="AF424" s="386">
        <v>0</v>
      </c>
      <c r="AG424" s="386">
        <v>0</v>
      </c>
      <c r="AH424" s="386">
        <v>0</v>
      </c>
      <c r="AI424" s="386">
        <v>1</v>
      </c>
      <c r="AJ424" s="386">
        <v>0</v>
      </c>
      <c r="AK424" s="386">
        <v>0</v>
      </c>
      <c r="AL424" s="386">
        <v>0</v>
      </c>
      <c r="AM424" s="386">
        <v>0</v>
      </c>
      <c r="AN424" s="386">
        <v>0</v>
      </c>
      <c r="AO424" s="386">
        <v>0</v>
      </c>
      <c r="AP424" s="386">
        <v>0</v>
      </c>
      <c r="AQ424" s="386">
        <v>0</v>
      </c>
      <c r="AR424" s="386">
        <v>0</v>
      </c>
      <c r="AS424" s="386">
        <v>0</v>
      </c>
      <c r="AT424" s="405">
        <v>0</v>
      </c>
      <c r="AU424" s="387">
        <v>0</v>
      </c>
    </row>
    <row r="425" spans="2:47" x14ac:dyDescent="0.3">
      <c r="B425" s="592"/>
      <c r="C425" s="592"/>
      <c r="D425" s="384" t="s">
        <v>1681</v>
      </c>
      <c r="E425" s="271">
        <f t="shared" si="7"/>
        <v>23</v>
      </c>
      <c r="F425" s="385">
        <v>0</v>
      </c>
      <c r="G425" s="386">
        <v>0</v>
      </c>
      <c r="H425" s="386">
        <v>0</v>
      </c>
      <c r="I425" s="386">
        <v>0</v>
      </c>
      <c r="J425" s="386">
        <v>0</v>
      </c>
      <c r="K425" s="386">
        <v>0</v>
      </c>
      <c r="L425" s="386">
        <v>0</v>
      </c>
      <c r="M425" s="386">
        <v>1</v>
      </c>
      <c r="N425" s="386">
        <v>0</v>
      </c>
      <c r="O425" s="386">
        <v>1</v>
      </c>
      <c r="P425" s="386">
        <v>3</v>
      </c>
      <c r="Q425" s="386">
        <v>1</v>
      </c>
      <c r="R425" s="386">
        <v>3</v>
      </c>
      <c r="S425" s="386">
        <v>3</v>
      </c>
      <c r="T425" s="386">
        <v>2</v>
      </c>
      <c r="U425" s="386">
        <v>0</v>
      </c>
      <c r="V425" s="386">
        <v>1</v>
      </c>
      <c r="W425" s="386">
        <v>2</v>
      </c>
      <c r="X425" s="386">
        <v>1</v>
      </c>
      <c r="Y425" s="386">
        <v>0</v>
      </c>
      <c r="Z425" s="386">
        <v>3</v>
      </c>
      <c r="AA425" s="386">
        <v>0</v>
      </c>
      <c r="AB425" s="386">
        <v>0</v>
      </c>
      <c r="AC425" s="386">
        <v>0</v>
      </c>
      <c r="AD425" s="386">
        <v>0</v>
      </c>
      <c r="AE425" s="386">
        <v>0</v>
      </c>
      <c r="AF425" s="386">
        <v>1</v>
      </c>
      <c r="AG425" s="386">
        <v>0</v>
      </c>
      <c r="AH425" s="386">
        <v>1</v>
      </c>
      <c r="AI425" s="386">
        <v>0</v>
      </c>
      <c r="AJ425" s="386">
        <v>0</v>
      </c>
      <c r="AK425" s="386">
        <v>0</v>
      </c>
      <c r="AL425" s="386">
        <v>0</v>
      </c>
      <c r="AM425" s="386">
        <v>0</v>
      </c>
      <c r="AN425" s="386">
        <v>0</v>
      </c>
      <c r="AO425" s="386">
        <v>0</v>
      </c>
      <c r="AP425" s="386">
        <v>0</v>
      </c>
      <c r="AQ425" s="386">
        <v>0</v>
      </c>
      <c r="AR425" s="386">
        <v>0</v>
      </c>
      <c r="AS425" s="386">
        <v>0</v>
      </c>
      <c r="AT425" s="405">
        <v>0</v>
      </c>
      <c r="AU425" s="387">
        <v>0</v>
      </c>
    </row>
    <row r="426" spans="2:47" x14ac:dyDescent="0.3">
      <c r="B426" s="592"/>
      <c r="C426" s="592"/>
      <c r="D426" s="384" t="s">
        <v>1680</v>
      </c>
      <c r="E426" s="271">
        <f t="shared" si="7"/>
        <v>13</v>
      </c>
      <c r="F426" s="385">
        <v>0</v>
      </c>
      <c r="G426" s="386">
        <v>0</v>
      </c>
      <c r="H426" s="386">
        <v>0</v>
      </c>
      <c r="I426" s="386">
        <v>0</v>
      </c>
      <c r="J426" s="386">
        <v>0</v>
      </c>
      <c r="K426" s="386">
        <v>1</v>
      </c>
      <c r="L426" s="386">
        <v>0</v>
      </c>
      <c r="M426" s="386">
        <v>0</v>
      </c>
      <c r="N426" s="386">
        <v>1</v>
      </c>
      <c r="O426" s="386">
        <v>1</v>
      </c>
      <c r="P426" s="386">
        <v>0</v>
      </c>
      <c r="Q426" s="386">
        <v>1</v>
      </c>
      <c r="R426" s="386">
        <v>1</v>
      </c>
      <c r="S426" s="386">
        <v>1</v>
      </c>
      <c r="T426" s="386">
        <v>1</v>
      </c>
      <c r="U426" s="386">
        <v>2</v>
      </c>
      <c r="V426" s="386">
        <v>0</v>
      </c>
      <c r="W426" s="386">
        <v>0</v>
      </c>
      <c r="X426" s="386">
        <v>0</v>
      </c>
      <c r="Y426" s="386">
        <v>1</v>
      </c>
      <c r="Z426" s="386">
        <v>3</v>
      </c>
      <c r="AA426" s="386">
        <v>0</v>
      </c>
      <c r="AB426" s="386">
        <v>0</v>
      </c>
      <c r="AC426" s="386">
        <v>0</v>
      </c>
      <c r="AD426" s="386">
        <v>0</v>
      </c>
      <c r="AE426" s="386">
        <v>0</v>
      </c>
      <c r="AF426" s="386">
        <v>0</v>
      </c>
      <c r="AG426" s="386">
        <v>0</v>
      </c>
      <c r="AH426" s="386">
        <v>0</v>
      </c>
      <c r="AI426" s="386">
        <v>0</v>
      </c>
      <c r="AJ426" s="386">
        <v>0</v>
      </c>
      <c r="AK426" s="386">
        <v>0</v>
      </c>
      <c r="AL426" s="386">
        <v>0</v>
      </c>
      <c r="AM426" s="386">
        <v>0</v>
      </c>
      <c r="AN426" s="386">
        <v>0</v>
      </c>
      <c r="AO426" s="386">
        <v>0</v>
      </c>
      <c r="AP426" s="386">
        <v>0</v>
      </c>
      <c r="AQ426" s="386">
        <v>0</v>
      </c>
      <c r="AR426" s="386">
        <v>0</v>
      </c>
      <c r="AS426" s="386">
        <v>0</v>
      </c>
      <c r="AT426" s="405">
        <v>0</v>
      </c>
      <c r="AU426" s="387">
        <v>0</v>
      </c>
    </row>
    <row r="427" spans="2:47" x14ac:dyDescent="0.3">
      <c r="B427" s="592"/>
      <c r="C427" s="592"/>
      <c r="D427" s="384" t="s">
        <v>1679</v>
      </c>
      <c r="E427" s="271">
        <f t="shared" si="7"/>
        <v>29</v>
      </c>
      <c r="F427" s="385">
        <v>0</v>
      </c>
      <c r="G427" s="386">
        <v>0</v>
      </c>
      <c r="H427" s="386">
        <v>0</v>
      </c>
      <c r="I427" s="386">
        <v>0</v>
      </c>
      <c r="J427" s="386">
        <v>0</v>
      </c>
      <c r="K427" s="386">
        <v>0</v>
      </c>
      <c r="L427" s="386">
        <v>2</v>
      </c>
      <c r="M427" s="386">
        <v>2</v>
      </c>
      <c r="N427" s="386">
        <v>0</v>
      </c>
      <c r="O427" s="386">
        <v>2</v>
      </c>
      <c r="P427" s="386">
        <v>2</v>
      </c>
      <c r="Q427" s="386">
        <v>1</v>
      </c>
      <c r="R427" s="386">
        <v>3</v>
      </c>
      <c r="S427" s="386">
        <v>1</v>
      </c>
      <c r="T427" s="386">
        <v>0</v>
      </c>
      <c r="U427" s="386">
        <v>0</v>
      </c>
      <c r="V427" s="386">
        <v>1</v>
      </c>
      <c r="W427" s="386">
        <v>2</v>
      </c>
      <c r="X427" s="386">
        <v>4</v>
      </c>
      <c r="Y427" s="386">
        <v>3</v>
      </c>
      <c r="Z427" s="386">
        <v>1</v>
      </c>
      <c r="AA427" s="386">
        <v>0</v>
      </c>
      <c r="AB427" s="386">
        <v>0</v>
      </c>
      <c r="AC427" s="386">
        <v>1</v>
      </c>
      <c r="AD427" s="386">
        <v>0</v>
      </c>
      <c r="AE427" s="386">
        <v>2</v>
      </c>
      <c r="AF427" s="386">
        <v>0</v>
      </c>
      <c r="AG427" s="386">
        <v>0</v>
      </c>
      <c r="AH427" s="386">
        <v>1</v>
      </c>
      <c r="AI427" s="386">
        <v>1</v>
      </c>
      <c r="AJ427" s="386">
        <v>0</v>
      </c>
      <c r="AK427" s="386">
        <v>0</v>
      </c>
      <c r="AL427" s="386">
        <v>0</v>
      </c>
      <c r="AM427" s="386">
        <v>0</v>
      </c>
      <c r="AN427" s="386">
        <v>0</v>
      </c>
      <c r="AO427" s="386">
        <v>0</v>
      </c>
      <c r="AP427" s="386">
        <v>0</v>
      </c>
      <c r="AQ427" s="386">
        <v>0</v>
      </c>
      <c r="AR427" s="386">
        <v>0</v>
      </c>
      <c r="AS427" s="386">
        <v>0</v>
      </c>
      <c r="AT427" s="405">
        <v>0</v>
      </c>
      <c r="AU427" s="387">
        <v>0</v>
      </c>
    </row>
    <row r="428" spans="2:47" x14ac:dyDescent="0.3">
      <c r="B428" s="592"/>
      <c r="C428" s="592"/>
      <c r="D428" s="384" t="s">
        <v>1678</v>
      </c>
      <c r="E428" s="271">
        <f t="shared" si="7"/>
        <v>26</v>
      </c>
      <c r="F428" s="385">
        <v>0</v>
      </c>
      <c r="G428" s="386">
        <v>0</v>
      </c>
      <c r="H428" s="386">
        <v>0</v>
      </c>
      <c r="I428" s="386">
        <v>0</v>
      </c>
      <c r="J428" s="386">
        <v>1</v>
      </c>
      <c r="K428" s="386">
        <v>0</v>
      </c>
      <c r="L428" s="386">
        <v>1</v>
      </c>
      <c r="M428" s="386">
        <v>1</v>
      </c>
      <c r="N428" s="386">
        <v>2</v>
      </c>
      <c r="O428" s="386">
        <v>3</v>
      </c>
      <c r="P428" s="386">
        <v>0</v>
      </c>
      <c r="Q428" s="386">
        <v>1</v>
      </c>
      <c r="R428" s="386">
        <v>2</v>
      </c>
      <c r="S428" s="386">
        <v>2</v>
      </c>
      <c r="T428" s="386">
        <v>3</v>
      </c>
      <c r="U428" s="386">
        <v>2</v>
      </c>
      <c r="V428" s="386">
        <v>1</v>
      </c>
      <c r="W428" s="386">
        <v>0</v>
      </c>
      <c r="X428" s="386">
        <v>1</v>
      </c>
      <c r="Y428" s="386">
        <v>1</v>
      </c>
      <c r="Z428" s="386">
        <v>0</v>
      </c>
      <c r="AA428" s="386">
        <v>1</v>
      </c>
      <c r="AB428" s="386">
        <v>1</v>
      </c>
      <c r="AC428" s="386">
        <v>0</v>
      </c>
      <c r="AD428" s="386">
        <v>1</v>
      </c>
      <c r="AE428" s="386">
        <v>0</v>
      </c>
      <c r="AF428" s="386">
        <v>0</v>
      </c>
      <c r="AG428" s="386">
        <v>1</v>
      </c>
      <c r="AH428" s="386">
        <v>1</v>
      </c>
      <c r="AI428" s="386">
        <v>0</v>
      </c>
      <c r="AJ428" s="386">
        <v>0</v>
      </c>
      <c r="AK428" s="386">
        <v>0</v>
      </c>
      <c r="AL428" s="386">
        <v>0</v>
      </c>
      <c r="AM428" s="386">
        <v>0</v>
      </c>
      <c r="AN428" s="386">
        <v>0</v>
      </c>
      <c r="AO428" s="386">
        <v>0</v>
      </c>
      <c r="AP428" s="386">
        <v>0</v>
      </c>
      <c r="AQ428" s="386">
        <v>0</v>
      </c>
      <c r="AR428" s="386">
        <v>0</v>
      </c>
      <c r="AS428" s="386">
        <v>0</v>
      </c>
      <c r="AT428" s="405">
        <v>0</v>
      </c>
      <c r="AU428" s="387">
        <v>0</v>
      </c>
    </row>
    <row r="429" spans="2:47" x14ac:dyDescent="0.3">
      <c r="B429" s="592"/>
      <c r="C429" s="592"/>
      <c r="D429" s="384" t="s">
        <v>1452</v>
      </c>
      <c r="E429" s="271">
        <f t="shared" si="7"/>
        <v>24</v>
      </c>
      <c r="F429" s="385">
        <v>0</v>
      </c>
      <c r="G429" s="386">
        <v>0</v>
      </c>
      <c r="H429" s="386">
        <v>0</v>
      </c>
      <c r="I429" s="386">
        <v>0</v>
      </c>
      <c r="J429" s="386">
        <v>0</v>
      </c>
      <c r="K429" s="386">
        <v>0</v>
      </c>
      <c r="L429" s="386">
        <v>0</v>
      </c>
      <c r="M429" s="386">
        <v>1</v>
      </c>
      <c r="N429" s="386">
        <v>0</v>
      </c>
      <c r="O429" s="386">
        <v>1</v>
      </c>
      <c r="P429" s="386">
        <v>1</v>
      </c>
      <c r="Q429" s="386">
        <v>2</v>
      </c>
      <c r="R429" s="386">
        <v>0</v>
      </c>
      <c r="S429" s="386">
        <v>1</v>
      </c>
      <c r="T429" s="386">
        <v>1</v>
      </c>
      <c r="U429" s="386">
        <v>3</v>
      </c>
      <c r="V429" s="386">
        <v>1</v>
      </c>
      <c r="W429" s="386">
        <v>0</v>
      </c>
      <c r="X429" s="386">
        <v>0</v>
      </c>
      <c r="Y429" s="386">
        <v>1</v>
      </c>
      <c r="Z429" s="386">
        <v>0</v>
      </c>
      <c r="AA429" s="386">
        <v>2</v>
      </c>
      <c r="AB429" s="386">
        <v>2</v>
      </c>
      <c r="AC429" s="386">
        <v>4</v>
      </c>
      <c r="AD429" s="386">
        <v>1</v>
      </c>
      <c r="AE429" s="386">
        <v>1</v>
      </c>
      <c r="AF429" s="386">
        <v>0</v>
      </c>
      <c r="AG429" s="386">
        <v>0</v>
      </c>
      <c r="AH429" s="386">
        <v>1</v>
      </c>
      <c r="AI429" s="386">
        <v>0</v>
      </c>
      <c r="AJ429" s="386">
        <v>0</v>
      </c>
      <c r="AK429" s="386">
        <v>0</v>
      </c>
      <c r="AL429" s="386">
        <v>1</v>
      </c>
      <c r="AM429" s="386">
        <v>0</v>
      </c>
      <c r="AN429" s="386">
        <v>0</v>
      </c>
      <c r="AO429" s="386">
        <v>0</v>
      </c>
      <c r="AP429" s="386">
        <v>0</v>
      </c>
      <c r="AQ429" s="386">
        <v>0</v>
      </c>
      <c r="AR429" s="386">
        <v>0</v>
      </c>
      <c r="AS429" s="386">
        <v>0</v>
      </c>
      <c r="AT429" s="405">
        <v>0</v>
      </c>
      <c r="AU429" s="387">
        <v>0</v>
      </c>
    </row>
    <row r="430" spans="2:47" x14ac:dyDescent="0.3">
      <c r="B430" s="592"/>
      <c r="C430" s="592"/>
      <c r="D430" s="384" t="s">
        <v>1677</v>
      </c>
      <c r="E430" s="271">
        <f t="shared" si="7"/>
        <v>130</v>
      </c>
      <c r="F430" s="385">
        <v>0</v>
      </c>
      <c r="G430" s="386">
        <v>0</v>
      </c>
      <c r="H430" s="386">
        <v>0</v>
      </c>
      <c r="I430" s="386">
        <v>0</v>
      </c>
      <c r="J430" s="386">
        <v>1</v>
      </c>
      <c r="K430" s="386">
        <v>5</v>
      </c>
      <c r="L430" s="386">
        <v>11</v>
      </c>
      <c r="M430" s="386">
        <v>4</v>
      </c>
      <c r="N430" s="386">
        <v>12</v>
      </c>
      <c r="O430" s="386">
        <v>8</v>
      </c>
      <c r="P430" s="386">
        <v>6</v>
      </c>
      <c r="Q430" s="386">
        <v>4</v>
      </c>
      <c r="R430" s="386">
        <v>5</v>
      </c>
      <c r="S430" s="386">
        <v>6</v>
      </c>
      <c r="T430" s="386">
        <v>10</v>
      </c>
      <c r="U430" s="386">
        <v>4</v>
      </c>
      <c r="V430" s="386">
        <v>4</v>
      </c>
      <c r="W430" s="386">
        <v>7</v>
      </c>
      <c r="X430" s="386">
        <v>7</v>
      </c>
      <c r="Y430" s="386">
        <v>4</v>
      </c>
      <c r="Z430" s="386">
        <v>2</v>
      </c>
      <c r="AA430" s="386">
        <v>6</v>
      </c>
      <c r="AB430" s="386">
        <v>3</v>
      </c>
      <c r="AC430" s="386">
        <v>3</v>
      </c>
      <c r="AD430" s="386">
        <v>7</v>
      </c>
      <c r="AE430" s="386">
        <v>3</v>
      </c>
      <c r="AF430" s="386">
        <v>2</v>
      </c>
      <c r="AG430" s="386">
        <v>0</v>
      </c>
      <c r="AH430" s="386">
        <v>1</v>
      </c>
      <c r="AI430" s="386">
        <v>2</v>
      </c>
      <c r="AJ430" s="386">
        <v>1</v>
      </c>
      <c r="AK430" s="386">
        <v>0</v>
      </c>
      <c r="AL430" s="386">
        <v>1</v>
      </c>
      <c r="AM430" s="386">
        <v>0</v>
      </c>
      <c r="AN430" s="386">
        <v>1</v>
      </c>
      <c r="AO430" s="386">
        <v>0</v>
      </c>
      <c r="AP430" s="386">
        <v>0</v>
      </c>
      <c r="AQ430" s="386">
        <v>0</v>
      </c>
      <c r="AR430" s="386">
        <v>0</v>
      </c>
      <c r="AS430" s="386">
        <v>0</v>
      </c>
      <c r="AT430" s="405">
        <v>0</v>
      </c>
      <c r="AU430" s="387">
        <v>0</v>
      </c>
    </row>
    <row r="431" spans="2:47" x14ac:dyDescent="0.3">
      <c r="B431" s="592"/>
      <c r="C431" s="592"/>
      <c r="D431" s="384" t="s">
        <v>1676</v>
      </c>
      <c r="E431" s="271">
        <f t="shared" si="7"/>
        <v>44</v>
      </c>
      <c r="F431" s="385">
        <v>0</v>
      </c>
      <c r="G431" s="386">
        <v>0</v>
      </c>
      <c r="H431" s="386">
        <v>0</v>
      </c>
      <c r="I431" s="386">
        <v>0</v>
      </c>
      <c r="J431" s="386">
        <v>0</v>
      </c>
      <c r="K431" s="386">
        <v>1</v>
      </c>
      <c r="L431" s="386">
        <v>4</v>
      </c>
      <c r="M431" s="386">
        <v>2</v>
      </c>
      <c r="N431" s="386">
        <v>1</v>
      </c>
      <c r="O431" s="386">
        <v>1</v>
      </c>
      <c r="P431" s="386">
        <v>3</v>
      </c>
      <c r="Q431" s="386">
        <v>2</v>
      </c>
      <c r="R431" s="386">
        <v>3</v>
      </c>
      <c r="S431" s="386">
        <v>0</v>
      </c>
      <c r="T431" s="386">
        <v>5</v>
      </c>
      <c r="U431" s="386">
        <v>2</v>
      </c>
      <c r="V431" s="386">
        <v>0</v>
      </c>
      <c r="W431" s="386">
        <v>4</v>
      </c>
      <c r="X431" s="386">
        <v>2</v>
      </c>
      <c r="Y431" s="386">
        <v>5</v>
      </c>
      <c r="Z431" s="386">
        <v>0</v>
      </c>
      <c r="AA431" s="386">
        <v>3</v>
      </c>
      <c r="AB431" s="386">
        <v>1</v>
      </c>
      <c r="AC431" s="386">
        <v>1</v>
      </c>
      <c r="AD431" s="386">
        <v>2</v>
      </c>
      <c r="AE431" s="386">
        <v>0</v>
      </c>
      <c r="AF431" s="386">
        <v>0</v>
      </c>
      <c r="AG431" s="386">
        <v>1</v>
      </c>
      <c r="AH431" s="386">
        <v>1</v>
      </c>
      <c r="AI431" s="386">
        <v>0</v>
      </c>
      <c r="AJ431" s="386">
        <v>0</v>
      </c>
      <c r="AK431" s="386">
        <v>0</v>
      </c>
      <c r="AL431" s="386">
        <v>0</v>
      </c>
      <c r="AM431" s="386">
        <v>0</v>
      </c>
      <c r="AN431" s="386">
        <v>0</v>
      </c>
      <c r="AO431" s="386">
        <v>0</v>
      </c>
      <c r="AP431" s="386">
        <v>0</v>
      </c>
      <c r="AQ431" s="386">
        <v>0</v>
      </c>
      <c r="AR431" s="386">
        <v>0</v>
      </c>
      <c r="AS431" s="386">
        <v>0</v>
      </c>
      <c r="AT431" s="405">
        <v>0</v>
      </c>
      <c r="AU431" s="387">
        <v>0</v>
      </c>
    </row>
    <row r="432" spans="2:47" x14ac:dyDescent="0.3">
      <c r="B432" s="592"/>
      <c r="C432" s="592"/>
      <c r="D432" s="384" t="s">
        <v>1675</v>
      </c>
      <c r="E432" s="271">
        <f t="shared" si="7"/>
        <v>14</v>
      </c>
      <c r="F432" s="385">
        <v>0</v>
      </c>
      <c r="G432" s="386">
        <v>0</v>
      </c>
      <c r="H432" s="386">
        <v>0</v>
      </c>
      <c r="I432" s="386">
        <v>0</v>
      </c>
      <c r="J432" s="386">
        <v>0</v>
      </c>
      <c r="K432" s="386">
        <v>1</v>
      </c>
      <c r="L432" s="386">
        <v>1</v>
      </c>
      <c r="M432" s="386">
        <v>3</v>
      </c>
      <c r="N432" s="386">
        <v>0</v>
      </c>
      <c r="O432" s="386">
        <v>1</v>
      </c>
      <c r="P432" s="386">
        <v>0</v>
      </c>
      <c r="Q432" s="386">
        <v>1</v>
      </c>
      <c r="R432" s="386">
        <v>1</v>
      </c>
      <c r="S432" s="386">
        <v>0</v>
      </c>
      <c r="T432" s="386">
        <v>0</v>
      </c>
      <c r="U432" s="386">
        <v>0</v>
      </c>
      <c r="V432" s="386">
        <v>0</v>
      </c>
      <c r="W432" s="386">
        <v>0</v>
      </c>
      <c r="X432" s="386">
        <v>1</v>
      </c>
      <c r="Y432" s="386">
        <v>0</v>
      </c>
      <c r="Z432" s="386">
        <v>0</v>
      </c>
      <c r="AA432" s="386">
        <v>1</v>
      </c>
      <c r="AB432" s="386">
        <v>0</v>
      </c>
      <c r="AC432" s="386">
        <v>1</v>
      </c>
      <c r="AD432" s="386">
        <v>0</v>
      </c>
      <c r="AE432" s="386">
        <v>0</v>
      </c>
      <c r="AF432" s="386">
        <v>0</v>
      </c>
      <c r="AG432" s="386">
        <v>0</v>
      </c>
      <c r="AH432" s="386">
        <v>0</v>
      </c>
      <c r="AI432" s="386">
        <v>1</v>
      </c>
      <c r="AJ432" s="386">
        <v>2</v>
      </c>
      <c r="AK432" s="386">
        <v>0</v>
      </c>
      <c r="AL432" s="386">
        <v>0</v>
      </c>
      <c r="AM432" s="386">
        <v>0</v>
      </c>
      <c r="AN432" s="386">
        <v>0</v>
      </c>
      <c r="AO432" s="386">
        <v>0</v>
      </c>
      <c r="AP432" s="386">
        <v>0</v>
      </c>
      <c r="AQ432" s="386">
        <v>0</v>
      </c>
      <c r="AR432" s="386">
        <v>0</v>
      </c>
      <c r="AS432" s="386">
        <v>0</v>
      </c>
      <c r="AT432" s="405">
        <v>0</v>
      </c>
      <c r="AU432" s="387">
        <v>0</v>
      </c>
    </row>
    <row r="433" spans="2:47" x14ac:dyDescent="0.3">
      <c r="B433" s="592"/>
      <c r="C433" s="592"/>
      <c r="D433" s="384" t="s">
        <v>1674</v>
      </c>
      <c r="E433" s="271">
        <f t="shared" si="7"/>
        <v>16</v>
      </c>
      <c r="F433" s="385">
        <v>0</v>
      </c>
      <c r="G433" s="386">
        <v>0</v>
      </c>
      <c r="H433" s="386">
        <v>0</v>
      </c>
      <c r="I433" s="386">
        <v>0</v>
      </c>
      <c r="J433" s="386">
        <v>0</v>
      </c>
      <c r="K433" s="386">
        <v>0</v>
      </c>
      <c r="L433" s="386">
        <v>0</v>
      </c>
      <c r="M433" s="386">
        <v>0</v>
      </c>
      <c r="N433" s="386">
        <v>1</v>
      </c>
      <c r="O433" s="386">
        <v>0</v>
      </c>
      <c r="P433" s="386">
        <v>3</v>
      </c>
      <c r="Q433" s="386">
        <v>0</v>
      </c>
      <c r="R433" s="386">
        <v>1</v>
      </c>
      <c r="S433" s="386">
        <v>1</v>
      </c>
      <c r="T433" s="386">
        <v>0</v>
      </c>
      <c r="U433" s="386">
        <v>0</v>
      </c>
      <c r="V433" s="386">
        <v>0</v>
      </c>
      <c r="W433" s="386">
        <v>1</v>
      </c>
      <c r="X433" s="386">
        <v>0</v>
      </c>
      <c r="Y433" s="386">
        <v>1</v>
      </c>
      <c r="Z433" s="386">
        <v>1</v>
      </c>
      <c r="AA433" s="386">
        <v>0</v>
      </c>
      <c r="AB433" s="386">
        <v>1</v>
      </c>
      <c r="AC433" s="386">
        <v>2</v>
      </c>
      <c r="AD433" s="386">
        <v>2</v>
      </c>
      <c r="AE433" s="386">
        <v>0</v>
      </c>
      <c r="AF433" s="386">
        <v>0</v>
      </c>
      <c r="AG433" s="386">
        <v>0</v>
      </c>
      <c r="AH433" s="386">
        <v>1</v>
      </c>
      <c r="AI433" s="386">
        <v>0</v>
      </c>
      <c r="AJ433" s="386">
        <v>0</v>
      </c>
      <c r="AK433" s="386">
        <v>1</v>
      </c>
      <c r="AL433" s="386">
        <v>0</v>
      </c>
      <c r="AM433" s="386">
        <v>0</v>
      </c>
      <c r="AN433" s="386">
        <v>0</v>
      </c>
      <c r="AO433" s="386">
        <v>0</v>
      </c>
      <c r="AP433" s="386">
        <v>0</v>
      </c>
      <c r="AQ433" s="386">
        <v>0</v>
      </c>
      <c r="AR433" s="386">
        <v>0</v>
      </c>
      <c r="AS433" s="386">
        <v>0</v>
      </c>
      <c r="AT433" s="405">
        <v>0</v>
      </c>
      <c r="AU433" s="387">
        <v>0</v>
      </c>
    </row>
    <row r="434" spans="2:47" x14ac:dyDescent="0.3">
      <c r="B434" s="592"/>
      <c r="C434" s="592"/>
      <c r="D434" s="384" t="s">
        <v>1673</v>
      </c>
      <c r="E434" s="271">
        <f t="shared" si="7"/>
        <v>29</v>
      </c>
      <c r="F434" s="385">
        <v>0</v>
      </c>
      <c r="G434" s="386">
        <v>0</v>
      </c>
      <c r="H434" s="386">
        <v>0</v>
      </c>
      <c r="I434" s="386">
        <v>0</v>
      </c>
      <c r="J434" s="386">
        <v>0</v>
      </c>
      <c r="K434" s="386">
        <v>2</v>
      </c>
      <c r="L434" s="386">
        <v>0</v>
      </c>
      <c r="M434" s="386">
        <v>0</v>
      </c>
      <c r="N434" s="386">
        <v>2</v>
      </c>
      <c r="O434" s="386">
        <v>1</v>
      </c>
      <c r="P434" s="386">
        <v>1</v>
      </c>
      <c r="Q434" s="386">
        <v>0</v>
      </c>
      <c r="R434" s="386">
        <v>1</v>
      </c>
      <c r="S434" s="386">
        <v>3</v>
      </c>
      <c r="T434" s="386">
        <v>3</v>
      </c>
      <c r="U434" s="386">
        <v>1</v>
      </c>
      <c r="V434" s="386">
        <v>2</v>
      </c>
      <c r="W434" s="386">
        <v>2</v>
      </c>
      <c r="X434" s="386">
        <v>3</v>
      </c>
      <c r="Y434" s="386">
        <v>2</v>
      </c>
      <c r="Z434" s="386">
        <v>2</v>
      </c>
      <c r="AA434" s="386">
        <v>0</v>
      </c>
      <c r="AB434" s="386">
        <v>0</v>
      </c>
      <c r="AC434" s="386">
        <v>0</v>
      </c>
      <c r="AD434" s="386">
        <v>2</v>
      </c>
      <c r="AE434" s="386">
        <v>0</v>
      </c>
      <c r="AF434" s="386">
        <v>0</v>
      </c>
      <c r="AG434" s="386">
        <v>0</v>
      </c>
      <c r="AH434" s="386">
        <v>1</v>
      </c>
      <c r="AI434" s="386">
        <v>0</v>
      </c>
      <c r="AJ434" s="386">
        <v>0</v>
      </c>
      <c r="AK434" s="386">
        <v>1</v>
      </c>
      <c r="AL434" s="386">
        <v>0</v>
      </c>
      <c r="AM434" s="386">
        <v>0</v>
      </c>
      <c r="AN434" s="386">
        <v>0</v>
      </c>
      <c r="AO434" s="386">
        <v>0</v>
      </c>
      <c r="AP434" s="386">
        <v>0</v>
      </c>
      <c r="AQ434" s="386">
        <v>0</v>
      </c>
      <c r="AR434" s="386">
        <v>0</v>
      </c>
      <c r="AS434" s="386">
        <v>0</v>
      </c>
      <c r="AT434" s="405">
        <v>0</v>
      </c>
      <c r="AU434" s="387">
        <v>0</v>
      </c>
    </row>
    <row r="435" spans="2:47" x14ac:dyDescent="0.3">
      <c r="B435" s="592"/>
      <c r="C435" s="592" t="s">
        <v>236</v>
      </c>
      <c r="D435" s="384" t="s">
        <v>1672</v>
      </c>
      <c r="E435" s="271">
        <f t="shared" si="7"/>
        <v>247</v>
      </c>
      <c r="F435" s="385">
        <v>0</v>
      </c>
      <c r="G435" s="386">
        <v>0</v>
      </c>
      <c r="H435" s="386">
        <v>0</v>
      </c>
      <c r="I435" s="386">
        <v>2</v>
      </c>
      <c r="J435" s="386">
        <v>3</v>
      </c>
      <c r="K435" s="386">
        <v>6</v>
      </c>
      <c r="L435" s="386">
        <v>5</v>
      </c>
      <c r="M435" s="386">
        <v>9</v>
      </c>
      <c r="N435" s="386">
        <v>10</v>
      </c>
      <c r="O435" s="386">
        <v>12</v>
      </c>
      <c r="P435" s="386">
        <v>19</v>
      </c>
      <c r="Q435" s="386">
        <v>19</v>
      </c>
      <c r="R435" s="386">
        <v>16</v>
      </c>
      <c r="S435" s="386">
        <v>16</v>
      </c>
      <c r="T435" s="386">
        <v>17</v>
      </c>
      <c r="U435" s="386">
        <v>13</v>
      </c>
      <c r="V435" s="386">
        <v>8</v>
      </c>
      <c r="W435" s="386">
        <v>13</v>
      </c>
      <c r="X435" s="386">
        <v>10</v>
      </c>
      <c r="Y435" s="386">
        <v>5</v>
      </c>
      <c r="Z435" s="386">
        <v>5</v>
      </c>
      <c r="AA435" s="386">
        <v>12</v>
      </c>
      <c r="AB435" s="386">
        <v>8</v>
      </c>
      <c r="AC435" s="386">
        <v>7</v>
      </c>
      <c r="AD435" s="386">
        <v>7</v>
      </c>
      <c r="AE435" s="386">
        <v>5</v>
      </c>
      <c r="AF435" s="386">
        <v>6</v>
      </c>
      <c r="AG435" s="386">
        <v>7</v>
      </c>
      <c r="AH435" s="386">
        <v>0</v>
      </c>
      <c r="AI435" s="386">
        <v>1</v>
      </c>
      <c r="AJ435" s="386">
        <v>1</v>
      </c>
      <c r="AK435" s="386">
        <v>0</v>
      </c>
      <c r="AL435" s="386">
        <v>3</v>
      </c>
      <c r="AM435" s="386">
        <v>0</v>
      </c>
      <c r="AN435" s="386">
        <v>1</v>
      </c>
      <c r="AO435" s="386">
        <v>1</v>
      </c>
      <c r="AP435" s="386">
        <v>0</v>
      </c>
      <c r="AQ435" s="386">
        <v>0</v>
      </c>
      <c r="AR435" s="386">
        <v>0</v>
      </c>
      <c r="AS435" s="386">
        <v>0</v>
      </c>
      <c r="AT435" s="405">
        <v>0</v>
      </c>
      <c r="AU435" s="387">
        <v>0</v>
      </c>
    </row>
    <row r="436" spans="2:47" x14ac:dyDescent="0.3">
      <c r="B436" s="592"/>
      <c r="C436" s="592"/>
      <c r="D436" s="384" t="s">
        <v>34</v>
      </c>
      <c r="E436" s="271">
        <f t="shared" si="7"/>
        <v>29</v>
      </c>
      <c r="F436" s="385">
        <v>0</v>
      </c>
      <c r="G436" s="386">
        <v>0</v>
      </c>
      <c r="H436" s="386">
        <v>0</v>
      </c>
      <c r="I436" s="386">
        <v>0</v>
      </c>
      <c r="J436" s="386">
        <v>1</v>
      </c>
      <c r="K436" s="386">
        <v>1</v>
      </c>
      <c r="L436" s="386">
        <v>4</v>
      </c>
      <c r="M436" s="386">
        <v>0</v>
      </c>
      <c r="N436" s="386">
        <v>2</v>
      </c>
      <c r="O436" s="386">
        <v>3</v>
      </c>
      <c r="P436" s="386">
        <v>1</v>
      </c>
      <c r="Q436" s="386">
        <v>2</v>
      </c>
      <c r="R436" s="386">
        <v>3</v>
      </c>
      <c r="S436" s="386">
        <v>0</v>
      </c>
      <c r="T436" s="386">
        <v>1</v>
      </c>
      <c r="U436" s="386">
        <v>1</v>
      </c>
      <c r="V436" s="386">
        <v>0</v>
      </c>
      <c r="W436" s="386">
        <v>0</v>
      </c>
      <c r="X436" s="386">
        <v>1</v>
      </c>
      <c r="Y436" s="386">
        <v>2</v>
      </c>
      <c r="Z436" s="386">
        <v>2</v>
      </c>
      <c r="AA436" s="386">
        <v>1</v>
      </c>
      <c r="AB436" s="386">
        <v>1</v>
      </c>
      <c r="AC436" s="386">
        <v>1</v>
      </c>
      <c r="AD436" s="386">
        <v>1</v>
      </c>
      <c r="AE436" s="386">
        <v>0</v>
      </c>
      <c r="AF436" s="386">
        <v>0</v>
      </c>
      <c r="AG436" s="386">
        <v>0</v>
      </c>
      <c r="AH436" s="386">
        <v>1</v>
      </c>
      <c r="AI436" s="386">
        <v>0</v>
      </c>
      <c r="AJ436" s="386">
        <v>0</v>
      </c>
      <c r="AK436" s="386">
        <v>0</v>
      </c>
      <c r="AL436" s="386">
        <v>0</v>
      </c>
      <c r="AM436" s="386">
        <v>0</v>
      </c>
      <c r="AN436" s="386">
        <v>0</v>
      </c>
      <c r="AO436" s="386">
        <v>0</v>
      </c>
      <c r="AP436" s="386">
        <v>0</v>
      </c>
      <c r="AQ436" s="386">
        <v>0</v>
      </c>
      <c r="AR436" s="386">
        <v>0</v>
      </c>
      <c r="AS436" s="386">
        <v>0</v>
      </c>
      <c r="AT436" s="405">
        <v>0</v>
      </c>
      <c r="AU436" s="387">
        <v>0</v>
      </c>
    </row>
    <row r="437" spans="2:47" x14ac:dyDescent="0.3">
      <c r="B437" s="592"/>
      <c r="C437" s="592"/>
      <c r="D437" s="384" t="s">
        <v>226</v>
      </c>
      <c r="E437" s="271">
        <f t="shared" si="7"/>
        <v>26</v>
      </c>
      <c r="F437" s="385">
        <v>0</v>
      </c>
      <c r="G437" s="386">
        <v>0</v>
      </c>
      <c r="H437" s="386">
        <v>0</v>
      </c>
      <c r="I437" s="386">
        <v>0</v>
      </c>
      <c r="J437" s="386">
        <v>0</v>
      </c>
      <c r="K437" s="386">
        <v>1</v>
      </c>
      <c r="L437" s="386">
        <v>1</v>
      </c>
      <c r="M437" s="386">
        <v>0</v>
      </c>
      <c r="N437" s="386">
        <v>0</v>
      </c>
      <c r="O437" s="386">
        <v>0</v>
      </c>
      <c r="P437" s="386">
        <v>1</v>
      </c>
      <c r="Q437" s="386">
        <v>1</v>
      </c>
      <c r="R437" s="386">
        <v>1</v>
      </c>
      <c r="S437" s="386">
        <v>1</v>
      </c>
      <c r="T437" s="386">
        <v>1</v>
      </c>
      <c r="U437" s="386">
        <v>0</v>
      </c>
      <c r="V437" s="386">
        <v>1</v>
      </c>
      <c r="W437" s="386">
        <v>1</v>
      </c>
      <c r="X437" s="386">
        <v>2</v>
      </c>
      <c r="Y437" s="386">
        <v>2</v>
      </c>
      <c r="Z437" s="386">
        <v>3</v>
      </c>
      <c r="AA437" s="386">
        <v>3</v>
      </c>
      <c r="AB437" s="386">
        <v>3</v>
      </c>
      <c r="AC437" s="386">
        <v>2</v>
      </c>
      <c r="AD437" s="386">
        <v>0</v>
      </c>
      <c r="AE437" s="386">
        <v>0</v>
      </c>
      <c r="AF437" s="386">
        <v>0</v>
      </c>
      <c r="AG437" s="386">
        <v>1</v>
      </c>
      <c r="AH437" s="386">
        <v>1</v>
      </c>
      <c r="AI437" s="386">
        <v>0</v>
      </c>
      <c r="AJ437" s="386">
        <v>0</v>
      </c>
      <c r="AK437" s="386">
        <v>0</v>
      </c>
      <c r="AL437" s="386">
        <v>0</v>
      </c>
      <c r="AM437" s="386">
        <v>0</v>
      </c>
      <c r="AN437" s="386">
        <v>0</v>
      </c>
      <c r="AO437" s="386">
        <v>0</v>
      </c>
      <c r="AP437" s="386">
        <v>0</v>
      </c>
      <c r="AQ437" s="386">
        <v>0</v>
      </c>
      <c r="AR437" s="386">
        <v>0</v>
      </c>
      <c r="AS437" s="386">
        <v>0</v>
      </c>
      <c r="AT437" s="405">
        <v>0</v>
      </c>
      <c r="AU437" s="387">
        <v>0</v>
      </c>
    </row>
    <row r="438" spans="2:47" x14ac:dyDescent="0.3">
      <c r="B438" s="592"/>
      <c r="C438" s="592"/>
      <c r="D438" s="384" t="s">
        <v>1671</v>
      </c>
      <c r="E438" s="271">
        <f t="shared" si="7"/>
        <v>18</v>
      </c>
      <c r="F438" s="385">
        <v>0</v>
      </c>
      <c r="G438" s="386">
        <v>0</v>
      </c>
      <c r="H438" s="386">
        <v>0</v>
      </c>
      <c r="I438" s="386">
        <v>0</v>
      </c>
      <c r="J438" s="386">
        <v>0</v>
      </c>
      <c r="K438" s="386">
        <v>2</v>
      </c>
      <c r="L438" s="386">
        <v>0</v>
      </c>
      <c r="M438" s="386">
        <v>1</v>
      </c>
      <c r="N438" s="386">
        <v>0</v>
      </c>
      <c r="O438" s="386">
        <v>0</v>
      </c>
      <c r="P438" s="386">
        <v>0</v>
      </c>
      <c r="Q438" s="386">
        <v>1</v>
      </c>
      <c r="R438" s="386">
        <v>1</v>
      </c>
      <c r="S438" s="386">
        <v>1</v>
      </c>
      <c r="T438" s="386">
        <v>1</v>
      </c>
      <c r="U438" s="386">
        <v>3</v>
      </c>
      <c r="V438" s="386">
        <v>0</v>
      </c>
      <c r="W438" s="386">
        <v>1</v>
      </c>
      <c r="X438" s="386">
        <v>0</v>
      </c>
      <c r="Y438" s="386">
        <v>0</v>
      </c>
      <c r="Z438" s="386">
        <v>2</v>
      </c>
      <c r="AA438" s="386">
        <v>0</v>
      </c>
      <c r="AB438" s="386">
        <v>0</v>
      </c>
      <c r="AC438" s="386">
        <v>1</v>
      </c>
      <c r="AD438" s="386">
        <v>1</v>
      </c>
      <c r="AE438" s="386">
        <v>1</v>
      </c>
      <c r="AF438" s="386">
        <v>1</v>
      </c>
      <c r="AG438" s="386">
        <v>0</v>
      </c>
      <c r="AH438" s="386">
        <v>0</v>
      </c>
      <c r="AI438" s="386">
        <v>0</v>
      </c>
      <c r="AJ438" s="386">
        <v>0</v>
      </c>
      <c r="AK438" s="386">
        <v>1</v>
      </c>
      <c r="AL438" s="386">
        <v>0</v>
      </c>
      <c r="AM438" s="386">
        <v>0</v>
      </c>
      <c r="AN438" s="386">
        <v>0</v>
      </c>
      <c r="AO438" s="386">
        <v>0</v>
      </c>
      <c r="AP438" s="386">
        <v>0</v>
      </c>
      <c r="AQ438" s="386">
        <v>0</v>
      </c>
      <c r="AR438" s="386">
        <v>0</v>
      </c>
      <c r="AS438" s="386">
        <v>0</v>
      </c>
      <c r="AT438" s="405">
        <v>0</v>
      </c>
      <c r="AU438" s="387">
        <v>0</v>
      </c>
    </row>
    <row r="439" spans="2:47" x14ac:dyDescent="0.3">
      <c r="B439" s="592"/>
      <c r="C439" s="592"/>
      <c r="D439" s="384" t="s">
        <v>1670</v>
      </c>
      <c r="E439" s="271">
        <f t="shared" si="7"/>
        <v>9</v>
      </c>
      <c r="F439" s="385">
        <v>0</v>
      </c>
      <c r="G439" s="386">
        <v>0</v>
      </c>
      <c r="H439" s="386">
        <v>0</v>
      </c>
      <c r="I439" s="386">
        <v>0</v>
      </c>
      <c r="J439" s="386">
        <v>0</v>
      </c>
      <c r="K439" s="386">
        <v>0</v>
      </c>
      <c r="L439" s="386">
        <v>0</v>
      </c>
      <c r="M439" s="386">
        <v>0</v>
      </c>
      <c r="N439" s="386">
        <v>0</v>
      </c>
      <c r="O439" s="386">
        <v>0</v>
      </c>
      <c r="P439" s="386">
        <v>0</v>
      </c>
      <c r="Q439" s="386">
        <v>2</v>
      </c>
      <c r="R439" s="386">
        <v>1</v>
      </c>
      <c r="S439" s="386">
        <v>0</v>
      </c>
      <c r="T439" s="386">
        <v>3</v>
      </c>
      <c r="U439" s="386">
        <v>0</v>
      </c>
      <c r="V439" s="386">
        <v>1</v>
      </c>
      <c r="W439" s="386">
        <v>1</v>
      </c>
      <c r="X439" s="386">
        <v>0</v>
      </c>
      <c r="Y439" s="386">
        <v>0</v>
      </c>
      <c r="Z439" s="386">
        <v>0</v>
      </c>
      <c r="AA439" s="386">
        <v>0</v>
      </c>
      <c r="AB439" s="386">
        <v>0</v>
      </c>
      <c r="AC439" s="386">
        <v>0</v>
      </c>
      <c r="AD439" s="386">
        <v>0</v>
      </c>
      <c r="AE439" s="386">
        <v>0</v>
      </c>
      <c r="AF439" s="386">
        <v>0</v>
      </c>
      <c r="AG439" s="386">
        <v>0</v>
      </c>
      <c r="AH439" s="386">
        <v>0</v>
      </c>
      <c r="AI439" s="386">
        <v>0</v>
      </c>
      <c r="AJ439" s="386">
        <v>1</v>
      </c>
      <c r="AK439" s="386">
        <v>0</v>
      </c>
      <c r="AL439" s="386">
        <v>0</v>
      </c>
      <c r="AM439" s="386">
        <v>0</v>
      </c>
      <c r="AN439" s="386">
        <v>0</v>
      </c>
      <c r="AO439" s="386">
        <v>0</v>
      </c>
      <c r="AP439" s="386">
        <v>0</v>
      </c>
      <c r="AQ439" s="386">
        <v>0</v>
      </c>
      <c r="AR439" s="386">
        <v>0</v>
      </c>
      <c r="AS439" s="386">
        <v>0</v>
      </c>
      <c r="AT439" s="405">
        <v>0</v>
      </c>
      <c r="AU439" s="387">
        <v>0</v>
      </c>
    </row>
    <row r="440" spans="2:47" x14ac:dyDescent="0.3">
      <c r="B440" s="592"/>
      <c r="C440" s="592"/>
      <c r="D440" s="384" t="s">
        <v>1669</v>
      </c>
      <c r="E440" s="271">
        <f t="shared" si="7"/>
        <v>18</v>
      </c>
      <c r="F440" s="385">
        <v>0</v>
      </c>
      <c r="G440" s="386">
        <v>0</v>
      </c>
      <c r="H440" s="386">
        <v>0</v>
      </c>
      <c r="I440" s="386">
        <v>0</v>
      </c>
      <c r="J440" s="386">
        <v>0</v>
      </c>
      <c r="K440" s="386">
        <v>0</v>
      </c>
      <c r="L440" s="386">
        <v>1</v>
      </c>
      <c r="M440" s="386">
        <v>1</v>
      </c>
      <c r="N440" s="386">
        <v>2</v>
      </c>
      <c r="O440" s="386">
        <v>2</v>
      </c>
      <c r="P440" s="386">
        <v>1</v>
      </c>
      <c r="Q440" s="386">
        <v>1</v>
      </c>
      <c r="R440" s="386">
        <v>1</v>
      </c>
      <c r="S440" s="386">
        <v>0</v>
      </c>
      <c r="T440" s="386">
        <v>0</v>
      </c>
      <c r="U440" s="386">
        <v>1</v>
      </c>
      <c r="V440" s="386">
        <v>2</v>
      </c>
      <c r="W440" s="386">
        <v>0</v>
      </c>
      <c r="X440" s="386">
        <v>0</v>
      </c>
      <c r="Y440" s="386">
        <v>0</v>
      </c>
      <c r="Z440" s="386">
        <v>1</v>
      </c>
      <c r="AA440" s="386">
        <v>1</v>
      </c>
      <c r="AB440" s="386">
        <v>0</v>
      </c>
      <c r="AC440" s="386">
        <v>1</v>
      </c>
      <c r="AD440" s="386">
        <v>0</v>
      </c>
      <c r="AE440" s="386">
        <v>1</v>
      </c>
      <c r="AF440" s="386">
        <v>0</v>
      </c>
      <c r="AG440" s="386">
        <v>0</v>
      </c>
      <c r="AH440" s="386">
        <v>1</v>
      </c>
      <c r="AI440" s="386">
        <v>1</v>
      </c>
      <c r="AJ440" s="386">
        <v>0</v>
      </c>
      <c r="AK440" s="386">
        <v>0</v>
      </c>
      <c r="AL440" s="386">
        <v>0</v>
      </c>
      <c r="AM440" s="386">
        <v>0</v>
      </c>
      <c r="AN440" s="386">
        <v>0</v>
      </c>
      <c r="AO440" s="386">
        <v>0</v>
      </c>
      <c r="AP440" s="386">
        <v>0</v>
      </c>
      <c r="AQ440" s="386">
        <v>0</v>
      </c>
      <c r="AR440" s="386">
        <v>0</v>
      </c>
      <c r="AS440" s="386">
        <v>0</v>
      </c>
      <c r="AT440" s="405">
        <v>0</v>
      </c>
      <c r="AU440" s="387">
        <v>0</v>
      </c>
    </row>
    <row r="441" spans="2:47" x14ac:dyDescent="0.3">
      <c r="B441" s="592"/>
      <c r="C441" s="592"/>
      <c r="D441" s="384" t="s">
        <v>1050</v>
      </c>
      <c r="E441" s="271">
        <f t="shared" si="7"/>
        <v>38</v>
      </c>
      <c r="F441" s="385">
        <v>0</v>
      </c>
      <c r="G441" s="386">
        <v>0</v>
      </c>
      <c r="H441" s="386">
        <v>0</v>
      </c>
      <c r="I441" s="386">
        <v>0</v>
      </c>
      <c r="J441" s="386">
        <v>0</v>
      </c>
      <c r="K441" s="386">
        <v>0</v>
      </c>
      <c r="L441" s="386">
        <v>1</v>
      </c>
      <c r="M441" s="386">
        <v>0</v>
      </c>
      <c r="N441" s="386">
        <v>2</v>
      </c>
      <c r="O441" s="386">
        <v>2</v>
      </c>
      <c r="P441" s="386">
        <v>5</v>
      </c>
      <c r="Q441" s="386">
        <v>1</v>
      </c>
      <c r="R441" s="386">
        <v>3</v>
      </c>
      <c r="S441" s="386">
        <v>2</v>
      </c>
      <c r="T441" s="386">
        <v>1</v>
      </c>
      <c r="U441" s="386">
        <v>2</v>
      </c>
      <c r="V441" s="386">
        <v>3</v>
      </c>
      <c r="W441" s="386">
        <v>3</v>
      </c>
      <c r="X441" s="386">
        <v>3</v>
      </c>
      <c r="Y441" s="386">
        <v>0</v>
      </c>
      <c r="Z441" s="386">
        <v>3</v>
      </c>
      <c r="AA441" s="386">
        <v>0</v>
      </c>
      <c r="AB441" s="386">
        <v>1</v>
      </c>
      <c r="AC441" s="386">
        <v>2</v>
      </c>
      <c r="AD441" s="386">
        <v>0</v>
      </c>
      <c r="AE441" s="386">
        <v>0</v>
      </c>
      <c r="AF441" s="386">
        <v>1</v>
      </c>
      <c r="AG441" s="386">
        <v>0</v>
      </c>
      <c r="AH441" s="386">
        <v>0</v>
      </c>
      <c r="AI441" s="386">
        <v>1</v>
      </c>
      <c r="AJ441" s="386">
        <v>2</v>
      </c>
      <c r="AK441" s="386">
        <v>0</v>
      </c>
      <c r="AL441" s="386">
        <v>0</v>
      </c>
      <c r="AM441" s="386">
        <v>0</v>
      </c>
      <c r="AN441" s="386">
        <v>0</v>
      </c>
      <c r="AO441" s="386">
        <v>0</v>
      </c>
      <c r="AP441" s="386">
        <v>0</v>
      </c>
      <c r="AQ441" s="386">
        <v>0</v>
      </c>
      <c r="AR441" s="386">
        <v>0</v>
      </c>
      <c r="AS441" s="386">
        <v>0</v>
      </c>
      <c r="AT441" s="405">
        <v>0</v>
      </c>
      <c r="AU441" s="387">
        <v>0</v>
      </c>
    </row>
    <row r="442" spans="2:47" x14ac:dyDescent="0.3">
      <c r="B442" s="592"/>
      <c r="C442" s="592"/>
      <c r="D442" s="384" t="s">
        <v>1668</v>
      </c>
      <c r="E442" s="271">
        <f t="shared" si="7"/>
        <v>134</v>
      </c>
      <c r="F442" s="385">
        <v>0</v>
      </c>
      <c r="G442" s="386">
        <v>0</v>
      </c>
      <c r="H442" s="386">
        <v>0</v>
      </c>
      <c r="I442" s="386">
        <v>0</v>
      </c>
      <c r="J442" s="386">
        <v>0</v>
      </c>
      <c r="K442" s="386">
        <v>1</v>
      </c>
      <c r="L442" s="386">
        <v>5</v>
      </c>
      <c r="M442" s="386">
        <v>5</v>
      </c>
      <c r="N442" s="386">
        <v>12</v>
      </c>
      <c r="O442" s="386">
        <v>11</v>
      </c>
      <c r="P442" s="386">
        <v>10</v>
      </c>
      <c r="Q442" s="386">
        <v>8</v>
      </c>
      <c r="R442" s="386">
        <v>10</v>
      </c>
      <c r="S442" s="386">
        <v>6</v>
      </c>
      <c r="T442" s="386">
        <v>8</v>
      </c>
      <c r="U442" s="386">
        <v>10</v>
      </c>
      <c r="V442" s="386">
        <v>4</v>
      </c>
      <c r="W442" s="386">
        <v>11</v>
      </c>
      <c r="X442" s="386">
        <v>5</v>
      </c>
      <c r="Y442" s="386">
        <v>5</v>
      </c>
      <c r="Z442" s="386">
        <v>2</v>
      </c>
      <c r="AA442" s="386">
        <v>4</v>
      </c>
      <c r="AB442" s="386">
        <v>4</v>
      </c>
      <c r="AC442" s="386">
        <v>2</v>
      </c>
      <c r="AD442" s="386">
        <v>1</v>
      </c>
      <c r="AE442" s="386">
        <v>0</v>
      </c>
      <c r="AF442" s="386">
        <v>2</v>
      </c>
      <c r="AG442" s="386">
        <v>3</v>
      </c>
      <c r="AH442" s="386">
        <v>1</v>
      </c>
      <c r="AI442" s="386">
        <v>0</v>
      </c>
      <c r="AJ442" s="386">
        <v>1</v>
      </c>
      <c r="AK442" s="386">
        <v>2</v>
      </c>
      <c r="AL442" s="386">
        <v>0</v>
      </c>
      <c r="AM442" s="386">
        <v>0</v>
      </c>
      <c r="AN442" s="386">
        <v>1</v>
      </c>
      <c r="AO442" s="386">
        <v>0</v>
      </c>
      <c r="AP442" s="386">
        <v>0</v>
      </c>
      <c r="AQ442" s="386">
        <v>0</v>
      </c>
      <c r="AR442" s="386">
        <v>0</v>
      </c>
      <c r="AS442" s="386">
        <v>0</v>
      </c>
      <c r="AT442" s="405">
        <v>0</v>
      </c>
      <c r="AU442" s="387">
        <v>0</v>
      </c>
    </row>
    <row r="443" spans="2:47" ht="28.5" x14ac:dyDescent="0.3">
      <c r="B443" s="592"/>
      <c r="C443" s="592"/>
      <c r="D443" s="384" t="s">
        <v>1667</v>
      </c>
      <c r="E443" s="271">
        <f t="shared" si="7"/>
        <v>77</v>
      </c>
      <c r="F443" s="385">
        <v>0</v>
      </c>
      <c r="G443" s="386">
        <v>0</v>
      </c>
      <c r="H443" s="386">
        <v>0</v>
      </c>
      <c r="I443" s="386">
        <v>0</v>
      </c>
      <c r="J443" s="386">
        <v>0</v>
      </c>
      <c r="K443" s="386">
        <v>1</v>
      </c>
      <c r="L443" s="386">
        <v>2</v>
      </c>
      <c r="M443" s="386">
        <v>2</v>
      </c>
      <c r="N443" s="386">
        <v>6</v>
      </c>
      <c r="O443" s="386">
        <v>4</v>
      </c>
      <c r="P443" s="386">
        <v>5</v>
      </c>
      <c r="Q443" s="386">
        <v>4</v>
      </c>
      <c r="R443" s="386">
        <v>6</v>
      </c>
      <c r="S443" s="386">
        <v>5</v>
      </c>
      <c r="T443" s="386">
        <v>3</v>
      </c>
      <c r="U443" s="386">
        <v>7</v>
      </c>
      <c r="V443" s="386">
        <v>3</v>
      </c>
      <c r="W443" s="386">
        <v>2</v>
      </c>
      <c r="X443" s="386">
        <v>0</v>
      </c>
      <c r="Y443" s="386">
        <v>3</v>
      </c>
      <c r="Z443" s="386">
        <v>4</v>
      </c>
      <c r="AA443" s="386">
        <v>4</v>
      </c>
      <c r="AB443" s="386">
        <v>3</v>
      </c>
      <c r="AC443" s="386">
        <v>4</v>
      </c>
      <c r="AD443" s="386">
        <v>2</v>
      </c>
      <c r="AE443" s="386">
        <v>1</v>
      </c>
      <c r="AF443" s="386">
        <v>1</v>
      </c>
      <c r="AG443" s="386">
        <v>0</v>
      </c>
      <c r="AH443" s="386">
        <v>1</v>
      </c>
      <c r="AI443" s="386">
        <v>0</v>
      </c>
      <c r="AJ443" s="386">
        <v>0</v>
      </c>
      <c r="AK443" s="386">
        <v>2</v>
      </c>
      <c r="AL443" s="386">
        <v>1</v>
      </c>
      <c r="AM443" s="386">
        <v>0</v>
      </c>
      <c r="AN443" s="386">
        <v>1</v>
      </c>
      <c r="AO443" s="386">
        <v>0</v>
      </c>
      <c r="AP443" s="386">
        <v>0</v>
      </c>
      <c r="AQ443" s="386">
        <v>0</v>
      </c>
      <c r="AR443" s="386">
        <v>0</v>
      </c>
      <c r="AS443" s="386">
        <v>0</v>
      </c>
      <c r="AT443" s="405">
        <v>0</v>
      </c>
      <c r="AU443" s="387">
        <v>0</v>
      </c>
    </row>
    <row r="444" spans="2:47" x14ac:dyDescent="0.3">
      <c r="B444" s="592"/>
      <c r="C444" s="592" t="s">
        <v>235</v>
      </c>
      <c r="D444" s="384" t="s">
        <v>1666</v>
      </c>
      <c r="E444" s="271">
        <f t="shared" si="7"/>
        <v>1027</v>
      </c>
      <c r="F444" s="385">
        <v>0</v>
      </c>
      <c r="G444" s="386">
        <v>0</v>
      </c>
      <c r="H444" s="386">
        <v>1</v>
      </c>
      <c r="I444" s="386">
        <v>2</v>
      </c>
      <c r="J444" s="386">
        <v>10</v>
      </c>
      <c r="K444" s="386">
        <v>18</v>
      </c>
      <c r="L444" s="386">
        <v>33</v>
      </c>
      <c r="M444" s="386">
        <v>46</v>
      </c>
      <c r="N444" s="386">
        <v>37</v>
      </c>
      <c r="O444" s="386">
        <v>45</v>
      </c>
      <c r="P444" s="386">
        <v>53</v>
      </c>
      <c r="Q444" s="386">
        <v>51</v>
      </c>
      <c r="R444" s="386">
        <v>62</v>
      </c>
      <c r="S444" s="386">
        <v>58</v>
      </c>
      <c r="T444" s="386">
        <v>79</v>
      </c>
      <c r="U444" s="386">
        <v>44</v>
      </c>
      <c r="V444" s="386">
        <v>45</v>
      </c>
      <c r="W444" s="386">
        <v>46</v>
      </c>
      <c r="X444" s="386">
        <v>46</v>
      </c>
      <c r="Y444" s="386">
        <v>58</v>
      </c>
      <c r="Z444" s="386">
        <v>48</v>
      </c>
      <c r="AA444" s="386">
        <v>39</v>
      </c>
      <c r="AB444" s="386">
        <v>36</v>
      </c>
      <c r="AC444" s="386">
        <v>36</v>
      </c>
      <c r="AD444" s="386">
        <v>21</v>
      </c>
      <c r="AE444" s="386">
        <v>17</v>
      </c>
      <c r="AF444" s="386">
        <v>20</v>
      </c>
      <c r="AG444" s="386">
        <v>18</v>
      </c>
      <c r="AH444" s="386">
        <v>23</v>
      </c>
      <c r="AI444" s="386">
        <v>15</v>
      </c>
      <c r="AJ444" s="386">
        <v>5</v>
      </c>
      <c r="AK444" s="386">
        <v>3</v>
      </c>
      <c r="AL444" s="386">
        <v>8</v>
      </c>
      <c r="AM444" s="386">
        <v>0</v>
      </c>
      <c r="AN444" s="386">
        <v>1</v>
      </c>
      <c r="AO444" s="386">
        <v>0</v>
      </c>
      <c r="AP444" s="386">
        <v>0</v>
      </c>
      <c r="AQ444" s="386">
        <v>0</v>
      </c>
      <c r="AR444" s="386">
        <v>0</v>
      </c>
      <c r="AS444" s="386">
        <v>0</v>
      </c>
      <c r="AT444" s="405">
        <v>0</v>
      </c>
      <c r="AU444" s="387">
        <v>3</v>
      </c>
    </row>
    <row r="445" spans="2:47" x14ac:dyDescent="0.3">
      <c r="B445" s="592"/>
      <c r="C445" s="592"/>
      <c r="D445" s="384" t="s">
        <v>1665</v>
      </c>
      <c r="E445" s="271">
        <f t="shared" si="7"/>
        <v>138</v>
      </c>
      <c r="F445" s="385">
        <v>0</v>
      </c>
      <c r="G445" s="386">
        <v>0</v>
      </c>
      <c r="H445" s="386">
        <v>0</v>
      </c>
      <c r="I445" s="386">
        <v>0</v>
      </c>
      <c r="J445" s="386">
        <v>2</v>
      </c>
      <c r="K445" s="386">
        <v>4</v>
      </c>
      <c r="L445" s="386">
        <v>4</v>
      </c>
      <c r="M445" s="386">
        <v>5</v>
      </c>
      <c r="N445" s="386">
        <v>6</v>
      </c>
      <c r="O445" s="386">
        <v>11</v>
      </c>
      <c r="P445" s="386">
        <v>12</v>
      </c>
      <c r="Q445" s="386">
        <v>8</v>
      </c>
      <c r="R445" s="386">
        <v>11</v>
      </c>
      <c r="S445" s="386">
        <v>10</v>
      </c>
      <c r="T445" s="386">
        <v>5</v>
      </c>
      <c r="U445" s="386">
        <v>9</v>
      </c>
      <c r="V445" s="386">
        <v>11</v>
      </c>
      <c r="W445" s="386">
        <v>2</v>
      </c>
      <c r="X445" s="386">
        <v>5</v>
      </c>
      <c r="Y445" s="386">
        <v>4</v>
      </c>
      <c r="Z445" s="386">
        <v>7</v>
      </c>
      <c r="AA445" s="386">
        <v>1</v>
      </c>
      <c r="AB445" s="386">
        <v>3</v>
      </c>
      <c r="AC445" s="386">
        <v>3</v>
      </c>
      <c r="AD445" s="386">
        <v>3</v>
      </c>
      <c r="AE445" s="386">
        <v>2</v>
      </c>
      <c r="AF445" s="386">
        <v>2</v>
      </c>
      <c r="AG445" s="386">
        <v>1</v>
      </c>
      <c r="AH445" s="386">
        <v>3</v>
      </c>
      <c r="AI445" s="386">
        <v>0</v>
      </c>
      <c r="AJ445" s="386">
        <v>1</v>
      </c>
      <c r="AK445" s="386">
        <v>2</v>
      </c>
      <c r="AL445" s="386">
        <v>1</v>
      </c>
      <c r="AM445" s="386">
        <v>0</v>
      </c>
      <c r="AN445" s="386">
        <v>0</v>
      </c>
      <c r="AO445" s="386">
        <v>0</v>
      </c>
      <c r="AP445" s="386">
        <v>0</v>
      </c>
      <c r="AQ445" s="386">
        <v>0</v>
      </c>
      <c r="AR445" s="386">
        <v>0</v>
      </c>
      <c r="AS445" s="386">
        <v>0</v>
      </c>
      <c r="AT445" s="405">
        <v>0</v>
      </c>
      <c r="AU445" s="387">
        <v>0</v>
      </c>
    </row>
    <row r="446" spans="2:47" x14ac:dyDescent="0.3">
      <c r="B446" s="592"/>
      <c r="C446" s="592"/>
      <c r="D446" s="384" t="s">
        <v>1664</v>
      </c>
      <c r="E446" s="271">
        <f t="shared" si="7"/>
        <v>42</v>
      </c>
      <c r="F446" s="385">
        <v>0</v>
      </c>
      <c r="G446" s="386">
        <v>0</v>
      </c>
      <c r="H446" s="386">
        <v>0</v>
      </c>
      <c r="I446" s="386">
        <v>0</v>
      </c>
      <c r="J446" s="386">
        <v>0</v>
      </c>
      <c r="K446" s="386">
        <v>2</v>
      </c>
      <c r="L446" s="386">
        <v>1</v>
      </c>
      <c r="M446" s="386">
        <v>2</v>
      </c>
      <c r="N446" s="386">
        <v>1</v>
      </c>
      <c r="O446" s="386">
        <v>1</v>
      </c>
      <c r="P446" s="386">
        <v>4</v>
      </c>
      <c r="Q446" s="386">
        <v>7</v>
      </c>
      <c r="R446" s="386">
        <v>5</v>
      </c>
      <c r="S446" s="386">
        <v>1</v>
      </c>
      <c r="T446" s="386">
        <v>1</v>
      </c>
      <c r="U446" s="386">
        <v>0</v>
      </c>
      <c r="V446" s="386">
        <v>2</v>
      </c>
      <c r="W446" s="386">
        <v>3</v>
      </c>
      <c r="X446" s="386">
        <v>2</v>
      </c>
      <c r="Y446" s="386">
        <v>1</v>
      </c>
      <c r="Z446" s="386">
        <v>1</v>
      </c>
      <c r="AA446" s="386">
        <v>0</v>
      </c>
      <c r="AB446" s="386">
        <v>1</v>
      </c>
      <c r="AC446" s="386">
        <v>1</v>
      </c>
      <c r="AD446" s="386">
        <v>1</v>
      </c>
      <c r="AE446" s="386">
        <v>0</v>
      </c>
      <c r="AF446" s="386">
        <v>2</v>
      </c>
      <c r="AG446" s="386">
        <v>1</v>
      </c>
      <c r="AH446" s="386">
        <v>0</v>
      </c>
      <c r="AI446" s="386">
        <v>2</v>
      </c>
      <c r="AJ446" s="386">
        <v>0</v>
      </c>
      <c r="AK446" s="386">
        <v>0</v>
      </c>
      <c r="AL446" s="386">
        <v>0</v>
      </c>
      <c r="AM446" s="386">
        <v>0</v>
      </c>
      <c r="AN446" s="386">
        <v>0</v>
      </c>
      <c r="AO446" s="386">
        <v>0</v>
      </c>
      <c r="AP446" s="386">
        <v>0</v>
      </c>
      <c r="AQ446" s="386">
        <v>0</v>
      </c>
      <c r="AR446" s="386">
        <v>0</v>
      </c>
      <c r="AS446" s="386">
        <v>0</v>
      </c>
      <c r="AT446" s="405">
        <v>0</v>
      </c>
      <c r="AU446" s="387">
        <v>0</v>
      </c>
    </row>
    <row r="447" spans="2:47" x14ac:dyDescent="0.3">
      <c r="B447" s="592"/>
      <c r="C447" s="592"/>
      <c r="D447" s="384" t="s">
        <v>1663</v>
      </c>
      <c r="E447" s="271">
        <f t="shared" si="7"/>
        <v>211</v>
      </c>
      <c r="F447" s="385">
        <v>0</v>
      </c>
      <c r="G447" s="386">
        <v>0</v>
      </c>
      <c r="H447" s="386">
        <v>1</v>
      </c>
      <c r="I447" s="386">
        <v>1</v>
      </c>
      <c r="J447" s="386">
        <v>4</v>
      </c>
      <c r="K447" s="386">
        <v>8</v>
      </c>
      <c r="L447" s="386">
        <v>18</v>
      </c>
      <c r="M447" s="386">
        <v>13</v>
      </c>
      <c r="N447" s="386">
        <v>13</v>
      </c>
      <c r="O447" s="386">
        <v>13</v>
      </c>
      <c r="P447" s="386">
        <v>3</v>
      </c>
      <c r="Q447" s="386">
        <v>10</v>
      </c>
      <c r="R447" s="386">
        <v>16</v>
      </c>
      <c r="S447" s="386">
        <v>12</v>
      </c>
      <c r="T447" s="386">
        <v>7</v>
      </c>
      <c r="U447" s="386">
        <v>5</v>
      </c>
      <c r="V447" s="386">
        <v>11</v>
      </c>
      <c r="W447" s="386">
        <v>7</v>
      </c>
      <c r="X447" s="386">
        <v>7</v>
      </c>
      <c r="Y447" s="386">
        <v>11</v>
      </c>
      <c r="Z447" s="386">
        <v>5</v>
      </c>
      <c r="AA447" s="386">
        <v>3</v>
      </c>
      <c r="AB447" s="386">
        <v>5</v>
      </c>
      <c r="AC447" s="386">
        <v>4</v>
      </c>
      <c r="AD447" s="386">
        <v>9</v>
      </c>
      <c r="AE447" s="386">
        <v>5</v>
      </c>
      <c r="AF447" s="386">
        <v>4</v>
      </c>
      <c r="AG447" s="386">
        <v>7</v>
      </c>
      <c r="AH447" s="386">
        <v>4</v>
      </c>
      <c r="AI447" s="386">
        <v>0</v>
      </c>
      <c r="AJ447" s="386">
        <v>1</v>
      </c>
      <c r="AK447" s="386">
        <v>2</v>
      </c>
      <c r="AL447" s="386">
        <v>0</v>
      </c>
      <c r="AM447" s="386">
        <v>1</v>
      </c>
      <c r="AN447" s="386">
        <v>0</v>
      </c>
      <c r="AO447" s="386">
        <v>0</v>
      </c>
      <c r="AP447" s="386">
        <v>0</v>
      </c>
      <c r="AQ447" s="386">
        <v>0</v>
      </c>
      <c r="AR447" s="386">
        <v>0</v>
      </c>
      <c r="AS447" s="386">
        <v>0</v>
      </c>
      <c r="AT447" s="405">
        <v>0</v>
      </c>
      <c r="AU447" s="387">
        <v>1</v>
      </c>
    </row>
    <row r="448" spans="2:47" x14ac:dyDescent="0.3">
      <c r="B448" s="592"/>
      <c r="C448" s="592"/>
      <c r="D448" s="384" t="s">
        <v>1662</v>
      </c>
      <c r="E448" s="271">
        <f t="shared" si="7"/>
        <v>154</v>
      </c>
      <c r="F448" s="385">
        <v>0</v>
      </c>
      <c r="G448" s="386">
        <v>0</v>
      </c>
      <c r="H448" s="386">
        <v>0</v>
      </c>
      <c r="I448" s="386">
        <v>0</v>
      </c>
      <c r="J448" s="386">
        <v>3</v>
      </c>
      <c r="K448" s="386">
        <v>5</v>
      </c>
      <c r="L448" s="386">
        <v>8</v>
      </c>
      <c r="M448" s="386">
        <v>6</v>
      </c>
      <c r="N448" s="386">
        <v>15</v>
      </c>
      <c r="O448" s="386">
        <v>12</v>
      </c>
      <c r="P448" s="386">
        <v>13</v>
      </c>
      <c r="Q448" s="386">
        <v>7</v>
      </c>
      <c r="R448" s="386">
        <v>12</v>
      </c>
      <c r="S448" s="386">
        <v>13</v>
      </c>
      <c r="T448" s="386">
        <v>7</v>
      </c>
      <c r="U448" s="386">
        <v>3</v>
      </c>
      <c r="V448" s="386">
        <v>2</v>
      </c>
      <c r="W448" s="386">
        <v>6</v>
      </c>
      <c r="X448" s="386">
        <v>6</v>
      </c>
      <c r="Y448" s="386">
        <v>4</v>
      </c>
      <c r="Z448" s="386">
        <v>7</v>
      </c>
      <c r="AA448" s="386">
        <v>4</v>
      </c>
      <c r="AB448" s="386">
        <v>1</v>
      </c>
      <c r="AC448" s="386">
        <v>7</v>
      </c>
      <c r="AD448" s="386">
        <v>2</v>
      </c>
      <c r="AE448" s="386">
        <v>1</v>
      </c>
      <c r="AF448" s="386">
        <v>0</v>
      </c>
      <c r="AG448" s="386">
        <v>1</v>
      </c>
      <c r="AH448" s="386">
        <v>3</v>
      </c>
      <c r="AI448" s="386">
        <v>4</v>
      </c>
      <c r="AJ448" s="386">
        <v>1</v>
      </c>
      <c r="AK448" s="386">
        <v>0</v>
      </c>
      <c r="AL448" s="386">
        <v>1</v>
      </c>
      <c r="AM448" s="386">
        <v>0</v>
      </c>
      <c r="AN448" s="386">
        <v>0</v>
      </c>
      <c r="AO448" s="386">
        <v>0</v>
      </c>
      <c r="AP448" s="386">
        <v>0</v>
      </c>
      <c r="AQ448" s="386">
        <v>0</v>
      </c>
      <c r="AR448" s="386">
        <v>0</v>
      </c>
      <c r="AS448" s="386">
        <v>0</v>
      </c>
      <c r="AT448" s="405">
        <v>0</v>
      </c>
      <c r="AU448" s="387">
        <v>0</v>
      </c>
    </row>
    <row r="449" spans="2:47" x14ac:dyDescent="0.3">
      <c r="B449" s="592"/>
      <c r="C449" s="592"/>
      <c r="D449" s="384" t="s">
        <v>1317</v>
      </c>
      <c r="E449" s="271">
        <f t="shared" si="7"/>
        <v>416</v>
      </c>
      <c r="F449" s="385">
        <v>0</v>
      </c>
      <c r="G449" s="386">
        <v>0</v>
      </c>
      <c r="H449" s="386">
        <v>0</v>
      </c>
      <c r="I449" s="386">
        <v>1</v>
      </c>
      <c r="J449" s="386">
        <v>3</v>
      </c>
      <c r="K449" s="386">
        <v>5</v>
      </c>
      <c r="L449" s="386">
        <v>23</v>
      </c>
      <c r="M449" s="386">
        <v>14</v>
      </c>
      <c r="N449" s="386">
        <v>16</v>
      </c>
      <c r="O449" s="386">
        <v>20</v>
      </c>
      <c r="P449" s="386">
        <v>25</v>
      </c>
      <c r="Q449" s="386">
        <v>19</v>
      </c>
      <c r="R449" s="386">
        <v>21</v>
      </c>
      <c r="S449" s="386">
        <v>37</v>
      </c>
      <c r="T449" s="386">
        <v>29</v>
      </c>
      <c r="U449" s="386">
        <v>19</v>
      </c>
      <c r="V449" s="386">
        <v>19</v>
      </c>
      <c r="W449" s="386">
        <v>17</v>
      </c>
      <c r="X449" s="386">
        <v>24</v>
      </c>
      <c r="Y449" s="386">
        <v>12</v>
      </c>
      <c r="Z449" s="386">
        <v>20</v>
      </c>
      <c r="AA449" s="386">
        <v>17</v>
      </c>
      <c r="AB449" s="386">
        <v>12</v>
      </c>
      <c r="AC449" s="386">
        <v>13</v>
      </c>
      <c r="AD449" s="386">
        <v>7</v>
      </c>
      <c r="AE449" s="386">
        <v>3</v>
      </c>
      <c r="AF449" s="386">
        <v>11</v>
      </c>
      <c r="AG449" s="386">
        <v>3</v>
      </c>
      <c r="AH449" s="386">
        <v>10</v>
      </c>
      <c r="AI449" s="386">
        <v>7</v>
      </c>
      <c r="AJ449" s="386">
        <v>2</v>
      </c>
      <c r="AK449" s="386">
        <v>3</v>
      </c>
      <c r="AL449" s="386">
        <v>0</v>
      </c>
      <c r="AM449" s="386">
        <v>0</v>
      </c>
      <c r="AN449" s="386">
        <v>1</v>
      </c>
      <c r="AO449" s="386">
        <v>0</v>
      </c>
      <c r="AP449" s="386">
        <v>0</v>
      </c>
      <c r="AQ449" s="386">
        <v>0</v>
      </c>
      <c r="AR449" s="386">
        <v>0</v>
      </c>
      <c r="AS449" s="386">
        <v>0</v>
      </c>
      <c r="AT449" s="405">
        <v>0</v>
      </c>
      <c r="AU449" s="387">
        <v>3</v>
      </c>
    </row>
    <row r="450" spans="2:47" x14ac:dyDescent="0.3">
      <c r="B450" s="592"/>
      <c r="C450" s="592" t="s">
        <v>234</v>
      </c>
      <c r="D450" s="384" t="s">
        <v>1661</v>
      </c>
      <c r="E450" s="271">
        <f t="shared" si="7"/>
        <v>918</v>
      </c>
      <c r="F450" s="385">
        <v>0</v>
      </c>
      <c r="G450" s="386">
        <v>0</v>
      </c>
      <c r="H450" s="386">
        <v>0</v>
      </c>
      <c r="I450" s="386">
        <v>3</v>
      </c>
      <c r="J450" s="386">
        <v>10</v>
      </c>
      <c r="K450" s="386">
        <v>14</v>
      </c>
      <c r="L450" s="386">
        <v>29</v>
      </c>
      <c r="M450" s="386">
        <v>38</v>
      </c>
      <c r="N450" s="386">
        <v>38</v>
      </c>
      <c r="O450" s="386">
        <v>37</v>
      </c>
      <c r="P450" s="386">
        <v>51</v>
      </c>
      <c r="Q450" s="386">
        <v>57</v>
      </c>
      <c r="R450" s="386">
        <v>64</v>
      </c>
      <c r="S450" s="386">
        <v>56</v>
      </c>
      <c r="T450" s="386">
        <v>54</v>
      </c>
      <c r="U450" s="386">
        <v>42</v>
      </c>
      <c r="V450" s="386">
        <v>60</v>
      </c>
      <c r="W450" s="386">
        <v>42</v>
      </c>
      <c r="X450" s="386">
        <v>39</v>
      </c>
      <c r="Y450" s="386">
        <v>32</v>
      </c>
      <c r="Z450" s="386">
        <v>37</v>
      </c>
      <c r="AA450" s="386">
        <v>29</v>
      </c>
      <c r="AB450" s="386">
        <v>34</v>
      </c>
      <c r="AC450" s="386">
        <v>19</v>
      </c>
      <c r="AD450" s="386">
        <v>17</v>
      </c>
      <c r="AE450" s="386">
        <v>18</v>
      </c>
      <c r="AF450" s="386">
        <v>19</v>
      </c>
      <c r="AG450" s="386">
        <v>20</v>
      </c>
      <c r="AH450" s="386">
        <v>8</v>
      </c>
      <c r="AI450" s="386">
        <v>7</v>
      </c>
      <c r="AJ450" s="386">
        <v>9</v>
      </c>
      <c r="AK450" s="386">
        <v>7</v>
      </c>
      <c r="AL450" s="386">
        <v>6</v>
      </c>
      <c r="AM450" s="386">
        <v>6</v>
      </c>
      <c r="AN450" s="386">
        <v>1</v>
      </c>
      <c r="AO450" s="386">
        <v>0</v>
      </c>
      <c r="AP450" s="386">
        <v>1</v>
      </c>
      <c r="AQ450" s="386">
        <v>0</v>
      </c>
      <c r="AR450" s="386">
        <v>0</v>
      </c>
      <c r="AS450" s="386">
        <v>0</v>
      </c>
      <c r="AT450" s="405">
        <v>0</v>
      </c>
      <c r="AU450" s="387">
        <v>14</v>
      </c>
    </row>
    <row r="451" spans="2:47" x14ac:dyDescent="0.3">
      <c r="B451" s="592"/>
      <c r="C451" s="592"/>
      <c r="D451" s="384" t="s">
        <v>1660</v>
      </c>
      <c r="E451" s="271">
        <f t="shared" si="7"/>
        <v>31</v>
      </c>
      <c r="F451" s="385">
        <v>0</v>
      </c>
      <c r="G451" s="386">
        <v>0</v>
      </c>
      <c r="H451" s="386">
        <v>1</v>
      </c>
      <c r="I451" s="386">
        <v>1</v>
      </c>
      <c r="J451" s="386">
        <v>0</v>
      </c>
      <c r="K451" s="386">
        <v>1</v>
      </c>
      <c r="L451" s="386">
        <v>0</v>
      </c>
      <c r="M451" s="386">
        <v>2</v>
      </c>
      <c r="N451" s="386">
        <v>1</v>
      </c>
      <c r="O451" s="386">
        <v>0</v>
      </c>
      <c r="P451" s="386">
        <v>3</v>
      </c>
      <c r="Q451" s="386">
        <v>2</v>
      </c>
      <c r="R451" s="386">
        <v>4</v>
      </c>
      <c r="S451" s="386">
        <v>3</v>
      </c>
      <c r="T451" s="386">
        <v>0</v>
      </c>
      <c r="U451" s="386">
        <v>1</v>
      </c>
      <c r="V451" s="386">
        <v>2</v>
      </c>
      <c r="W451" s="386">
        <v>1</v>
      </c>
      <c r="X451" s="386">
        <v>2</v>
      </c>
      <c r="Y451" s="386">
        <v>1</v>
      </c>
      <c r="Z451" s="386">
        <v>0</v>
      </c>
      <c r="AA451" s="386">
        <v>0</v>
      </c>
      <c r="AB451" s="386">
        <v>1</v>
      </c>
      <c r="AC451" s="386">
        <v>1</v>
      </c>
      <c r="AD451" s="386">
        <v>0</v>
      </c>
      <c r="AE451" s="386">
        <v>1</v>
      </c>
      <c r="AF451" s="386">
        <v>1</v>
      </c>
      <c r="AG451" s="386">
        <v>1</v>
      </c>
      <c r="AH451" s="386">
        <v>0</v>
      </c>
      <c r="AI451" s="386">
        <v>0</v>
      </c>
      <c r="AJ451" s="386">
        <v>1</v>
      </c>
      <c r="AK451" s="386">
        <v>0</v>
      </c>
      <c r="AL451" s="386">
        <v>0</v>
      </c>
      <c r="AM451" s="386">
        <v>0</v>
      </c>
      <c r="AN451" s="386">
        <v>0</v>
      </c>
      <c r="AO451" s="386">
        <v>0</v>
      </c>
      <c r="AP451" s="386">
        <v>0</v>
      </c>
      <c r="AQ451" s="386">
        <v>0</v>
      </c>
      <c r="AR451" s="386">
        <v>0</v>
      </c>
      <c r="AS451" s="386">
        <v>0</v>
      </c>
      <c r="AT451" s="405">
        <v>0</v>
      </c>
      <c r="AU451" s="387">
        <v>0</v>
      </c>
    </row>
    <row r="452" spans="2:47" x14ac:dyDescent="0.3">
      <c r="B452" s="592"/>
      <c r="C452" s="592"/>
      <c r="D452" s="384" t="s">
        <v>1659</v>
      </c>
      <c r="E452" s="271">
        <f t="shared" si="7"/>
        <v>32</v>
      </c>
      <c r="F452" s="385">
        <v>0</v>
      </c>
      <c r="G452" s="386">
        <v>0</v>
      </c>
      <c r="H452" s="386">
        <v>0</v>
      </c>
      <c r="I452" s="386">
        <v>0</v>
      </c>
      <c r="J452" s="386">
        <v>0</v>
      </c>
      <c r="K452" s="386">
        <v>0</v>
      </c>
      <c r="L452" s="386">
        <v>0</v>
      </c>
      <c r="M452" s="386">
        <v>2</v>
      </c>
      <c r="N452" s="386">
        <v>2</v>
      </c>
      <c r="O452" s="386">
        <v>2</v>
      </c>
      <c r="P452" s="386">
        <v>3</v>
      </c>
      <c r="Q452" s="386">
        <v>2</v>
      </c>
      <c r="R452" s="386">
        <v>2</v>
      </c>
      <c r="S452" s="386">
        <v>1</v>
      </c>
      <c r="T452" s="386">
        <v>0</v>
      </c>
      <c r="U452" s="386">
        <v>2</v>
      </c>
      <c r="V452" s="386">
        <v>1</v>
      </c>
      <c r="W452" s="386">
        <v>1</v>
      </c>
      <c r="X452" s="386">
        <v>3</v>
      </c>
      <c r="Y452" s="386">
        <v>2</v>
      </c>
      <c r="Z452" s="386">
        <v>6</v>
      </c>
      <c r="AA452" s="386">
        <v>0</v>
      </c>
      <c r="AB452" s="386">
        <v>0</v>
      </c>
      <c r="AC452" s="386">
        <v>1</v>
      </c>
      <c r="AD452" s="386">
        <v>0</v>
      </c>
      <c r="AE452" s="386">
        <v>0</v>
      </c>
      <c r="AF452" s="386">
        <v>1</v>
      </c>
      <c r="AG452" s="386">
        <v>0</v>
      </c>
      <c r="AH452" s="386">
        <v>0</v>
      </c>
      <c r="AI452" s="386">
        <v>1</v>
      </c>
      <c r="AJ452" s="386">
        <v>0</v>
      </c>
      <c r="AK452" s="386">
        <v>0</v>
      </c>
      <c r="AL452" s="386">
        <v>0</v>
      </c>
      <c r="AM452" s="386">
        <v>0</v>
      </c>
      <c r="AN452" s="386">
        <v>0</v>
      </c>
      <c r="AO452" s="386">
        <v>0</v>
      </c>
      <c r="AP452" s="386">
        <v>0</v>
      </c>
      <c r="AQ452" s="386">
        <v>0</v>
      </c>
      <c r="AR452" s="386">
        <v>0</v>
      </c>
      <c r="AS452" s="386">
        <v>0</v>
      </c>
      <c r="AT452" s="405">
        <v>0</v>
      </c>
      <c r="AU452" s="387">
        <v>0</v>
      </c>
    </row>
    <row r="453" spans="2:47" x14ac:dyDescent="0.3">
      <c r="B453" s="592"/>
      <c r="C453" s="592"/>
      <c r="D453" s="384" t="s">
        <v>1118</v>
      </c>
      <c r="E453" s="271">
        <f t="shared" ref="E453:E516" si="8">SUM(F453:AU453)</f>
        <v>26</v>
      </c>
      <c r="F453" s="385">
        <v>0</v>
      </c>
      <c r="G453" s="386">
        <v>0</v>
      </c>
      <c r="H453" s="386">
        <v>0</v>
      </c>
      <c r="I453" s="386">
        <v>0</v>
      </c>
      <c r="J453" s="386">
        <v>0</v>
      </c>
      <c r="K453" s="386">
        <v>1</v>
      </c>
      <c r="L453" s="386">
        <v>0</v>
      </c>
      <c r="M453" s="386">
        <v>0</v>
      </c>
      <c r="N453" s="386">
        <v>2</v>
      </c>
      <c r="O453" s="386">
        <v>6</v>
      </c>
      <c r="P453" s="386">
        <v>0</v>
      </c>
      <c r="Q453" s="386">
        <v>1</v>
      </c>
      <c r="R453" s="386">
        <v>0</v>
      </c>
      <c r="S453" s="386">
        <v>2</v>
      </c>
      <c r="T453" s="386">
        <v>2</v>
      </c>
      <c r="U453" s="386">
        <v>0</v>
      </c>
      <c r="V453" s="386">
        <v>2</v>
      </c>
      <c r="W453" s="386">
        <v>0</v>
      </c>
      <c r="X453" s="386">
        <v>2</v>
      </c>
      <c r="Y453" s="386">
        <v>1</v>
      </c>
      <c r="Z453" s="386">
        <v>0</v>
      </c>
      <c r="AA453" s="386">
        <v>0</v>
      </c>
      <c r="AB453" s="386">
        <v>3</v>
      </c>
      <c r="AC453" s="386">
        <v>0</v>
      </c>
      <c r="AD453" s="386">
        <v>0</v>
      </c>
      <c r="AE453" s="386">
        <v>0</v>
      </c>
      <c r="AF453" s="386">
        <v>0</v>
      </c>
      <c r="AG453" s="386">
        <v>1</v>
      </c>
      <c r="AH453" s="386">
        <v>0</v>
      </c>
      <c r="AI453" s="386">
        <v>1</v>
      </c>
      <c r="AJ453" s="386">
        <v>2</v>
      </c>
      <c r="AK453" s="386">
        <v>0</v>
      </c>
      <c r="AL453" s="386">
        <v>0</v>
      </c>
      <c r="AM453" s="386">
        <v>0</v>
      </c>
      <c r="AN453" s="386">
        <v>0</v>
      </c>
      <c r="AO453" s="386">
        <v>0</v>
      </c>
      <c r="AP453" s="386">
        <v>0</v>
      </c>
      <c r="AQ453" s="386">
        <v>0</v>
      </c>
      <c r="AR453" s="386">
        <v>0</v>
      </c>
      <c r="AS453" s="386">
        <v>0</v>
      </c>
      <c r="AT453" s="405">
        <v>0</v>
      </c>
      <c r="AU453" s="387">
        <v>0</v>
      </c>
    </row>
    <row r="454" spans="2:47" x14ac:dyDescent="0.3">
      <c r="B454" s="592"/>
      <c r="C454" s="592"/>
      <c r="D454" s="384" t="s">
        <v>1658</v>
      </c>
      <c r="E454" s="271">
        <f t="shared" si="8"/>
        <v>19</v>
      </c>
      <c r="F454" s="385">
        <v>0</v>
      </c>
      <c r="G454" s="386">
        <v>0</v>
      </c>
      <c r="H454" s="386">
        <v>0</v>
      </c>
      <c r="I454" s="386">
        <v>0</v>
      </c>
      <c r="J454" s="386">
        <v>0</v>
      </c>
      <c r="K454" s="386">
        <v>0</v>
      </c>
      <c r="L454" s="386">
        <v>0</v>
      </c>
      <c r="M454" s="386">
        <v>1</v>
      </c>
      <c r="N454" s="386">
        <v>1</v>
      </c>
      <c r="O454" s="386">
        <v>0</v>
      </c>
      <c r="P454" s="386">
        <v>0</v>
      </c>
      <c r="Q454" s="386">
        <v>3</v>
      </c>
      <c r="R454" s="386">
        <v>1</v>
      </c>
      <c r="S454" s="386">
        <v>1</v>
      </c>
      <c r="T454" s="386">
        <v>2</v>
      </c>
      <c r="U454" s="386">
        <v>2</v>
      </c>
      <c r="V454" s="386">
        <v>1</v>
      </c>
      <c r="W454" s="386">
        <v>2</v>
      </c>
      <c r="X454" s="386">
        <v>2</v>
      </c>
      <c r="Y454" s="386">
        <v>0</v>
      </c>
      <c r="Z454" s="386">
        <v>1</v>
      </c>
      <c r="AA454" s="386">
        <v>0</v>
      </c>
      <c r="AB454" s="386">
        <v>0</v>
      </c>
      <c r="AC454" s="386">
        <v>0</v>
      </c>
      <c r="AD454" s="386">
        <v>0</v>
      </c>
      <c r="AE454" s="386">
        <v>1</v>
      </c>
      <c r="AF454" s="386">
        <v>0</v>
      </c>
      <c r="AG454" s="386">
        <v>1</v>
      </c>
      <c r="AH454" s="386">
        <v>0</v>
      </c>
      <c r="AI454" s="386">
        <v>0</v>
      </c>
      <c r="AJ454" s="386">
        <v>0</v>
      </c>
      <c r="AK454" s="386">
        <v>0</v>
      </c>
      <c r="AL454" s="386">
        <v>0</v>
      </c>
      <c r="AM454" s="386">
        <v>0</v>
      </c>
      <c r="AN454" s="386">
        <v>0</v>
      </c>
      <c r="AO454" s="386">
        <v>0</v>
      </c>
      <c r="AP454" s="386">
        <v>0</v>
      </c>
      <c r="AQ454" s="386">
        <v>0</v>
      </c>
      <c r="AR454" s="386">
        <v>0</v>
      </c>
      <c r="AS454" s="386">
        <v>0</v>
      </c>
      <c r="AT454" s="405">
        <v>0</v>
      </c>
      <c r="AU454" s="387">
        <v>0</v>
      </c>
    </row>
    <row r="455" spans="2:47" x14ac:dyDescent="0.3">
      <c r="B455" s="592"/>
      <c r="C455" s="592"/>
      <c r="D455" s="384" t="s">
        <v>1657</v>
      </c>
      <c r="E455" s="271">
        <f t="shared" si="8"/>
        <v>3</v>
      </c>
      <c r="F455" s="385">
        <v>0</v>
      </c>
      <c r="G455" s="386">
        <v>0</v>
      </c>
      <c r="H455" s="386">
        <v>0</v>
      </c>
      <c r="I455" s="386">
        <v>0</v>
      </c>
      <c r="J455" s="386">
        <v>0</v>
      </c>
      <c r="K455" s="386">
        <v>0</v>
      </c>
      <c r="L455" s="386">
        <v>0</v>
      </c>
      <c r="M455" s="386">
        <v>1</v>
      </c>
      <c r="N455" s="386">
        <v>0</v>
      </c>
      <c r="O455" s="386">
        <v>0</v>
      </c>
      <c r="P455" s="386">
        <v>1</v>
      </c>
      <c r="Q455" s="386">
        <v>0</v>
      </c>
      <c r="R455" s="386">
        <v>0</v>
      </c>
      <c r="S455" s="386">
        <v>0</v>
      </c>
      <c r="T455" s="386">
        <v>0</v>
      </c>
      <c r="U455" s="386">
        <v>0</v>
      </c>
      <c r="V455" s="386">
        <v>0</v>
      </c>
      <c r="W455" s="386">
        <v>1</v>
      </c>
      <c r="X455" s="386">
        <v>0</v>
      </c>
      <c r="Y455" s="386">
        <v>0</v>
      </c>
      <c r="Z455" s="386">
        <v>0</v>
      </c>
      <c r="AA455" s="386">
        <v>0</v>
      </c>
      <c r="AB455" s="386">
        <v>0</v>
      </c>
      <c r="AC455" s="386">
        <v>0</v>
      </c>
      <c r="AD455" s="386">
        <v>0</v>
      </c>
      <c r="AE455" s="386">
        <v>0</v>
      </c>
      <c r="AF455" s="386">
        <v>0</v>
      </c>
      <c r="AG455" s="386">
        <v>0</v>
      </c>
      <c r="AH455" s="386">
        <v>0</v>
      </c>
      <c r="AI455" s="386">
        <v>0</v>
      </c>
      <c r="AJ455" s="386">
        <v>0</v>
      </c>
      <c r="AK455" s="386">
        <v>0</v>
      </c>
      <c r="AL455" s="386">
        <v>0</v>
      </c>
      <c r="AM455" s="386">
        <v>0</v>
      </c>
      <c r="AN455" s="386">
        <v>0</v>
      </c>
      <c r="AO455" s="386">
        <v>0</v>
      </c>
      <c r="AP455" s="386">
        <v>0</v>
      </c>
      <c r="AQ455" s="386">
        <v>0</v>
      </c>
      <c r="AR455" s="386">
        <v>0</v>
      </c>
      <c r="AS455" s="386">
        <v>0</v>
      </c>
      <c r="AT455" s="405">
        <v>0</v>
      </c>
      <c r="AU455" s="387">
        <v>0</v>
      </c>
    </row>
    <row r="456" spans="2:47" x14ac:dyDescent="0.3">
      <c r="B456" s="592"/>
      <c r="C456" s="592"/>
      <c r="D456" s="384" t="s">
        <v>1656</v>
      </c>
      <c r="E456" s="271">
        <f t="shared" si="8"/>
        <v>26</v>
      </c>
      <c r="F456" s="385">
        <v>0</v>
      </c>
      <c r="G456" s="386">
        <v>0</v>
      </c>
      <c r="H456" s="386">
        <v>0</v>
      </c>
      <c r="I456" s="386">
        <v>0</v>
      </c>
      <c r="J456" s="386">
        <v>0</v>
      </c>
      <c r="K456" s="386">
        <v>0</v>
      </c>
      <c r="L456" s="386">
        <v>1</v>
      </c>
      <c r="M456" s="386">
        <v>0</v>
      </c>
      <c r="N456" s="386">
        <v>0</v>
      </c>
      <c r="O456" s="386">
        <v>0</v>
      </c>
      <c r="P456" s="386">
        <v>2</v>
      </c>
      <c r="Q456" s="386">
        <v>3</v>
      </c>
      <c r="R456" s="386">
        <v>0</v>
      </c>
      <c r="S456" s="386">
        <v>1</v>
      </c>
      <c r="T456" s="386">
        <v>2</v>
      </c>
      <c r="U456" s="386">
        <v>3</v>
      </c>
      <c r="V456" s="386">
        <v>0</v>
      </c>
      <c r="W456" s="386">
        <v>2</v>
      </c>
      <c r="X456" s="386">
        <v>2</v>
      </c>
      <c r="Y456" s="386">
        <v>0</v>
      </c>
      <c r="Z456" s="386">
        <v>2</v>
      </c>
      <c r="AA456" s="386">
        <v>1</v>
      </c>
      <c r="AB456" s="386">
        <v>0</v>
      </c>
      <c r="AC456" s="386">
        <v>1</v>
      </c>
      <c r="AD456" s="386">
        <v>1</v>
      </c>
      <c r="AE456" s="386">
        <v>2</v>
      </c>
      <c r="AF456" s="386">
        <v>2</v>
      </c>
      <c r="AG456" s="386">
        <v>0</v>
      </c>
      <c r="AH456" s="386">
        <v>1</v>
      </c>
      <c r="AI456" s="386">
        <v>0</v>
      </c>
      <c r="AJ456" s="386">
        <v>0</v>
      </c>
      <c r="AK456" s="386">
        <v>0</v>
      </c>
      <c r="AL456" s="386">
        <v>0</v>
      </c>
      <c r="AM456" s="386">
        <v>0</v>
      </c>
      <c r="AN456" s="386">
        <v>0</v>
      </c>
      <c r="AO456" s="386">
        <v>0</v>
      </c>
      <c r="AP456" s="386">
        <v>0</v>
      </c>
      <c r="AQ456" s="386">
        <v>0</v>
      </c>
      <c r="AR456" s="386">
        <v>0</v>
      </c>
      <c r="AS456" s="386">
        <v>0</v>
      </c>
      <c r="AT456" s="405">
        <v>0</v>
      </c>
      <c r="AU456" s="387">
        <v>0</v>
      </c>
    </row>
    <row r="457" spans="2:47" x14ac:dyDescent="0.3">
      <c r="B457" s="592"/>
      <c r="C457" s="592"/>
      <c r="D457" s="384" t="s">
        <v>1655</v>
      </c>
      <c r="E457" s="271">
        <f t="shared" si="8"/>
        <v>22</v>
      </c>
      <c r="F457" s="385">
        <v>0</v>
      </c>
      <c r="G457" s="386">
        <v>0</v>
      </c>
      <c r="H457" s="386">
        <v>0</v>
      </c>
      <c r="I457" s="386">
        <v>0</v>
      </c>
      <c r="J457" s="386">
        <v>0</v>
      </c>
      <c r="K457" s="386">
        <v>2</v>
      </c>
      <c r="L457" s="386">
        <v>0</v>
      </c>
      <c r="M457" s="386">
        <v>0</v>
      </c>
      <c r="N457" s="386">
        <v>1</v>
      </c>
      <c r="O457" s="386">
        <v>3</v>
      </c>
      <c r="P457" s="386">
        <v>1</v>
      </c>
      <c r="Q457" s="386">
        <v>3</v>
      </c>
      <c r="R457" s="386">
        <v>2</v>
      </c>
      <c r="S457" s="386">
        <v>1</v>
      </c>
      <c r="T457" s="386">
        <v>0</v>
      </c>
      <c r="U457" s="386">
        <v>2</v>
      </c>
      <c r="V457" s="386">
        <v>0</v>
      </c>
      <c r="W457" s="386">
        <v>0</v>
      </c>
      <c r="X457" s="386">
        <v>1</v>
      </c>
      <c r="Y457" s="386">
        <v>0</v>
      </c>
      <c r="Z457" s="386">
        <v>0</v>
      </c>
      <c r="AA457" s="386">
        <v>0</v>
      </c>
      <c r="AB457" s="386">
        <v>0</v>
      </c>
      <c r="AC457" s="386">
        <v>0</v>
      </c>
      <c r="AD457" s="386">
        <v>1</v>
      </c>
      <c r="AE457" s="386">
        <v>0</v>
      </c>
      <c r="AF457" s="386">
        <v>2</v>
      </c>
      <c r="AG457" s="386">
        <v>1</v>
      </c>
      <c r="AH457" s="386">
        <v>0</v>
      </c>
      <c r="AI457" s="386">
        <v>1</v>
      </c>
      <c r="AJ457" s="386">
        <v>0</v>
      </c>
      <c r="AK457" s="386">
        <v>1</v>
      </c>
      <c r="AL457" s="386">
        <v>0</v>
      </c>
      <c r="AM457" s="386">
        <v>0</v>
      </c>
      <c r="AN457" s="386">
        <v>0</v>
      </c>
      <c r="AO457" s="386">
        <v>0</v>
      </c>
      <c r="AP457" s="386">
        <v>0</v>
      </c>
      <c r="AQ457" s="386">
        <v>0</v>
      </c>
      <c r="AR457" s="386">
        <v>0</v>
      </c>
      <c r="AS457" s="386">
        <v>0</v>
      </c>
      <c r="AT457" s="405">
        <v>0</v>
      </c>
      <c r="AU457" s="387">
        <v>0</v>
      </c>
    </row>
    <row r="458" spans="2:47" x14ac:dyDescent="0.3">
      <c r="B458" s="592"/>
      <c r="C458" s="592"/>
      <c r="D458" s="384" t="s">
        <v>1654</v>
      </c>
      <c r="E458" s="271">
        <f t="shared" si="8"/>
        <v>14</v>
      </c>
      <c r="F458" s="385">
        <v>0</v>
      </c>
      <c r="G458" s="386">
        <v>0</v>
      </c>
      <c r="H458" s="386">
        <v>0</v>
      </c>
      <c r="I458" s="386">
        <v>0</v>
      </c>
      <c r="J458" s="386">
        <v>0</v>
      </c>
      <c r="K458" s="386">
        <v>0</v>
      </c>
      <c r="L458" s="386">
        <v>0</v>
      </c>
      <c r="M458" s="386">
        <v>1</v>
      </c>
      <c r="N458" s="386">
        <v>1</v>
      </c>
      <c r="O458" s="386">
        <v>0</v>
      </c>
      <c r="P458" s="386">
        <v>2</v>
      </c>
      <c r="Q458" s="386">
        <v>2</v>
      </c>
      <c r="R458" s="386">
        <v>1</v>
      </c>
      <c r="S458" s="386">
        <v>2</v>
      </c>
      <c r="T458" s="386">
        <v>0</v>
      </c>
      <c r="U458" s="386">
        <v>1</v>
      </c>
      <c r="V458" s="386">
        <v>1</v>
      </c>
      <c r="W458" s="386">
        <v>0</v>
      </c>
      <c r="X458" s="386">
        <v>0</v>
      </c>
      <c r="Y458" s="386">
        <v>0</v>
      </c>
      <c r="Z458" s="386">
        <v>0</v>
      </c>
      <c r="AA458" s="386">
        <v>0</v>
      </c>
      <c r="AB458" s="386">
        <v>0</v>
      </c>
      <c r="AC458" s="386">
        <v>0</v>
      </c>
      <c r="AD458" s="386">
        <v>0</v>
      </c>
      <c r="AE458" s="386">
        <v>1</v>
      </c>
      <c r="AF458" s="386">
        <v>0</v>
      </c>
      <c r="AG458" s="386">
        <v>2</v>
      </c>
      <c r="AH458" s="386">
        <v>0</v>
      </c>
      <c r="AI458" s="386">
        <v>0</v>
      </c>
      <c r="AJ458" s="386">
        <v>0</v>
      </c>
      <c r="AK458" s="386">
        <v>0</v>
      </c>
      <c r="AL458" s="386">
        <v>0</v>
      </c>
      <c r="AM458" s="386">
        <v>0</v>
      </c>
      <c r="AN458" s="386">
        <v>0</v>
      </c>
      <c r="AO458" s="386">
        <v>0</v>
      </c>
      <c r="AP458" s="386">
        <v>0</v>
      </c>
      <c r="AQ458" s="386">
        <v>0</v>
      </c>
      <c r="AR458" s="386">
        <v>0</v>
      </c>
      <c r="AS458" s="386">
        <v>0</v>
      </c>
      <c r="AT458" s="405">
        <v>0</v>
      </c>
      <c r="AU458" s="387">
        <v>0</v>
      </c>
    </row>
    <row r="459" spans="2:47" x14ac:dyDescent="0.3">
      <c r="B459" s="592"/>
      <c r="C459" s="592"/>
      <c r="D459" s="384" t="s">
        <v>1369</v>
      </c>
      <c r="E459" s="271">
        <f t="shared" si="8"/>
        <v>25</v>
      </c>
      <c r="F459" s="385">
        <v>0</v>
      </c>
      <c r="G459" s="386">
        <v>0</v>
      </c>
      <c r="H459" s="386">
        <v>0</v>
      </c>
      <c r="I459" s="386">
        <v>0</v>
      </c>
      <c r="J459" s="386">
        <v>0</v>
      </c>
      <c r="K459" s="386">
        <v>1</v>
      </c>
      <c r="L459" s="386">
        <v>1</v>
      </c>
      <c r="M459" s="386">
        <v>0</v>
      </c>
      <c r="N459" s="386">
        <v>1</v>
      </c>
      <c r="O459" s="386">
        <v>3</v>
      </c>
      <c r="P459" s="386">
        <v>1</v>
      </c>
      <c r="Q459" s="386">
        <v>1</v>
      </c>
      <c r="R459" s="386">
        <v>0</v>
      </c>
      <c r="S459" s="386">
        <v>5</v>
      </c>
      <c r="T459" s="386">
        <v>2</v>
      </c>
      <c r="U459" s="386">
        <v>2</v>
      </c>
      <c r="V459" s="386">
        <v>1</v>
      </c>
      <c r="W459" s="386">
        <v>1</v>
      </c>
      <c r="X459" s="386">
        <v>1</v>
      </c>
      <c r="Y459" s="386">
        <v>1</v>
      </c>
      <c r="Z459" s="386">
        <v>1</v>
      </c>
      <c r="AA459" s="386">
        <v>1</v>
      </c>
      <c r="AB459" s="386">
        <v>1</v>
      </c>
      <c r="AC459" s="386">
        <v>0</v>
      </c>
      <c r="AD459" s="386">
        <v>0</v>
      </c>
      <c r="AE459" s="386">
        <v>0</v>
      </c>
      <c r="AF459" s="386">
        <v>0</v>
      </c>
      <c r="AG459" s="386">
        <v>0</v>
      </c>
      <c r="AH459" s="386">
        <v>1</v>
      </c>
      <c r="AI459" s="386">
        <v>0</v>
      </c>
      <c r="AJ459" s="386">
        <v>0</v>
      </c>
      <c r="AK459" s="386">
        <v>0</v>
      </c>
      <c r="AL459" s="386">
        <v>0</v>
      </c>
      <c r="AM459" s="386">
        <v>0</v>
      </c>
      <c r="AN459" s="386">
        <v>0</v>
      </c>
      <c r="AO459" s="386">
        <v>0</v>
      </c>
      <c r="AP459" s="386">
        <v>0</v>
      </c>
      <c r="AQ459" s="386">
        <v>0</v>
      </c>
      <c r="AR459" s="386">
        <v>0</v>
      </c>
      <c r="AS459" s="386">
        <v>0</v>
      </c>
      <c r="AT459" s="405">
        <v>0</v>
      </c>
      <c r="AU459" s="387">
        <v>0</v>
      </c>
    </row>
    <row r="460" spans="2:47" x14ac:dyDescent="0.3">
      <c r="B460" s="592"/>
      <c r="C460" s="592"/>
      <c r="D460" s="384" t="s">
        <v>1167</v>
      </c>
      <c r="E460" s="271">
        <f t="shared" si="8"/>
        <v>23</v>
      </c>
      <c r="F460" s="385">
        <v>0</v>
      </c>
      <c r="G460" s="386">
        <v>0</v>
      </c>
      <c r="H460" s="386">
        <v>0</v>
      </c>
      <c r="I460" s="386">
        <v>0</v>
      </c>
      <c r="J460" s="386">
        <v>0</v>
      </c>
      <c r="K460" s="386">
        <v>0</v>
      </c>
      <c r="L460" s="386">
        <v>1</v>
      </c>
      <c r="M460" s="386">
        <v>2</v>
      </c>
      <c r="N460" s="386">
        <v>0</v>
      </c>
      <c r="O460" s="386">
        <v>1</v>
      </c>
      <c r="P460" s="386">
        <v>3</v>
      </c>
      <c r="Q460" s="386">
        <v>1</v>
      </c>
      <c r="R460" s="386">
        <v>0</v>
      </c>
      <c r="S460" s="386">
        <v>1</v>
      </c>
      <c r="T460" s="386">
        <v>1</v>
      </c>
      <c r="U460" s="386">
        <v>2</v>
      </c>
      <c r="V460" s="386">
        <v>2</v>
      </c>
      <c r="W460" s="386">
        <v>0</v>
      </c>
      <c r="X460" s="386">
        <v>1</v>
      </c>
      <c r="Y460" s="386">
        <v>0</v>
      </c>
      <c r="Z460" s="386">
        <v>1</v>
      </c>
      <c r="AA460" s="386">
        <v>1</v>
      </c>
      <c r="AB460" s="386">
        <v>2</v>
      </c>
      <c r="AC460" s="386">
        <v>1</v>
      </c>
      <c r="AD460" s="386">
        <v>0</v>
      </c>
      <c r="AE460" s="386">
        <v>1</v>
      </c>
      <c r="AF460" s="386">
        <v>0</v>
      </c>
      <c r="AG460" s="386">
        <v>0</v>
      </c>
      <c r="AH460" s="386">
        <v>0</v>
      </c>
      <c r="AI460" s="386">
        <v>0</v>
      </c>
      <c r="AJ460" s="386">
        <v>1</v>
      </c>
      <c r="AK460" s="386">
        <v>0</v>
      </c>
      <c r="AL460" s="386">
        <v>0</v>
      </c>
      <c r="AM460" s="386">
        <v>0</v>
      </c>
      <c r="AN460" s="386">
        <v>0</v>
      </c>
      <c r="AO460" s="386">
        <v>1</v>
      </c>
      <c r="AP460" s="386">
        <v>0</v>
      </c>
      <c r="AQ460" s="386">
        <v>0</v>
      </c>
      <c r="AR460" s="386">
        <v>0</v>
      </c>
      <c r="AS460" s="386">
        <v>0</v>
      </c>
      <c r="AT460" s="405">
        <v>0</v>
      </c>
      <c r="AU460" s="387">
        <v>0</v>
      </c>
    </row>
    <row r="461" spans="2:47" x14ac:dyDescent="0.3">
      <c r="B461" s="592"/>
      <c r="C461" s="592"/>
      <c r="D461" s="384" t="s">
        <v>1653</v>
      </c>
      <c r="E461" s="271">
        <f t="shared" si="8"/>
        <v>42</v>
      </c>
      <c r="F461" s="385">
        <v>0</v>
      </c>
      <c r="G461" s="386">
        <v>0</v>
      </c>
      <c r="H461" s="386">
        <v>0</v>
      </c>
      <c r="I461" s="386">
        <v>0</v>
      </c>
      <c r="J461" s="386">
        <v>0</v>
      </c>
      <c r="K461" s="386">
        <v>2</v>
      </c>
      <c r="L461" s="386">
        <v>2</v>
      </c>
      <c r="M461" s="386">
        <v>1</v>
      </c>
      <c r="N461" s="386">
        <v>4</v>
      </c>
      <c r="O461" s="386">
        <v>1</v>
      </c>
      <c r="P461" s="386">
        <v>2</v>
      </c>
      <c r="Q461" s="386">
        <v>3</v>
      </c>
      <c r="R461" s="386">
        <v>0</v>
      </c>
      <c r="S461" s="386">
        <v>2</v>
      </c>
      <c r="T461" s="386">
        <v>4</v>
      </c>
      <c r="U461" s="386">
        <v>2</v>
      </c>
      <c r="V461" s="386">
        <v>2</v>
      </c>
      <c r="W461" s="386">
        <v>2</v>
      </c>
      <c r="X461" s="386">
        <v>2</v>
      </c>
      <c r="Y461" s="386">
        <v>2</v>
      </c>
      <c r="Z461" s="386">
        <v>2</v>
      </c>
      <c r="AA461" s="386">
        <v>1</v>
      </c>
      <c r="AB461" s="386">
        <v>0</v>
      </c>
      <c r="AC461" s="386">
        <v>2</v>
      </c>
      <c r="AD461" s="386">
        <v>0</v>
      </c>
      <c r="AE461" s="386">
        <v>0</v>
      </c>
      <c r="AF461" s="386">
        <v>2</v>
      </c>
      <c r="AG461" s="386">
        <v>1</v>
      </c>
      <c r="AH461" s="386">
        <v>2</v>
      </c>
      <c r="AI461" s="386">
        <v>0</v>
      </c>
      <c r="AJ461" s="386">
        <v>0</v>
      </c>
      <c r="AK461" s="386">
        <v>0</v>
      </c>
      <c r="AL461" s="386">
        <v>1</v>
      </c>
      <c r="AM461" s="386">
        <v>0</v>
      </c>
      <c r="AN461" s="386">
        <v>0</v>
      </c>
      <c r="AO461" s="386">
        <v>0</v>
      </c>
      <c r="AP461" s="386">
        <v>0</v>
      </c>
      <c r="AQ461" s="386">
        <v>0</v>
      </c>
      <c r="AR461" s="386">
        <v>0</v>
      </c>
      <c r="AS461" s="386">
        <v>0</v>
      </c>
      <c r="AT461" s="405">
        <v>0</v>
      </c>
      <c r="AU461" s="387">
        <v>0</v>
      </c>
    </row>
    <row r="462" spans="2:47" x14ac:dyDescent="0.3">
      <c r="B462" s="592"/>
      <c r="C462" s="592"/>
      <c r="D462" s="384" t="s">
        <v>1652</v>
      </c>
      <c r="E462" s="271">
        <f t="shared" si="8"/>
        <v>5</v>
      </c>
      <c r="F462" s="385">
        <v>0</v>
      </c>
      <c r="G462" s="386">
        <v>0</v>
      </c>
      <c r="H462" s="386">
        <v>0</v>
      </c>
      <c r="I462" s="386">
        <v>0</v>
      </c>
      <c r="J462" s="386">
        <v>0</v>
      </c>
      <c r="K462" s="386">
        <v>0</v>
      </c>
      <c r="L462" s="386">
        <v>0</v>
      </c>
      <c r="M462" s="386">
        <v>0</v>
      </c>
      <c r="N462" s="386">
        <v>0</v>
      </c>
      <c r="O462" s="386">
        <v>0</v>
      </c>
      <c r="P462" s="386">
        <v>0</v>
      </c>
      <c r="Q462" s="386">
        <v>1</v>
      </c>
      <c r="R462" s="386">
        <v>0</v>
      </c>
      <c r="S462" s="386">
        <v>1</v>
      </c>
      <c r="T462" s="386">
        <v>0</v>
      </c>
      <c r="U462" s="386">
        <v>0</v>
      </c>
      <c r="V462" s="386">
        <v>0</v>
      </c>
      <c r="W462" s="386">
        <v>1</v>
      </c>
      <c r="X462" s="386">
        <v>0</v>
      </c>
      <c r="Y462" s="386">
        <v>0</v>
      </c>
      <c r="Z462" s="386">
        <v>1</v>
      </c>
      <c r="AA462" s="386">
        <v>0</v>
      </c>
      <c r="AB462" s="386">
        <v>0</v>
      </c>
      <c r="AC462" s="386">
        <v>0</v>
      </c>
      <c r="AD462" s="386">
        <v>0</v>
      </c>
      <c r="AE462" s="386">
        <v>0</v>
      </c>
      <c r="AF462" s="386">
        <v>0</v>
      </c>
      <c r="AG462" s="386">
        <v>0</v>
      </c>
      <c r="AH462" s="386">
        <v>1</v>
      </c>
      <c r="AI462" s="386">
        <v>0</v>
      </c>
      <c r="AJ462" s="386">
        <v>0</v>
      </c>
      <c r="AK462" s="386">
        <v>0</v>
      </c>
      <c r="AL462" s="386">
        <v>0</v>
      </c>
      <c r="AM462" s="386">
        <v>0</v>
      </c>
      <c r="AN462" s="386">
        <v>0</v>
      </c>
      <c r="AO462" s="386">
        <v>0</v>
      </c>
      <c r="AP462" s="386">
        <v>0</v>
      </c>
      <c r="AQ462" s="386">
        <v>0</v>
      </c>
      <c r="AR462" s="386">
        <v>0</v>
      </c>
      <c r="AS462" s="386">
        <v>0</v>
      </c>
      <c r="AT462" s="405">
        <v>0</v>
      </c>
      <c r="AU462" s="387">
        <v>0</v>
      </c>
    </row>
    <row r="463" spans="2:47" x14ac:dyDescent="0.3">
      <c r="B463" s="592"/>
      <c r="C463" s="592" t="s">
        <v>233</v>
      </c>
      <c r="D463" s="384" t="s">
        <v>1651</v>
      </c>
      <c r="E463" s="271">
        <f t="shared" si="8"/>
        <v>344</v>
      </c>
      <c r="F463" s="385">
        <v>0</v>
      </c>
      <c r="G463" s="386">
        <v>0</v>
      </c>
      <c r="H463" s="386">
        <v>0</v>
      </c>
      <c r="I463" s="386">
        <v>1</v>
      </c>
      <c r="J463" s="386">
        <v>2</v>
      </c>
      <c r="K463" s="386">
        <v>8</v>
      </c>
      <c r="L463" s="386">
        <v>7</v>
      </c>
      <c r="M463" s="386">
        <v>12</v>
      </c>
      <c r="N463" s="386">
        <v>10</v>
      </c>
      <c r="O463" s="386">
        <v>18</v>
      </c>
      <c r="P463" s="386">
        <v>23</v>
      </c>
      <c r="Q463" s="386">
        <v>24</v>
      </c>
      <c r="R463" s="386">
        <v>18</v>
      </c>
      <c r="S463" s="386">
        <v>18</v>
      </c>
      <c r="T463" s="386">
        <v>26</v>
      </c>
      <c r="U463" s="386">
        <v>16</v>
      </c>
      <c r="V463" s="386">
        <v>15</v>
      </c>
      <c r="W463" s="386">
        <v>17</v>
      </c>
      <c r="X463" s="386">
        <v>21</v>
      </c>
      <c r="Y463" s="386">
        <v>13</v>
      </c>
      <c r="Z463" s="386">
        <v>19</v>
      </c>
      <c r="AA463" s="386">
        <v>14</v>
      </c>
      <c r="AB463" s="386">
        <v>15</v>
      </c>
      <c r="AC463" s="386">
        <v>8</v>
      </c>
      <c r="AD463" s="386">
        <v>9</v>
      </c>
      <c r="AE463" s="386">
        <v>7</v>
      </c>
      <c r="AF463" s="386">
        <v>8</v>
      </c>
      <c r="AG463" s="386">
        <v>8</v>
      </c>
      <c r="AH463" s="386">
        <v>1</v>
      </c>
      <c r="AI463" s="386">
        <v>2</v>
      </c>
      <c r="AJ463" s="386">
        <v>3</v>
      </c>
      <c r="AK463" s="386">
        <v>0</v>
      </c>
      <c r="AL463" s="386">
        <v>1</v>
      </c>
      <c r="AM463" s="386">
        <v>0</v>
      </c>
      <c r="AN463" s="386">
        <v>0</v>
      </c>
      <c r="AO463" s="386">
        <v>0</v>
      </c>
      <c r="AP463" s="386">
        <v>0</v>
      </c>
      <c r="AQ463" s="386">
        <v>0</v>
      </c>
      <c r="AR463" s="386">
        <v>0</v>
      </c>
      <c r="AS463" s="386">
        <v>0</v>
      </c>
      <c r="AT463" s="405">
        <v>0</v>
      </c>
      <c r="AU463" s="387">
        <v>0</v>
      </c>
    </row>
    <row r="464" spans="2:47" x14ac:dyDescent="0.3">
      <c r="B464" s="592"/>
      <c r="C464" s="592"/>
      <c r="D464" s="384" t="s">
        <v>1317</v>
      </c>
      <c r="E464" s="271">
        <f t="shared" si="8"/>
        <v>39</v>
      </c>
      <c r="F464" s="385">
        <v>0</v>
      </c>
      <c r="G464" s="386">
        <v>0</v>
      </c>
      <c r="H464" s="386">
        <v>0</v>
      </c>
      <c r="I464" s="386">
        <v>0</v>
      </c>
      <c r="J464" s="386">
        <v>1</v>
      </c>
      <c r="K464" s="386">
        <v>0</v>
      </c>
      <c r="L464" s="386">
        <v>1</v>
      </c>
      <c r="M464" s="386">
        <v>3</v>
      </c>
      <c r="N464" s="386">
        <v>2</v>
      </c>
      <c r="O464" s="386">
        <v>1</v>
      </c>
      <c r="P464" s="386">
        <v>1</v>
      </c>
      <c r="Q464" s="386">
        <v>0</v>
      </c>
      <c r="R464" s="386">
        <v>3</v>
      </c>
      <c r="S464" s="386">
        <v>1</v>
      </c>
      <c r="T464" s="386">
        <v>0</v>
      </c>
      <c r="U464" s="386">
        <v>4</v>
      </c>
      <c r="V464" s="386">
        <v>5</v>
      </c>
      <c r="W464" s="386">
        <v>2</v>
      </c>
      <c r="X464" s="386">
        <v>2</v>
      </c>
      <c r="Y464" s="386">
        <v>0</v>
      </c>
      <c r="Z464" s="386">
        <v>1</v>
      </c>
      <c r="AA464" s="386">
        <v>1</v>
      </c>
      <c r="AB464" s="386">
        <v>1</v>
      </c>
      <c r="AC464" s="386">
        <v>3</v>
      </c>
      <c r="AD464" s="386">
        <v>1</v>
      </c>
      <c r="AE464" s="386">
        <v>1</v>
      </c>
      <c r="AF464" s="386">
        <v>0</v>
      </c>
      <c r="AG464" s="386">
        <v>2</v>
      </c>
      <c r="AH464" s="386">
        <v>0</v>
      </c>
      <c r="AI464" s="386">
        <v>1</v>
      </c>
      <c r="AJ464" s="386">
        <v>2</v>
      </c>
      <c r="AK464" s="386">
        <v>0</v>
      </c>
      <c r="AL464" s="386">
        <v>0</v>
      </c>
      <c r="AM464" s="386">
        <v>0</v>
      </c>
      <c r="AN464" s="386">
        <v>0</v>
      </c>
      <c r="AO464" s="386">
        <v>0</v>
      </c>
      <c r="AP464" s="386">
        <v>0</v>
      </c>
      <c r="AQ464" s="386">
        <v>0</v>
      </c>
      <c r="AR464" s="386">
        <v>0</v>
      </c>
      <c r="AS464" s="386">
        <v>0</v>
      </c>
      <c r="AT464" s="405">
        <v>0</v>
      </c>
      <c r="AU464" s="387">
        <v>0</v>
      </c>
    </row>
    <row r="465" spans="2:47" x14ac:dyDescent="0.3">
      <c r="B465" s="592"/>
      <c r="C465" s="592"/>
      <c r="D465" s="384" t="s">
        <v>1650</v>
      </c>
      <c r="E465" s="271">
        <f t="shared" si="8"/>
        <v>62</v>
      </c>
      <c r="F465" s="385">
        <v>0</v>
      </c>
      <c r="G465" s="386">
        <v>0</v>
      </c>
      <c r="H465" s="386">
        <v>0</v>
      </c>
      <c r="I465" s="386">
        <v>0</v>
      </c>
      <c r="J465" s="386">
        <v>1</v>
      </c>
      <c r="K465" s="386">
        <v>0</v>
      </c>
      <c r="L465" s="386">
        <v>2</v>
      </c>
      <c r="M465" s="386">
        <v>0</v>
      </c>
      <c r="N465" s="386">
        <v>3</v>
      </c>
      <c r="O465" s="386">
        <v>3</v>
      </c>
      <c r="P465" s="386">
        <v>0</v>
      </c>
      <c r="Q465" s="386">
        <v>8</v>
      </c>
      <c r="R465" s="386">
        <v>3</v>
      </c>
      <c r="S465" s="386">
        <v>5</v>
      </c>
      <c r="T465" s="386">
        <v>3</v>
      </c>
      <c r="U465" s="386">
        <v>4</v>
      </c>
      <c r="V465" s="386">
        <v>3</v>
      </c>
      <c r="W465" s="386">
        <v>3</v>
      </c>
      <c r="X465" s="386">
        <v>0</v>
      </c>
      <c r="Y465" s="386">
        <v>0</v>
      </c>
      <c r="Z465" s="386">
        <v>4</v>
      </c>
      <c r="AA465" s="386">
        <v>1</v>
      </c>
      <c r="AB465" s="386">
        <v>1</v>
      </c>
      <c r="AC465" s="386">
        <v>3</v>
      </c>
      <c r="AD465" s="386">
        <v>2</v>
      </c>
      <c r="AE465" s="386">
        <v>4</v>
      </c>
      <c r="AF465" s="386">
        <v>1</v>
      </c>
      <c r="AG465" s="386">
        <v>0</v>
      </c>
      <c r="AH465" s="386">
        <v>2</v>
      </c>
      <c r="AI465" s="386">
        <v>2</v>
      </c>
      <c r="AJ465" s="386">
        <v>3</v>
      </c>
      <c r="AK465" s="386">
        <v>0</v>
      </c>
      <c r="AL465" s="386">
        <v>0</v>
      </c>
      <c r="AM465" s="386">
        <v>0</v>
      </c>
      <c r="AN465" s="386">
        <v>0</v>
      </c>
      <c r="AO465" s="386">
        <v>1</v>
      </c>
      <c r="AP465" s="386">
        <v>0</v>
      </c>
      <c r="AQ465" s="386">
        <v>0</v>
      </c>
      <c r="AR465" s="386">
        <v>0</v>
      </c>
      <c r="AS465" s="386">
        <v>0</v>
      </c>
      <c r="AT465" s="405">
        <v>0</v>
      </c>
      <c r="AU465" s="387">
        <v>0</v>
      </c>
    </row>
    <row r="466" spans="2:47" x14ac:dyDescent="0.3">
      <c r="B466" s="592"/>
      <c r="C466" s="592"/>
      <c r="D466" s="384" t="s">
        <v>1649</v>
      </c>
      <c r="E466" s="271">
        <f t="shared" si="8"/>
        <v>116</v>
      </c>
      <c r="F466" s="385">
        <v>0</v>
      </c>
      <c r="G466" s="386">
        <v>0</v>
      </c>
      <c r="H466" s="386">
        <v>0</v>
      </c>
      <c r="I466" s="386">
        <v>0</v>
      </c>
      <c r="J466" s="386">
        <v>1</v>
      </c>
      <c r="K466" s="386">
        <v>3</v>
      </c>
      <c r="L466" s="386">
        <v>4</v>
      </c>
      <c r="M466" s="386">
        <v>6</v>
      </c>
      <c r="N466" s="386">
        <v>3</v>
      </c>
      <c r="O466" s="386">
        <v>3</v>
      </c>
      <c r="P466" s="386">
        <v>7</v>
      </c>
      <c r="Q466" s="386">
        <v>5</v>
      </c>
      <c r="R466" s="386">
        <v>7</v>
      </c>
      <c r="S466" s="386">
        <v>7</v>
      </c>
      <c r="T466" s="386">
        <v>7</v>
      </c>
      <c r="U466" s="386">
        <v>9</v>
      </c>
      <c r="V466" s="386">
        <v>7</v>
      </c>
      <c r="W466" s="386">
        <v>6</v>
      </c>
      <c r="X466" s="386">
        <v>3</v>
      </c>
      <c r="Y466" s="386">
        <v>2</v>
      </c>
      <c r="Z466" s="386">
        <v>5</v>
      </c>
      <c r="AA466" s="386">
        <v>4</v>
      </c>
      <c r="AB466" s="386">
        <v>3</v>
      </c>
      <c r="AC466" s="386">
        <v>5</v>
      </c>
      <c r="AD466" s="386">
        <v>3</v>
      </c>
      <c r="AE466" s="386">
        <v>4</v>
      </c>
      <c r="AF466" s="386">
        <v>2</v>
      </c>
      <c r="AG466" s="386">
        <v>1</v>
      </c>
      <c r="AH466" s="386">
        <v>2</v>
      </c>
      <c r="AI466" s="386">
        <v>4</v>
      </c>
      <c r="AJ466" s="386">
        <v>0</v>
      </c>
      <c r="AK466" s="386">
        <v>1</v>
      </c>
      <c r="AL466" s="386">
        <v>1</v>
      </c>
      <c r="AM466" s="386">
        <v>1</v>
      </c>
      <c r="AN466" s="386">
        <v>0</v>
      </c>
      <c r="AO466" s="386">
        <v>0</v>
      </c>
      <c r="AP466" s="386">
        <v>0</v>
      </c>
      <c r="AQ466" s="386">
        <v>0</v>
      </c>
      <c r="AR466" s="386">
        <v>0</v>
      </c>
      <c r="AS466" s="386">
        <v>0</v>
      </c>
      <c r="AT466" s="405">
        <v>0</v>
      </c>
      <c r="AU466" s="387">
        <v>0</v>
      </c>
    </row>
    <row r="467" spans="2:47" x14ac:dyDescent="0.3">
      <c r="B467" s="592"/>
      <c r="C467" s="592"/>
      <c r="D467" s="384" t="s">
        <v>1648</v>
      </c>
      <c r="E467" s="271">
        <f t="shared" si="8"/>
        <v>241</v>
      </c>
      <c r="F467" s="385">
        <v>0</v>
      </c>
      <c r="G467" s="386">
        <v>0</v>
      </c>
      <c r="H467" s="386">
        <v>0</v>
      </c>
      <c r="I467" s="386">
        <v>0</v>
      </c>
      <c r="J467" s="386">
        <v>3</v>
      </c>
      <c r="K467" s="386">
        <v>5</v>
      </c>
      <c r="L467" s="386">
        <v>10</v>
      </c>
      <c r="M467" s="386">
        <v>15</v>
      </c>
      <c r="N467" s="386">
        <v>19</v>
      </c>
      <c r="O467" s="386">
        <v>12</v>
      </c>
      <c r="P467" s="386">
        <v>9</v>
      </c>
      <c r="Q467" s="386">
        <v>14</v>
      </c>
      <c r="R467" s="386">
        <v>15</v>
      </c>
      <c r="S467" s="386">
        <v>12</v>
      </c>
      <c r="T467" s="386">
        <v>12</v>
      </c>
      <c r="U467" s="386">
        <v>7</v>
      </c>
      <c r="V467" s="386">
        <v>9</v>
      </c>
      <c r="W467" s="386">
        <v>12</v>
      </c>
      <c r="X467" s="386">
        <v>6</v>
      </c>
      <c r="Y467" s="386">
        <v>10</v>
      </c>
      <c r="Z467" s="386">
        <v>11</v>
      </c>
      <c r="AA467" s="386">
        <v>13</v>
      </c>
      <c r="AB467" s="386">
        <v>9</v>
      </c>
      <c r="AC467" s="386">
        <v>8</v>
      </c>
      <c r="AD467" s="386">
        <v>7</v>
      </c>
      <c r="AE467" s="386">
        <v>5</v>
      </c>
      <c r="AF467" s="386">
        <v>3</v>
      </c>
      <c r="AG467" s="386">
        <v>4</v>
      </c>
      <c r="AH467" s="386">
        <v>1</v>
      </c>
      <c r="AI467" s="386">
        <v>1</v>
      </c>
      <c r="AJ467" s="386">
        <v>3</v>
      </c>
      <c r="AK467" s="386">
        <v>4</v>
      </c>
      <c r="AL467" s="386">
        <v>1</v>
      </c>
      <c r="AM467" s="386">
        <v>0</v>
      </c>
      <c r="AN467" s="386">
        <v>0</v>
      </c>
      <c r="AO467" s="386">
        <v>1</v>
      </c>
      <c r="AP467" s="386">
        <v>0</v>
      </c>
      <c r="AQ467" s="386">
        <v>0</v>
      </c>
      <c r="AR467" s="386">
        <v>0</v>
      </c>
      <c r="AS467" s="386">
        <v>0</v>
      </c>
      <c r="AT467" s="405">
        <v>0</v>
      </c>
      <c r="AU467" s="387">
        <v>0</v>
      </c>
    </row>
    <row r="468" spans="2:47" x14ac:dyDescent="0.3">
      <c r="B468" s="592"/>
      <c r="C468" s="592" t="s">
        <v>232</v>
      </c>
      <c r="D468" s="384" t="s">
        <v>1635</v>
      </c>
      <c r="E468" s="271">
        <f t="shared" si="8"/>
        <v>179</v>
      </c>
      <c r="F468" s="385">
        <v>0</v>
      </c>
      <c r="G468" s="386">
        <v>0</v>
      </c>
      <c r="H468" s="386">
        <v>0</v>
      </c>
      <c r="I468" s="386">
        <v>0</v>
      </c>
      <c r="J468" s="386">
        <v>1</v>
      </c>
      <c r="K468" s="386">
        <v>1</v>
      </c>
      <c r="L468" s="386">
        <v>10</v>
      </c>
      <c r="M468" s="386">
        <v>6</v>
      </c>
      <c r="N468" s="386">
        <v>10</v>
      </c>
      <c r="O468" s="386">
        <v>14</v>
      </c>
      <c r="P468" s="386">
        <v>12</v>
      </c>
      <c r="Q468" s="386">
        <v>5</v>
      </c>
      <c r="R468" s="386">
        <v>14</v>
      </c>
      <c r="S468" s="386">
        <v>10</v>
      </c>
      <c r="T468" s="386">
        <v>10</v>
      </c>
      <c r="U468" s="386">
        <v>11</v>
      </c>
      <c r="V468" s="386">
        <v>9</v>
      </c>
      <c r="W468" s="386">
        <v>11</v>
      </c>
      <c r="X468" s="386">
        <v>3</v>
      </c>
      <c r="Y468" s="386">
        <v>7</v>
      </c>
      <c r="Z468" s="386">
        <v>7</v>
      </c>
      <c r="AA468" s="386">
        <v>2</v>
      </c>
      <c r="AB468" s="386">
        <v>5</v>
      </c>
      <c r="AC468" s="386">
        <v>9</v>
      </c>
      <c r="AD468" s="386">
        <v>6</v>
      </c>
      <c r="AE468" s="386">
        <v>7</v>
      </c>
      <c r="AF468" s="386">
        <v>0</v>
      </c>
      <c r="AG468" s="386">
        <v>2</v>
      </c>
      <c r="AH468" s="386">
        <v>2</v>
      </c>
      <c r="AI468" s="386">
        <v>1</v>
      </c>
      <c r="AJ468" s="386">
        <v>2</v>
      </c>
      <c r="AK468" s="386">
        <v>1</v>
      </c>
      <c r="AL468" s="386">
        <v>0</v>
      </c>
      <c r="AM468" s="386">
        <v>0</v>
      </c>
      <c r="AN468" s="386">
        <v>0</v>
      </c>
      <c r="AO468" s="386">
        <v>0</v>
      </c>
      <c r="AP468" s="386">
        <v>0</v>
      </c>
      <c r="AQ468" s="386">
        <v>0</v>
      </c>
      <c r="AR468" s="386">
        <v>0</v>
      </c>
      <c r="AS468" s="386">
        <v>0</v>
      </c>
      <c r="AT468" s="405">
        <v>0</v>
      </c>
      <c r="AU468" s="387">
        <v>1</v>
      </c>
    </row>
    <row r="469" spans="2:47" x14ac:dyDescent="0.3">
      <c r="B469" s="592"/>
      <c r="C469" s="592"/>
      <c r="D469" s="384" t="s">
        <v>1634</v>
      </c>
      <c r="E469" s="271">
        <f t="shared" si="8"/>
        <v>63</v>
      </c>
      <c r="F469" s="385">
        <v>0</v>
      </c>
      <c r="G469" s="386">
        <v>0</v>
      </c>
      <c r="H469" s="386">
        <v>0</v>
      </c>
      <c r="I469" s="386">
        <v>0</v>
      </c>
      <c r="J469" s="386">
        <v>1</v>
      </c>
      <c r="K469" s="386">
        <v>2</v>
      </c>
      <c r="L469" s="386">
        <v>1</v>
      </c>
      <c r="M469" s="386">
        <v>5</v>
      </c>
      <c r="N469" s="386">
        <v>5</v>
      </c>
      <c r="O469" s="386">
        <v>7</v>
      </c>
      <c r="P469" s="386">
        <v>3</v>
      </c>
      <c r="Q469" s="386">
        <v>4</v>
      </c>
      <c r="R469" s="386">
        <v>1</v>
      </c>
      <c r="S469" s="386">
        <v>5</v>
      </c>
      <c r="T469" s="386">
        <v>6</v>
      </c>
      <c r="U469" s="386">
        <v>1</v>
      </c>
      <c r="V469" s="386">
        <v>2</v>
      </c>
      <c r="W469" s="386">
        <v>2</v>
      </c>
      <c r="X469" s="386">
        <v>0</v>
      </c>
      <c r="Y469" s="386">
        <v>1</v>
      </c>
      <c r="Z469" s="386">
        <v>2</v>
      </c>
      <c r="AA469" s="386">
        <v>3</v>
      </c>
      <c r="AB469" s="386">
        <v>1</v>
      </c>
      <c r="AC469" s="386">
        <v>3</v>
      </c>
      <c r="AD469" s="386">
        <v>1</v>
      </c>
      <c r="AE469" s="386">
        <v>2</v>
      </c>
      <c r="AF469" s="386">
        <v>1</v>
      </c>
      <c r="AG469" s="386">
        <v>0</v>
      </c>
      <c r="AH469" s="386">
        <v>0</v>
      </c>
      <c r="AI469" s="386">
        <v>0</v>
      </c>
      <c r="AJ469" s="386">
        <v>0</v>
      </c>
      <c r="AK469" s="386">
        <v>0</v>
      </c>
      <c r="AL469" s="386">
        <v>1</v>
      </c>
      <c r="AM469" s="386">
        <v>2</v>
      </c>
      <c r="AN469" s="386">
        <v>0</v>
      </c>
      <c r="AO469" s="386">
        <v>0</v>
      </c>
      <c r="AP469" s="386">
        <v>0</v>
      </c>
      <c r="AQ469" s="386">
        <v>0</v>
      </c>
      <c r="AR469" s="386">
        <v>0</v>
      </c>
      <c r="AS469" s="386">
        <v>0</v>
      </c>
      <c r="AT469" s="405">
        <v>0</v>
      </c>
      <c r="AU469" s="387">
        <v>1</v>
      </c>
    </row>
    <row r="470" spans="2:47" x14ac:dyDescent="0.3">
      <c r="B470" s="592"/>
      <c r="C470" s="592"/>
      <c r="D470" s="384" t="s">
        <v>1633</v>
      </c>
      <c r="E470" s="271">
        <f t="shared" si="8"/>
        <v>58</v>
      </c>
      <c r="F470" s="385">
        <v>0</v>
      </c>
      <c r="G470" s="386">
        <v>0</v>
      </c>
      <c r="H470" s="386">
        <v>0</v>
      </c>
      <c r="I470" s="386">
        <v>1</v>
      </c>
      <c r="J470" s="386">
        <v>2</v>
      </c>
      <c r="K470" s="386">
        <v>0</v>
      </c>
      <c r="L470" s="386">
        <v>3</v>
      </c>
      <c r="M470" s="386">
        <v>0</v>
      </c>
      <c r="N470" s="386">
        <v>2</v>
      </c>
      <c r="O470" s="386">
        <v>7</v>
      </c>
      <c r="P470" s="386">
        <v>3</v>
      </c>
      <c r="Q470" s="386">
        <v>7</v>
      </c>
      <c r="R470" s="386">
        <v>4</v>
      </c>
      <c r="S470" s="386">
        <v>2</v>
      </c>
      <c r="T470" s="386">
        <v>1</v>
      </c>
      <c r="U470" s="386">
        <v>5</v>
      </c>
      <c r="V470" s="386">
        <v>1</v>
      </c>
      <c r="W470" s="386">
        <v>0</v>
      </c>
      <c r="X470" s="386">
        <v>4</v>
      </c>
      <c r="Y470" s="386">
        <v>2</v>
      </c>
      <c r="Z470" s="386">
        <v>2</v>
      </c>
      <c r="AA470" s="386">
        <v>2</v>
      </c>
      <c r="AB470" s="386">
        <v>2</v>
      </c>
      <c r="AC470" s="386">
        <v>3</v>
      </c>
      <c r="AD470" s="386">
        <v>2</v>
      </c>
      <c r="AE470" s="386">
        <v>0</v>
      </c>
      <c r="AF470" s="386">
        <v>0</v>
      </c>
      <c r="AG470" s="386">
        <v>0</v>
      </c>
      <c r="AH470" s="386">
        <v>1</v>
      </c>
      <c r="AI470" s="386">
        <v>0</v>
      </c>
      <c r="AJ470" s="386">
        <v>0</v>
      </c>
      <c r="AK470" s="386">
        <v>0</v>
      </c>
      <c r="AL470" s="386">
        <v>1</v>
      </c>
      <c r="AM470" s="386">
        <v>0</v>
      </c>
      <c r="AN470" s="386">
        <v>1</v>
      </c>
      <c r="AO470" s="386">
        <v>0</v>
      </c>
      <c r="AP470" s="386">
        <v>0</v>
      </c>
      <c r="AQ470" s="386">
        <v>0</v>
      </c>
      <c r="AR470" s="386">
        <v>0</v>
      </c>
      <c r="AS470" s="386">
        <v>0</v>
      </c>
      <c r="AT470" s="405">
        <v>0</v>
      </c>
      <c r="AU470" s="387">
        <v>0</v>
      </c>
    </row>
    <row r="471" spans="2:47" x14ac:dyDescent="0.3">
      <c r="B471" s="592"/>
      <c r="C471" s="592"/>
      <c r="D471" s="384" t="s">
        <v>1632</v>
      </c>
      <c r="E471" s="271">
        <f t="shared" si="8"/>
        <v>68</v>
      </c>
      <c r="F471" s="385">
        <v>0</v>
      </c>
      <c r="G471" s="386">
        <v>0</v>
      </c>
      <c r="H471" s="386">
        <v>0</v>
      </c>
      <c r="I471" s="386">
        <v>0</v>
      </c>
      <c r="J471" s="386">
        <v>2</v>
      </c>
      <c r="K471" s="386">
        <v>1</v>
      </c>
      <c r="L471" s="386">
        <v>2</v>
      </c>
      <c r="M471" s="386">
        <v>5</v>
      </c>
      <c r="N471" s="386">
        <v>0</v>
      </c>
      <c r="O471" s="386">
        <v>3</v>
      </c>
      <c r="P471" s="386">
        <v>2</v>
      </c>
      <c r="Q471" s="386">
        <v>7</v>
      </c>
      <c r="R471" s="386">
        <v>5</v>
      </c>
      <c r="S471" s="386">
        <v>5</v>
      </c>
      <c r="T471" s="386">
        <v>5</v>
      </c>
      <c r="U471" s="386">
        <v>3</v>
      </c>
      <c r="V471" s="386">
        <v>6</v>
      </c>
      <c r="W471" s="386">
        <v>2</v>
      </c>
      <c r="X471" s="386">
        <v>2</v>
      </c>
      <c r="Y471" s="386">
        <v>5</v>
      </c>
      <c r="Z471" s="386">
        <v>1</v>
      </c>
      <c r="AA471" s="386">
        <v>2</v>
      </c>
      <c r="AB471" s="386">
        <v>2</v>
      </c>
      <c r="AC471" s="386">
        <v>2</v>
      </c>
      <c r="AD471" s="386">
        <v>1</v>
      </c>
      <c r="AE471" s="386">
        <v>1</v>
      </c>
      <c r="AF471" s="386">
        <v>1</v>
      </c>
      <c r="AG471" s="386">
        <v>0</v>
      </c>
      <c r="AH471" s="386">
        <v>2</v>
      </c>
      <c r="AI471" s="386">
        <v>1</v>
      </c>
      <c r="AJ471" s="386">
        <v>0</v>
      </c>
      <c r="AK471" s="386">
        <v>0</v>
      </c>
      <c r="AL471" s="386">
        <v>0</v>
      </c>
      <c r="AM471" s="386">
        <v>0</v>
      </c>
      <c r="AN471" s="386">
        <v>0</v>
      </c>
      <c r="AO471" s="386">
        <v>0</v>
      </c>
      <c r="AP471" s="386">
        <v>0</v>
      </c>
      <c r="AQ471" s="386">
        <v>0</v>
      </c>
      <c r="AR471" s="386">
        <v>0</v>
      </c>
      <c r="AS471" s="386">
        <v>0</v>
      </c>
      <c r="AT471" s="405">
        <v>0</v>
      </c>
      <c r="AU471" s="387">
        <v>0</v>
      </c>
    </row>
    <row r="472" spans="2:47" x14ac:dyDescent="0.3">
      <c r="B472" s="592"/>
      <c r="C472" s="592"/>
      <c r="D472" s="384" t="s">
        <v>1631</v>
      </c>
      <c r="E472" s="271">
        <f t="shared" si="8"/>
        <v>70</v>
      </c>
      <c r="F472" s="385">
        <v>0</v>
      </c>
      <c r="G472" s="386">
        <v>0</v>
      </c>
      <c r="H472" s="386">
        <v>0</v>
      </c>
      <c r="I472" s="386">
        <v>0</v>
      </c>
      <c r="J472" s="386">
        <v>0</v>
      </c>
      <c r="K472" s="386">
        <v>1</v>
      </c>
      <c r="L472" s="386">
        <v>3</v>
      </c>
      <c r="M472" s="386">
        <v>2</v>
      </c>
      <c r="N472" s="386">
        <v>1</v>
      </c>
      <c r="O472" s="386">
        <v>3</v>
      </c>
      <c r="P472" s="386">
        <v>5</v>
      </c>
      <c r="Q472" s="386">
        <v>7</v>
      </c>
      <c r="R472" s="386">
        <v>5</v>
      </c>
      <c r="S472" s="386">
        <v>0</v>
      </c>
      <c r="T472" s="386">
        <v>5</v>
      </c>
      <c r="U472" s="386">
        <v>3</v>
      </c>
      <c r="V472" s="386">
        <v>4</v>
      </c>
      <c r="W472" s="386">
        <v>6</v>
      </c>
      <c r="X472" s="386">
        <v>4</v>
      </c>
      <c r="Y472" s="386">
        <v>3</v>
      </c>
      <c r="Z472" s="386">
        <v>0</v>
      </c>
      <c r="AA472" s="386">
        <v>5</v>
      </c>
      <c r="AB472" s="386">
        <v>3</v>
      </c>
      <c r="AC472" s="386">
        <v>1</v>
      </c>
      <c r="AD472" s="386">
        <v>2</v>
      </c>
      <c r="AE472" s="386">
        <v>1</v>
      </c>
      <c r="AF472" s="386">
        <v>1</v>
      </c>
      <c r="AG472" s="386">
        <v>0</v>
      </c>
      <c r="AH472" s="386">
        <v>1</v>
      </c>
      <c r="AI472" s="386">
        <v>2</v>
      </c>
      <c r="AJ472" s="386">
        <v>1</v>
      </c>
      <c r="AK472" s="386">
        <v>0</v>
      </c>
      <c r="AL472" s="386">
        <v>1</v>
      </c>
      <c r="AM472" s="386">
        <v>0</v>
      </c>
      <c r="AN472" s="386">
        <v>0</v>
      </c>
      <c r="AO472" s="386">
        <v>0</v>
      </c>
      <c r="AP472" s="386">
        <v>0</v>
      </c>
      <c r="AQ472" s="386">
        <v>0</v>
      </c>
      <c r="AR472" s="386">
        <v>0</v>
      </c>
      <c r="AS472" s="386">
        <v>0</v>
      </c>
      <c r="AT472" s="405">
        <v>0</v>
      </c>
      <c r="AU472" s="387">
        <v>0</v>
      </c>
    </row>
    <row r="473" spans="2:47" x14ac:dyDescent="0.3">
      <c r="B473" s="592"/>
      <c r="C473" s="592"/>
      <c r="D473" s="384" t="s">
        <v>184</v>
      </c>
      <c r="E473" s="271">
        <f t="shared" si="8"/>
        <v>86</v>
      </c>
      <c r="F473" s="385">
        <v>0</v>
      </c>
      <c r="G473" s="386">
        <v>0</v>
      </c>
      <c r="H473" s="386">
        <v>0</v>
      </c>
      <c r="I473" s="386">
        <v>0</v>
      </c>
      <c r="J473" s="386">
        <v>1</v>
      </c>
      <c r="K473" s="386">
        <v>2</v>
      </c>
      <c r="L473" s="386">
        <v>5</v>
      </c>
      <c r="M473" s="386">
        <v>1</v>
      </c>
      <c r="N473" s="386">
        <v>2</v>
      </c>
      <c r="O473" s="386">
        <v>4</v>
      </c>
      <c r="P473" s="386">
        <v>4</v>
      </c>
      <c r="Q473" s="386">
        <v>6</v>
      </c>
      <c r="R473" s="386">
        <v>3</v>
      </c>
      <c r="S473" s="386">
        <v>6</v>
      </c>
      <c r="T473" s="386">
        <v>2</v>
      </c>
      <c r="U473" s="386">
        <v>5</v>
      </c>
      <c r="V473" s="386">
        <v>5</v>
      </c>
      <c r="W473" s="386">
        <v>4</v>
      </c>
      <c r="X473" s="386">
        <v>0</v>
      </c>
      <c r="Y473" s="386">
        <v>8</v>
      </c>
      <c r="Z473" s="386">
        <v>2</v>
      </c>
      <c r="AA473" s="386">
        <v>5</v>
      </c>
      <c r="AB473" s="386">
        <v>2</v>
      </c>
      <c r="AC473" s="386">
        <v>1</v>
      </c>
      <c r="AD473" s="386">
        <v>3</v>
      </c>
      <c r="AE473" s="386">
        <v>1</v>
      </c>
      <c r="AF473" s="386">
        <v>1</v>
      </c>
      <c r="AG473" s="386">
        <v>5</v>
      </c>
      <c r="AH473" s="386">
        <v>2</v>
      </c>
      <c r="AI473" s="386">
        <v>3</v>
      </c>
      <c r="AJ473" s="386">
        <v>0</v>
      </c>
      <c r="AK473" s="386">
        <v>1</v>
      </c>
      <c r="AL473" s="386">
        <v>0</v>
      </c>
      <c r="AM473" s="386">
        <v>1</v>
      </c>
      <c r="AN473" s="386">
        <v>1</v>
      </c>
      <c r="AO473" s="386">
        <v>0</v>
      </c>
      <c r="AP473" s="386">
        <v>0</v>
      </c>
      <c r="AQ473" s="386">
        <v>0</v>
      </c>
      <c r="AR473" s="386">
        <v>0</v>
      </c>
      <c r="AS473" s="386">
        <v>0</v>
      </c>
      <c r="AT473" s="405">
        <v>0</v>
      </c>
      <c r="AU473" s="387">
        <v>0</v>
      </c>
    </row>
    <row r="474" spans="2:47" x14ac:dyDescent="0.3">
      <c r="B474" s="592" t="s">
        <v>27</v>
      </c>
      <c r="C474" s="592" t="s">
        <v>231</v>
      </c>
      <c r="D474" s="384" t="s">
        <v>1319</v>
      </c>
      <c r="E474" s="271">
        <f t="shared" si="8"/>
        <v>37</v>
      </c>
      <c r="F474" s="385">
        <v>0</v>
      </c>
      <c r="G474" s="386">
        <v>0</v>
      </c>
      <c r="H474" s="386">
        <v>0</v>
      </c>
      <c r="I474" s="386">
        <v>0</v>
      </c>
      <c r="J474" s="386">
        <v>0</v>
      </c>
      <c r="K474" s="386">
        <v>0</v>
      </c>
      <c r="L474" s="386">
        <v>1</v>
      </c>
      <c r="M474" s="386">
        <v>1</v>
      </c>
      <c r="N474" s="386">
        <v>0</v>
      </c>
      <c r="O474" s="386">
        <v>1</v>
      </c>
      <c r="P474" s="386">
        <v>2</v>
      </c>
      <c r="Q474" s="386">
        <v>1</v>
      </c>
      <c r="R474" s="386">
        <v>1</v>
      </c>
      <c r="S474" s="386">
        <v>0</v>
      </c>
      <c r="T474" s="386">
        <v>1</v>
      </c>
      <c r="U474" s="386">
        <v>0</v>
      </c>
      <c r="V474" s="386">
        <v>6</v>
      </c>
      <c r="W474" s="386">
        <v>3</v>
      </c>
      <c r="X474" s="386">
        <v>1</v>
      </c>
      <c r="Y474" s="386">
        <v>2</v>
      </c>
      <c r="Z474" s="386">
        <v>4</v>
      </c>
      <c r="AA474" s="386">
        <v>3</v>
      </c>
      <c r="AB474" s="386">
        <v>3</v>
      </c>
      <c r="AC474" s="386">
        <v>0</v>
      </c>
      <c r="AD474" s="386">
        <v>3</v>
      </c>
      <c r="AE474" s="386">
        <v>1</v>
      </c>
      <c r="AF474" s="386">
        <v>1</v>
      </c>
      <c r="AG474" s="386">
        <v>1</v>
      </c>
      <c r="AH474" s="386">
        <v>0</v>
      </c>
      <c r="AI474" s="386">
        <v>0</v>
      </c>
      <c r="AJ474" s="386">
        <v>0</v>
      </c>
      <c r="AK474" s="386">
        <v>0</v>
      </c>
      <c r="AL474" s="386">
        <v>1</v>
      </c>
      <c r="AM474" s="386">
        <v>0</v>
      </c>
      <c r="AN474" s="386">
        <v>0</v>
      </c>
      <c r="AO474" s="386">
        <v>0</v>
      </c>
      <c r="AP474" s="386">
        <v>0</v>
      </c>
      <c r="AQ474" s="386">
        <v>0</v>
      </c>
      <c r="AR474" s="386">
        <v>0</v>
      </c>
      <c r="AS474" s="386">
        <v>0</v>
      </c>
      <c r="AT474" s="405">
        <v>0</v>
      </c>
      <c r="AU474" s="387">
        <v>0</v>
      </c>
    </row>
    <row r="475" spans="2:47" s="35" customFormat="1" x14ac:dyDescent="0.3">
      <c r="B475" s="592"/>
      <c r="C475" s="592"/>
      <c r="D475" s="384" t="s">
        <v>1567</v>
      </c>
      <c r="E475" s="271">
        <f t="shared" si="8"/>
        <v>250</v>
      </c>
      <c r="F475" s="385">
        <v>0</v>
      </c>
      <c r="G475" s="386">
        <v>0</v>
      </c>
      <c r="H475" s="386">
        <v>0</v>
      </c>
      <c r="I475" s="386">
        <v>0</v>
      </c>
      <c r="J475" s="386">
        <v>0</v>
      </c>
      <c r="K475" s="386">
        <v>2</v>
      </c>
      <c r="L475" s="386">
        <v>4</v>
      </c>
      <c r="M475" s="386">
        <v>1</v>
      </c>
      <c r="N475" s="386">
        <v>5</v>
      </c>
      <c r="O475" s="386">
        <v>11</v>
      </c>
      <c r="P475" s="386">
        <v>22</v>
      </c>
      <c r="Q475" s="386">
        <v>11</v>
      </c>
      <c r="R475" s="386">
        <v>13</v>
      </c>
      <c r="S475" s="386">
        <v>8</v>
      </c>
      <c r="T475" s="386">
        <v>15</v>
      </c>
      <c r="U475" s="386">
        <v>13</v>
      </c>
      <c r="V475" s="386">
        <v>13</v>
      </c>
      <c r="W475" s="386">
        <v>10</v>
      </c>
      <c r="X475" s="386">
        <v>12</v>
      </c>
      <c r="Y475" s="386">
        <v>9</v>
      </c>
      <c r="Z475" s="386">
        <v>9</v>
      </c>
      <c r="AA475" s="386">
        <v>14</v>
      </c>
      <c r="AB475" s="386">
        <v>16</v>
      </c>
      <c r="AC475" s="386">
        <v>8</v>
      </c>
      <c r="AD475" s="386">
        <v>5</v>
      </c>
      <c r="AE475" s="386">
        <v>6</v>
      </c>
      <c r="AF475" s="386">
        <v>7</v>
      </c>
      <c r="AG475" s="386">
        <v>3</v>
      </c>
      <c r="AH475" s="386">
        <v>1</v>
      </c>
      <c r="AI475" s="386">
        <v>0</v>
      </c>
      <c r="AJ475" s="386">
        <v>0</v>
      </c>
      <c r="AK475" s="386">
        <v>3</v>
      </c>
      <c r="AL475" s="386">
        <v>0</v>
      </c>
      <c r="AM475" s="386">
        <v>0</v>
      </c>
      <c r="AN475" s="386">
        <v>0</v>
      </c>
      <c r="AO475" s="386">
        <v>0</v>
      </c>
      <c r="AP475" s="386">
        <v>0</v>
      </c>
      <c r="AQ475" s="386">
        <v>0</v>
      </c>
      <c r="AR475" s="386">
        <v>0</v>
      </c>
      <c r="AS475" s="386">
        <v>0</v>
      </c>
      <c r="AT475" s="405">
        <v>0</v>
      </c>
      <c r="AU475" s="387">
        <v>29</v>
      </c>
    </row>
    <row r="476" spans="2:47" x14ac:dyDescent="0.3">
      <c r="B476" s="592"/>
      <c r="C476" s="592"/>
      <c r="D476" s="384" t="s">
        <v>1566</v>
      </c>
      <c r="E476" s="271">
        <f t="shared" si="8"/>
        <v>109</v>
      </c>
      <c r="F476" s="385">
        <v>0</v>
      </c>
      <c r="G476" s="386">
        <v>0</v>
      </c>
      <c r="H476" s="386">
        <v>0</v>
      </c>
      <c r="I476" s="386">
        <v>0</v>
      </c>
      <c r="J476" s="386">
        <v>0</v>
      </c>
      <c r="K476" s="386">
        <v>1</v>
      </c>
      <c r="L476" s="386">
        <v>1</v>
      </c>
      <c r="M476" s="386">
        <v>1</v>
      </c>
      <c r="N476" s="386">
        <v>0</v>
      </c>
      <c r="O476" s="386">
        <v>1</v>
      </c>
      <c r="P476" s="386">
        <v>4</v>
      </c>
      <c r="Q476" s="386">
        <v>3</v>
      </c>
      <c r="R476" s="386">
        <v>5</v>
      </c>
      <c r="S476" s="386">
        <v>5</v>
      </c>
      <c r="T476" s="386">
        <v>9</v>
      </c>
      <c r="U476" s="386">
        <v>5</v>
      </c>
      <c r="V476" s="386">
        <v>9</v>
      </c>
      <c r="W476" s="386">
        <v>7</v>
      </c>
      <c r="X476" s="386">
        <v>7</v>
      </c>
      <c r="Y476" s="386">
        <v>6</v>
      </c>
      <c r="Z476" s="386">
        <v>6</v>
      </c>
      <c r="AA476" s="386">
        <v>7</v>
      </c>
      <c r="AB476" s="386">
        <v>0</v>
      </c>
      <c r="AC476" s="386">
        <v>6</v>
      </c>
      <c r="AD476" s="386">
        <v>2</v>
      </c>
      <c r="AE476" s="386">
        <v>4</v>
      </c>
      <c r="AF476" s="386">
        <v>2</v>
      </c>
      <c r="AG476" s="386">
        <v>3</v>
      </c>
      <c r="AH476" s="386">
        <v>6</v>
      </c>
      <c r="AI476" s="386">
        <v>6</v>
      </c>
      <c r="AJ476" s="386">
        <v>0</v>
      </c>
      <c r="AK476" s="386">
        <v>0</v>
      </c>
      <c r="AL476" s="386">
        <v>1</v>
      </c>
      <c r="AM476" s="386">
        <v>0</v>
      </c>
      <c r="AN476" s="386">
        <v>1</v>
      </c>
      <c r="AO476" s="386">
        <v>0</v>
      </c>
      <c r="AP476" s="386">
        <v>0</v>
      </c>
      <c r="AQ476" s="386">
        <v>0</v>
      </c>
      <c r="AR476" s="386">
        <v>0</v>
      </c>
      <c r="AS476" s="386">
        <v>0</v>
      </c>
      <c r="AT476" s="405">
        <v>0</v>
      </c>
      <c r="AU476" s="387">
        <v>1</v>
      </c>
    </row>
    <row r="477" spans="2:47" x14ac:dyDescent="0.3">
      <c r="B477" s="592"/>
      <c r="C477" s="592"/>
      <c r="D477" s="384" t="s">
        <v>1565</v>
      </c>
      <c r="E477" s="271">
        <f t="shared" si="8"/>
        <v>3645</v>
      </c>
      <c r="F477" s="385">
        <v>0</v>
      </c>
      <c r="G477" s="386">
        <v>0</v>
      </c>
      <c r="H477" s="386">
        <v>0</v>
      </c>
      <c r="I477" s="386">
        <v>2</v>
      </c>
      <c r="J477" s="386">
        <v>10</v>
      </c>
      <c r="K477" s="386">
        <v>25</v>
      </c>
      <c r="L477" s="386">
        <v>40</v>
      </c>
      <c r="M477" s="386">
        <v>83</v>
      </c>
      <c r="N477" s="386">
        <v>87</v>
      </c>
      <c r="O477" s="386">
        <v>129</v>
      </c>
      <c r="P477" s="386">
        <v>170</v>
      </c>
      <c r="Q477" s="386">
        <v>202</v>
      </c>
      <c r="R477" s="386">
        <v>185</v>
      </c>
      <c r="S477" s="386">
        <v>226</v>
      </c>
      <c r="T477" s="386">
        <v>227</v>
      </c>
      <c r="U477" s="386">
        <v>206</v>
      </c>
      <c r="V477" s="386">
        <v>238</v>
      </c>
      <c r="W477" s="386">
        <v>232</v>
      </c>
      <c r="X477" s="386">
        <v>224</v>
      </c>
      <c r="Y477" s="386">
        <v>209</v>
      </c>
      <c r="Z477" s="386">
        <v>177</v>
      </c>
      <c r="AA477" s="386">
        <v>179</v>
      </c>
      <c r="AB477" s="386">
        <v>137</v>
      </c>
      <c r="AC477" s="386">
        <v>97</v>
      </c>
      <c r="AD477" s="386">
        <v>107</v>
      </c>
      <c r="AE477" s="386">
        <v>98</v>
      </c>
      <c r="AF477" s="386">
        <v>72</v>
      </c>
      <c r="AG477" s="386">
        <v>65</v>
      </c>
      <c r="AH477" s="386">
        <v>58</v>
      </c>
      <c r="AI477" s="386">
        <v>49</v>
      </c>
      <c r="AJ477" s="386">
        <v>32</v>
      </c>
      <c r="AK477" s="386">
        <v>31</v>
      </c>
      <c r="AL477" s="386">
        <v>16</v>
      </c>
      <c r="AM477" s="386">
        <v>10</v>
      </c>
      <c r="AN477" s="386">
        <v>9</v>
      </c>
      <c r="AO477" s="386">
        <v>6</v>
      </c>
      <c r="AP477" s="386">
        <v>2</v>
      </c>
      <c r="AQ477" s="386">
        <v>1</v>
      </c>
      <c r="AR477" s="386">
        <v>0</v>
      </c>
      <c r="AS477" s="386">
        <v>1</v>
      </c>
      <c r="AT477" s="405">
        <v>1</v>
      </c>
      <c r="AU477" s="387">
        <v>2</v>
      </c>
    </row>
    <row r="478" spans="2:47" x14ac:dyDescent="0.3">
      <c r="B478" s="592"/>
      <c r="C478" s="592"/>
      <c r="D478" s="384" t="s">
        <v>930</v>
      </c>
      <c r="E478" s="271">
        <f t="shared" si="8"/>
        <v>218</v>
      </c>
      <c r="F478" s="385">
        <v>0</v>
      </c>
      <c r="G478" s="386">
        <v>0</v>
      </c>
      <c r="H478" s="386">
        <v>0</v>
      </c>
      <c r="I478" s="386">
        <v>1</v>
      </c>
      <c r="J478" s="386">
        <v>1</v>
      </c>
      <c r="K478" s="386">
        <v>1</v>
      </c>
      <c r="L478" s="386">
        <v>5</v>
      </c>
      <c r="M478" s="386">
        <v>1</v>
      </c>
      <c r="N478" s="386">
        <v>2</v>
      </c>
      <c r="O478" s="386">
        <v>5</v>
      </c>
      <c r="P478" s="386">
        <v>12</v>
      </c>
      <c r="Q478" s="386">
        <v>7</v>
      </c>
      <c r="R478" s="386">
        <v>13</v>
      </c>
      <c r="S478" s="386">
        <v>7</v>
      </c>
      <c r="T478" s="386">
        <v>15</v>
      </c>
      <c r="U478" s="386">
        <v>13</v>
      </c>
      <c r="V478" s="386">
        <v>19</v>
      </c>
      <c r="W478" s="386">
        <v>11</v>
      </c>
      <c r="X478" s="386">
        <v>9</v>
      </c>
      <c r="Y478" s="386">
        <v>9</v>
      </c>
      <c r="Z478" s="386">
        <v>12</v>
      </c>
      <c r="AA478" s="386">
        <v>12</v>
      </c>
      <c r="AB478" s="386">
        <v>9</v>
      </c>
      <c r="AC478" s="386">
        <v>12</v>
      </c>
      <c r="AD478" s="386">
        <v>8</v>
      </c>
      <c r="AE478" s="386">
        <v>4</v>
      </c>
      <c r="AF478" s="386">
        <v>6</v>
      </c>
      <c r="AG478" s="386">
        <v>6</v>
      </c>
      <c r="AH478" s="386">
        <v>4</v>
      </c>
      <c r="AI478" s="386">
        <v>4</v>
      </c>
      <c r="AJ478" s="386">
        <v>2</v>
      </c>
      <c r="AK478" s="386">
        <v>1</v>
      </c>
      <c r="AL478" s="386">
        <v>0</v>
      </c>
      <c r="AM478" s="386">
        <v>4</v>
      </c>
      <c r="AN478" s="386">
        <v>0</v>
      </c>
      <c r="AO478" s="386">
        <v>0</v>
      </c>
      <c r="AP478" s="386">
        <v>0</v>
      </c>
      <c r="AQ478" s="386">
        <v>0</v>
      </c>
      <c r="AR478" s="386">
        <v>0</v>
      </c>
      <c r="AS478" s="386">
        <v>0</v>
      </c>
      <c r="AT478" s="405">
        <v>0</v>
      </c>
      <c r="AU478" s="387">
        <v>3</v>
      </c>
    </row>
    <row r="479" spans="2:47" x14ac:dyDescent="0.3">
      <c r="B479" s="592"/>
      <c r="C479" s="592"/>
      <c r="D479" s="384" t="s">
        <v>1564</v>
      </c>
      <c r="E479" s="271">
        <f t="shared" si="8"/>
        <v>714</v>
      </c>
      <c r="F479" s="385">
        <v>0</v>
      </c>
      <c r="G479" s="386">
        <v>0</v>
      </c>
      <c r="H479" s="386">
        <v>0</v>
      </c>
      <c r="I479" s="386">
        <v>1</v>
      </c>
      <c r="J479" s="386">
        <v>2</v>
      </c>
      <c r="K479" s="386">
        <v>5</v>
      </c>
      <c r="L479" s="386">
        <v>5</v>
      </c>
      <c r="M479" s="386">
        <v>12</v>
      </c>
      <c r="N479" s="386">
        <v>17</v>
      </c>
      <c r="O479" s="386">
        <v>25</v>
      </c>
      <c r="P479" s="386">
        <v>24</v>
      </c>
      <c r="Q479" s="386">
        <v>38</v>
      </c>
      <c r="R479" s="386">
        <v>43</v>
      </c>
      <c r="S479" s="386">
        <v>31</v>
      </c>
      <c r="T479" s="386">
        <v>52</v>
      </c>
      <c r="U479" s="386">
        <v>34</v>
      </c>
      <c r="V479" s="386">
        <v>50</v>
      </c>
      <c r="W479" s="386">
        <v>45</v>
      </c>
      <c r="X479" s="386">
        <v>39</v>
      </c>
      <c r="Y479" s="386">
        <v>28</v>
      </c>
      <c r="Z479" s="386">
        <v>37</v>
      </c>
      <c r="AA479" s="386">
        <v>37</v>
      </c>
      <c r="AB479" s="386">
        <v>34</v>
      </c>
      <c r="AC479" s="386">
        <v>34</v>
      </c>
      <c r="AD479" s="386">
        <v>27</v>
      </c>
      <c r="AE479" s="386">
        <v>20</v>
      </c>
      <c r="AF479" s="386">
        <v>19</v>
      </c>
      <c r="AG479" s="386">
        <v>16</v>
      </c>
      <c r="AH479" s="386">
        <v>11</v>
      </c>
      <c r="AI479" s="386">
        <v>12</v>
      </c>
      <c r="AJ479" s="386">
        <v>7</v>
      </c>
      <c r="AK479" s="386">
        <v>4</v>
      </c>
      <c r="AL479" s="386">
        <v>0</v>
      </c>
      <c r="AM479" s="386">
        <v>1</v>
      </c>
      <c r="AN479" s="386">
        <v>3</v>
      </c>
      <c r="AO479" s="386">
        <v>0</v>
      </c>
      <c r="AP479" s="386">
        <v>0</v>
      </c>
      <c r="AQ479" s="386">
        <v>0</v>
      </c>
      <c r="AR479" s="386">
        <v>1</v>
      </c>
      <c r="AS479" s="386">
        <v>0</v>
      </c>
      <c r="AT479" s="405">
        <v>0</v>
      </c>
      <c r="AU479" s="387">
        <v>0</v>
      </c>
    </row>
    <row r="480" spans="2:47" x14ac:dyDescent="0.3">
      <c r="B480" s="592"/>
      <c r="C480" s="592"/>
      <c r="D480" s="384" t="s">
        <v>1563</v>
      </c>
      <c r="E480" s="271">
        <f t="shared" si="8"/>
        <v>33</v>
      </c>
      <c r="F480" s="385">
        <v>0</v>
      </c>
      <c r="G480" s="386">
        <v>0</v>
      </c>
      <c r="H480" s="386">
        <v>0</v>
      </c>
      <c r="I480" s="386">
        <v>0</v>
      </c>
      <c r="J480" s="386">
        <v>0</v>
      </c>
      <c r="K480" s="386">
        <v>0</v>
      </c>
      <c r="L480" s="386">
        <v>0</v>
      </c>
      <c r="M480" s="386">
        <v>1</v>
      </c>
      <c r="N480" s="386">
        <v>0</v>
      </c>
      <c r="O480" s="386">
        <v>0</v>
      </c>
      <c r="P480" s="386">
        <v>1</v>
      </c>
      <c r="Q480" s="386">
        <v>0</v>
      </c>
      <c r="R480" s="386">
        <v>3</v>
      </c>
      <c r="S480" s="386">
        <v>4</v>
      </c>
      <c r="T480" s="386">
        <v>0</v>
      </c>
      <c r="U480" s="386">
        <v>2</v>
      </c>
      <c r="V480" s="386">
        <v>4</v>
      </c>
      <c r="W480" s="386">
        <v>0</v>
      </c>
      <c r="X480" s="386">
        <v>0</v>
      </c>
      <c r="Y480" s="386">
        <v>1</v>
      </c>
      <c r="Z480" s="386">
        <v>1</v>
      </c>
      <c r="AA480" s="386">
        <v>3</v>
      </c>
      <c r="AB480" s="386">
        <v>3</v>
      </c>
      <c r="AC480" s="386">
        <v>0</v>
      </c>
      <c r="AD480" s="386">
        <v>2</v>
      </c>
      <c r="AE480" s="386">
        <v>2</v>
      </c>
      <c r="AF480" s="386">
        <v>1</v>
      </c>
      <c r="AG480" s="386">
        <v>2</v>
      </c>
      <c r="AH480" s="386">
        <v>0</v>
      </c>
      <c r="AI480" s="386">
        <v>1</v>
      </c>
      <c r="AJ480" s="386">
        <v>0</v>
      </c>
      <c r="AK480" s="386">
        <v>1</v>
      </c>
      <c r="AL480" s="386">
        <v>0</v>
      </c>
      <c r="AM480" s="386">
        <v>1</v>
      </c>
      <c r="AN480" s="386">
        <v>0</v>
      </c>
      <c r="AO480" s="386">
        <v>0</v>
      </c>
      <c r="AP480" s="386">
        <v>0</v>
      </c>
      <c r="AQ480" s="386">
        <v>0</v>
      </c>
      <c r="AR480" s="386">
        <v>0</v>
      </c>
      <c r="AS480" s="386">
        <v>0</v>
      </c>
      <c r="AT480" s="405">
        <v>0</v>
      </c>
      <c r="AU480" s="387">
        <v>0</v>
      </c>
    </row>
    <row r="481" spans="2:47" x14ac:dyDescent="0.3">
      <c r="B481" s="592"/>
      <c r="C481" s="592"/>
      <c r="D481" s="384" t="s">
        <v>1562</v>
      </c>
      <c r="E481" s="271">
        <f t="shared" si="8"/>
        <v>29</v>
      </c>
      <c r="F481" s="385">
        <v>0</v>
      </c>
      <c r="G481" s="386">
        <v>0</v>
      </c>
      <c r="H481" s="386">
        <v>0</v>
      </c>
      <c r="I481" s="386">
        <v>0</v>
      </c>
      <c r="J481" s="386">
        <v>0</v>
      </c>
      <c r="K481" s="386">
        <v>0</v>
      </c>
      <c r="L481" s="386">
        <v>0</v>
      </c>
      <c r="M481" s="386">
        <v>1</v>
      </c>
      <c r="N481" s="386">
        <v>1</v>
      </c>
      <c r="O481" s="386">
        <v>1</v>
      </c>
      <c r="P481" s="386">
        <v>1</v>
      </c>
      <c r="Q481" s="386">
        <v>2</v>
      </c>
      <c r="R481" s="386">
        <v>3</v>
      </c>
      <c r="S481" s="386">
        <v>1</v>
      </c>
      <c r="T481" s="386">
        <v>0</v>
      </c>
      <c r="U481" s="386">
        <v>3</v>
      </c>
      <c r="V481" s="386">
        <v>0</v>
      </c>
      <c r="W481" s="386">
        <v>0</v>
      </c>
      <c r="X481" s="386">
        <v>7</v>
      </c>
      <c r="Y481" s="386">
        <v>1</v>
      </c>
      <c r="Z481" s="386">
        <v>0</v>
      </c>
      <c r="AA481" s="386">
        <v>4</v>
      </c>
      <c r="AB481" s="386">
        <v>2</v>
      </c>
      <c r="AC481" s="386">
        <v>0</v>
      </c>
      <c r="AD481" s="386">
        <v>0</v>
      </c>
      <c r="AE481" s="386">
        <v>0</v>
      </c>
      <c r="AF481" s="386">
        <v>0</v>
      </c>
      <c r="AG481" s="386">
        <v>1</v>
      </c>
      <c r="AH481" s="386">
        <v>0</v>
      </c>
      <c r="AI481" s="386">
        <v>0</v>
      </c>
      <c r="AJ481" s="386">
        <v>1</v>
      </c>
      <c r="AK481" s="386">
        <v>0</v>
      </c>
      <c r="AL481" s="386">
        <v>0</v>
      </c>
      <c r="AM481" s="386">
        <v>0</v>
      </c>
      <c r="AN481" s="386">
        <v>0</v>
      </c>
      <c r="AO481" s="386">
        <v>0</v>
      </c>
      <c r="AP481" s="386">
        <v>0</v>
      </c>
      <c r="AQ481" s="386">
        <v>0</v>
      </c>
      <c r="AR481" s="386">
        <v>0</v>
      </c>
      <c r="AS481" s="386">
        <v>0</v>
      </c>
      <c r="AT481" s="405">
        <v>0</v>
      </c>
      <c r="AU481" s="387">
        <v>0</v>
      </c>
    </row>
    <row r="482" spans="2:47" x14ac:dyDescent="0.3">
      <c r="B482" s="592"/>
      <c r="C482" s="592"/>
      <c r="D482" s="384" t="s">
        <v>1561</v>
      </c>
      <c r="E482" s="271">
        <f t="shared" si="8"/>
        <v>15</v>
      </c>
      <c r="F482" s="385">
        <v>0</v>
      </c>
      <c r="G482" s="386">
        <v>0</v>
      </c>
      <c r="H482" s="386">
        <v>0</v>
      </c>
      <c r="I482" s="386">
        <v>0</v>
      </c>
      <c r="J482" s="386">
        <v>0</v>
      </c>
      <c r="K482" s="386">
        <v>0</v>
      </c>
      <c r="L482" s="386">
        <v>0</v>
      </c>
      <c r="M482" s="386">
        <v>0</v>
      </c>
      <c r="N482" s="386">
        <v>1</v>
      </c>
      <c r="O482" s="386">
        <v>0</v>
      </c>
      <c r="P482" s="386">
        <v>1</v>
      </c>
      <c r="Q482" s="386">
        <v>0</v>
      </c>
      <c r="R482" s="386">
        <v>0</v>
      </c>
      <c r="S482" s="386">
        <v>1</v>
      </c>
      <c r="T482" s="386">
        <v>1</v>
      </c>
      <c r="U482" s="386">
        <v>0</v>
      </c>
      <c r="V482" s="386">
        <v>1</v>
      </c>
      <c r="W482" s="386">
        <v>1</v>
      </c>
      <c r="X482" s="386">
        <v>0</v>
      </c>
      <c r="Y482" s="386">
        <v>0</v>
      </c>
      <c r="Z482" s="386">
        <v>0</v>
      </c>
      <c r="AA482" s="386">
        <v>1</v>
      </c>
      <c r="AB482" s="386">
        <v>0</v>
      </c>
      <c r="AC482" s="386">
        <v>1</v>
      </c>
      <c r="AD482" s="386">
        <v>1</v>
      </c>
      <c r="AE482" s="386">
        <v>1</v>
      </c>
      <c r="AF482" s="386">
        <v>2</v>
      </c>
      <c r="AG482" s="386">
        <v>2</v>
      </c>
      <c r="AH482" s="386">
        <v>1</v>
      </c>
      <c r="AI482" s="386">
        <v>0</v>
      </c>
      <c r="AJ482" s="386">
        <v>0</v>
      </c>
      <c r="AK482" s="386">
        <v>0</v>
      </c>
      <c r="AL482" s="386">
        <v>0</v>
      </c>
      <c r="AM482" s="386">
        <v>0</v>
      </c>
      <c r="AN482" s="386">
        <v>0</v>
      </c>
      <c r="AO482" s="386">
        <v>0</v>
      </c>
      <c r="AP482" s="386">
        <v>0</v>
      </c>
      <c r="AQ482" s="386">
        <v>0</v>
      </c>
      <c r="AR482" s="386">
        <v>0</v>
      </c>
      <c r="AS482" s="386">
        <v>0</v>
      </c>
      <c r="AT482" s="405">
        <v>0</v>
      </c>
      <c r="AU482" s="387">
        <v>0</v>
      </c>
    </row>
    <row r="483" spans="2:47" x14ac:dyDescent="0.3">
      <c r="B483" s="592"/>
      <c r="C483" s="592"/>
      <c r="D483" s="384" t="s">
        <v>184</v>
      </c>
      <c r="E483" s="271">
        <f t="shared" si="8"/>
        <v>246</v>
      </c>
      <c r="F483" s="385">
        <v>0</v>
      </c>
      <c r="G483" s="386">
        <v>0</v>
      </c>
      <c r="H483" s="386">
        <v>0</v>
      </c>
      <c r="I483" s="386">
        <v>0</v>
      </c>
      <c r="J483" s="386">
        <v>0</v>
      </c>
      <c r="K483" s="386">
        <v>1</v>
      </c>
      <c r="L483" s="386">
        <v>2</v>
      </c>
      <c r="M483" s="386">
        <v>4</v>
      </c>
      <c r="N483" s="386">
        <v>4</v>
      </c>
      <c r="O483" s="386">
        <v>8</v>
      </c>
      <c r="P483" s="386">
        <v>13</v>
      </c>
      <c r="Q483" s="386">
        <v>12</v>
      </c>
      <c r="R483" s="386">
        <v>14</v>
      </c>
      <c r="S483" s="386">
        <v>11</v>
      </c>
      <c r="T483" s="386">
        <v>13</v>
      </c>
      <c r="U483" s="386">
        <v>17</v>
      </c>
      <c r="V483" s="386">
        <v>15</v>
      </c>
      <c r="W483" s="386">
        <v>15</v>
      </c>
      <c r="X483" s="386">
        <v>9</v>
      </c>
      <c r="Y483" s="386">
        <v>16</v>
      </c>
      <c r="Z483" s="386">
        <v>17</v>
      </c>
      <c r="AA483" s="386">
        <v>11</v>
      </c>
      <c r="AB483" s="386">
        <v>9</v>
      </c>
      <c r="AC483" s="386">
        <v>8</v>
      </c>
      <c r="AD483" s="386">
        <v>4</v>
      </c>
      <c r="AE483" s="386">
        <v>10</v>
      </c>
      <c r="AF483" s="386">
        <v>7</v>
      </c>
      <c r="AG483" s="386">
        <v>9</v>
      </c>
      <c r="AH483" s="386">
        <v>3</v>
      </c>
      <c r="AI483" s="386">
        <v>4</v>
      </c>
      <c r="AJ483" s="386">
        <v>4</v>
      </c>
      <c r="AK483" s="386">
        <v>1</v>
      </c>
      <c r="AL483" s="386">
        <v>3</v>
      </c>
      <c r="AM483" s="386">
        <v>1</v>
      </c>
      <c r="AN483" s="386">
        <v>0</v>
      </c>
      <c r="AO483" s="386">
        <v>1</v>
      </c>
      <c r="AP483" s="386">
        <v>0</v>
      </c>
      <c r="AQ483" s="386">
        <v>0</v>
      </c>
      <c r="AR483" s="386">
        <v>0</v>
      </c>
      <c r="AS483" s="386">
        <v>0</v>
      </c>
      <c r="AT483" s="405">
        <v>0</v>
      </c>
      <c r="AU483" s="387">
        <v>0</v>
      </c>
    </row>
    <row r="484" spans="2:47" x14ac:dyDescent="0.3">
      <c r="B484" s="592"/>
      <c r="C484" s="592"/>
      <c r="D484" s="384" t="s">
        <v>182</v>
      </c>
      <c r="E484" s="271">
        <f t="shared" si="8"/>
        <v>40</v>
      </c>
      <c r="F484" s="385">
        <v>0</v>
      </c>
      <c r="G484" s="386">
        <v>0</v>
      </c>
      <c r="H484" s="386">
        <v>0</v>
      </c>
      <c r="I484" s="386">
        <v>0</v>
      </c>
      <c r="J484" s="386">
        <v>0</v>
      </c>
      <c r="K484" s="386">
        <v>0</v>
      </c>
      <c r="L484" s="386">
        <v>1</v>
      </c>
      <c r="M484" s="386">
        <v>0</v>
      </c>
      <c r="N484" s="386">
        <v>0</v>
      </c>
      <c r="O484" s="386">
        <v>0</v>
      </c>
      <c r="P484" s="386">
        <v>1</v>
      </c>
      <c r="Q484" s="386">
        <v>1</v>
      </c>
      <c r="R484" s="386">
        <v>0</v>
      </c>
      <c r="S484" s="386">
        <v>4</v>
      </c>
      <c r="T484" s="386">
        <v>4</v>
      </c>
      <c r="U484" s="386">
        <v>2</v>
      </c>
      <c r="V484" s="386">
        <v>2</v>
      </c>
      <c r="W484" s="386">
        <v>0</v>
      </c>
      <c r="X484" s="386">
        <v>3</v>
      </c>
      <c r="Y484" s="386">
        <v>2</v>
      </c>
      <c r="Z484" s="386">
        <v>2</v>
      </c>
      <c r="AA484" s="386">
        <v>5</v>
      </c>
      <c r="AB484" s="386">
        <v>1</v>
      </c>
      <c r="AC484" s="386">
        <v>4</v>
      </c>
      <c r="AD484" s="386">
        <v>2</v>
      </c>
      <c r="AE484" s="386">
        <v>1</v>
      </c>
      <c r="AF484" s="386">
        <v>3</v>
      </c>
      <c r="AG484" s="386">
        <v>0</v>
      </c>
      <c r="AH484" s="386">
        <v>1</v>
      </c>
      <c r="AI484" s="386">
        <v>0</v>
      </c>
      <c r="AJ484" s="386">
        <v>0</v>
      </c>
      <c r="AK484" s="386">
        <v>0</v>
      </c>
      <c r="AL484" s="386">
        <v>0</v>
      </c>
      <c r="AM484" s="386">
        <v>0</v>
      </c>
      <c r="AN484" s="386">
        <v>0</v>
      </c>
      <c r="AO484" s="386">
        <v>0</v>
      </c>
      <c r="AP484" s="386">
        <v>0</v>
      </c>
      <c r="AQ484" s="386">
        <v>0</v>
      </c>
      <c r="AR484" s="386">
        <v>0</v>
      </c>
      <c r="AS484" s="386">
        <v>0</v>
      </c>
      <c r="AT484" s="405">
        <v>0</v>
      </c>
      <c r="AU484" s="387">
        <v>1</v>
      </c>
    </row>
    <row r="485" spans="2:47" x14ac:dyDescent="0.3">
      <c r="B485" s="592"/>
      <c r="C485" s="592"/>
      <c r="D485" s="384" t="s">
        <v>1186</v>
      </c>
      <c r="E485" s="271">
        <f t="shared" si="8"/>
        <v>15395</v>
      </c>
      <c r="F485" s="385">
        <v>0</v>
      </c>
      <c r="G485" s="386">
        <v>1</v>
      </c>
      <c r="H485" s="386">
        <v>5</v>
      </c>
      <c r="I485" s="386">
        <v>13</v>
      </c>
      <c r="J485" s="386">
        <v>80</v>
      </c>
      <c r="K485" s="386">
        <v>160</v>
      </c>
      <c r="L485" s="386">
        <v>266</v>
      </c>
      <c r="M485" s="386">
        <v>345</v>
      </c>
      <c r="N485" s="386">
        <v>437</v>
      </c>
      <c r="O485" s="386">
        <v>550</v>
      </c>
      <c r="P485" s="386">
        <v>665</v>
      </c>
      <c r="Q485" s="386">
        <v>775</v>
      </c>
      <c r="R485" s="386">
        <v>777</v>
      </c>
      <c r="S485" s="386">
        <v>863</v>
      </c>
      <c r="T485" s="386">
        <v>922</v>
      </c>
      <c r="U485" s="386">
        <v>820</v>
      </c>
      <c r="V485" s="386">
        <v>802</v>
      </c>
      <c r="W485" s="386">
        <v>842</v>
      </c>
      <c r="X485" s="386">
        <v>844</v>
      </c>
      <c r="Y485" s="386">
        <v>805</v>
      </c>
      <c r="Z485" s="386">
        <v>726</v>
      </c>
      <c r="AA485" s="386">
        <v>747</v>
      </c>
      <c r="AB485" s="386">
        <v>603</v>
      </c>
      <c r="AC485" s="386">
        <v>608</v>
      </c>
      <c r="AD485" s="386">
        <v>513</v>
      </c>
      <c r="AE485" s="386">
        <v>454</v>
      </c>
      <c r="AF485" s="386">
        <v>392</v>
      </c>
      <c r="AG485" s="386">
        <v>354</v>
      </c>
      <c r="AH485" s="386">
        <v>286</v>
      </c>
      <c r="AI485" s="386">
        <v>225</v>
      </c>
      <c r="AJ485" s="386">
        <v>171</v>
      </c>
      <c r="AK485" s="386">
        <v>101</v>
      </c>
      <c r="AL485" s="386">
        <v>68</v>
      </c>
      <c r="AM485" s="386">
        <v>45</v>
      </c>
      <c r="AN485" s="386">
        <v>28</v>
      </c>
      <c r="AO485" s="386">
        <v>14</v>
      </c>
      <c r="AP485" s="386">
        <v>10</v>
      </c>
      <c r="AQ485" s="386">
        <v>3</v>
      </c>
      <c r="AR485" s="386">
        <v>0</v>
      </c>
      <c r="AS485" s="386">
        <v>0</v>
      </c>
      <c r="AT485" s="405">
        <v>1</v>
      </c>
      <c r="AU485" s="387">
        <v>74</v>
      </c>
    </row>
    <row r="486" spans="2:47" x14ac:dyDescent="0.3">
      <c r="B486" s="592"/>
      <c r="C486" s="592"/>
      <c r="D486" s="384" t="s">
        <v>201</v>
      </c>
      <c r="E486" s="271">
        <f t="shared" si="8"/>
        <v>105</v>
      </c>
      <c r="F486" s="385">
        <v>0</v>
      </c>
      <c r="G486" s="386">
        <v>0</v>
      </c>
      <c r="H486" s="386">
        <v>0</v>
      </c>
      <c r="I486" s="386">
        <v>0</v>
      </c>
      <c r="J486" s="386">
        <v>1</v>
      </c>
      <c r="K486" s="386">
        <v>2</v>
      </c>
      <c r="L486" s="386">
        <v>1</v>
      </c>
      <c r="M486" s="386">
        <v>1</v>
      </c>
      <c r="N486" s="386">
        <v>3</v>
      </c>
      <c r="O486" s="386">
        <v>3</v>
      </c>
      <c r="P486" s="386">
        <v>3</v>
      </c>
      <c r="Q486" s="386">
        <v>7</v>
      </c>
      <c r="R486" s="386">
        <v>2</v>
      </c>
      <c r="S486" s="386">
        <v>4</v>
      </c>
      <c r="T486" s="386">
        <v>7</v>
      </c>
      <c r="U486" s="386">
        <v>1</v>
      </c>
      <c r="V486" s="386">
        <v>6</v>
      </c>
      <c r="W486" s="386">
        <v>5</v>
      </c>
      <c r="X486" s="386">
        <v>10</v>
      </c>
      <c r="Y486" s="386">
        <v>5</v>
      </c>
      <c r="Z486" s="386">
        <v>3</v>
      </c>
      <c r="AA486" s="386">
        <v>5</v>
      </c>
      <c r="AB486" s="386">
        <v>3</v>
      </c>
      <c r="AC486" s="386">
        <v>6</v>
      </c>
      <c r="AD486" s="386">
        <v>6</v>
      </c>
      <c r="AE486" s="386">
        <v>6</v>
      </c>
      <c r="AF486" s="386">
        <v>2</v>
      </c>
      <c r="AG486" s="386">
        <v>5</v>
      </c>
      <c r="AH486" s="386">
        <v>3</v>
      </c>
      <c r="AI486" s="386">
        <v>1</v>
      </c>
      <c r="AJ486" s="386">
        <v>2</v>
      </c>
      <c r="AK486" s="386">
        <v>1</v>
      </c>
      <c r="AL486" s="386">
        <v>1</v>
      </c>
      <c r="AM486" s="386">
        <v>0</v>
      </c>
      <c r="AN486" s="386">
        <v>0</v>
      </c>
      <c r="AO486" s="386">
        <v>0</v>
      </c>
      <c r="AP486" s="386">
        <v>0</v>
      </c>
      <c r="AQ486" s="386">
        <v>0</v>
      </c>
      <c r="AR486" s="386">
        <v>0</v>
      </c>
      <c r="AS486" s="386">
        <v>0</v>
      </c>
      <c r="AT486" s="405">
        <v>0</v>
      </c>
      <c r="AU486" s="387">
        <v>0</v>
      </c>
    </row>
    <row r="487" spans="2:47" x14ac:dyDescent="0.3">
      <c r="B487" s="592"/>
      <c r="C487" s="592"/>
      <c r="D487" s="384" t="s">
        <v>1560</v>
      </c>
      <c r="E487" s="271">
        <f t="shared" si="8"/>
        <v>8623</v>
      </c>
      <c r="F487" s="385">
        <v>0</v>
      </c>
      <c r="G487" s="386">
        <v>1</v>
      </c>
      <c r="H487" s="386">
        <v>1</v>
      </c>
      <c r="I487" s="386">
        <v>4</v>
      </c>
      <c r="J487" s="386">
        <v>16</v>
      </c>
      <c r="K487" s="386">
        <v>82</v>
      </c>
      <c r="L487" s="386">
        <v>135</v>
      </c>
      <c r="M487" s="386">
        <v>213</v>
      </c>
      <c r="N487" s="386">
        <v>269</v>
      </c>
      <c r="O487" s="386">
        <v>326</v>
      </c>
      <c r="P487" s="386">
        <v>436</v>
      </c>
      <c r="Q487" s="386">
        <v>438</v>
      </c>
      <c r="R487" s="386">
        <v>522</v>
      </c>
      <c r="S487" s="386">
        <v>539</v>
      </c>
      <c r="T487" s="386">
        <v>516</v>
      </c>
      <c r="U487" s="386">
        <v>480</v>
      </c>
      <c r="V487" s="386">
        <v>476</v>
      </c>
      <c r="W487" s="386">
        <v>476</v>
      </c>
      <c r="X487" s="386">
        <v>471</v>
      </c>
      <c r="Y487" s="386">
        <v>435</v>
      </c>
      <c r="Z487" s="386">
        <v>391</v>
      </c>
      <c r="AA487" s="386">
        <v>351</v>
      </c>
      <c r="AB487" s="386">
        <v>317</v>
      </c>
      <c r="AC487" s="386">
        <v>296</v>
      </c>
      <c r="AD487" s="386">
        <v>277</v>
      </c>
      <c r="AE487" s="386">
        <v>229</v>
      </c>
      <c r="AF487" s="386">
        <v>190</v>
      </c>
      <c r="AG487" s="386">
        <v>156</v>
      </c>
      <c r="AH487" s="386">
        <v>149</v>
      </c>
      <c r="AI487" s="386">
        <v>101</v>
      </c>
      <c r="AJ487" s="386">
        <v>86</v>
      </c>
      <c r="AK487" s="386">
        <v>57</v>
      </c>
      <c r="AL487" s="386">
        <v>54</v>
      </c>
      <c r="AM487" s="386">
        <v>26</v>
      </c>
      <c r="AN487" s="386">
        <v>15</v>
      </c>
      <c r="AO487" s="386">
        <v>5</v>
      </c>
      <c r="AP487" s="386">
        <v>1</v>
      </c>
      <c r="AQ487" s="386">
        <v>3</v>
      </c>
      <c r="AR487" s="386">
        <v>0</v>
      </c>
      <c r="AS487" s="386">
        <v>0</v>
      </c>
      <c r="AT487" s="405">
        <v>0</v>
      </c>
      <c r="AU487" s="387">
        <v>83</v>
      </c>
    </row>
    <row r="488" spans="2:47" x14ac:dyDescent="0.3">
      <c r="B488" s="592"/>
      <c r="C488" s="592"/>
      <c r="D488" s="384" t="s">
        <v>1559</v>
      </c>
      <c r="E488" s="271">
        <f t="shared" si="8"/>
        <v>2571</v>
      </c>
      <c r="F488" s="385">
        <v>0</v>
      </c>
      <c r="G488" s="386">
        <v>0</v>
      </c>
      <c r="H488" s="386">
        <v>0</v>
      </c>
      <c r="I488" s="386">
        <v>1</v>
      </c>
      <c r="J488" s="386">
        <v>9</v>
      </c>
      <c r="K488" s="386">
        <v>16</v>
      </c>
      <c r="L488" s="386">
        <v>32</v>
      </c>
      <c r="M488" s="386">
        <v>65</v>
      </c>
      <c r="N488" s="386">
        <v>79</v>
      </c>
      <c r="O488" s="386">
        <v>92</v>
      </c>
      <c r="P488" s="386">
        <v>105</v>
      </c>
      <c r="Q488" s="386">
        <v>127</v>
      </c>
      <c r="R488" s="386">
        <v>136</v>
      </c>
      <c r="S488" s="386">
        <v>157</v>
      </c>
      <c r="T488" s="386">
        <v>160</v>
      </c>
      <c r="U488" s="386">
        <v>129</v>
      </c>
      <c r="V488" s="386">
        <v>141</v>
      </c>
      <c r="W488" s="386">
        <v>139</v>
      </c>
      <c r="X488" s="386">
        <v>145</v>
      </c>
      <c r="Y488" s="386">
        <v>126</v>
      </c>
      <c r="Z488" s="386">
        <v>145</v>
      </c>
      <c r="AA488" s="386">
        <v>125</v>
      </c>
      <c r="AB488" s="386">
        <v>91</v>
      </c>
      <c r="AC488" s="386">
        <v>102</v>
      </c>
      <c r="AD488" s="386">
        <v>84</v>
      </c>
      <c r="AE488" s="386">
        <v>78</v>
      </c>
      <c r="AF488" s="386">
        <v>69</v>
      </c>
      <c r="AG488" s="386">
        <v>54</v>
      </c>
      <c r="AH488" s="386">
        <v>46</v>
      </c>
      <c r="AI488" s="386">
        <v>27</v>
      </c>
      <c r="AJ488" s="386">
        <v>20</v>
      </c>
      <c r="AK488" s="386">
        <v>17</v>
      </c>
      <c r="AL488" s="386">
        <v>16</v>
      </c>
      <c r="AM488" s="386">
        <v>8</v>
      </c>
      <c r="AN488" s="386">
        <v>5</v>
      </c>
      <c r="AO488" s="386">
        <v>0</v>
      </c>
      <c r="AP488" s="386">
        <v>0</v>
      </c>
      <c r="AQ488" s="386">
        <v>0</v>
      </c>
      <c r="AR488" s="386">
        <v>0</v>
      </c>
      <c r="AS488" s="386">
        <v>0</v>
      </c>
      <c r="AT488" s="405">
        <v>0</v>
      </c>
      <c r="AU488" s="387">
        <v>25</v>
      </c>
    </row>
    <row r="489" spans="2:47" ht="28.5" x14ac:dyDescent="0.3">
      <c r="B489" s="592"/>
      <c r="C489" s="592"/>
      <c r="D489" s="384" t="s">
        <v>1558</v>
      </c>
      <c r="E489" s="271">
        <f t="shared" si="8"/>
        <v>723</v>
      </c>
      <c r="F489" s="385">
        <v>0</v>
      </c>
      <c r="G489" s="386">
        <v>0</v>
      </c>
      <c r="H489" s="386">
        <v>0</v>
      </c>
      <c r="I489" s="386">
        <v>1</v>
      </c>
      <c r="J489" s="386">
        <v>3</v>
      </c>
      <c r="K489" s="386">
        <v>2</v>
      </c>
      <c r="L489" s="386">
        <v>9</v>
      </c>
      <c r="M489" s="386">
        <v>14</v>
      </c>
      <c r="N489" s="386">
        <v>16</v>
      </c>
      <c r="O489" s="386">
        <v>21</v>
      </c>
      <c r="P489" s="386">
        <v>43</v>
      </c>
      <c r="Q489" s="386">
        <v>38</v>
      </c>
      <c r="R489" s="386">
        <v>39</v>
      </c>
      <c r="S489" s="386">
        <v>42</v>
      </c>
      <c r="T489" s="386">
        <v>38</v>
      </c>
      <c r="U489" s="386">
        <v>32</v>
      </c>
      <c r="V489" s="386">
        <v>38</v>
      </c>
      <c r="W489" s="386">
        <v>42</v>
      </c>
      <c r="X489" s="386">
        <v>46</v>
      </c>
      <c r="Y489" s="386">
        <v>49</v>
      </c>
      <c r="Z489" s="386">
        <v>38</v>
      </c>
      <c r="AA489" s="386">
        <v>37</v>
      </c>
      <c r="AB489" s="386">
        <v>29</v>
      </c>
      <c r="AC489" s="386">
        <v>21</v>
      </c>
      <c r="AD489" s="386">
        <v>23</v>
      </c>
      <c r="AE489" s="386">
        <v>24</v>
      </c>
      <c r="AF489" s="386">
        <v>17</v>
      </c>
      <c r="AG489" s="386">
        <v>15</v>
      </c>
      <c r="AH489" s="386">
        <v>12</v>
      </c>
      <c r="AI489" s="386">
        <v>10</v>
      </c>
      <c r="AJ489" s="386">
        <v>6</v>
      </c>
      <c r="AK489" s="386">
        <v>7</v>
      </c>
      <c r="AL489" s="386">
        <v>3</v>
      </c>
      <c r="AM489" s="386">
        <v>4</v>
      </c>
      <c r="AN489" s="386">
        <v>0</v>
      </c>
      <c r="AO489" s="386">
        <v>1</v>
      </c>
      <c r="AP489" s="386">
        <v>0</v>
      </c>
      <c r="AQ489" s="386">
        <v>2</v>
      </c>
      <c r="AR489" s="386">
        <v>0</v>
      </c>
      <c r="AS489" s="386">
        <v>1</v>
      </c>
      <c r="AT489" s="405">
        <v>0</v>
      </c>
      <c r="AU489" s="387">
        <v>0</v>
      </c>
    </row>
    <row r="490" spans="2:47" x14ac:dyDescent="0.3">
      <c r="B490" s="592"/>
      <c r="C490" s="592"/>
      <c r="D490" s="384" t="s">
        <v>1557</v>
      </c>
      <c r="E490" s="271">
        <f t="shared" si="8"/>
        <v>356</v>
      </c>
      <c r="F490" s="385">
        <v>0</v>
      </c>
      <c r="G490" s="386">
        <v>1</v>
      </c>
      <c r="H490" s="386">
        <v>0</v>
      </c>
      <c r="I490" s="386">
        <v>1</v>
      </c>
      <c r="J490" s="386">
        <v>2</v>
      </c>
      <c r="K490" s="386">
        <v>4</v>
      </c>
      <c r="L490" s="386">
        <v>5</v>
      </c>
      <c r="M490" s="386">
        <v>8</v>
      </c>
      <c r="N490" s="386">
        <v>10</v>
      </c>
      <c r="O490" s="386">
        <v>9</v>
      </c>
      <c r="P490" s="386">
        <v>17</v>
      </c>
      <c r="Q490" s="386">
        <v>8</v>
      </c>
      <c r="R490" s="386">
        <v>13</v>
      </c>
      <c r="S490" s="386">
        <v>14</v>
      </c>
      <c r="T490" s="386">
        <v>13</v>
      </c>
      <c r="U490" s="386">
        <v>21</v>
      </c>
      <c r="V490" s="386">
        <v>14</v>
      </c>
      <c r="W490" s="386">
        <v>25</v>
      </c>
      <c r="X490" s="386">
        <v>16</v>
      </c>
      <c r="Y490" s="386">
        <v>15</v>
      </c>
      <c r="Z490" s="386">
        <v>20</v>
      </c>
      <c r="AA490" s="386">
        <v>35</v>
      </c>
      <c r="AB490" s="386">
        <v>17</v>
      </c>
      <c r="AC490" s="386">
        <v>14</v>
      </c>
      <c r="AD490" s="386">
        <v>18</v>
      </c>
      <c r="AE490" s="386">
        <v>13</v>
      </c>
      <c r="AF490" s="386">
        <v>6</v>
      </c>
      <c r="AG490" s="386">
        <v>9</v>
      </c>
      <c r="AH490" s="386">
        <v>7</v>
      </c>
      <c r="AI490" s="386">
        <v>7</v>
      </c>
      <c r="AJ490" s="386">
        <v>4</v>
      </c>
      <c r="AK490" s="386">
        <v>4</v>
      </c>
      <c r="AL490" s="386">
        <v>1</v>
      </c>
      <c r="AM490" s="386">
        <v>3</v>
      </c>
      <c r="AN490" s="386">
        <v>0</v>
      </c>
      <c r="AO490" s="386">
        <v>2</v>
      </c>
      <c r="AP490" s="386">
        <v>0</v>
      </c>
      <c r="AQ490" s="386">
        <v>0</v>
      </c>
      <c r="AR490" s="386">
        <v>0</v>
      </c>
      <c r="AS490" s="386">
        <v>0</v>
      </c>
      <c r="AT490" s="405">
        <v>0</v>
      </c>
      <c r="AU490" s="387">
        <v>0</v>
      </c>
    </row>
    <row r="491" spans="2:47" x14ac:dyDescent="0.3">
      <c r="B491" s="592"/>
      <c r="C491" s="592"/>
      <c r="D491" s="384" t="s">
        <v>1556</v>
      </c>
      <c r="E491" s="271">
        <f t="shared" si="8"/>
        <v>179</v>
      </c>
      <c r="F491" s="385">
        <v>0</v>
      </c>
      <c r="G491" s="386">
        <v>0</v>
      </c>
      <c r="H491" s="386">
        <v>0</v>
      </c>
      <c r="I491" s="386">
        <v>0</v>
      </c>
      <c r="J491" s="386">
        <v>0</v>
      </c>
      <c r="K491" s="386">
        <v>4</v>
      </c>
      <c r="L491" s="386">
        <v>6</v>
      </c>
      <c r="M491" s="386">
        <v>6</v>
      </c>
      <c r="N491" s="386">
        <v>5</v>
      </c>
      <c r="O491" s="386">
        <v>7</v>
      </c>
      <c r="P491" s="386">
        <v>6</v>
      </c>
      <c r="Q491" s="386">
        <v>12</v>
      </c>
      <c r="R491" s="386">
        <v>9</v>
      </c>
      <c r="S491" s="386">
        <v>12</v>
      </c>
      <c r="T491" s="386">
        <v>12</v>
      </c>
      <c r="U491" s="386">
        <v>10</v>
      </c>
      <c r="V491" s="386">
        <v>7</v>
      </c>
      <c r="W491" s="386">
        <v>4</v>
      </c>
      <c r="X491" s="386">
        <v>8</v>
      </c>
      <c r="Y491" s="386">
        <v>8</v>
      </c>
      <c r="Z491" s="386">
        <v>14</v>
      </c>
      <c r="AA491" s="386">
        <v>7</v>
      </c>
      <c r="AB491" s="386">
        <v>8</v>
      </c>
      <c r="AC491" s="386">
        <v>3</v>
      </c>
      <c r="AD491" s="386">
        <v>5</v>
      </c>
      <c r="AE491" s="386">
        <v>7</v>
      </c>
      <c r="AF491" s="386">
        <v>3</v>
      </c>
      <c r="AG491" s="386">
        <v>4</v>
      </c>
      <c r="AH491" s="386">
        <v>5</v>
      </c>
      <c r="AI491" s="386">
        <v>2</v>
      </c>
      <c r="AJ491" s="386">
        <v>1</v>
      </c>
      <c r="AK491" s="386">
        <v>3</v>
      </c>
      <c r="AL491" s="386">
        <v>0</v>
      </c>
      <c r="AM491" s="386">
        <v>1</v>
      </c>
      <c r="AN491" s="386">
        <v>0</v>
      </c>
      <c r="AO491" s="386">
        <v>0</v>
      </c>
      <c r="AP491" s="386">
        <v>0</v>
      </c>
      <c r="AQ491" s="386">
        <v>0</v>
      </c>
      <c r="AR491" s="386">
        <v>0</v>
      </c>
      <c r="AS491" s="386">
        <v>0</v>
      </c>
      <c r="AT491" s="405">
        <v>0</v>
      </c>
      <c r="AU491" s="387">
        <v>0</v>
      </c>
    </row>
    <row r="492" spans="2:47" x14ac:dyDescent="0.3">
      <c r="B492" s="592"/>
      <c r="C492" s="592"/>
      <c r="D492" s="384" t="s">
        <v>1555</v>
      </c>
      <c r="E492" s="271">
        <f t="shared" si="8"/>
        <v>57</v>
      </c>
      <c r="F492" s="385">
        <v>0</v>
      </c>
      <c r="G492" s="386">
        <v>0</v>
      </c>
      <c r="H492" s="386">
        <v>0</v>
      </c>
      <c r="I492" s="386">
        <v>0</v>
      </c>
      <c r="J492" s="386">
        <v>1</v>
      </c>
      <c r="K492" s="386">
        <v>0</v>
      </c>
      <c r="L492" s="386">
        <v>0</v>
      </c>
      <c r="M492" s="386">
        <v>2</v>
      </c>
      <c r="N492" s="386">
        <v>0</v>
      </c>
      <c r="O492" s="386">
        <v>5</v>
      </c>
      <c r="P492" s="386">
        <v>2</v>
      </c>
      <c r="Q492" s="386">
        <v>3</v>
      </c>
      <c r="R492" s="386">
        <v>4</v>
      </c>
      <c r="S492" s="386">
        <v>3</v>
      </c>
      <c r="T492" s="386">
        <v>5</v>
      </c>
      <c r="U492" s="386">
        <v>3</v>
      </c>
      <c r="V492" s="386">
        <v>7</v>
      </c>
      <c r="W492" s="386">
        <v>2</v>
      </c>
      <c r="X492" s="386">
        <v>1</v>
      </c>
      <c r="Y492" s="386">
        <v>2</v>
      </c>
      <c r="Z492" s="386">
        <v>2</v>
      </c>
      <c r="AA492" s="386">
        <v>2</v>
      </c>
      <c r="AB492" s="386">
        <v>3</v>
      </c>
      <c r="AC492" s="386">
        <v>2</v>
      </c>
      <c r="AD492" s="386">
        <v>1</v>
      </c>
      <c r="AE492" s="386">
        <v>0</v>
      </c>
      <c r="AF492" s="386">
        <v>3</v>
      </c>
      <c r="AG492" s="386">
        <v>0</v>
      </c>
      <c r="AH492" s="386">
        <v>1</v>
      </c>
      <c r="AI492" s="386">
        <v>2</v>
      </c>
      <c r="AJ492" s="386">
        <v>0</v>
      </c>
      <c r="AK492" s="386">
        <v>0</v>
      </c>
      <c r="AL492" s="386">
        <v>1</v>
      </c>
      <c r="AM492" s="386">
        <v>0</v>
      </c>
      <c r="AN492" s="386">
        <v>0</v>
      </c>
      <c r="AO492" s="386">
        <v>0</v>
      </c>
      <c r="AP492" s="386">
        <v>0</v>
      </c>
      <c r="AQ492" s="386">
        <v>0</v>
      </c>
      <c r="AR492" s="386">
        <v>0</v>
      </c>
      <c r="AS492" s="386">
        <v>0</v>
      </c>
      <c r="AT492" s="405">
        <v>0</v>
      </c>
      <c r="AU492" s="387">
        <v>0</v>
      </c>
    </row>
    <row r="493" spans="2:47" x14ac:dyDescent="0.3">
      <c r="B493" s="592"/>
      <c r="C493" s="592"/>
      <c r="D493" s="384" t="s">
        <v>1554</v>
      </c>
      <c r="E493" s="271">
        <f t="shared" si="8"/>
        <v>489</v>
      </c>
      <c r="F493" s="385">
        <v>0</v>
      </c>
      <c r="G493" s="386">
        <v>0</v>
      </c>
      <c r="H493" s="386">
        <v>2</v>
      </c>
      <c r="I493" s="386">
        <v>3</v>
      </c>
      <c r="J493" s="386">
        <v>0</v>
      </c>
      <c r="K493" s="386">
        <v>8</v>
      </c>
      <c r="L493" s="386">
        <v>10</v>
      </c>
      <c r="M493" s="386">
        <v>23</v>
      </c>
      <c r="N493" s="386">
        <v>17</v>
      </c>
      <c r="O493" s="386">
        <v>27</v>
      </c>
      <c r="P493" s="386">
        <v>34</v>
      </c>
      <c r="Q493" s="386">
        <v>31</v>
      </c>
      <c r="R493" s="386">
        <v>37</v>
      </c>
      <c r="S493" s="386">
        <v>31</v>
      </c>
      <c r="T493" s="386">
        <v>34</v>
      </c>
      <c r="U493" s="386">
        <v>36</v>
      </c>
      <c r="V493" s="386">
        <v>22</v>
      </c>
      <c r="W493" s="386">
        <v>22</v>
      </c>
      <c r="X493" s="386">
        <v>23</v>
      </c>
      <c r="Y493" s="386">
        <v>21</v>
      </c>
      <c r="Z493" s="386">
        <v>23</v>
      </c>
      <c r="AA493" s="386">
        <v>14</v>
      </c>
      <c r="AB493" s="386">
        <v>10</v>
      </c>
      <c r="AC493" s="386">
        <v>17</v>
      </c>
      <c r="AD493" s="386">
        <v>7</v>
      </c>
      <c r="AE493" s="386">
        <v>4</v>
      </c>
      <c r="AF493" s="386">
        <v>7</v>
      </c>
      <c r="AG493" s="386">
        <v>5</v>
      </c>
      <c r="AH493" s="386">
        <v>9</v>
      </c>
      <c r="AI493" s="386">
        <v>3</v>
      </c>
      <c r="AJ493" s="386">
        <v>3</v>
      </c>
      <c r="AK493" s="386">
        <v>1</v>
      </c>
      <c r="AL493" s="386">
        <v>2</v>
      </c>
      <c r="AM493" s="386">
        <v>1</v>
      </c>
      <c r="AN493" s="386">
        <v>0</v>
      </c>
      <c r="AO493" s="386">
        <v>0</v>
      </c>
      <c r="AP493" s="386">
        <v>0</v>
      </c>
      <c r="AQ493" s="386">
        <v>0</v>
      </c>
      <c r="AR493" s="386">
        <v>0</v>
      </c>
      <c r="AS493" s="386">
        <v>0</v>
      </c>
      <c r="AT493" s="405">
        <v>0</v>
      </c>
      <c r="AU493" s="387">
        <v>2</v>
      </c>
    </row>
    <row r="494" spans="2:47" x14ac:dyDescent="0.3">
      <c r="B494" s="592"/>
      <c r="C494" s="592"/>
      <c r="D494" s="384" t="s">
        <v>1553</v>
      </c>
      <c r="E494" s="271">
        <f t="shared" si="8"/>
        <v>201</v>
      </c>
      <c r="F494" s="385">
        <v>0</v>
      </c>
      <c r="G494" s="386">
        <v>0</v>
      </c>
      <c r="H494" s="386">
        <v>0</v>
      </c>
      <c r="I494" s="386">
        <v>0</v>
      </c>
      <c r="J494" s="386">
        <v>3</v>
      </c>
      <c r="K494" s="386">
        <v>6</v>
      </c>
      <c r="L494" s="386">
        <v>9</v>
      </c>
      <c r="M494" s="386">
        <v>10</v>
      </c>
      <c r="N494" s="386">
        <v>16</v>
      </c>
      <c r="O494" s="386">
        <v>13</v>
      </c>
      <c r="P494" s="386">
        <v>11</v>
      </c>
      <c r="Q494" s="386">
        <v>9</v>
      </c>
      <c r="R494" s="386">
        <v>11</v>
      </c>
      <c r="S494" s="386">
        <v>6</v>
      </c>
      <c r="T494" s="386">
        <v>11</v>
      </c>
      <c r="U494" s="386">
        <v>18</v>
      </c>
      <c r="V494" s="386">
        <v>14</v>
      </c>
      <c r="W494" s="386">
        <v>9</v>
      </c>
      <c r="X494" s="386">
        <v>7</v>
      </c>
      <c r="Y494" s="386">
        <v>9</v>
      </c>
      <c r="Z494" s="386">
        <v>6</v>
      </c>
      <c r="AA494" s="386">
        <v>4</v>
      </c>
      <c r="AB494" s="386">
        <v>8</v>
      </c>
      <c r="AC494" s="386">
        <v>4</v>
      </c>
      <c r="AD494" s="386">
        <v>2</v>
      </c>
      <c r="AE494" s="386">
        <v>1</v>
      </c>
      <c r="AF494" s="386">
        <v>2</v>
      </c>
      <c r="AG494" s="386">
        <v>5</v>
      </c>
      <c r="AH494" s="386">
        <v>1</v>
      </c>
      <c r="AI494" s="386">
        <v>2</v>
      </c>
      <c r="AJ494" s="386">
        <v>2</v>
      </c>
      <c r="AK494" s="386">
        <v>1</v>
      </c>
      <c r="AL494" s="386">
        <v>0</v>
      </c>
      <c r="AM494" s="386">
        <v>0</v>
      </c>
      <c r="AN494" s="386">
        <v>1</v>
      </c>
      <c r="AO494" s="386">
        <v>0</v>
      </c>
      <c r="AP494" s="386">
        <v>0</v>
      </c>
      <c r="AQ494" s="386">
        <v>0</v>
      </c>
      <c r="AR494" s="386">
        <v>0</v>
      </c>
      <c r="AS494" s="386">
        <v>0</v>
      </c>
      <c r="AT494" s="405">
        <v>0</v>
      </c>
      <c r="AU494" s="387">
        <v>0</v>
      </c>
    </row>
    <row r="495" spans="2:47" x14ac:dyDescent="0.3">
      <c r="B495" s="592"/>
      <c r="C495" s="592"/>
      <c r="D495" s="384" t="s">
        <v>1552</v>
      </c>
      <c r="E495" s="271">
        <f t="shared" si="8"/>
        <v>184</v>
      </c>
      <c r="F495" s="385">
        <v>0</v>
      </c>
      <c r="G495" s="386">
        <v>0</v>
      </c>
      <c r="H495" s="386">
        <v>0</v>
      </c>
      <c r="I495" s="386">
        <v>0</v>
      </c>
      <c r="J495" s="386">
        <v>0</v>
      </c>
      <c r="K495" s="386">
        <v>2</v>
      </c>
      <c r="L495" s="386">
        <v>4</v>
      </c>
      <c r="M495" s="386">
        <v>3</v>
      </c>
      <c r="N495" s="386">
        <v>11</v>
      </c>
      <c r="O495" s="386">
        <v>11</v>
      </c>
      <c r="P495" s="386">
        <v>14</v>
      </c>
      <c r="Q495" s="386">
        <v>11</v>
      </c>
      <c r="R495" s="386">
        <v>17</v>
      </c>
      <c r="S495" s="386">
        <v>10</v>
      </c>
      <c r="T495" s="386">
        <v>9</v>
      </c>
      <c r="U495" s="386">
        <v>8</v>
      </c>
      <c r="V495" s="386">
        <v>6</v>
      </c>
      <c r="W495" s="386">
        <v>8</v>
      </c>
      <c r="X495" s="386">
        <v>16</v>
      </c>
      <c r="Y495" s="386">
        <v>8</v>
      </c>
      <c r="Z495" s="386">
        <v>9</v>
      </c>
      <c r="AA495" s="386">
        <v>9</v>
      </c>
      <c r="AB495" s="386">
        <v>4</v>
      </c>
      <c r="AC495" s="386">
        <v>3</v>
      </c>
      <c r="AD495" s="386">
        <v>4</v>
      </c>
      <c r="AE495" s="386">
        <v>4</v>
      </c>
      <c r="AF495" s="386">
        <v>3</v>
      </c>
      <c r="AG495" s="386">
        <v>1</v>
      </c>
      <c r="AH495" s="386">
        <v>3</v>
      </c>
      <c r="AI495" s="386">
        <v>1</v>
      </c>
      <c r="AJ495" s="386">
        <v>4</v>
      </c>
      <c r="AK495" s="386">
        <v>0</v>
      </c>
      <c r="AL495" s="386">
        <v>0</v>
      </c>
      <c r="AM495" s="386">
        <v>0</v>
      </c>
      <c r="AN495" s="386">
        <v>0</v>
      </c>
      <c r="AO495" s="386">
        <v>0</v>
      </c>
      <c r="AP495" s="386">
        <v>1</v>
      </c>
      <c r="AQ495" s="386">
        <v>0</v>
      </c>
      <c r="AR495" s="386">
        <v>0</v>
      </c>
      <c r="AS495" s="386">
        <v>0</v>
      </c>
      <c r="AT495" s="405">
        <v>0</v>
      </c>
      <c r="AU495" s="387">
        <v>0</v>
      </c>
    </row>
    <row r="496" spans="2:47" ht="28.5" x14ac:dyDescent="0.3">
      <c r="B496" s="592"/>
      <c r="C496" s="388" t="s">
        <v>230</v>
      </c>
      <c r="D496" s="384" t="s">
        <v>1630</v>
      </c>
      <c r="E496" s="271">
        <f t="shared" si="8"/>
        <v>333</v>
      </c>
      <c r="F496" s="385">
        <v>0</v>
      </c>
      <c r="G496" s="386">
        <v>0</v>
      </c>
      <c r="H496" s="386">
        <v>1</v>
      </c>
      <c r="I496" s="386">
        <v>0</v>
      </c>
      <c r="J496" s="386">
        <v>3</v>
      </c>
      <c r="K496" s="386">
        <v>7</v>
      </c>
      <c r="L496" s="386">
        <v>10</v>
      </c>
      <c r="M496" s="386">
        <v>15</v>
      </c>
      <c r="N496" s="386">
        <v>17</v>
      </c>
      <c r="O496" s="386">
        <v>24</v>
      </c>
      <c r="P496" s="386">
        <v>18</v>
      </c>
      <c r="Q496" s="386">
        <v>21</v>
      </c>
      <c r="R496" s="386">
        <v>20</v>
      </c>
      <c r="S496" s="386">
        <v>17</v>
      </c>
      <c r="T496" s="386">
        <v>22</v>
      </c>
      <c r="U496" s="386">
        <v>19</v>
      </c>
      <c r="V496" s="386">
        <v>16</v>
      </c>
      <c r="W496" s="386">
        <v>16</v>
      </c>
      <c r="X496" s="386">
        <v>18</v>
      </c>
      <c r="Y496" s="386">
        <v>18</v>
      </c>
      <c r="Z496" s="386">
        <v>12</v>
      </c>
      <c r="AA496" s="386">
        <v>8</v>
      </c>
      <c r="AB496" s="386">
        <v>9</v>
      </c>
      <c r="AC496" s="386">
        <v>9</v>
      </c>
      <c r="AD496" s="386">
        <v>4</v>
      </c>
      <c r="AE496" s="386">
        <v>6</v>
      </c>
      <c r="AF496" s="386">
        <v>8</v>
      </c>
      <c r="AG496" s="386">
        <v>2</v>
      </c>
      <c r="AH496" s="386">
        <v>6</v>
      </c>
      <c r="AI496" s="386">
        <v>1</v>
      </c>
      <c r="AJ496" s="386">
        <v>3</v>
      </c>
      <c r="AK496" s="386">
        <v>2</v>
      </c>
      <c r="AL496" s="386">
        <v>0</v>
      </c>
      <c r="AM496" s="386">
        <v>1</v>
      </c>
      <c r="AN496" s="386">
        <v>0</v>
      </c>
      <c r="AO496" s="386">
        <v>0</v>
      </c>
      <c r="AP496" s="386">
        <v>0</v>
      </c>
      <c r="AQ496" s="386">
        <v>0</v>
      </c>
      <c r="AR496" s="386">
        <v>0</v>
      </c>
      <c r="AS496" s="386">
        <v>0</v>
      </c>
      <c r="AT496" s="405">
        <v>0</v>
      </c>
      <c r="AU496" s="387">
        <v>0</v>
      </c>
    </row>
    <row r="497" spans="2:47" x14ac:dyDescent="0.3">
      <c r="B497" s="592"/>
      <c r="C497" s="388" t="s">
        <v>229</v>
      </c>
      <c r="D497" s="384" t="s">
        <v>1629</v>
      </c>
      <c r="E497" s="271">
        <f t="shared" si="8"/>
        <v>339</v>
      </c>
      <c r="F497" s="385">
        <v>0</v>
      </c>
      <c r="G497" s="386">
        <v>0</v>
      </c>
      <c r="H497" s="386">
        <v>0</v>
      </c>
      <c r="I497" s="386">
        <v>0</v>
      </c>
      <c r="J497" s="386">
        <v>10</v>
      </c>
      <c r="K497" s="386">
        <v>2</v>
      </c>
      <c r="L497" s="386">
        <v>14</v>
      </c>
      <c r="M497" s="386">
        <v>16</v>
      </c>
      <c r="N497" s="386">
        <v>21</v>
      </c>
      <c r="O497" s="386">
        <v>25</v>
      </c>
      <c r="P497" s="386">
        <v>19</v>
      </c>
      <c r="Q497" s="386">
        <v>16</v>
      </c>
      <c r="R497" s="386">
        <v>20</v>
      </c>
      <c r="S497" s="386">
        <v>24</v>
      </c>
      <c r="T497" s="386">
        <v>19</v>
      </c>
      <c r="U497" s="386">
        <v>26</v>
      </c>
      <c r="V497" s="386">
        <v>11</v>
      </c>
      <c r="W497" s="386">
        <v>7</v>
      </c>
      <c r="X497" s="386">
        <v>12</v>
      </c>
      <c r="Y497" s="386">
        <v>17</v>
      </c>
      <c r="Z497" s="386">
        <v>9</v>
      </c>
      <c r="AA497" s="386">
        <v>18</v>
      </c>
      <c r="AB497" s="386">
        <v>9</v>
      </c>
      <c r="AC497" s="386">
        <v>6</v>
      </c>
      <c r="AD497" s="386">
        <v>11</v>
      </c>
      <c r="AE497" s="386">
        <v>3</v>
      </c>
      <c r="AF497" s="386">
        <v>3</v>
      </c>
      <c r="AG497" s="386">
        <v>8</v>
      </c>
      <c r="AH497" s="386">
        <v>5</v>
      </c>
      <c r="AI497" s="386">
        <v>1</v>
      </c>
      <c r="AJ497" s="386">
        <v>3</v>
      </c>
      <c r="AK497" s="386">
        <v>2</v>
      </c>
      <c r="AL497" s="386">
        <v>1</v>
      </c>
      <c r="AM497" s="386">
        <v>0</v>
      </c>
      <c r="AN497" s="386">
        <v>1</v>
      </c>
      <c r="AO497" s="386">
        <v>0</v>
      </c>
      <c r="AP497" s="386">
        <v>0</v>
      </c>
      <c r="AQ497" s="386">
        <v>0</v>
      </c>
      <c r="AR497" s="386">
        <v>0</v>
      </c>
      <c r="AS497" s="386">
        <v>0</v>
      </c>
      <c r="AT497" s="405">
        <v>0</v>
      </c>
      <c r="AU497" s="387">
        <v>0</v>
      </c>
    </row>
    <row r="498" spans="2:47" x14ac:dyDescent="0.3">
      <c r="B498" s="592"/>
      <c r="C498" s="388" t="s">
        <v>228</v>
      </c>
      <c r="D498" s="384" t="s">
        <v>1628</v>
      </c>
      <c r="E498" s="271">
        <f t="shared" si="8"/>
        <v>1011</v>
      </c>
      <c r="F498" s="385">
        <v>0</v>
      </c>
      <c r="G498" s="386">
        <v>0</v>
      </c>
      <c r="H498" s="386">
        <v>1</v>
      </c>
      <c r="I498" s="386">
        <v>3</v>
      </c>
      <c r="J498" s="386">
        <v>5</v>
      </c>
      <c r="K498" s="386">
        <v>25</v>
      </c>
      <c r="L498" s="386">
        <v>42</v>
      </c>
      <c r="M498" s="386">
        <v>53</v>
      </c>
      <c r="N498" s="386">
        <v>54</v>
      </c>
      <c r="O498" s="386">
        <v>40</v>
      </c>
      <c r="P498" s="386">
        <v>56</v>
      </c>
      <c r="Q498" s="386">
        <v>58</v>
      </c>
      <c r="R498" s="386">
        <v>68</v>
      </c>
      <c r="S498" s="386">
        <v>65</v>
      </c>
      <c r="T498" s="386">
        <v>74</v>
      </c>
      <c r="U498" s="386">
        <v>41</v>
      </c>
      <c r="V498" s="386">
        <v>54</v>
      </c>
      <c r="W498" s="386">
        <v>46</v>
      </c>
      <c r="X498" s="386">
        <v>49</v>
      </c>
      <c r="Y498" s="386">
        <v>30</v>
      </c>
      <c r="Z498" s="386">
        <v>43</v>
      </c>
      <c r="AA498" s="386">
        <v>27</v>
      </c>
      <c r="AB498" s="386">
        <v>31</v>
      </c>
      <c r="AC498" s="386">
        <v>30</v>
      </c>
      <c r="AD498" s="386">
        <v>21</v>
      </c>
      <c r="AE498" s="386">
        <v>20</v>
      </c>
      <c r="AF498" s="386">
        <v>12</v>
      </c>
      <c r="AG498" s="386">
        <v>16</v>
      </c>
      <c r="AH498" s="386">
        <v>13</v>
      </c>
      <c r="AI498" s="386">
        <v>14</v>
      </c>
      <c r="AJ498" s="386">
        <v>4</v>
      </c>
      <c r="AK498" s="386">
        <v>2</v>
      </c>
      <c r="AL498" s="386">
        <v>7</v>
      </c>
      <c r="AM498" s="386">
        <v>0</v>
      </c>
      <c r="AN498" s="386">
        <v>2</v>
      </c>
      <c r="AO498" s="386">
        <v>2</v>
      </c>
      <c r="AP498" s="386">
        <v>0</v>
      </c>
      <c r="AQ498" s="386">
        <v>1</v>
      </c>
      <c r="AR498" s="386">
        <v>0</v>
      </c>
      <c r="AS498" s="386">
        <v>0</v>
      </c>
      <c r="AT498" s="405">
        <v>0</v>
      </c>
      <c r="AU498" s="387">
        <v>2</v>
      </c>
    </row>
    <row r="499" spans="2:47" x14ac:dyDescent="0.3">
      <c r="B499" s="592"/>
      <c r="C499" s="592" t="s">
        <v>227</v>
      </c>
      <c r="D499" s="384" t="s">
        <v>1627</v>
      </c>
      <c r="E499" s="271">
        <f t="shared" si="8"/>
        <v>251</v>
      </c>
      <c r="F499" s="385">
        <v>0</v>
      </c>
      <c r="G499" s="386">
        <v>0</v>
      </c>
      <c r="H499" s="386">
        <v>0</v>
      </c>
      <c r="I499" s="386">
        <v>1</v>
      </c>
      <c r="J499" s="386">
        <v>1</v>
      </c>
      <c r="K499" s="386">
        <v>5</v>
      </c>
      <c r="L499" s="386">
        <v>13</v>
      </c>
      <c r="M499" s="386">
        <v>16</v>
      </c>
      <c r="N499" s="386">
        <v>18</v>
      </c>
      <c r="O499" s="386">
        <v>9</v>
      </c>
      <c r="P499" s="386">
        <v>8</v>
      </c>
      <c r="Q499" s="386">
        <v>16</v>
      </c>
      <c r="R499" s="386">
        <v>18</v>
      </c>
      <c r="S499" s="386">
        <v>14</v>
      </c>
      <c r="T499" s="386">
        <v>14</v>
      </c>
      <c r="U499" s="386">
        <v>9</v>
      </c>
      <c r="V499" s="386">
        <v>14</v>
      </c>
      <c r="W499" s="386">
        <v>13</v>
      </c>
      <c r="X499" s="386">
        <v>14</v>
      </c>
      <c r="Y499" s="386">
        <v>10</v>
      </c>
      <c r="Z499" s="386">
        <v>8</v>
      </c>
      <c r="AA499" s="386">
        <v>6</v>
      </c>
      <c r="AB499" s="386">
        <v>4</v>
      </c>
      <c r="AC499" s="386">
        <v>8</v>
      </c>
      <c r="AD499" s="386">
        <v>3</v>
      </c>
      <c r="AE499" s="386">
        <v>6</v>
      </c>
      <c r="AF499" s="386">
        <v>7</v>
      </c>
      <c r="AG499" s="386">
        <v>2</v>
      </c>
      <c r="AH499" s="386">
        <v>6</v>
      </c>
      <c r="AI499" s="386">
        <v>2</v>
      </c>
      <c r="AJ499" s="386">
        <v>1</v>
      </c>
      <c r="AK499" s="386">
        <v>2</v>
      </c>
      <c r="AL499" s="386">
        <v>2</v>
      </c>
      <c r="AM499" s="386">
        <v>1</v>
      </c>
      <c r="AN499" s="386">
        <v>0</v>
      </c>
      <c r="AO499" s="386">
        <v>0</v>
      </c>
      <c r="AP499" s="386">
        <v>0</v>
      </c>
      <c r="AQ499" s="386">
        <v>0</v>
      </c>
      <c r="AR499" s="386">
        <v>0</v>
      </c>
      <c r="AS499" s="386">
        <v>0</v>
      </c>
      <c r="AT499" s="405">
        <v>0</v>
      </c>
      <c r="AU499" s="387">
        <v>0</v>
      </c>
    </row>
    <row r="500" spans="2:47" x14ac:dyDescent="0.3">
      <c r="B500" s="592"/>
      <c r="C500" s="592"/>
      <c r="D500" s="384" t="s">
        <v>1626</v>
      </c>
      <c r="E500" s="271">
        <f t="shared" si="8"/>
        <v>29</v>
      </c>
      <c r="F500" s="385">
        <v>0</v>
      </c>
      <c r="G500" s="386">
        <v>0</v>
      </c>
      <c r="H500" s="386">
        <v>0</v>
      </c>
      <c r="I500" s="386">
        <v>1</v>
      </c>
      <c r="J500" s="386">
        <v>0</v>
      </c>
      <c r="K500" s="386">
        <v>0</v>
      </c>
      <c r="L500" s="386">
        <v>0</v>
      </c>
      <c r="M500" s="386">
        <v>1</v>
      </c>
      <c r="N500" s="386">
        <v>1</v>
      </c>
      <c r="O500" s="386">
        <v>4</v>
      </c>
      <c r="P500" s="386">
        <v>0</v>
      </c>
      <c r="Q500" s="386">
        <v>5</v>
      </c>
      <c r="R500" s="386">
        <v>1</v>
      </c>
      <c r="S500" s="386">
        <v>3</v>
      </c>
      <c r="T500" s="386">
        <v>1</v>
      </c>
      <c r="U500" s="386">
        <v>2</v>
      </c>
      <c r="V500" s="386">
        <v>0</v>
      </c>
      <c r="W500" s="386">
        <v>2</v>
      </c>
      <c r="X500" s="386">
        <v>2</v>
      </c>
      <c r="Y500" s="386">
        <v>0</v>
      </c>
      <c r="Z500" s="386">
        <v>0</v>
      </c>
      <c r="AA500" s="386">
        <v>0</v>
      </c>
      <c r="AB500" s="386">
        <v>0</v>
      </c>
      <c r="AC500" s="386">
        <v>0</v>
      </c>
      <c r="AD500" s="386">
        <v>0</v>
      </c>
      <c r="AE500" s="386">
        <v>0</v>
      </c>
      <c r="AF500" s="386">
        <v>3</v>
      </c>
      <c r="AG500" s="386">
        <v>0</v>
      </c>
      <c r="AH500" s="386">
        <v>0</v>
      </c>
      <c r="AI500" s="386">
        <v>2</v>
      </c>
      <c r="AJ500" s="386">
        <v>0</v>
      </c>
      <c r="AK500" s="386">
        <v>1</v>
      </c>
      <c r="AL500" s="386">
        <v>0</v>
      </c>
      <c r="AM500" s="386">
        <v>0</v>
      </c>
      <c r="AN500" s="386">
        <v>0</v>
      </c>
      <c r="AO500" s="386">
        <v>0</v>
      </c>
      <c r="AP500" s="386">
        <v>0</v>
      </c>
      <c r="AQ500" s="386">
        <v>0</v>
      </c>
      <c r="AR500" s="386">
        <v>0</v>
      </c>
      <c r="AS500" s="386">
        <v>0</v>
      </c>
      <c r="AT500" s="405">
        <v>0</v>
      </c>
      <c r="AU500" s="387">
        <v>0</v>
      </c>
    </row>
    <row r="501" spans="2:47" x14ac:dyDescent="0.3">
      <c r="B501" s="592"/>
      <c r="C501" s="592" t="s">
        <v>226</v>
      </c>
      <c r="D501" s="384" t="s">
        <v>226</v>
      </c>
      <c r="E501" s="271">
        <f t="shared" si="8"/>
        <v>1153</v>
      </c>
      <c r="F501" s="385">
        <v>0</v>
      </c>
      <c r="G501" s="386">
        <v>0</v>
      </c>
      <c r="H501" s="386">
        <v>1</v>
      </c>
      <c r="I501" s="386">
        <v>1</v>
      </c>
      <c r="J501" s="386">
        <v>9</v>
      </c>
      <c r="K501" s="386">
        <v>23</v>
      </c>
      <c r="L501" s="386">
        <v>27</v>
      </c>
      <c r="M501" s="386">
        <v>42</v>
      </c>
      <c r="N501" s="386">
        <v>53</v>
      </c>
      <c r="O501" s="386">
        <v>57</v>
      </c>
      <c r="P501" s="386">
        <v>65</v>
      </c>
      <c r="Q501" s="386">
        <v>56</v>
      </c>
      <c r="R501" s="386">
        <v>67</v>
      </c>
      <c r="S501" s="386">
        <v>70</v>
      </c>
      <c r="T501" s="386">
        <v>88</v>
      </c>
      <c r="U501" s="386">
        <v>66</v>
      </c>
      <c r="V501" s="386">
        <v>59</v>
      </c>
      <c r="W501" s="386">
        <v>58</v>
      </c>
      <c r="X501" s="386">
        <v>56</v>
      </c>
      <c r="Y501" s="386">
        <v>49</v>
      </c>
      <c r="Z501" s="386">
        <v>50</v>
      </c>
      <c r="AA501" s="386">
        <v>44</v>
      </c>
      <c r="AB501" s="386">
        <v>40</v>
      </c>
      <c r="AC501" s="386">
        <v>40</v>
      </c>
      <c r="AD501" s="386">
        <v>20</v>
      </c>
      <c r="AE501" s="386">
        <v>18</v>
      </c>
      <c r="AF501" s="386">
        <v>23</v>
      </c>
      <c r="AG501" s="386">
        <v>15</v>
      </c>
      <c r="AH501" s="386">
        <v>15</v>
      </c>
      <c r="AI501" s="386">
        <v>12</v>
      </c>
      <c r="AJ501" s="386">
        <v>8</v>
      </c>
      <c r="AK501" s="386">
        <v>10</v>
      </c>
      <c r="AL501" s="386">
        <v>4</v>
      </c>
      <c r="AM501" s="386">
        <v>3</v>
      </c>
      <c r="AN501" s="386">
        <v>0</v>
      </c>
      <c r="AO501" s="386">
        <v>0</v>
      </c>
      <c r="AP501" s="386">
        <v>0</v>
      </c>
      <c r="AQ501" s="386">
        <v>0</v>
      </c>
      <c r="AR501" s="386">
        <v>0</v>
      </c>
      <c r="AS501" s="386">
        <v>1</v>
      </c>
      <c r="AT501" s="405">
        <v>0</v>
      </c>
      <c r="AU501" s="387">
        <v>3</v>
      </c>
    </row>
    <row r="502" spans="2:47" x14ac:dyDescent="0.3">
      <c r="B502" s="592"/>
      <c r="C502" s="592"/>
      <c r="D502" s="384" t="s">
        <v>1625</v>
      </c>
      <c r="E502" s="271">
        <f t="shared" si="8"/>
        <v>781</v>
      </c>
      <c r="F502" s="385">
        <v>0</v>
      </c>
      <c r="G502" s="386">
        <v>0</v>
      </c>
      <c r="H502" s="386">
        <v>0</v>
      </c>
      <c r="I502" s="386">
        <v>0</v>
      </c>
      <c r="J502" s="386">
        <v>0</v>
      </c>
      <c r="K502" s="386">
        <v>1</v>
      </c>
      <c r="L502" s="386">
        <v>2</v>
      </c>
      <c r="M502" s="386">
        <v>2</v>
      </c>
      <c r="N502" s="386">
        <v>0</v>
      </c>
      <c r="O502" s="386">
        <v>3</v>
      </c>
      <c r="P502" s="386">
        <v>10</v>
      </c>
      <c r="Q502" s="386">
        <v>8</v>
      </c>
      <c r="R502" s="386">
        <v>9</v>
      </c>
      <c r="S502" s="386">
        <v>26</v>
      </c>
      <c r="T502" s="386">
        <v>25</v>
      </c>
      <c r="U502" s="386">
        <v>22</v>
      </c>
      <c r="V502" s="386">
        <v>38</v>
      </c>
      <c r="W502" s="386">
        <v>30</v>
      </c>
      <c r="X502" s="386">
        <v>38</v>
      </c>
      <c r="Y502" s="386">
        <v>45</v>
      </c>
      <c r="Z502" s="386">
        <v>70</v>
      </c>
      <c r="AA502" s="386">
        <v>45</v>
      </c>
      <c r="AB502" s="386">
        <v>67</v>
      </c>
      <c r="AC502" s="386">
        <v>48</v>
      </c>
      <c r="AD502" s="386">
        <v>54</v>
      </c>
      <c r="AE502" s="386">
        <v>42</v>
      </c>
      <c r="AF502" s="386">
        <v>53</v>
      </c>
      <c r="AG502" s="386">
        <v>40</v>
      </c>
      <c r="AH502" s="386">
        <v>28</v>
      </c>
      <c r="AI502" s="386">
        <v>31</v>
      </c>
      <c r="AJ502" s="386">
        <v>12</v>
      </c>
      <c r="AK502" s="386">
        <v>9</v>
      </c>
      <c r="AL502" s="386">
        <v>8</v>
      </c>
      <c r="AM502" s="386">
        <v>5</v>
      </c>
      <c r="AN502" s="386">
        <v>5</v>
      </c>
      <c r="AO502" s="386">
        <v>4</v>
      </c>
      <c r="AP502" s="386">
        <v>0</v>
      </c>
      <c r="AQ502" s="386">
        <v>1</v>
      </c>
      <c r="AR502" s="386">
        <v>0</v>
      </c>
      <c r="AS502" s="386">
        <v>0</v>
      </c>
      <c r="AT502" s="405">
        <v>0</v>
      </c>
      <c r="AU502" s="387">
        <v>0</v>
      </c>
    </row>
    <row r="503" spans="2:47" x14ac:dyDescent="0.3">
      <c r="B503" s="592"/>
      <c r="C503" s="592"/>
      <c r="D503" s="384" t="s">
        <v>1624</v>
      </c>
      <c r="E503" s="271">
        <f t="shared" si="8"/>
        <v>121</v>
      </c>
      <c r="F503" s="385">
        <v>0</v>
      </c>
      <c r="G503" s="386">
        <v>0</v>
      </c>
      <c r="H503" s="386">
        <v>0</v>
      </c>
      <c r="I503" s="386">
        <v>0</v>
      </c>
      <c r="J503" s="386">
        <v>1</v>
      </c>
      <c r="K503" s="386">
        <v>2</v>
      </c>
      <c r="L503" s="386">
        <v>1</v>
      </c>
      <c r="M503" s="386">
        <v>5</v>
      </c>
      <c r="N503" s="386">
        <v>7</v>
      </c>
      <c r="O503" s="386">
        <v>3</v>
      </c>
      <c r="P503" s="386">
        <v>11</v>
      </c>
      <c r="Q503" s="386">
        <v>7</v>
      </c>
      <c r="R503" s="386">
        <v>6</v>
      </c>
      <c r="S503" s="386">
        <v>7</v>
      </c>
      <c r="T503" s="386">
        <v>8</v>
      </c>
      <c r="U503" s="386">
        <v>8</v>
      </c>
      <c r="V503" s="386">
        <v>9</v>
      </c>
      <c r="W503" s="386">
        <v>7</v>
      </c>
      <c r="X503" s="386">
        <v>7</v>
      </c>
      <c r="Y503" s="386">
        <v>6</v>
      </c>
      <c r="Z503" s="386">
        <v>4</v>
      </c>
      <c r="AA503" s="386">
        <v>4</v>
      </c>
      <c r="AB503" s="386">
        <v>1</v>
      </c>
      <c r="AC503" s="386">
        <v>5</v>
      </c>
      <c r="AD503" s="386">
        <v>4</v>
      </c>
      <c r="AE503" s="386">
        <v>0</v>
      </c>
      <c r="AF503" s="386">
        <v>2</v>
      </c>
      <c r="AG503" s="386">
        <v>2</v>
      </c>
      <c r="AH503" s="386">
        <v>0</v>
      </c>
      <c r="AI503" s="386">
        <v>2</v>
      </c>
      <c r="AJ503" s="386">
        <v>0</v>
      </c>
      <c r="AK503" s="386">
        <v>0</v>
      </c>
      <c r="AL503" s="386">
        <v>0</v>
      </c>
      <c r="AM503" s="386">
        <v>1</v>
      </c>
      <c r="AN503" s="386">
        <v>0</v>
      </c>
      <c r="AO503" s="386">
        <v>0</v>
      </c>
      <c r="AP503" s="386">
        <v>1</v>
      </c>
      <c r="AQ503" s="386">
        <v>0</v>
      </c>
      <c r="AR503" s="386">
        <v>0</v>
      </c>
      <c r="AS503" s="386">
        <v>0</v>
      </c>
      <c r="AT503" s="405">
        <v>0</v>
      </c>
      <c r="AU503" s="387">
        <v>0</v>
      </c>
    </row>
    <row r="504" spans="2:47" x14ac:dyDescent="0.3">
      <c r="B504" s="592"/>
      <c r="C504" s="592"/>
      <c r="D504" s="384" t="s">
        <v>1623</v>
      </c>
      <c r="E504" s="271">
        <f t="shared" si="8"/>
        <v>2</v>
      </c>
      <c r="F504" s="385">
        <v>0</v>
      </c>
      <c r="G504" s="386">
        <v>0</v>
      </c>
      <c r="H504" s="386">
        <v>0</v>
      </c>
      <c r="I504" s="386">
        <v>0</v>
      </c>
      <c r="J504" s="386">
        <v>0</v>
      </c>
      <c r="K504" s="386">
        <v>0</v>
      </c>
      <c r="L504" s="386">
        <v>0</v>
      </c>
      <c r="M504" s="386">
        <v>0</v>
      </c>
      <c r="N504" s="386">
        <v>0</v>
      </c>
      <c r="O504" s="386">
        <v>0</v>
      </c>
      <c r="P504" s="386">
        <v>0</v>
      </c>
      <c r="Q504" s="386">
        <v>0</v>
      </c>
      <c r="R504" s="386">
        <v>0</v>
      </c>
      <c r="S504" s="386">
        <v>0</v>
      </c>
      <c r="T504" s="386">
        <v>1</v>
      </c>
      <c r="U504" s="386">
        <v>0</v>
      </c>
      <c r="V504" s="386">
        <v>0</v>
      </c>
      <c r="W504" s="386">
        <v>0</v>
      </c>
      <c r="X504" s="386">
        <v>0</v>
      </c>
      <c r="Y504" s="386">
        <v>0</v>
      </c>
      <c r="Z504" s="386">
        <v>0</v>
      </c>
      <c r="AA504" s="386">
        <v>0</v>
      </c>
      <c r="AB504" s="386">
        <v>0</v>
      </c>
      <c r="AC504" s="386">
        <v>0</v>
      </c>
      <c r="AD504" s="386">
        <v>1</v>
      </c>
      <c r="AE504" s="386">
        <v>0</v>
      </c>
      <c r="AF504" s="386">
        <v>0</v>
      </c>
      <c r="AG504" s="386">
        <v>0</v>
      </c>
      <c r="AH504" s="386">
        <v>0</v>
      </c>
      <c r="AI504" s="386">
        <v>0</v>
      </c>
      <c r="AJ504" s="386">
        <v>0</v>
      </c>
      <c r="AK504" s="386">
        <v>0</v>
      </c>
      <c r="AL504" s="386">
        <v>0</v>
      </c>
      <c r="AM504" s="386">
        <v>0</v>
      </c>
      <c r="AN504" s="386">
        <v>0</v>
      </c>
      <c r="AO504" s="386">
        <v>0</v>
      </c>
      <c r="AP504" s="386">
        <v>0</v>
      </c>
      <c r="AQ504" s="386">
        <v>0</v>
      </c>
      <c r="AR504" s="386">
        <v>0</v>
      </c>
      <c r="AS504" s="386">
        <v>0</v>
      </c>
      <c r="AT504" s="405">
        <v>0</v>
      </c>
      <c r="AU504" s="387">
        <v>0</v>
      </c>
    </row>
    <row r="505" spans="2:47" x14ac:dyDescent="0.3">
      <c r="B505" s="592"/>
      <c r="C505" s="592"/>
      <c r="D505" s="384" t="s">
        <v>1622</v>
      </c>
      <c r="E505" s="271">
        <f t="shared" si="8"/>
        <v>28</v>
      </c>
      <c r="F505" s="385">
        <v>0</v>
      </c>
      <c r="G505" s="386">
        <v>0</v>
      </c>
      <c r="H505" s="386">
        <v>0</v>
      </c>
      <c r="I505" s="386">
        <v>0</v>
      </c>
      <c r="J505" s="386">
        <v>1</v>
      </c>
      <c r="K505" s="386">
        <v>0</v>
      </c>
      <c r="L505" s="386">
        <v>0</v>
      </c>
      <c r="M505" s="386">
        <v>1</v>
      </c>
      <c r="N505" s="386">
        <v>2</v>
      </c>
      <c r="O505" s="386">
        <v>0</v>
      </c>
      <c r="P505" s="386">
        <v>1</v>
      </c>
      <c r="Q505" s="386">
        <v>1</v>
      </c>
      <c r="R505" s="386">
        <v>1</v>
      </c>
      <c r="S505" s="386">
        <v>1</v>
      </c>
      <c r="T505" s="386">
        <v>1</v>
      </c>
      <c r="U505" s="386">
        <v>2</v>
      </c>
      <c r="V505" s="386">
        <v>1</v>
      </c>
      <c r="W505" s="386">
        <v>2</v>
      </c>
      <c r="X505" s="386">
        <v>1</v>
      </c>
      <c r="Y505" s="386">
        <v>3</v>
      </c>
      <c r="Z505" s="386">
        <v>1</v>
      </c>
      <c r="AA505" s="386">
        <v>1</v>
      </c>
      <c r="AB505" s="386">
        <v>2</v>
      </c>
      <c r="AC505" s="386">
        <v>3</v>
      </c>
      <c r="AD505" s="386">
        <v>0</v>
      </c>
      <c r="AE505" s="386">
        <v>1</v>
      </c>
      <c r="AF505" s="386">
        <v>0</v>
      </c>
      <c r="AG505" s="386">
        <v>1</v>
      </c>
      <c r="AH505" s="386">
        <v>0</v>
      </c>
      <c r="AI505" s="386">
        <v>0</v>
      </c>
      <c r="AJ505" s="386">
        <v>0</v>
      </c>
      <c r="AK505" s="386">
        <v>0</v>
      </c>
      <c r="AL505" s="386">
        <v>0</v>
      </c>
      <c r="AM505" s="386">
        <v>1</v>
      </c>
      <c r="AN505" s="386">
        <v>0</v>
      </c>
      <c r="AO505" s="386">
        <v>0</v>
      </c>
      <c r="AP505" s="386">
        <v>0</v>
      </c>
      <c r="AQ505" s="386">
        <v>0</v>
      </c>
      <c r="AR505" s="386">
        <v>0</v>
      </c>
      <c r="AS505" s="386">
        <v>0</v>
      </c>
      <c r="AT505" s="405">
        <v>0</v>
      </c>
      <c r="AU505" s="387">
        <v>0</v>
      </c>
    </row>
    <row r="506" spans="2:47" x14ac:dyDescent="0.3">
      <c r="B506" s="592"/>
      <c r="C506" s="592"/>
      <c r="D506" s="384" t="s">
        <v>1621</v>
      </c>
      <c r="E506" s="271">
        <f t="shared" si="8"/>
        <v>12</v>
      </c>
      <c r="F506" s="385">
        <v>0</v>
      </c>
      <c r="G506" s="386">
        <v>0</v>
      </c>
      <c r="H506" s="386">
        <v>0</v>
      </c>
      <c r="I506" s="386">
        <v>0</v>
      </c>
      <c r="J506" s="386">
        <v>0</v>
      </c>
      <c r="K506" s="386">
        <v>0</v>
      </c>
      <c r="L506" s="386">
        <v>0</v>
      </c>
      <c r="M506" s="386">
        <v>2</v>
      </c>
      <c r="N506" s="386">
        <v>0</v>
      </c>
      <c r="O506" s="386">
        <v>1</v>
      </c>
      <c r="P506" s="386">
        <v>0</v>
      </c>
      <c r="Q506" s="386">
        <v>1</v>
      </c>
      <c r="R506" s="386">
        <v>0</v>
      </c>
      <c r="S506" s="386">
        <v>1</v>
      </c>
      <c r="T506" s="386">
        <v>0</v>
      </c>
      <c r="U506" s="386">
        <v>0</v>
      </c>
      <c r="V506" s="386">
        <v>1</v>
      </c>
      <c r="W506" s="386">
        <v>0</v>
      </c>
      <c r="X506" s="386">
        <v>1</v>
      </c>
      <c r="Y506" s="386">
        <v>2</v>
      </c>
      <c r="Z506" s="386">
        <v>0</v>
      </c>
      <c r="AA506" s="386">
        <v>0</v>
      </c>
      <c r="AB506" s="386">
        <v>1</v>
      </c>
      <c r="AC506" s="386">
        <v>0</v>
      </c>
      <c r="AD506" s="386">
        <v>1</v>
      </c>
      <c r="AE506" s="386">
        <v>1</v>
      </c>
      <c r="AF506" s="386">
        <v>0</v>
      </c>
      <c r="AG506" s="386">
        <v>0</v>
      </c>
      <c r="AH506" s="386">
        <v>0</v>
      </c>
      <c r="AI506" s="386">
        <v>0</v>
      </c>
      <c r="AJ506" s="386">
        <v>0</v>
      </c>
      <c r="AK506" s="386">
        <v>0</v>
      </c>
      <c r="AL506" s="386">
        <v>0</v>
      </c>
      <c r="AM506" s="386">
        <v>0</v>
      </c>
      <c r="AN506" s="386">
        <v>0</v>
      </c>
      <c r="AO506" s="386">
        <v>0</v>
      </c>
      <c r="AP506" s="386">
        <v>0</v>
      </c>
      <c r="AQ506" s="386">
        <v>0</v>
      </c>
      <c r="AR506" s="386">
        <v>0</v>
      </c>
      <c r="AS506" s="386">
        <v>0</v>
      </c>
      <c r="AT506" s="405">
        <v>0</v>
      </c>
      <c r="AU506" s="387">
        <v>0</v>
      </c>
    </row>
    <row r="507" spans="2:47" x14ac:dyDescent="0.3">
      <c r="B507" s="592"/>
      <c r="C507" s="592"/>
      <c r="D507" s="384" t="s">
        <v>153</v>
      </c>
      <c r="E507" s="271">
        <f t="shared" si="8"/>
        <v>6</v>
      </c>
      <c r="F507" s="385">
        <v>0</v>
      </c>
      <c r="G507" s="386">
        <v>0</v>
      </c>
      <c r="H507" s="386">
        <v>0</v>
      </c>
      <c r="I507" s="386">
        <v>0</v>
      </c>
      <c r="J507" s="386">
        <v>1</v>
      </c>
      <c r="K507" s="386">
        <v>0</v>
      </c>
      <c r="L507" s="386">
        <v>0</v>
      </c>
      <c r="M507" s="386">
        <v>0</v>
      </c>
      <c r="N507" s="386">
        <v>0</v>
      </c>
      <c r="O507" s="386">
        <v>0</v>
      </c>
      <c r="P507" s="386">
        <v>0</v>
      </c>
      <c r="Q507" s="386">
        <v>0</v>
      </c>
      <c r="R507" s="386">
        <v>1</v>
      </c>
      <c r="S507" s="386">
        <v>1</v>
      </c>
      <c r="T507" s="386">
        <v>0</v>
      </c>
      <c r="U507" s="386">
        <v>0</v>
      </c>
      <c r="V507" s="386">
        <v>1</v>
      </c>
      <c r="W507" s="386">
        <v>0</v>
      </c>
      <c r="X507" s="386">
        <v>0</v>
      </c>
      <c r="Y507" s="386">
        <v>1</v>
      </c>
      <c r="Z507" s="386">
        <v>0</v>
      </c>
      <c r="AA507" s="386">
        <v>0</v>
      </c>
      <c r="AB507" s="386">
        <v>0</v>
      </c>
      <c r="AC507" s="386">
        <v>0</v>
      </c>
      <c r="AD507" s="386">
        <v>0</v>
      </c>
      <c r="AE507" s="386">
        <v>0</v>
      </c>
      <c r="AF507" s="386">
        <v>0</v>
      </c>
      <c r="AG507" s="386">
        <v>0</v>
      </c>
      <c r="AH507" s="386">
        <v>0</v>
      </c>
      <c r="AI507" s="386">
        <v>0</v>
      </c>
      <c r="AJ507" s="386">
        <v>0</v>
      </c>
      <c r="AK507" s="386">
        <v>1</v>
      </c>
      <c r="AL507" s="386">
        <v>0</v>
      </c>
      <c r="AM507" s="386">
        <v>0</v>
      </c>
      <c r="AN507" s="386">
        <v>0</v>
      </c>
      <c r="AO507" s="386">
        <v>0</v>
      </c>
      <c r="AP507" s="386">
        <v>0</v>
      </c>
      <c r="AQ507" s="386">
        <v>0</v>
      </c>
      <c r="AR507" s="386">
        <v>0</v>
      </c>
      <c r="AS507" s="386">
        <v>0</v>
      </c>
      <c r="AT507" s="405">
        <v>0</v>
      </c>
      <c r="AU507" s="387">
        <v>0</v>
      </c>
    </row>
    <row r="508" spans="2:47" x14ac:dyDescent="0.3">
      <c r="B508" s="592"/>
      <c r="C508" s="592"/>
      <c r="D508" s="384" t="s">
        <v>1620</v>
      </c>
      <c r="E508" s="271">
        <f t="shared" si="8"/>
        <v>67</v>
      </c>
      <c r="F508" s="385">
        <v>0</v>
      </c>
      <c r="G508" s="386">
        <v>0</v>
      </c>
      <c r="H508" s="386">
        <v>0</v>
      </c>
      <c r="I508" s="386">
        <v>0</v>
      </c>
      <c r="J508" s="386">
        <v>2</v>
      </c>
      <c r="K508" s="386">
        <v>0</v>
      </c>
      <c r="L508" s="386">
        <v>2</v>
      </c>
      <c r="M508" s="386">
        <v>0</v>
      </c>
      <c r="N508" s="386">
        <v>2</v>
      </c>
      <c r="O508" s="386">
        <v>1</v>
      </c>
      <c r="P508" s="386">
        <v>2</v>
      </c>
      <c r="Q508" s="386">
        <v>0</v>
      </c>
      <c r="R508" s="386">
        <v>3</v>
      </c>
      <c r="S508" s="386">
        <v>6</v>
      </c>
      <c r="T508" s="386">
        <v>6</v>
      </c>
      <c r="U508" s="386">
        <v>5</v>
      </c>
      <c r="V508" s="386">
        <v>2</v>
      </c>
      <c r="W508" s="386">
        <v>2</v>
      </c>
      <c r="X508" s="386">
        <v>4</v>
      </c>
      <c r="Y508" s="386">
        <v>6</v>
      </c>
      <c r="Z508" s="386">
        <v>7</v>
      </c>
      <c r="AA508" s="386">
        <v>4</v>
      </c>
      <c r="AB508" s="386">
        <v>2</v>
      </c>
      <c r="AC508" s="386">
        <v>2</v>
      </c>
      <c r="AD508" s="386">
        <v>3</v>
      </c>
      <c r="AE508" s="386">
        <v>3</v>
      </c>
      <c r="AF508" s="386">
        <v>1</v>
      </c>
      <c r="AG508" s="386">
        <v>1</v>
      </c>
      <c r="AH508" s="386">
        <v>0</v>
      </c>
      <c r="AI508" s="386">
        <v>1</v>
      </c>
      <c r="AJ508" s="386">
        <v>0</v>
      </c>
      <c r="AK508" s="386">
        <v>0</v>
      </c>
      <c r="AL508" s="386">
        <v>0</v>
      </c>
      <c r="AM508" s="386">
        <v>0</v>
      </c>
      <c r="AN508" s="386">
        <v>0</v>
      </c>
      <c r="AO508" s="386">
        <v>0</v>
      </c>
      <c r="AP508" s="386">
        <v>0</v>
      </c>
      <c r="AQ508" s="386">
        <v>0</v>
      </c>
      <c r="AR508" s="386">
        <v>0</v>
      </c>
      <c r="AS508" s="386">
        <v>0</v>
      </c>
      <c r="AT508" s="405">
        <v>0</v>
      </c>
      <c r="AU508" s="387">
        <v>0</v>
      </c>
    </row>
    <row r="509" spans="2:47" x14ac:dyDescent="0.3">
      <c r="B509" s="592"/>
      <c r="C509" s="592"/>
      <c r="D509" s="384" t="s">
        <v>1619</v>
      </c>
      <c r="E509" s="271">
        <f t="shared" si="8"/>
        <v>76</v>
      </c>
      <c r="F509" s="385">
        <v>0</v>
      </c>
      <c r="G509" s="386">
        <v>0</v>
      </c>
      <c r="H509" s="386">
        <v>0</v>
      </c>
      <c r="I509" s="386">
        <v>1</v>
      </c>
      <c r="J509" s="386">
        <v>0</v>
      </c>
      <c r="K509" s="386">
        <v>2</v>
      </c>
      <c r="L509" s="386">
        <v>0</v>
      </c>
      <c r="M509" s="386">
        <v>6</v>
      </c>
      <c r="N509" s="386">
        <v>4</v>
      </c>
      <c r="O509" s="386">
        <v>3</v>
      </c>
      <c r="P509" s="386">
        <v>4</v>
      </c>
      <c r="Q509" s="386">
        <v>1</v>
      </c>
      <c r="R509" s="386">
        <v>7</v>
      </c>
      <c r="S509" s="386">
        <v>4</v>
      </c>
      <c r="T509" s="386">
        <v>6</v>
      </c>
      <c r="U509" s="386">
        <v>6</v>
      </c>
      <c r="V509" s="386">
        <v>2</v>
      </c>
      <c r="W509" s="386">
        <v>3</v>
      </c>
      <c r="X509" s="386">
        <v>3</v>
      </c>
      <c r="Y509" s="386">
        <v>3</v>
      </c>
      <c r="Z509" s="386">
        <v>7</v>
      </c>
      <c r="AA509" s="386">
        <v>2</v>
      </c>
      <c r="AB509" s="386">
        <v>3</v>
      </c>
      <c r="AC509" s="386">
        <v>1</v>
      </c>
      <c r="AD509" s="386">
        <v>0</v>
      </c>
      <c r="AE509" s="386">
        <v>2</v>
      </c>
      <c r="AF509" s="386">
        <v>1</v>
      </c>
      <c r="AG509" s="386">
        <v>3</v>
      </c>
      <c r="AH509" s="386">
        <v>0</v>
      </c>
      <c r="AI509" s="386">
        <v>0</v>
      </c>
      <c r="AJ509" s="386">
        <v>1</v>
      </c>
      <c r="AK509" s="386">
        <v>0</v>
      </c>
      <c r="AL509" s="386">
        <v>1</v>
      </c>
      <c r="AM509" s="386">
        <v>0</v>
      </c>
      <c r="AN509" s="386">
        <v>0</v>
      </c>
      <c r="AO509" s="386">
        <v>0</v>
      </c>
      <c r="AP509" s="386">
        <v>0</v>
      </c>
      <c r="AQ509" s="386">
        <v>0</v>
      </c>
      <c r="AR509" s="386">
        <v>0</v>
      </c>
      <c r="AS509" s="386">
        <v>0</v>
      </c>
      <c r="AT509" s="405">
        <v>0</v>
      </c>
      <c r="AU509" s="387">
        <v>0</v>
      </c>
    </row>
    <row r="510" spans="2:47" x14ac:dyDescent="0.3">
      <c r="B510" s="592"/>
      <c r="C510" s="592"/>
      <c r="D510" s="384" t="s">
        <v>1618</v>
      </c>
      <c r="E510" s="271">
        <f t="shared" si="8"/>
        <v>152</v>
      </c>
      <c r="F510" s="385">
        <v>0</v>
      </c>
      <c r="G510" s="386">
        <v>1</v>
      </c>
      <c r="H510" s="386">
        <v>0</v>
      </c>
      <c r="I510" s="386">
        <v>0</v>
      </c>
      <c r="J510" s="386">
        <v>3</v>
      </c>
      <c r="K510" s="386">
        <v>2</v>
      </c>
      <c r="L510" s="386">
        <v>5</v>
      </c>
      <c r="M510" s="386">
        <v>5</v>
      </c>
      <c r="N510" s="386">
        <v>5</v>
      </c>
      <c r="O510" s="386">
        <v>2</v>
      </c>
      <c r="P510" s="386">
        <v>7</v>
      </c>
      <c r="Q510" s="386">
        <v>9</v>
      </c>
      <c r="R510" s="386">
        <v>11</v>
      </c>
      <c r="S510" s="386">
        <v>6</v>
      </c>
      <c r="T510" s="386">
        <v>20</v>
      </c>
      <c r="U510" s="386">
        <v>5</v>
      </c>
      <c r="V510" s="386">
        <v>9</v>
      </c>
      <c r="W510" s="386">
        <v>8</v>
      </c>
      <c r="X510" s="386">
        <v>10</v>
      </c>
      <c r="Y510" s="386">
        <v>9</v>
      </c>
      <c r="Z510" s="386">
        <v>8</v>
      </c>
      <c r="AA510" s="386">
        <v>5</v>
      </c>
      <c r="AB510" s="386">
        <v>3</v>
      </c>
      <c r="AC510" s="386">
        <v>1</v>
      </c>
      <c r="AD510" s="386">
        <v>4</v>
      </c>
      <c r="AE510" s="386">
        <v>3</v>
      </c>
      <c r="AF510" s="386">
        <v>2</v>
      </c>
      <c r="AG510" s="386">
        <v>1</v>
      </c>
      <c r="AH510" s="386">
        <v>3</v>
      </c>
      <c r="AI510" s="386">
        <v>1</v>
      </c>
      <c r="AJ510" s="386">
        <v>0</v>
      </c>
      <c r="AK510" s="386">
        <v>2</v>
      </c>
      <c r="AL510" s="386">
        <v>1</v>
      </c>
      <c r="AM510" s="386">
        <v>0</v>
      </c>
      <c r="AN510" s="386">
        <v>1</v>
      </c>
      <c r="AO510" s="386">
        <v>0</v>
      </c>
      <c r="AP510" s="386">
        <v>0</v>
      </c>
      <c r="AQ510" s="386">
        <v>0</v>
      </c>
      <c r="AR510" s="386">
        <v>0</v>
      </c>
      <c r="AS510" s="386">
        <v>0</v>
      </c>
      <c r="AT510" s="405">
        <v>0</v>
      </c>
      <c r="AU510" s="387">
        <v>0</v>
      </c>
    </row>
    <row r="511" spans="2:47" x14ac:dyDescent="0.3">
      <c r="B511" s="592"/>
      <c r="C511" s="592"/>
      <c r="D511" s="384" t="s">
        <v>1617</v>
      </c>
      <c r="E511" s="271">
        <f t="shared" si="8"/>
        <v>72</v>
      </c>
      <c r="F511" s="385">
        <v>0</v>
      </c>
      <c r="G511" s="386">
        <v>0</v>
      </c>
      <c r="H511" s="386">
        <v>0</v>
      </c>
      <c r="I511" s="386">
        <v>0</v>
      </c>
      <c r="J511" s="386">
        <v>0</v>
      </c>
      <c r="K511" s="386">
        <v>0</v>
      </c>
      <c r="L511" s="386">
        <v>0</v>
      </c>
      <c r="M511" s="386">
        <v>3</v>
      </c>
      <c r="N511" s="386">
        <v>4</v>
      </c>
      <c r="O511" s="386">
        <v>5</v>
      </c>
      <c r="P511" s="386">
        <v>1</v>
      </c>
      <c r="Q511" s="386">
        <v>5</v>
      </c>
      <c r="R511" s="386">
        <v>4</v>
      </c>
      <c r="S511" s="386">
        <v>4</v>
      </c>
      <c r="T511" s="386">
        <v>9</v>
      </c>
      <c r="U511" s="386">
        <v>3</v>
      </c>
      <c r="V511" s="386">
        <v>4</v>
      </c>
      <c r="W511" s="386">
        <v>6</v>
      </c>
      <c r="X511" s="386">
        <v>3</v>
      </c>
      <c r="Y511" s="386">
        <v>1</v>
      </c>
      <c r="Z511" s="386">
        <v>5</v>
      </c>
      <c r="AA511" s="386">
        <v>1</v>
      </c>
      <c r="AB511" s="386">
        <v>4</v>
      </c>
      <c r="AC511" s="386">
        <v>1</v>
      </c>
      <c r="AD511" s="386">
        <v>3</v>
      </c>
      <c r="AE511" s="386">
        <v>2</v>
      </c>
      <c r="AF511" s="386">
        <v>1</v>
      </c>
      <c r="AG511" s="386">
        <v>1</v>
      </c>
      <c r="AH511" s="386">
        <v>2</v>
      </c>
      <c r="AI511" s="386">
        <v>0</v>
      </c>
      <c r="AJ511" s="386">
        <v>0</v>
      </c>
      <c r="AK511" s="386">
        <v>0</v>
      </c>
      <c r="AL511" s="386">
        <v>0</v>
      </c>
      <c r="AM511" s="386">
        <v>0</v>
      </c>
      <c r="AN511" s="386">
        <v>0</v>
      </c>
      <c r="AO511" s="386">
        <v>0</v>
      </c>
      <c r="AP511" s="386">
        <v>0</v>
      </c>
      <c r="AQ511" s="386">
        <v>0</v>
      </c>
      <c r="AR511" s="386">
        <v>0</v>
      </c>
      <c r="AS511" s="386">
        <v>0</v>
      </c>
      <c r="AT511" s="405">
        <v>0</v>
      </c>
      <c r="AU511" s="387">
        <v>0</v>
      </c>
    </row>
    <row r="512" spans="2:47" x14ac:dyDescent="0.3">
      <c r="B512" s="592"/>
      <c r="C512" s="592"/>
      <c r="D512" s="384" t="s">
        <v>1616</v>
      </c>
      <c r="E512" s="271">
        <f t="shared" si="8"/>
        <v>122</v>
      </c>
      <c r="F512" s="385">
        <v>0</v>
      </c>
      <c r="G512" s="386">
        <v>0</v>
      </c>
      <c r="H512" s="386">
        <v>0</v>
      </c>
      <c r="I512" s="386">
        <v>0</v>
      </c>
      <c r="J512" s="386">
        <v>1</v>
      </c>
      <c r="K512" s="386">
        <v>1</v>
      </c>
      <c r="L512" s="386">
        <v>3</v>
      </c>
      <c r="M512" s="386">
        <v>1</v>
      </c>
      <c r="N512" s="386">
        <v>5</v>
      </c>
      <c r="O512" s="386">
        <v>8</v>
      </c>
      <c r="P512" s="386">
        <v>9</v>
      </c>
      <c r="Q512" s="386">
        <v>6</v>
      </c>
      <c r="R512" s="386">
        <v>6</v>
      </c>
      <c r="S512" s="386">
        <v>9</v>
      </c>
      <c r="T512" s="386">
        <v>1</v>
      </c>
      <c r="U512" s="386">
        <v>4</v>
      </c>
      <c r="V512" s="386">
        <v>7</v>
      </c>
      <c r="W512" s="386">
        <v>5</v>
      </c>
      <c r="X512" s="386">
        <v>9</v>
      </c>
      <c r="Y512" s="386">
        <v>6</v>
      </c>
      <c r="Z512" s="386">
        <v>3</v>
      </c>
      <c r="AA512" s="386">
        <v>9</v>
      </c>
      <c r="AB512" s="386">
        <v>4</v>
      </c>
      <c r="AC512" s="386">
        <v>5</v>
      </c>
      <c r="AD512" s="386">
        <v>2</v>
      </c>
      <c r="AE512" s="386">
        <v>5</v>
      </c>
      <c r="AF512" s="386">
        <v>2</v>
      </c>
      <c r="AG512" s="386">
        <v>1</v>
      </c>
      <c r="AH512" s="386">
        <v>5</v>
      </c>
      <c r="AI512" s="386">
        <v>2</v>
      </c>
      <c r="AJ512" s="386">
        <v>0</v>
      </c>
      <c r="AK512" s="386">
        <v>2</v>
      </c>
      <c r="AL512" s="386">
        <v>1</v>
      </c>
      <c r="AM512" s="386">
        <v>0</v>
      </c>
      <c r="AN512" s="386">
        <v>0</v>
      </c>
      <c r="AO512" s="386">
        <v>0</v>
      </c>
      <c r="AP512" s="386">
        <v>0</v>
      </c>
      <c r="AQ512" s="386">
        <v>0</v>
      </c>
      <c r="AR512" s="386">
        <v>0</v>
      </c>
      <c r="AS512" s="386">
        <v>0</v>
      </c>
      <c r="AT512" s="405">
        <v>0</v>
      </c>
      <c r="AU512" s="387">
        <v>0</v>
      </c>
    </row>
    <row r="513" spans="2:47" x14ac:dyDescent="0.3">
      <c r="B513" s="592"/>
      <c r="C513" s="592" t="s">
        <v>225</v>
      </c>
      <c r="D513" s="384" t="s">
        <v>1615</v>
      </c>
      <c r="E513" s="271">
        <f t="shared" si="8"/>
        <v>2834</v>
      </c>
      <c r="F513" s="385">
        <v>0</v>
      </c>
      <c r="G513" s="386">
        <v>0</v>
      </c>
      <c r="H513" s="386">
        <v>0</v>
      </c>
      <c r="I513" s="386">
        <v>0</v>
      </c>
      <c r="J513" s="386">
        <v>10</v>
      </c>
      <c r="K513" s="386">
        <v>24</v>
      </c>
      <c r="L513" s="386">
        <v>46</v>
      </c>
      <c r="M513" s="386">
        <v>80</v>
      </c>
      <c r="N513" s="386">
        <v>92</v>
      </c>
      <c r="O513" s="386">
        <v>125</v>
      </c>
      <c r="P513" s="386">
        <v>115</v>
      </c>
      <c r="Q513" s="386">
        <v>159</v>
      </c>
      <c r="R513" s="386">
        <v>153</v>
      </c>
      <c r="S513" s="386">
        <v>169</v>
      </c>
      <c r="T513" s="386">
        <v>171</v>
      </c>
      <c r="U513" s="386">
        <v>184</v>
      </c>
      <c r="V513" s="386">
        <v>159</v>
      </c>
      <c r="W513" s="386">
        <v>171</v>
      </c>
      <c r="X513" s="386">
        <v>152</v>
      </c>
      <c r="Y513" s="386">
        <v>143</v>
      </c>
      <c r="Z513" s="386">
        <v>117</v>
      </c>
      <c r="AA513" s="386">
        <v>137</v>
      </c>
      <c r="AB513" s="386">
        <v>101</v>
      </c>
      <c r="AC513" s="386">
        <v>89</v>
      </c>
      <c r="AD513" s="386">
        <v>83</v>
      </c>
      <c r="AE513" s="386">
        <v>76</v>
      </c>
      <c r="AF513" s="386">
        <v>55</v>
      </c>
      <c r="AG513" s="386">
        <v>49</v>
      </c>
      <c r="AH513" s="386">
        <v>56</v>
      </c>
      <c r="AI513" s="386">
        <v>37</v>
      </c>
      <c r="AJ513" s="386">
        <v>22</v>
      </c>
      <c r="AK513" s="386">
        <v>22</v>
      </c>
      <c r="AL513" s="386">
        <v>14</v>
      </c>
      <c r="AM513" s="386">
        <v>9</v>
      </c>
      <c r="AN513" s="386">
        <v>2</v>
      </c>
      <c r="AO513" s="386">
        <v>4</v>
      </c>
      <c r="AP513" s="386">
        <v>1</v>
      </c>
      <c r="AQ513" s="386">
        <v>0</v>
      </c>
      <c r="AR513" s="386">
        <v>0</v>
      </c>
      <c r="AS513" s="386">
        <v>0</v>
      </c>
      <c r="AT513" s="405">
        <v>1</v>
      </c>
      <c r="AU513" s="387">
        <v>6</v>
      </c>
    </row>
    <row r="514" spans="2:47" x14ac:dyDescent="0.3">
      <c r="B514" s="592"/>
      <c r="C514" s="592"/>
      <c r="D514" s="384" t="s">
        <v>1614</v>
      </c>
      <c r="E514" s="271">
        <f t="shared" si="8"/>
        <v>773</v>
      </c>
      <c r="F514" s="385">
        <v>0</v>
      </c>
      <c r="G514" s="386">
        <v>0</v>
      </c>
      <c r="H514" s="386">
        <v>0</v>
      </c>
      <c r="I514" s="386">
        <v>1</v>
      </c>
      <c r="J514" s="386">
        <v>5</v>
      </c>
      <c r="K514" s="386">
        <v>7</v>
      </c>
      <c r="L514" s="386">
        <v>18</v>
      </c>
      <c r="M514" s="386">
        <v>18</v>
      </c>
      <c r="N514" s="386">
        <v>22</v>
      </c>
      <c r="O514" s="386">
        <v>31</v>
      </c>
      <c r="P514" s="386">
        <v>39</v>
      </c>
      <c r="Q514" s="386">
        <v>44</v>
      </c>
      <c r="R514" s="386">
        <v>49</v>
      </c>
      <c r="S514" s="386">
        <v>46</v>
      </c>
      <c r="T514" s="386">
        <v>48</v>
      </c>
      <c r="U514" s="386">
        <v>45</v>
      </c>
      <c r="V514" s="386">
        <v>47</v>
      </c>
      <c r="W514" s="386">
        <v>35</v>
      </c>
      <c r="X514" s="386">
        <v>41</v>
      </c>
      <c r="Y514" s="386">
        <v>33</v>
      </c>
      <c r="Z514" s="386">
        <v>42</v>
      </c>
      <c r="AA514" s="386">
        <v>33</v>
      </c>
      <c r="AB514" s="386">
        <v>32</v>
      </c>
      <c r="AC514" s="386">
        <v>21</v>
      </c>
      <c r="AD514" s="386">
        <v>22</v>
      </c>
      <c r="AE514" s="386">
        <v>16</v>
      </c>
      <c r="AF514" s="386">
        <v>15</v>
      </c>
      <c r="AG514" s="386">
        <v>16</v>
      </c>
      <c r="AH514" s="386">
        <v>17</v>
      </c>
      <c r="AI514" s="386">
        <v>12</v>
      </c>
      <c r="AJ514" s="386">
        <v>13</v>
      </c>
      <c r="AK514" s="386">
        <v>2</v>
      </c>
      <c r="AL514" s="386">
        <v>2</v>
      </c>
      <c r="AM514" s="386">
        <v>0</v>
      </c>
      <c r="AN514" s="386">
        <v>0</v>
      </c>
      <c r="AO514" s="386">
        <v>0</v>
      </c>
      <c r="AP514" s="386">
        <v>0</v>
      </c>
      <c r="AQ514" s="386">
        <v>0</v>
      </c>
      <c r="AR514" s="386">
        <v>0</v>
      </c>
      <c r="AS514" s="386">
        <v>0</v>
      </c>
      <c r="AT514" s="405">
        <v>0</v>
      </c>
      <c r="AU514" s="387">
        <v>1</v>
      </c>
    </row>
    <row r="515" spans="2:47" x14ac:dyDescent="0.3">
      <c r="B515" s="592"/>
      <c r="C515" s="592"/>
      <c r="D515" s="384" t="s">
        <v>1613</v>
      </c>
      <c r="E515" s="271">
        <f t="shared" si="8"/>
        <v>79</v>
      </c>
      <c r="F515" s="385">
        <v>0</v>
      </c>
      <c r="G515" s="386">
        <v>0</v>
      </c>
      <c r="H515" s="386">
        <v>0</v>
      </c>
      <c r="I515" s="386">
        <v>0</v>
      </c>
      <c r="J515" s="386">
        <v>0</v>
      </c>
      <c r="K515" s="386">
        <v>0</v>
      </c>
      <c r="L515" s="386">
        <v>4</v>
      </c>
      <c r="M515" s="386">
        <v>1</v>
      </c>
      <c r="N515" s="386">
        <v>1</v>
      </c>
      <c r="O515" s="386">
        <v>2</v>
      </c>
      <c r="P515" s="386">
        <v>2</v>
      </c>
      <c r="Q515" s="386">
        <v>6</v>
      </c>
      <c r="R515" s="386">
        <v>4</v>
      </c>
      <c r="S515" s="386">
        <v>8</v>
      </c>
      <c r="T515" s="386">
        <v>7</v>
      </c>
      <c r="U515" s="386">
        <v>7</v>
      </c>
      <c r="V515" s="386">
        <v>2</v>
      </c>
      <c r="W515" s="386">
        <v>8</v>
      </c>
      <c r="X515" s="386">
        <v>3</v>
      </c>
      <c r="Y515" s="386">
        <v>5</v>
      </c>
      <c r="Z515" s="386">
        <v>7</v>
      </c>
      <c r="AA515" s="386">
        <v>0</v>
      </c>
      <c r="AB515" s="386">
        <v>1</v>
      </c>
      <c r="AC515" s="386">
        <v>1</v>
      </c>
      <c r="AD515" s="386">
        <v>2</v>
      </c>
      <c r="AE515" s="386">
        <v>1</v>
      </c>
      <c r="AF515" s="386">
        <v>0</v>
      </c>
      <c r="AG515" s="386">
        <v>1</v>
      </c>
      <c r="AH515" s="386">
        <v>4</v>
      </c>
      <c r="AI515" s="386">
        <v>1</v>
      </c>
      <c r="AJ515" s="386">
        <v>0</v>
      </c>
      <c r="AK515" s="386">
        <v>0</v>
      </c>
      <c r="AL515" s="386">
        <v>1</v>
      </c>
      <c r="AM515" s="386">
        <v>0</v>
      </c>
      <c r="AN515" s="386">
        <v>0</v>
      </c>
      <c r="AO515" s="386">
        <v>0</v>
      </c>
      <c r="AP515" s="386">
        <v>0</v>
      </c>
      <c r="AQ515" s="386">
        <v>0</v>
      </c>
      <c r="AR515" s="386">
        <v>0</v>
      </c>
      <c r="AS515" s="386">
        <v>0</v>
      </c>
      <c r="AT515" s="405">
        <v>0</v>
      </c>
      <c r="AU515" s="387">
        <v>0</v>
      </c>
    </row>
    <row r="516" spans="2:47" x14ac:dyDescent="0.3">
      <c r="B516" s="592"/>
      <c r="C516" s="592"/>
      <c r="D516" s="384" t="s">
        <v>1612</v>
      </c>
      <c r="E516" s="271">
        <f t="shared" si="8"/>
        <v>57</v>
      </c>
      <c r="F516" s="385">
        <v>0</v>
      </c>
      <c r="G516" s="386">
        <v>0</v>
      </c>
      <c r="H516" s="386">
        <v>0</v>
      </c>
      <c r="I516" s="386">
        <v>0</v>
      </c>
      <c r="J516" s="386">
        <v>1</v>
      </c>
      <c r="K516" s="386">
        <v>0</v>
      </c>
      <c r="L516" s="386">
        <v>0</v>
      </c>
      <c r="M516" s="386">
        <v>0</v>
      </c>
      <c r="N516" s="386">
        <v>2</v>
      </c>
      <c r="O516" s="386">
        <v>0</v>
      </c>
      <c r="P516" s="386">
        <v>9</v>
      </c>
      <c r="Q516" s="386">
        <v>4</v>
      </c>
      <c r="R516" s="386">
        <v>5</v>
      </c>
      <c r="S516" s="386">
        <v>2</v>
      </c>
      <c r="T516" s="386">
        <v>2</v>
      </c>
      <c r="U516" s="386">
        <v>3</v>
      </c>
      <c r="V516" s="386">
        <v>2</v>
      </c>
      <c r="W516" s="386">
        <v>4</v>
      </c>
      <c r="X516" s="386">
        <v>3</v>
      </c>
      <c r="Y516" s="386">
        <v>1</v>
      </c>
      <c r="Z516" s="386">
        <v>3</v>
      </c>
      <c r="AA516" s="386">
        <v>3</v>
      </c>
      <c r="AB516" s="386">
        <v>1</v>
      </c>
      <c r="AC516" s="386">
        <v>6</v>
      </c>
      <c r="AD516" s="386">
        <v>4</v>
      </c>
      <c r="AE516" s="386">
        <v>0</v>
      </c>
      <c r="AF516" s="386">
        <v>0</v>
      </c>
      <c r="AG516" s="386">
        <v>0</v>
      </c>
      <c r="AH516" s="386">
        <v>1</v>
      </c>
      <c r="AI516" s="386">
        <v>0</v>
      </c>
      <c r="AJ516" s="386">
        <v>0</v>
      </c>
      <c r="AK516" s="386">
        <v>0</v>
      </c>
      <c r="AL516" s="386">
        <v>0</v>
      </c>
      <c r="AM516" s="386">
        <v>1</v>
      </c>
      <c r="AN516" s="386">
        <v>0</v>
      </c>
      <c r="AO516" s="386">
        <v>0</v>
      </c>
      <c r="AP516" s="386">
        <v>0</v>
      </c>
      <c r="AQ516" s="386">
        <v>0</v>
      </c>
      <c r="AR516" s="386">
        <v>0</v>
      </c>
      <c r="AS516" s="386">
        <v>0</v>
      </c>
      <c r="AT516" s="405">
        <v>0</v>
      </c>
      <c r="AU516" s="387">
        <v>0</v>
      </c>
    </row>
    <row r="517" spans="2:47" ht="28.5" x14ac:dyDescent="0.3">
      <c r="B517" s="592"/>
      <c r="C517" s="592" t="s">
        <v>224</v>
      </c>
      <c r="D517" s="384" t="s">
        <v>1611</v>
      </c>
      <c r="E517" s="271">
        <f t="shared" ref="E517:E580" si="9">SUM(F517:AU517)</f>
        <v>1028</v>
      </c>
      <c r="F517" s="385">
        <v>0</v>
      </c>
      <c r="G517" s="386">
        <v>0</v>
      </c>
      <c r="H517" s="386">
        <v>0</v>
      </c>
      <c r="I517" s="386">
        <v>4</v>
      </c>
      <c r="J517" s="386">
        <v>10</v>
      </c>
      <c r="K517" s="386">
        <v>25</v>
      </c>
      <c r="L517" s="386">
        <v>26</v>
      </c>
      <c r="M517" s="386">
        <v>56</v>
      </c>
      <c r="N517" s="386">
        <v>64</v>
      </c>
      <c r="O517" s="386">
        <v>55</v>
      </c>
      <c r="P517" s="386">
        <v>60</v>
      </c>
      <c r="Q517" s="386">
        <v>67</v>
      </c>
      <c r="R517" s="386">
        <v>86</v>
      </c>
      <c r="S517" s="386">
        <v>68</v>
      </c>
      <c r="T517" s="386">
        <v>57</v>
      </c>
      <c r="U517" s="386">
        <v>46</v>
      </c>
      <c r="V517" s="386">
        <v>47</v>
      </c>
      <c r="W517" s="386">
        <v>61</v>
      </c>
      <c r="X517" s="386">
        <v>38</v>
      </c>
      <c r="Y517" s="386">
        <v>39</v>
      </c>
      <c r="Z517" s="386">
        <v>38</v>
      </c>
      <c r="AA517" s="386">
        <v>26</v>
      </c>
      <c r="AB517" s="386">
        <v>25</v>
      </c>
      <c r="AC517" s="386">
        <v>30</v>
      </c>
      <c r="AD517" s="386">
        <v>23</v>
      </c>
      <c r="AE517" s="386">
        <v>19</v>
      </c>
      <c r="AF517" s="386">
        <v>14</v>
      </c>
      <c r="AG517" s="386">
        <v>11</v>
      </c>
      <c r="AH517" s="386">
        <v>10</v>
      </c>
      <c r="AI517" s="386">
        <v>4</v>
      </c>
      <c r="AJ517" s="386">
        <v>9</v>
      </c>
      <c r="AK517" s="386">
        <v>3</v>
      </c>
      <c r="AL517" s="386">
        <v>3</v>
      </c>
      <c r="AM517" s="386">
        <v>2</v>
      </c>
      <c r="AN517" s="386">
        <v>0</v>
      </c>
      <c r="AO517" s="386">
        <v>1</v>
      </c>
      <c r="AP517" s="386">
        <v>0</v>
      </c>
      <c r="AQ517" s="386">
        <v>0</v>
      </c>
      <c r="AR517" s="386">
        <v>0</v>
      </c>
      <c r="AS517" s="386">
        <v>0</v>
      </c>
      <c r="AT517" s="405">
        <v>0</v>
      </c>
      <c r="AU517" s="387">
        <v>1</v>
      </c>
    </row>
    <row r="518" spans="2:47" x14ac:dyDescent="0.3">
      <c r="B518" s="592"/>
      <c r="C518" s="592"/>
      <c r="D518" s="384" t="s">
        <v>1610</v>
      </c>
      <c r="E518" s="271">
        <f t="shared" si="9"/>
        <v>146</v>
      </c>
      <c r="F518" s="385">
        <v>0</v>
      </c>
      <c r="G518" s="386">
        <v>0</v>
      </c>
      <c r="H518" s="386">
        <v>1</v>
      </c>
      <c r="I518" s="386">
        <v>0</v>
      </c>
      <c r="J518" s="386">
        <v>1</v>
      </c>
      <c r="K518" s="386">
        <v>4</v>
      </c>
      <c r="L518" s="386">
        <v>7</v>
      </c>
      <c r="M518" s="386">
        <v>12</v>
      </c>
      <c r="N518" s="386">
        <v>7</v>
      </c>
      <c r="O518" s="386">
        <v>10</v>
      </c>
      <c r="P518" s="386">
        <v>14</v>
      </c>
      <c r="Q518" s="386">
        <v>7</v>
      </c>
      <c r="R518" s="386">
        <v>5</v>
      </c>
      <c r="S518" s="386">
        <v>6</v>
      </c>
      <c r="T518" s="386">
        <v>9</v>
      </c>
      <c r="U518" s="386">
        <v>11</v>
      </c>
      <c r="V518" s="386">
        <v>5</v>
      </c>
      <c r="W518" s="386">
        <v>7</v>
      </c>
      <c r="X518" s="386">
        <v>8</v>
      </c>
      <c r="Y518" s="386">
        <v>4</v>
      </c>
      <c r="Z518" s="386">
        <v>2</v>
      </c>
      <c r="AA518" s="386">
        <v>1</v>
      </c>
      <c r="AB518" s="386">
        <v>3</v>
      </c>
      <c r="AC518" s="386">
        <v>4</v>
      </c>
      <c r="AD518" s="386">
        <v>5</v>
      </c>
      <c r="AE518" s="386">
        <v>3</v>
      </c>
      <c r="AF518" s="386">
        <v>2</v>
      </c>
      <c r="AG518" s="386">
        <v>1</v>
      </c>
      <c r="AH518" s="386">
        <v>3</v>
      </c>
      <c r="AI518" s="386">
        <v>2</v>
      </c>
      <c r="AJ518" s="386">
        <v>1</v>
      </c>
      <c r="AK518" s="386">
        <v>0</v>
      </c>
      <c r="AL518" s="386">
        <v>0</v>
      </c>
      <c r="AM518" s="386">
        <v>0</v>
      </c>
      <c r="AN518" s="386">
        <v>1</v>
      </c>
      <c r="AO518" s="386">
        <v>0</v>
      </c>
      <c r="AP518" s="386">
        <v>0</v>
      </c>
      <c r="AQ518" s="386">
        <v>0</v>
      </c>
      <c r="AR518" s="386">
        <v>0</v>
      </c>
      <c r="AS518" s="386">
        <v>0</v>
      </c>
      <c r="AT518" s="405">
        <v>0</v>
      </c>
      <c r="AU518" s="387">
        <v>0</v>
      </c>
    </row>
    <row r="519" spans="2:47" x14ac:dyDescent="0.3">
      <c r="B519" s="592"/>
      <c r="C519" s="592"/>
      <c r="D519" s="384" t="s">
        <v>1274</v>
      </c>
      <c r="E519" s="271">
        <f t="shared" si="9"/>
        <v>139</v>
      </c>
      <c r="F519" s="385">
        <v>0</v>
      </c>
      <c r="G519" s="386">
        <v>0</v>
      </c>
      <c r="H519" s="386">
        <v>1</v>
      </c>
      <c r="I519" s="386">
        <v>0</v>
      </c>
      <c r="J519" s="386">
        <v>3</v>
      </c>
      <c r="K519" s="386">
        <v>4</v>
      </c>
      <c r="L519" s="386">
        <v>4</v>
      </c>
      <c r="M519" s="386">
        <v>8</v>
      </c>
      <c r="N519" s="386">
        <v>10</v>
      </c>
      <c r="O519" s="386">
        <v>7</v>
      </c>
      <c r="P519" s="386">
        <v>6</v>
      </c>
      <c r="Q519" s="386">
        <v>6</v>
      </c>
      <c r="R519" s="386">
        <v>5</v>
      </c>
      <c r="S519" s="386">
        <v>10</v>
      </c>
      <c r="T519" s="386">
        <v>11</v>
      </c>
      <c r="U519" s="386">
        <v>11</v>
      </c>
      <c r="V519" s="386">
        <v>5</v>
      </c>
      <c r="W519" s="386">
        <v>2</v>
      </c>
      <c r="X519" s="386">
        <v>6</v>
      </c>
      <c r="Y519" s="386">
        <v>5</v>
      </c>
      <c r="Z519" s="386">
        <v>4</v>
      </c>
      <c r="AA519" s="386">
        <v>3</v>
      </c>
      <c r="AB519" s="386">
        <v>5</v>
      </c>
      <c r="AC519" s="386">
        <v>6</v>
      </c>
      <c r="AD519" s="386">
        <v>3</v>
      </c>
      <c r="AE519" s="386">
        <v>6</v>
      </c>
      <c r="AF519" s="386">
        <v>0</v>
      </c>
      <c r="AG519" s="386">
        <v>3</v>
      </c>
      <c r="AH519" s="386">
        <v>0</v>
      </c>
      <c r="AI519" s="386">
        <v>2</v>
      </c>
      <c r="AJ519" s="386">
        <v>2</v>
      </c>
      <c r="AK519" s="386">
        <v>1</v>
      </c>
      <c r="AL519" s="386">
        <v>0</v>
      </c>
      <c r="AM519" s="386">
        <v>0</v>
      </c>
      <c r="AN519" s="386">
        <v>0</v>
      </c>
      <c r="AO519" s="386">
        <v>0</v>
      </c>
      <c r="AP519" s="386">
        <v>0</v>
      </c>
      <c r="AQ519" s="386">
        <v>0</v>
      </c>
      <c r="AR519" s="386">
        <v>0</v>
      </c>
      <c r="AS519" s="386">
        <v>0</v>
      </c>
      <c r="AT519" s="405">
        <v>0</v>
      </c>
      <c r="AU519" s="387">
        <v>0</v>
      </c>
    </row>
    <row r="520" spans="2:47" x14ac:dyDescent="0.3">
      <c r="B520" s="592"/>
      <c r="C520" s="592" t="s">
        <v>223</v>
      </c>
      <c r="D520" s="384" t="s">
        <v>1609</v>
      </c>
      <c r="E520" s="271">
        <f t="shared" si="9"/>
        <v>1</v>
      </c>
      <c r="F520" s="385">
        <v>0</v>
      </c>
      <c r="G520" s="386">
        <v>0</v>
      </c>
      <c r="H520" s="386">
        <v>0</v>
      </c>
      <c r="I520" s="386">
        <v>0</v>
      </c>
      <c r="J520" s="386">
        <v>0</v>
      </c>
      <c r="K520" s="386">
        <v>0</v>
      </c>
      <c r="L520" s="386">
        <v>0</v>
      </c>
      <c r="M520" s="386">
        <v>0</v>
      </c>
      <c r="N520" s="386">
        <v>0</v>
      </c>
      <c r="O520" s="386">
        <v>0</v>
      </c>
      <c r="P520" s="386">
        <v>1</v>
      </c>
      <c r="Q520" s="386">
        <v>0</v>
      </c>
      <c r="R520" s="386">
        <v>0</v>
      </c>
      <c r="S520" s="386">
        <v>0</v>
      </c>
      <c r="T520" s="386">
        <v>0</v>
      </c>
      <c r="U520" s="386">
        <v>0</v>
      </c>
      <c r="V520" s="386">
        <v>0</v>
      </c>
      <c r="W520" s="386">
        <v>0</v>
      </c>
      <c r="X520" s="386">
        <v>0</v>
      </c>
      <c r="Y520" s="386">
        <v>0</v>
      </c>
      <c r="Z520" s="386">
        <v>0</v>
      </c>
      <c r="AA520" s="386">
        <v>0</v>
      </c>
      <c r="AB520" s="386">
        <v>0</v>
      </c>
      <c r="AC520" s="386">
        <v>0</v>
      </c>
      <c r="AD520" s="386">
        <v>0</v>
      </c>
      <c r="AE520" s="386">
        <v>0</v>
      </c>
      <c r="AF520" s="386">
        <v>0</v>
      </c>
      <c r="AG520" s="386">
        <v>0</v>
      </c>
      <c r="AH520" s="386">
        <v>0</v>
      </c>
      <c r="AI520" s="386">
        <v>0</v>
      </c>
      <c r="AJ520" s="386">
        <v>0</v>
      </c>
      <c r="AK520" s="386">
        <v>0</v>
      </c>
      <c r="AL520" s="386">
        <v>0</v>
      </c>
      <c r="AM520" s="386">
        <v>0</v>
      </c>
      <c r="AN520" s="386">
        <v>0</v>
      </c>
      <c r="AO520" s="386">
        <v>0</v>
      </c>
      <c r="AP520" s="386">
        <v>0</v>
      </c>
      <c r="AQ520" s="386">
        <v>0</v>
      </c>
      <c r="AR520" s="386">
        <v>0</v>
      </c>
      <c r="AS520" s="386">
        <v>0</v>
      </c>
      <c r="AT520" s="405">
        <v>0</v>
      </c>
      <c r="AU520" s="387">
        <v>0</v>
      </c>
    </row>
    <row r="521" spans="2:47" x14ac:dyDescent="0.3">
      <c r="B521" s="592"/>
      <c r="C521" s="592"/>
      <c r="D521" s="384" t="s">
        <v>1608</v>
      </c>
      <c r="E521" s="271">
        <f t="shared" si="9"/>
        <v>734</v>
      </c>
      <c r="F521" s="385">
        <v>0</v>
      </c>
      <c r="G521" s="386">
        <v>0</v>
      </c>
      <c r="H521" s="386">
        <v>1</v>
      </c>
      <c r="I521" s="386">
        <v>1</v>
      </c>
      <c r="J521" s="386">
        <v>13</v>
      </c>
      <c r="K521" s="386">
        <v>16</v>
      </c>
      <c r="L521" s="386">
        <v>36</v>
      </c>
      <c r="M521" s="386">
        <v>25</v>
      </c>
      <c r="N521" s="386">
        <v>50</v>
      </c>
      <c r="O521" s="386">
        <v>45</v>
      </c>
      <c r="P521" s="386">
        <v>52</v>
      </c>
      <c r="Q521" s="386">
        <v>40</v>
      </c>
      <c r="R521" s="386">
        <v>47</v>
      </c>
      <c r="S521" s="386">
        <v>47</v>
      </c>
      <c r="T521" s="386">
        <v>38</v>
      </c>
      <c r="U521" s="386">
        <v>40</v>
      </c>
      <c r="V521" s="386">
        <v>35</v>
      </c>
      <c r="W521" s="386">
        <v>29</v>
      </c>
      <c r="X521" s="386">
        <v>24</v>
      </c>
      <c r="Y521" s="386">
        <v>24</v>
      </c>
      <c r="Z521" s="386">
        <v>26</v>
      </c>
      <c r="AA521" s="386">
        <v>28</v>
      </c>
      <c r="AB521" s="386">
        <v>16</v>
      </c>
      <c r="AC521" s="386">
        <v>23</v>
      </c>
      <c r="AD521" s="386">
        <v>17</v>
      </c>
      <c r="AE521" s="386">
        <v>14</v>
      </c>
      <c r="AF521" s="386">
        <v>11</v>
      </c>
      <c r="AG521" s="386">
        <v>8</v>
      </c>
      <c r="AH521" s="386">
        <v>8</v>
      </c>
      <c r="AI521" s="386">
        <v>6</v>
      </c>
      <c r="AJ521" s="386">
        <v>2</v>
      </c>
      <c r="AK521" s="386">
        <v>5</v>
      </c>
      <c r="AL521" s="386">
        <v>1</v>
      </c>
      <c r="AM521" s="386">
        <v>2</v>
      </c>
      <c r="AN521" s="386">
        <v>2</v>
      </c>
      <c r="AO521" s="386">
        <v>0</v>
      </c>
      <c r="AP521" s="386">
        <v>0</v>
      </c>
      <c r="AQ521" s="386">
        <v>0</v>
      </c>
      <c r="AR521" s="386">
        <v>0</v>
      </c>
      <c r="AS521" s="386">
        <v>0</v>
      </c>
      <c r="AT521" s="405">
        <v>0</v>
      </c>
      <c r="AU521" s="387">
        <v>2</v>
      </c>
    </row>
    <row r="522" spans="2:47" x14ac:dyDescent="0.3">
      <c r="B522" s="592"/>
      <c r="C522" s="592" t="s">
        <v>222</v>
      </c>
      <c r="D522" s="384" t="s">
        <v>1607</v>
      </c>
      <c r="E522" s="271">
        <f t="shared" si="9"/>
        <v>46</v>
      </c>
      <c r="F522" s="385">
        <v>0</v>
      </c>
      <c r="G522" s="386">
        <v>0</v>
      </c>
      <c r="H522" s="386">
        <v>0</v>
      </c>
      <c r="I522" s="386">
        <v>0</v>
      </c>
      <c r="J522" s="386">
        <v>0</v>
      </c>
      <c r="K522" s="386">
        <v>1</v>
      </c>
      <c r="L522" s="386">
        <v>5</v>
      </c>
      <c r="M522" s="386">
        <v>0</v>
      </c>
      <c r="N522" s="386">
        <v>2</v>
      </c>
      <c r="O522" s="386">
        <v>4</v>
      </c>
      <c r="P522" s="386">
        <v>3</v>
      </c>
      <c r="Q522" s="386">
        <v>0</v>
      </c>
      <c r="R522" s="386">
        <v>6</v>
      </c>
      <c r="S522" s="386">
        <v>3</v>
      </c>
      <c r="T522" s="386">
        <v>3</v>
      </c>
      <c r="U522" s="386">
        <v>2</v>
      </c>
      <c r="V522" s="386">
        <v>0</v>
      </c>
      <c r="W522" s="386">
        <v>1</v>
      </c>
      <c r="X522" s="386">
        <v>5</v>
      </c>
      <c r="Y522" s="386">
        <v>1</v>
      </c>
      <c r="Z522" s="386">
        <v>2</v>
      </c>
      <c r="AA522" s="386">
        <v>0</v>
      </c>
      <c r="AB522" s="386">
        <v>1</v>
      </c>
      <c r="AC522" s="386">
        <v>0</v>
      </c>
      <c r="AD522" s="386">
        <v>1</v>
      </c>
      <c r="AE522" s="386">
        <v>1</v>
      </c>
      <c r="AF522" s="386">
        <v>3</v>
      </c>
      <c r="AG522" s="386">
        <v>1</v>
      </c>
      <c r="AH522" s="386">
        <v>1</v>
      </c>
      <c r="AI522" s="386">
        <v>0</v>
      </c>
      <c r="AJ522" s="386">
        <v>0</v>
      </c>
      <c r="AK522" s="386">
        <v>0</v>
      </c>
      <c r="AL522" s="386">
        <v>0</v>
      </c>
      <c r="AM522" s="386">
        <v>0</v>
      </c>
      <c r="AN522" s="386">
        <v>0</v>
      </c>
      <c r="AO522" s="386">
        <v>0</v>
      </c>
      <c r="AP522" s="386">
        <v>0</v>
      </c>
      <c r="AQ522" s="386">
        <v>0</v>
      </c>
      <c r="AR522" s="386">
        <v>0</v>
      </c>
      <c r="AS522" s="386">
        <v>0</v>
      </c>
      <c r="AT522" s="405">
        <v>0</v>
      </c>
      <c r="AU522" s="387">
        <v>0</v>
      </c>
    </row>
    <row r="523" spans="2:47" x14ac:dyDescent="0.3">
      <c r="B523" s="592"/>
      <c r="C523" s="592"/>
      <c r="D523" s="384" t="s">
        <v>237</v>
      </c>
      <c r="E523" s="271">
        <f t="shared" si="9"/>
        <v>25</v>
      </c>
      <c r="F523" s="385">
        <v>0</v>
      </c>
      <c r="G523" s="386">
        <v>0</v>
      </c>
      <c r="H523" s="386">
        <v>0</v>
      </c>
      <c r="I523" s="386">
        <v>0</v>
      </c>
      <c r="J523" s="386">
        <v>0</v>
      </c>
      <c r="K523" s="386">
        <v>1</v>
      </c>
      <c r="L523" s="386">
        <v>0</v>
      </c>
      <c r="M523" s="386">
        <v>0</v>
      </c>
      <c r="N523" s="386">
        <v>1</v>
      </c>
      <c r="O523" s="386">
        <v>1</v>
      </c>
      <c r="P523" s="386">
        <v>0</v>
      </c>
      <c r="Q523" s="386">
        <v>0</v>
      </c>
      <c r="R523" s="386">
        <v>5</v>
      </c>
      <c r="S523" s="386">
        <v>2</v>
      </c>
      <c r="T523" s="386">
        <v>0</v>
      </c>
      <c r="U523" s="386">
        <v>0</v>
      </c>
      <c r="V523" s="386">
        <v>2</v>
      </c>
      <c r="W523" s="386">
        <v>0</v>
      </c>
      <c r="X523" s="386">
        <v>3</v>
      </c>
      <c r="Y523" s="386">
        <v>2</v>
      </c>
      <c r="Z523" s="386">
        <v>2</v>
      </c>
      <c r="AA523" s="386">
        <v>0</v>
      </c>
      <c r="AB523" s="386">
        <v>0</v>
      </c>
      <c r="AC523" s="386">
        <v>2</v>
      </c>
      <c r="AD523" s="386">
        <v>1</v>
      </c>
      <c r="AE523" s="386">
        <v>0</v>
      </c>
      <c r="AF523" s="386">
        <v>0</v>
      </c>
      <c r="AG523" s="386">
        <v>1</v>
      </c>
      <c r="AH523" s="386">
        <v>0</v>
      </c>
      <c r="AI523" s="386">
        <v>0</v>
      </c>
      <c r="AJ523" s="386">
        <v>0</v>
      </c>
      <c r="AK523" s="386">
        <v>1</v>
      </c>
      <c r="AL523" s="386">
        <v>0</v>
      </c>
      <c r="AM523" s="386">
        <v>0</v>
      </c>
      <c r="AN523" s="386">
        <v>1</v>
      </c>
      <c r="AO523" s="386">
        <v>0</v>
      </c>
      <c r="AP523" s="386">
        <v>0</v>
      </c>
      <c r="AQ523" s="386">
        <v>0</v>
      </c>
      <c r="AR523" s="386">
        <v>0</v>
      </c>
      <c r="AS523" s="386">
        <v>0</v>
      </c>
      <c r="AT523" s="405">
        <v>0</v>
      </c>
      <c r="AU523" s="387">
        <v>0</v>
      </c>
    </row>
    <row r="524" spans="2:47" x14ac:dyDescent="0.3">
      <c r="B524" s="592"/>
      <c r="C524" s="592"/>
      <c r="D524" s="384" t="s">
        <v>1283</v>
      </c>
      <c r="E524" s="271">
        <f t="shared" si="9"/>
        <v>91</v>
      </c>
      <c r="F524" s="385">
        <v>0</v>
      </c>
      <c r="G524" s="386">
        <v>0</v>
      </c>
      <c r="H524" s="386">
        <v>0</v>
      </c>
      <c r="I524" s="386">
        <v>0</v>
      </c>
      <c r="J524" s="386">
        <v>2</v>
      </c>
      <c r="K524" s="386">
        <v>3</v>
      </c>
      <c r="L524" s="386">
        <v>1</v>
      </c>
      <c r="M524" s="386">
        <v>3</v>
      </c>
      <c r="N524" s="386">
        <v>3</v>
      </c>
      <c r="O524" s="386">
        <v>7</v>
      </c>
      <c r="P524" s="386">
        <v>7</v>
      </c>
      <c r="Q524" s="386">
        <v>4</v>
      </c>
      <c r="R524" s="386">
        <v>9</v>
      </c>
      <c r="S524" s="386">
        <v>4</v>
      </c>
      <c r="T524" s="386">
        <v>3</v>
      </c>
      <c r="U524" s="386">
        <v>5</v>
      </c>
      <c r="V524" s="386">
        <v>3</v>
      </c>
      <c r="W524" s="386">
        <v>10</v>
      </c>
      <c r="X524" s="386">
        <v>4</v>
      </c>
      <c r="Y524" s="386">
        <v>2</v>
      </c>
      <c r="Z524" s="386">
        <v>5</v>
      </c>
      <c r="AA524" s="386">
        <v>2</v>
      </c>
      <c r="AB524" s="386">
        <v>2</v>
      </c>
      <c r="AC524" s="386">
        <v>2</v>
      </c>
      <c r="AD524" s="386">
        <v>1</v>
      </c>
      <c r="AE524" s="386">
        <v>1</v>
      </c>
      <c r="AF524" s="386">
        <v>2</v>
      </c>
      <c r="AG524" s="386">
        <v>3</v>
      </c>
      <c r="AH524" s="386">
        <v>1</v>
      </c>
      <c r="AI524" s="386">
        <v>0</v>
      </c>
      <c r="AJ524" s="386">
        <v>1</v>
      </c>
      <c r="AK524" s="386">
        <v>0</v>
      </c>
      <c r="AL524" s="386">
        <v>0</v>
      </c>
      <c r="AM524" s="386">
        <v>1</v>
      </c>
      <c r="AN524" s="386">
        <v>0</v>
      </c>
      <c r="AO524" s="386">
        <v>0</v>
      </c>
      <c r="AP524" s="386">
        <v>0</v>
      </c>
      <c r="AQ524" s="386">
        <v>0</v>
      </c>
      <c r="AR524" s="386">
        <v>0</v>
      </c>
      <c r="AS524" s="386">
        <v>0</v>
      </c>
      <c r="AT524" s="405">
        <v>0</v>
      </c>
      <c r="AU524" s="387">
        <v>0</v>
      </c>
    </row>
    <row r="525" spans="2:47" x14ac:dyDescent="0.3">
      <c r="B525" s="592"/>
      <c r="C525" s="592"/>
      <c r="D525" s="384" t="s">
        <v>1606</v>
      </c>
      <c r="E525" s="271">
        <f t="shared" si="9"/>
        <v>37</v>
      </c>
      <c r="F525" s="385">
        <v>0</v>
      </c>
      <c r="G525" s="386">
        <v>0</v>
      </c>
      <c r="H525" s="386">
        <v>0</v>
      </c>
      <c r="I525" s="386">
        <v>0</v>
      </c>
      <c r="J525" s="386">
        <v>1</v>
      </c>
      <c r="K525" s="386">
        <v>1</v>
      </c>
      <c r="L525" s="386">
        <v>1</v>
      </c>
      <c r="M525" s="386">
        <v>1</v>
      </c>
      <c r="N525" s="386">
        <v>0</v>
      </c>
      <c r="O525" s="386">
        <v>3</v>
      </c>
      <c r="P525" s="386">
        <v>2</v>
      </c>
      <c r="Q525" s="386">
        <v>2</v>
      </c>
      <c r="R525" s="386">
        <v>4</v>
      </c>
      <c r="S525" s="386">
        <v>0</v>
      </c>
      <c r="T525" s="386">
        <v>2</v>
      </c>
      <c r="U525" s="386">
        <v>3</v>
      </c>
      <c r="V525" s="386">
        <v>3</v>
      </c>
      <c r="W525" s="386">
        <v>2</v>
      </c>
      <c r="X525" s="386">
        <v>2</v>
      </c>
      <c r="Y525" s="386">
        <v>1</v>
      </c>
      <c r="Z525" s="386">
        <v>3</v>
      </c>
      <c r="AA525" s="386">
        <v>1</v>
      </c>
      <c r="AB525" s="386">
        <v>1</v>
      </c>
      <c r="AC525" s="386">
        <v>2</v>
      </c>
      <c r="AD525" s="386">
        <v>1</v>
      </c>
      <c r="AE525" s="386">
        <v>0</v>
      </c>
      <c r="AF525" s="386">
        <v>0</v>
      </c>
      <c r="AG525" s="386">
        <v>1</v>
      </c>
      <c r="AH525" s="386">
        <v>0</v>
      </c>
      <c r="AI525" s="386">
        <v>0</v>
      </c>
      <c r="AJ525" s="386">
        <v>0</v>
      </c>
      <c r="AK525" s="386">
        <v>0</v>
      </c>
      <c r="AL525" s="386">
        <v>0</v>
      </c>
      <c r="AM525" s="386">
        <v>0</v>
      </c>
      <c r="AN525" s="386">
        <v>0</v>
      </c>
      <c r="AO525" s="386">
        <v>0</v>
      </c>
      <c r="AP525" s="386">
        <v>0</v>
      </c>
      <c r="AQ525" s="386">
        <v>0</v>
      </c>
      <c r="AR525" s="386">
        <v>0</v>
      </c>
      <c r="AS525" s="386">
        <v>0</v>
      </c>
      <c r="AT525" s="405">
        <v>0</v>
      </c>
      <c r="AU525" s="387">
        <v>0</v>
      </c>
    </row>
    <row r="526" spans="2:47" x14ac:dyDescent="0.3">
      <c r="B526" s="592"/>
      <c r="C526" s="592"/>
      <c r="D526" s="384" t="s">
        <v>1605</v>
      </c>
      <c r="E526" s="271">
        <f t="shared" si="9"/>
        <v>5</v>
      </c>
      <c r="F526" s="385">
        <v>0</v>
      </c>
      <c r="G526" s="386">
        <v>0</v>
      </c>
      <c r="H526" s="386">
        <v>0</v>
      </c>
      <c r="I526" s="386">
        <v>0</v>
      </c>
      <c r="J526" s="386">
        <v>0</v>
      </c>
      <c r="K526" s="386">
        <v>0</v>
      </c>
      <c r="L526" s="386">
        <v>0</v>
      </c>
      <c r="M526" s="386">
        <v>0</v>
      </c>
      <c r="N526" s="386">
        <v>0</v>
      </c>
      <c r="O526" s="386">
        <v>0</v>
      </c>
      <c r="P526" s="386">
        <v>0</v>
      </c>
      <c r="Q526" s="386">
        <v>2</v>
      </c>
      <c r="R526" s="386">
        <v>1</v>
      </c>
      <c r="S526" s="386">
        <v>0</v>
      </c>
      <c r="T526" s="386">
        <v>0</v>
      </c>
      <c r="U526" s="386">
        <v>0</v>
      </c>
      <c r="V526" s="386">
        <v>0</v>
      </c>
      <c r="W526" s="386">
        <v>0</v>
      </c>
      <c r="X526" s="386">
        <v>0</v>
      </c>
      <c r="Y526" s="386">
        <v>0</v>
      </c>
      <c r="Z526" s="386">
        <v>0</v>
      </c>
      <c r="AA526" s="386">
        <v>1</v>
      </c>
      <c r="AB526" s="386">
        <v>0</v>
      </c>
      <c r="AC526" s="386">
        <v>0</v>
      </c>
      <c r="AD526" s="386">
        <v>0</v>
      </c>
      <c r="AE526" s="386">
        <v>0</v>
      </c>
      <c r="AF526" s="386">
        <v>0</v>
      </c>
      <c r="AG526" s="386">
        <v>1</v>
      </c>
      <c r="AH526" s="386">
        <v>0</v>
      </c>
      <c r="AI526" s="386">
        <v>0</v>
      </c>
      <c r="AJ526" s="386">
        <v>0</v>
      </c>
      <c r="AK526" s="386">
        <v>0</v>
      </c>
      <c r="AL526" s="386">
        <v>0</v>
      </c>
      <c r="AM526" s="386">
        <v>0</v>
      </c>
      <c r="AN526" s="386">
        <v>0</v>
      </c>
      <c r="AO526" s="386">
        <v>0</v>
      </c>
      <c r="AP526" s="386">
        <v>0</v>
      </c>
      <c r="AQ526" s="386">
        <v>0</v>
      </c>
      <c r="AR526" s="386">
        <v>0</v>
      </c>
      <c r="AS526" s="386">
        <v>0</v>
      </c>
      <c r="AT526" s="405">
        <v>0</v>
      </c>
      <c r="AU526" s="387">
        <v>0</v>
      </c>
    </row>
    <row r="527" spans="2:47" x14ac:dyDescent="0.3">
      <c r="B527" s="592"/>
      <c r="C527" s="592"/>
      <c r="D527" s="384" t="s">
        <v>1604</v>
      </c>
      <c r="E527" s="271">
        <f t="shared" si="9"/>
        <v>18</v>
      </c>
      <c r="F527" s="385">
        <v>0</v>
      </c>
      <c r="G527" s="386">
        <v>0</v>
      </c>
      <c r="H527" s="386">
        <v>0</v>
      </c>
      <c r="I527" s="386">
        <v>0</v>
      </c>
      <c r="J527" s="386">
        <v>0</v>
      </c>
      <c r="K527" s="386">
        <v>0</v>
      </c>
      <c r="L527" s="386">
        <v>2</v>
      </c>
      <c r="M527" s="386">
        <v>1</v>
      </c>
      <c r="N527" s="386">
        <v>0</v>
      </c>
      <c r="O527" s="386">
        <v>1</v>
      </c>
      <c r="P527" s="386">
        <v>3</v>
      </c>
      <c r="Q527" s="386">
        <v>1</v>
      </c>
      <c r="R527" s="386">
        <v>0</v>
      </c>
      <c r="S527" s="386">
        <v>3</v>
      </c>
      <c r="T527" s="386">
        <v>0</v>
      </c>
      <c r="U527" s="386">
        <v>0</v>
      </c>
      <c r="V527" s="386">
        <v>0</v>
      </c>
      <c r="W527" s="386">
        <v>1</v>
      </c>
      <c r="X527" s="386">
        <v>0</v>
      </c>
      <c r="Y527" s="386">
        <v>1</v>
      </c>
      <c r="Z527" s="386">
        <v>0</v>
      </c>
      <c r="AA527" s="386">
        <v>3</v>
      </c>
      <c r="AB527" s="386">
        <v>0</v>
      </c>
      <c r="AC527" s="386">
        <v>0</v>
      </c>
      <c r="AD527" s="386">
        <v>0</v>
      </c>
      <c r="AE527" s="386">
        <v>0</v>
      </c>
      <c r="AF527" s="386">
        <v>1</v>
      </c>
      <c r="AG527" s="386">
        <v>0</v>
      </c>
      <c r="AH527" s="386">
        <v>0</v>
      </c>
      <c r="AI527" s="386">
        <v>0</v>
      </c>
      <c r="AJ527" s="386">
        <v>1</v>
      </c>
      <c r="AK527" s="386">
        <v>0</v>
      </c>
      <c r="AL527" s="386">
        <v>0</v>
      </c>
      <c r="AM527" s="386">
        <v>0</v>
      </c>
      <c r="AN527" s="386">
        <v>0</v>
      </c>
      <c r="AO527" s="386">
        <v>0</v>
      </c>
      <c r="AP527" s="386">
        <v>0</v>
      </c>
      <c r="AQ527" s="386">
        <v>0</v>
      </c>
      <c r="AR527" s="386">
        <v>0</v>
      </c>
      <c r="AS527" s="386">
        <v>0</v>
      </c>
      <c r="AT527" s="405">
        <v>0</v>
      </c>
      <c r="AU527" s="387">
        <v>0</v>
      </c>
    </row>
    <row r="528" spans="2:47" x14ac:dyDescent="0.3">
      <c r="B528" s="592"/>
      <c r="C528" s="592"/>
      <c r="D528" s="384" t="s">
        <v>889</v>
      </c>
      <c r="E528" s="271">
        <f t="shared" si="9"/>
        <v>3</v>
      </c>
      <c r="F528" s="385">
        <v>0</v>
      </c>
      <c r="G528" s="386">
        <v>0</v>
      </c>
      <c r="H528" s="386">
        <v>0</v>
      </c>
      <c r="I528" s="386">
        <v>0</v>
      </c>
      <c r="J528" s="386">
        <v>0</v>
      </c>
      <c r="K528" s="386">
        <v>0</v>
      </c>
      <c r="L528" s="386">
        <v>0</v>
      </c>
      <c r="M528" s="386">
        <v>0</v>
      </c>
      <c r="N528" s="386">
        <v>1</v>
      </c>
      <c r="O528" s="386">
        <v>0</v>
      </c>
      <c r="P528" s="386">
        <v>0</v>
      </c>
      <c r="Q528" s="386">
        <v>0</v>
      </c>
      <c r="R528" s="386">
        <v>0</v>
      </c>
      <c r="S528" s="386">
        <v>0</v>
      </c>
      <c r="T528" s="386">
        <v>0</v>
      </c>
      <c r="U528" s="386">
        <v>0</v>
      </c>
      <c r="V528" s="386">
        <v>0</v>
      </c>
      <c r="W528" s="386">
        <v>0</v>
      </c>
      <c r="X528" s="386">
        <v>0</v>
      </c>
      <c r="Y528" s="386">
        <v>0</v>
      </c>
      <c r="Z528" s="386">
        <v>0</v>
      </c>
      <c r="AA528" s="386">
        <v>0</v>
      </c>
      <c r="AB528" s="386">
        <v>0</v>
      </c>
      <c r="AC528" s="386">
        <v>0</v>
      </c>
      <c r="AD528" s="386">
        <v>2</v>
      </c>
      <c r="AE528" s="386">
        <v>0</v>
      </c>
      <c r="AF528" s="386">
        <v>0</v>
      </c>
      <c r="AG528" s="386">
        <v>0</v>
      </c>
      <c r="AH528" s="386">
        <v>0</v>
      </c>
      <c r="AI528" s="386">
        <v>0</v>
      </c>
      <c r="AJ528" s="386">
        <v>0</v>
      </c>
      <c r="AK528" s="386">
        <v>0</v>
      </c>
      <c r="AL528" s="386">
        <v>0</v>
      </c>
      <c r="AM528" s="386">
        <v>0</v>
      </c>
      <c r="AN528" s="386">
        <v>0</v>
      </c>
      <c r="AO528" s="386">
        <v>0</v>
      </c>
      <c r="AP528" s="386">
        <v>0</v>
      </c>
      <c r="AQ528" s="386">
        <v>0</v>
      </c>
      <c r="AR528" s="386">
        <v>0</v>
      </c>
      <c r="AS528" s="386">
        <v>0</v>
      </c>
      <c r="AT528" s="405">
        <v>0</v>
      </c>
      <c r="AU528" s="387">
        <v>0</v>
      </c>
    </row>
    <row r="529" spans="2:47" x14ac:dyDescent="0.3">
      <c r="B529" s="592"/>
      <c r="C529" s="592"/>
      <c r="D529" s="384" t="s">
        <v>1603</v>
      </c>
      <c r="E529" s="271">
        <f t="shared" si="9"/>
        <v>43</v>
      </c>
      <c r="F529" s="385">
        <v>0</v>
      </c>
      <c r="G529" s="386">
        <v>0</v>
      </c>
      <c r="H529" s="386">
        <v>0</v>
      </c>
      <c r="I529" s="386">
        <v>0</v>
      </c>
      <c r="J529" s="386">
        <v>0</v>
      </c>
      <c r="K529" s="386">
        <v>1</v>
      </c>
      <c r="L529" s="386">
        <v>0</v>
      </c>
      <c r="M529" s="386">
        <v>1</v>
      </c>
      <c r="N529" s="386">
        <v>1</v>
      </c>
      <c r="O529" s="386">
        <v>3</v>
      </c>
      <c r="P529" s="386">
        <v>3</v>
      </c>
      <c r="Q529" s="386">
        <v>1</v>
      </c>
      <c r="R529" s="386">
        <v>4</v>
      </c>
      <c r="S529" s="386">
        <v>0</v>
      </c>
      <c r="T529" s="386">
        <v>2</v>
      </c>
      <c r="U529" s="386">
        <v>2</v>
      </c>
      <c r="V529" s="386">
        <v>4</v>
      </c>
      <c r="W529" s="386">
        <v>1</v>
      </c>
      <c r="X529" s="386">
        <v>1</v>
      </c>
      <c r="Y529" s="386">
        <v>1</v>
      </c>
      <c r="Z529" s="386">
        <v>1</v>
      </c>
      <c r="AA529" s="386">
        <v>1</v>
      </c>
      <c r="AB529" s="386">
        <v>2</v>
      </c>
      <c r="AC529" s="386">
        <v>1</v>
      </c>
      <c r="AD529" s="386">
        <v>3</v>
      </c>
      <c r="AE529" s="386">
        <v>2</v>
      </c>
      <c r="AF529" s="386">
        <v>3</v>
      </c>
      <c r="AG529" s="386">
        <v>2</v>
      </c>
      <c r="AH529" s="386">
        <v>1</v>
      </c>
      <c r="AI529" s="386">
        <v>1</v>
      </c>
      <c r="AJ529" s="386">
        <v>0</v>
      </c>
      <c r="AK529" s="386">
        <v>1</v>
      </c>
      <c r="AL529" s="386">
        <v>0</v>
      </c>
      <c r="AM529" s="386">
        <v>0</v>
      </c>
      <c r="AN529" s="386">
        <v>0</v>
      </c>
      <c r="AO529" s="386">
        <v>0</v>
      </c>
      <c r="AP529" s="386">
        <v>0</v>
      </c>
      <c r="AQ529" s="386">
        <v>0</v>
      </c>
      <c r="AR529" s="386">
        <v>0</v>
      </c>
      <c r="AS529" s="386">
        <v>0</v>
      </c>
      <c r="AT529" s="405">
        <v>0</v>
      </c>
      <c r="AU529" s="387">
        <v>0</v>
      </c>
    </row>
    <row r="530" spans="2:47" x14ac:dyDescent="0.3">
      <c r="B530" s="592"/>
      <c r="C530" s="592"/>
      <c r="D530" s="384" t="s">
        <v>1602</v>
      </c>
      <c r="E530" s="271">
        <f t="shared" si="9"/>
        <v>97</v>
      </c>
      <c r="F530" s="385">
        <v>0</v>
      </c>
      <c r="G530" s="386">
        <v>0</v>
      </c>
      <c r="H530" s="386">
        <v>0</v>
      </c>
      <c r="I530" s="386">
        <v>0</v>
      </c>
      <c r="J530" s="386">
        <v>0</v>
      </c>
      <c r="K530" s="386">
        <v>1</v>
      </c>
      <c r="L530" s="386">
        <v>0</v>
      </c>
      <c r="M530" s="386">
        <v>2</v>
      </c>
      <c r="N530" s="386">
        <v>6</v>
      </c>
      <c r="O530" s="386">
        <v>7</v>
      </c>
      <c r="P530" s="386">
        <v>12</v>
      </c>
      <c r="Q530" s="386">
        <v>2</v>
      </c>
      <c r="R530" s="386">
        <v>10</v>
      </c>
      <c r="S530" s="386">
        <v>4</v>
      </c>
      <c r="T530" s="386">
        <v>11</v>
      </c>
      <c r="U530" s="386">
        <v>10</v>
      </c>
      <c r="V530" s="386">
        <v>5</v>
      </c>
      <c r="W530" s="386">
        <v>6</v>
      </c>
      <c r="X530" s="386">
        <v>4</v>
      </c>
      <c r="Y530" s="386">
        <v>3</v>
      </c>
      <c r="Z530" s="386">
        <v>5</v>
      </c>
      <c r="AA530" s="386">
        <v>0</v>
      </c>
      <c r="AB530" s="386">
        <v>1</v>
      </c>
      <c r="AC530" s="386">
        <v>5</v>
      </c>
      <c r="AD530" s="386">
        <v>1</v>
      </c>
      <c r="AE530" s="386">
        <v>1</v>
      </c>
      <c r="AF530" s="386">
        <v>0</v>
      </c>
      <c r="AG530" s="386">
        <v>1</v>
      </c>
      <c r="AH530" s="386">
        <v>0</v>
      </c>
      <c r="AI530" s="386">
        <v>0</v>
      </c>
      <c r="AJ530" s="386">
        <v>0</v>
      </c>
      <c r="AK530" s="386">
        <v>0</v>
      </c>
      <c r="AL530" s="386">
        <v>0</v>
      </c>
      <c r="AM530" s="386">
        <v>0</v>
      </c>
      <c r="AN530" s="386">
        <v>0</v>
      </c>
      <c r="AO530" s="386">
        <v>0</v>
      </c>
      <c r="AP530" s="386">
        <v>0</v>
      </c>
      <c r="AQ530" s="386">
        <v>0</v>
      </c>
      <c r="AR530" s="386">
        <v>0</v>
      </c>
      <c r="AS530" s="386">
        <v>0</v>
      </c>
      <c r="AT530" s="405">
        <v>0</v>
      </c>
      <c r="AU530" s="387">
        <v>0</v>
      </c>
    </row>
    <row r="531" spans="2:47" x14ac:dyDescent="0.3">
      <c r="B531" s="592"/>
      <c r="C531" s="592"/>
      <c r="D531" s="384" t="s">
        <v>1601</v>
      </c>
      <c r="E531" s="271">
        <f t="shared" si="9"/>
        <v>2334</v>
      </c>
      <c r="F531" s="385">
        <v>0</v>
      </c>
      <c r="G531" s="386">
        <v>0</v>
      </c>
      <c r="H531" s="386">
        <v>1</v>
      </c>
      <c r="I531" s="386">
        <v>1</v>
      </c>
      <c r="J531" s="386">
        <v>8</v>
      </c>
      <c r="K531" s="386">
        <v>35</v>
      </c>
      <c r="L531" s="386">
        <v>44</v>
      </c>
      <c r="M531" s="386">
        <v>71</v>
      </c>
      <c r="N531" s="386">
        <v>87</v>
      </c>
      <c r="O531" s="386">
        <v>107</v>
      </c>
      <c r="P531" s="386">
        <v>130</v>
      </c>
      <c r="Q531" s="386">
        <v>112</v>
      </c>
      <c r="R531" s="386">
        <v>144</v>
      </c>
      <c r="S531" s="386">
        <v>143</v>
      </c>
      <c r="T531" s="386">
        <v>179</v>
      </c>
      <c r="U531" s="386">
        <v>135</v>
      </c>
      <c r="V531" s="386">
        <v>109</v>
      </c>
      <c r="W531" s="386">
        <v>130</v>
      </c>
      <c r="X531" s="386">
        <v>125</v>
      </c>
      <c r="Y531" s="386">
        <v>116</v>
      </c>
      <c r="Z531" s="386">
        <v>102</v>
      </c>
      <c r="AA531" s="386">
        <v>81</v>
      </c>
      <c r="AB531" s="386">
        <v>103</v>
      </c>
      <c r="AC531" s="386">
        <v>65</v>
      </c>
      <c r="AD531" s="386">
        <v>68</v>
      </c>
      <c r="AE531" s="386">
        <v>49</v>
      </c>
      <c r="AF531" s="386">
        <v>42</v>
      </c>
      <c r="AG531" s="386">
        <v>39</v>
      </c>
      <c r="AH531" s="386">
        <v>17</v>
      </c>
      <c r="AI531" s="386">
        <v>32</v>
      </c>
      <c r="AJ531" s="386">
        <v>28</v>
      </c>
      <c r="AK531" s="386">
        <v>4</v>
      </c>
      <c r="AL531" s="386">
        <v>9</v>
      </c>
      <c r="AM531" s="386">
        <v>9</v>
      </c>
      <c r="AN531" s="386">
        <v>2</v>
      </c>
      <c r="AO531" s="386">
        <v>0</v>
      </c>
      <c r="AP531" s="386">
        <v>2</v>
      </c>
      <c r="AQ531" s="386">
        <v>0</v>
      </c>
      <c r="AR531" s="386">
        <v>0</v>
      </c>
      <c r="AS531" s="386">
        <v>1</v>
      </c>
      <c r="AT531" s="405">
        <v>0</v>
      </c>
      <c r="AU531" s="387">
        <v>4</v>
      </c>
    </row>
    <row r="532" spans="2:47" x14ac:dyDescent="0.3">
      <c r="B532" s="592"/>
      <c r="C532" s="592"/>
      <c r="D532" s="384" t="s">
        <v>1600</v>
      </c>
      <c r="E532" s="271">
        <f t="shared" si="9"/>
        <v>62</v>
      </c>
      <c r="F532" s="385">
        <v>0</v>
      </c>
      <c r="G532" s="386">
        <v>0</v>
      </c>
      <c r="H532" s="386">
        <v>0</v>
      </c>
      <c r="I532" s="386">
        <v>0</v>
      </c>
      <c r="J532" s="386">
        <v>0</v>
      </c>
      <c r="K532" s="386">
        <v>0</v>
      </c>
      <c r="L532" s="386">
        <v>0</v>
      </c>
      <c r="M532" s="386">
        <v>5</v>
      </c>
      <c r="N532" s="386">
        <v>3</v>
      </c>
      <c r="O532" s="386">
        <v>3</v>
      </c>
      <c r="P532" s="386">
        <v>3</v>
      </c>
      <c r="Q532" s="386">
        <v>2</v>
      </c>
      <c r="R532" s="386">
        <v>2</v>
      </c>
      <c r="S532" s="386">
        <v>2</v>
      </c>
      <c r="T532" s="386">
        <v>7</v>
      </c>
      <c r="U532" s="386">
        <v>5</v>
      </c>
      <c r="V532" s="386">
        <v>5</v>
      </c>
      <c r="W532" s="386">
        <v>4</v>
      </c>
      <c r="X532" s="386">
        <v>6</v>
      </c>
      <c r="Y532" s="386">
        <v>2</v>
      </c>
      <c r="Z532" s="386">
        <v>6</v>
      </c>
      <c r="AA532" s="386">
        <v>0</v>
      </c>
      <c r="AB532" s="386">
        <v>0</v>
      </c>
      <c r="AC532" s="386">
        <v>2</v>
      </c>
      <c r="AD532" s="386">
        <v>0</v>
      </c>
      <c r="AE532" s="386">
        <v>1</v>
      </c>
      <c r="AF532" s="386">
        <v>0</v>
      </c>
      <c r="AG532" s="386">
        <v>0</v>
      </c>
      <c r="AH532" s="386">
        <v>1</v>
      </c>
      <c r="AI532" s="386">
        <v>0</v>
      </c>
      <c r="AJ532" s="386">
        <v>1</v>
      </c>
      <c r="AK532" s="386">
        <v>0</v>
      </c>
      <c r="AL532" s="386">
        <v>0</v>
      </c>
      <c r="AM532" s="386">
        <v>2</v>
      </c>
      <c r="AN532" s="386">
        <v>0</v>
      </c>
      <c r="AO532" s="386">
        <v>0</v>
      </c>
      <c r="AP532" s="386">
        <v>0</v>
      </c>
      <c r="AQ532" s="386">
        <v>0</v>
      </c>
      <c r="AR532" s="386">
        <v>0</v>
      </c>
      <c r="AS532" s="386">
        <v>0</v>
      </c>
      <c r="AT532" s="405">
        <v>0</v>
      </c>
      <c r="AU532" s="387">
        <v>0</v>
      </c>
    </row>
    <row r="533" spans="2:47" x14ac:dyDescent="0.3">
      <c r="B533" s="592"/>
      <c r="C533" s="592"/>
      <c r="D533" s="384" t="s">
        <v>1599</v>
      </c>
      <c r="E533" s="271">
        <f t="shared" si="9"/>
        <v>122</v>
      </c>
      <c r="F533" s="385">
        <v>0</v>
      </c>
      <c r="G533" s="386">
        <v>0</v>
      </c>
      <c r="H533" s="386">
        <v>0</v>
      </c>
      <c r="I533" s="386">
        <v>0</v>
      </c>
      <c r="J533" s="386">
        <v>4</v>
      </c>
      <c r="K533" s="386">
        <v>3</v>
      </c>
      <c r="L533" s="386">
        <v>1</v>
      </c>
      <c r="M533" s="386">
        <v>5</v>
      </c>
      <c r="N533" s="386">
        <v>3</v>
      </c>
      <c r="O533" s="386">
        <v>9</v>
      </c>
      <c r="P533" s="386">
        <v>7</v>
      </c>
      <c r="Q533" s="386">
        <v>5</v>
      </c>
      <c r="R533" s="386">
        <v>11</v>
      </c>
      <c r="S533" s="386">
        <v>11</v>
      </c>
      <c r="T533" s="386">
        <v>10</v>
      </c>
      <c r="U533" s="386">
        <v>8</v>
      </c>
      <c r="V533" s="386">
        <v>6</v>
      </c>
      <c r="W533" s="386">
        <v>6</v>
      </c>
      <c r="X533" s="386">
        <v>10</v>
      </c>
      <c r="Y533" s="386">
        <v>6</v>
      </c>
      <c r="Z533" s="386">
        <v>2</v>
      </c>
      <c r="AA533" s="386">
        <v>0</v>
      </c>
      <c r="AB533" s="386">
        <v>5</v>
      </c>
      <c r="AC533" s="386">
        <v>4</v>
      </c>
      <c r="AD533" s="386">
        <v>0</v>
      </c>
      <c r="AE533" s="386">
        <v>1</v>
      </c>
      <c r="AF533" s="386">
        <v>2</v>
      </c>
      <c r="AG533" s="386">
        <v>1</v>
      </c>
      <c r="AH533" s="386">
        <v>1</v>
      </c>
      <c r="AI533" s="386">
        <v>1</v>
      </c>
      <c r="AJ533" s="386">
        <v>0</v>
      </c>
      <c r="AK533" s="386">
        <v>0</v>
      </c>
      <c r="AL533" s="386">
        <v>0</v>
      </c>
      <c r="AM533" s="386">
        <v>0</v>
      </c>
      <c r="AN533" s="386">
        <v>0</v>
      </c>
      <c r="AO533" s="386">
        <v>0</v>
      </c>
      <c r="AP533" s="386">
        <v>0</v>
      </c>
      <c r="AQ533" s="386">
        <v>0</v>
      </c>
      <c r="AR533" s="386">
        <v>0</v>
      </c>
      <c r="AS533" s="386">
        <v>0</v>
      </c>
      <c r="AT533" s="405">
        <v>0</v>
      </c>
      <c r="AU533" s="387">
        <v>0</v>
      </c>
    </row>
    <row r="534" spans="2:47" ht="28.5" x14ac:dyDescent="0.3">
      <c r="B534" s="592"/>
      <c r="C534" s="592"/>
      <c r="D534" s="384" t="s">
        <v>1598</v>
      </c>
      <c r="E534" s="271">
        <f t="shared" si="9"/>
        <v>133</v>
      </c>
      <c r="F534" s="385">
        <v>0</v>
      </c>
      <c r="G534" s="386">
        <v>0</v>
      </c>
      <c r="H534" s="386">
        <v>0</v>
      </c>
      <c r="I534" s="386">
        <v>0</v>
      </c>
      <c r="J534" s="386">
        <v>0</v>
      </c>
      <c r="K534" s="386">
        <v>2</v>
      </c>
      <c r="L534" s="386">
        <v>2</v>
      </c>
      <c r="M534" s="386">
        <v>4</v>
      </c>
      <c r="N534" s="386">
        <v>5</v>
      </c>
      <c r="O534" s="386">
        <v>8</v>
      </c>
      <c r="P534" s="386">
        <v>7</v>
      </c>
      <c r="Q534" s="386">
        <v>10</v>
      </c>
      <c r="R534" s="386">
        <v>4</v>
      </c>
      <c r="S534" s="386">
        <v>12</v>
      </c>
      <c r="T534" s="386">
        <v>6</v>
      </c>
      <c r="U534" s="386">
        <v>10</v>
      </c>
      <c r="V534" s="386">
        <v>4</v>
      </c>
      <c r="W534" s="386">
        <v>7</v>
      </c>
      <c r="X534" s="386">
        <v>2</v>
      </c>
      <c r="Y534" s="386">
        <v>13</v>
      </c>
      <c r="Z534" s="386">
        <v>5</v>
      </c>
      <c r="AA534" s="386">
        <v>8</v>
      </c>
      <c r="AB534" s="386">
        <v>5</v>
      </c>
      <c r="AC534" s="386">
        <v>3</v>
      </c>
      <c r="AD534" s="386">
        <v>5</v>
      </c>
      <c r="AE534" s="386">
        <v>4</v>
      </c>
      <c r="AF534" s="386">
        <v>1</v>
      </c>
      <c r="AG534" s="386">
        <v>3</v>
      </c>
      <c r="AH534" s="386">
        <v>0</v>
      </c>
      <c r="AI534" s="386">
        <v>0</v>
      </c>
      <c r="AJ534" s="386">
        <v>0</v>
      </c>
      <c r="AK534" s="386">
        <v>1</v>
      </c>
      <c r="AL534" s="386">
        <v>1</v>
      </c>
      <c r="AM534" s="386">
        <v>0</v>
      </c>
      <c r="AN534" s="386">
        <v>0</v>
      </c>
      <c r="AO534" s="386">
        <v>1</v>
      </c>
      <c r="AP534" s="386">
        <v>0</v>
      </c>
      <c r="AQ534" s="386">
        <v>0</v>
      </c>
      <c r="AR534" s="386">
        <v>0</v>
      </c>
      <c r="AS534" s="386">
        <v>0</v>
      </c>
      <c r="AT534" s="405">
        <v>0</v>
      </c>
      <c r="AU534" s="387">
        <v>0</v>
      </c>
    </row>
    <row r="535" spans="2:47" x14ac:dyDescent="0.3">
      <c r="B535" s="592"/>
      <c r="C535" s="592" t="s">
        <v>221</v>
      </c>
      <c r="D535" s="384" t="s">
        <v>1597</v>
      </c>
      <c r="E535" s="271">
        <f t="shared" si="9"/>
        <v>864</v>
      </c>
      <c r="F535" s="385">
        <v>0</v>
      </c>
      <c r="G535" s="386">
        <v>0</v>
      </c>
      <c r="H535" s="386">
        <v>0</v>
      </c>
      <c r="I535" s="386">
        <v>2</v>
      </c>
      <c r="J535" s="386">
        <v>11</v>
      </c>
      <c r="K535" s="386">
        <v>15</v>
      </c>
      <c r="L535" s="386">
        <v>26</v>
      </c>
      <c r="M535" s="386">
        <v>37</v>
      </c>
      <c r="N535" s="386">
        <v>38</v>
      </c>
      <c r="O535" s="386">
        <v>60</v>
      </c>
      <c r="P535" s="386">
        <v>48</v>
      </c>
      <c r="Q535" s="386">
        <v>49</v>
      </c>
      <c r="R535" s="386">
        <v>58</v>
      </c>
      <c r="S535" s="386">
        <v>48</v>
      </c>
      <c r="T535" s="386">
        <v>49</v>
      </c>
      <c r="U535" s="386">
        <v>39</v>
      </c>
      <c r="V535" s="386">
        <v>35</v>
      </c>
      <c r="W535" s="386">
        <v>42</v>
      </c>
      <c r="X535" s="386">
        <v>36</v>
      </c>
      <c r="Y535" s="386">
        <v>33</v>
      </c>
      <c r="Z535" s="386">
        <v>37</v>
      </c>
      <c r="AA535" s="386">
        <v>32</v>
      </c>
      <c r="AB535" s="386">
        <v>28</v>
      </c>
      <c r="AC535" s="386">
        <v>18</v>
      </c>
      <c r="AD535" s="386">
        <v>21</v>
      </c>
      <c r="AE535" s="386">
        <v>15</v>
      </c>
      <c r="AF535" s="386">
        <v>19</v>
      </c>
      <c r="AG535" s="386">
        <v>11</v>
      </c>
      <c r="AH535" s="386">
        <v>11</v>
      </c>
      <c r="AI535" s="386">
        <v>17</v>
      </c>
      <c r="AJ535" s="386">
        <v>4</v>
      </c>
      <c r="AK535" s="386">
        <v>7</v>
      </c>
      <c r="AL535" s="386">
        <v>4</v>
      </c>
      <c r="AM535" s="386">
        <v>3</v>
      </c>
      <c r="AN535" s="386">
        <v>1</v>
      </c>
      <c r="AO535" s="386">
        <v>2</v>
      </c>
      <c r="AP535" s="386">
        <v>0</v>
      </c>
      <c r="AQ535" s="386">
        <v>0</v>
      </c>
      <c r="AR535" s="386">
        <v>0</v>
      </c>
      <c r="AS535" s="386">
        <v>0</v>
      </c>
      <c r="AT535" s="405">
        <v>1</v>
      </c>
      <c r="AU535" s="387">
        <v>7</v>
      </c>
    </row>
    <row r="536" spans="2:47" x14ac:dyDescent="0.3">
      <c r="B536" s="592"/>
      <c r="C536" s="592"/>
      <c r="D536" s="384" t="s">
        <v>1596</v>
      </c>
      <c r="E536" s="271">
        <f t="shared" si="9"/>
        <v>94</v>
      </c>
      <c r="F536" s="385">
        <v>0</v>
      </c>
      <c r="G536" s="386">
        <v>0</v>
      </c>
      <c r="H536" s="386">
        <v>0</v>
      </c>
      <c r="I536" s="386">
        <v>0</v>
      </c>
      <c r="J536" s="386">
        <v>3</v>
      </c>
      <c r="K536" s="386">
        <v>2</v>
      </c>
      <c r="L536" s="386">
        <v>1</v>
      </c>
      <c r="M536" s="386">
        <v>13</v>
      </c>
      <c r="N536" s="386">
        <v>5</v>
      </c>
      <c r="O536" s="386">
        <v>8</v>
      </c>
      <c r="P536" s="386">
        <v>11</v>
      </c>
      <c r="Q536" s="386">
        <v>6</v>
      </c>
      <c r="R536" s="386">
        <v>7</v>
      </c>
      <c r="S536" s="386">
        <v>2</v>
      </c>
      <c r="T536" s="386">
        <v>2</v>
      </c>
      <c r="U536" s="386">
        <v>4</v>
      </c>
      <c r="V536" s="386">
        <v>2</v>
      </c>
      <c r="W536" s="386">
        <v>2</v>
      </c>
      <c r="X536" s="386">
        <v>3</v>
      </c>
      <c r="Y536" s="386">
        <v>1</v>
      </c>
      <c r="Z536" s="386">
        <v>3</v>
      </c>
      <c r="AA536" s="386">
        <v>6</v>
      </c>
      <c r="AB536" s="386">
        <v>2</v>
      </c>
      <c r="AC536" s="386">
        <v>0</v>
      </c>
      <c r="AD536" s="386">
        <v>3</v>
      </c>
      <c r="AE536" s="386">
        <v>0</v>
      </c>
      <c r="AF536" s="386">
        <v>0</v>
      </c>
      <c r="AG536" s="386">
        <v>5</v>
      </c>
      <c r="AH536" s="386">
        <v>2</v>
      </c>
      <c r="AI536" s="386">
        <v>0</v>
      </c>
      <c r="AJ536" s="386">
        <v>0</v>
      </c>
      <c r="AK536" s="386">
        <v>0</v>
      </c>
      <c r="AL536" s="386">
        <v>1</v>
      </c>
      <c r="AM536" s="386">
        <v>0</v>
      </c>
      <c r="AN536" s="386">
        <v>0</v>
      </c>
      <c r="AO536" s="386">
        <v>0</v>
      </c>
      <c r="AP536" s="386">
        <v>0</v>
      </c>
      <c r="AQ536" s="386">
        <v>0</v>
      </c>
      <c r="AR536" s="386">
        <v>0</v>
      </c>
      <c r="AS536" s="386">
        <v>0</v>
      </c>
      <c r="AT536" s="405">
        <v>0</v>
      </c>
      <c r="AU536" s="387">
        <v>0</v>
      </c>
    </row>
    <row r="537" spans="2:47" x14ac:dyDescent="0.3">
      <c r="B537" s="592"/>
      <c r="C537" s="592"/>
      <c r="D537" s="384" t="s">
        <v>942</v>
      </c>
      <c r="E537" s="271">
        <f t="shared" si="9"/>
        <v>103</v>
      </c>
      <c r="F537" s="385">
        <v>0</v>
      </c>
      <c r="G537" s="386">
        <v>0</v>
      </c>
      <c r="H537" s="386">
        <v>0</v>
      </c>
      <c r="I537" s="386">
        <v>0</v>
      </c>
      <c r="J537" s="386">
        <v>0</v>
      </c>
      <c r="K537" s="386">
        <v>1</v>
      </c>
      <c r="L537" s="386">
        <v>4</v>
      </c>
      <c r="M537" s="386">
        <v>10</v>
      </c>
      <c r="N537" s="386">
        <v>6</v>
      </c>
      <c r="O537" s="386">
        <v>3</v>
      </c>
      <c r="P537" s="386">
        <v>7</v>
      </c>
      <c r="Q537" s="386">
        <v>8</v>
      </c>
      <c r="R537" s="386">
        <v>7</v>
      </c>
      <c r="S537" s="386">
        <v>4</v>
      </c>
      <c r="T537" s="386">
        <v>7</v>
      </c>
      <c r="U537" s="386">
        <v>4</v>
      </c>
      <c r="V537" s="386">
        <v>9</v>
      </c>
      <c r="W537" s="386">
        <v>6</v>
      </c>
      <c r="X537" s="386">
        <v>5</v>
      </c>
      <c r="Y537" s="386">
        <v>2</v>
      </c>
      <c r="Z537" s="386">
        <v>2</v>
      </c>
      <c r="AA537" s="386">
        <v>7</v>
      </c>
      <c r="AB537" s="386">
        <v>1</v>
      </c>
      <c r="AC537" s="386">
        <v>1</v>
      </c>
      <c r="AD537" s="386">
        <v>2</v>
      </c>
      <c r="AE537" s="386">
        <v>2</v>
      </c>
      <c r="AF537" s="386">
        <v>1</v>
      </c>
      <c r="AG537" s="386">
        <v>2</v>
      </c>
      <c r="AH537" s="386">
        <v>1</v>
      </c>
      <c r="AI537" s="386">
        <v>1</v>
      </c>
      <c r="AJ537" s="386">
        <v>0</v>
      </c>
      <c r="AK537" s="386">
        <v>0</v>
      </c>
      <c r="AL537" s="386">
        <v>0</v>
      </c>
      <c r="AM537" s="386">
        <v>0</v>
      </c>
      <c r="AN537" s="386">
        <v>0</v>
      </c>
      <c r="AO537" s="386">
        <v>0</v>
      </c>
      <c r="AP537" s="386">
        <v>0</v>
      </c>
      <c r="AQ537" s="386">
        <v>0</v>
      </c>
      <c r="AR537" s="386">
        <v>0</v>
      </c>
      <c r="AS537" s="386">
        <v>0</v>
      </c>
      <c r="AT537" s="405">
        <v>0</v>
      </c>
      <c r="AU537" s="387">
        <v>0</v>
      </c>
    </row>
    <row r="538" spans="2:47" x14ac:dyDescent="0.3">
      <c r="B538" s="592"/>
      <c r="C538" s="592"/>
      <c r="D538" s="384" t="s">
        <v>1595</v>
      </c>
      <c r="E538" s="271">
        <f t="shared" si="9"/>
        <v>62</v>
      </c>
      <c r="F538" s="385">
        <v>0</v>
      </c>
      <c r="G538" s="386">
        <v>0</v>
      </c>
      <c r="H538" s="386">
        <v>0</v>
      </c>
      <c r="I538" s="386">
        <v>0</v>
      </c>
      <c r="J538" s="386">
        <v>1</v>
      </c>
      <c r="K538" s="386">
        <v>0</v>
      </c>
      <c r="L538" s="386">
        <v>0</v>
      </c>
      <c r="M538" s="386">
        <v>2</v>
      </c>
      <c r="N538" s="386">
        <v>3</v>
      </c>
      <c r="O538" s="386">
        <v>8</v>
      </c>
      <c r="P538" s="386">
        <v>2</v>
      </c>
      <c r="Q538" s="386">
        <v>2</v>
      </c>
      <c r="R538" s="386">
        <v>5</v>
      </c>
      <c r="S538" s="386">
        <v>2</v>
      </c>
      <c r="T538" s="386">
        <v>3</v>
      </c>
      <c r="U538" s="386">
        <v>4</v>
      </c>
      <c r="V538" s="386">
        <v>4</v>
      </c>
      <c r="W538" s="386">
        <v>7</v>
      </c>
      <c r="X538" s="386">
        <v>3</v>
      </c>
      <c r="Y538" s="386">
        <v>2</v>
      </c>
      <c r="Z538" s="386">
        <v>5</v>
      </c>
      <c r="AA538" s="386">
        <v>2</v>
      </c>
      <c r="AB538" s="386">
        <v>1</v>
      </c>
      <c r="AC538" s="386">
        <v>0</v>
      </c>
      <c r="AD538" s="386">
        <v>0</v>
      </c>
      <c r="AE538" s="386">
        <v>1</v>
      </c>
      <c r="AF538" s="386">
        <v>1</v>
      </c>
      <c r="AG538" s="386">
        <v>0</v>
      </c>
      <c r="AH538" s="386">
        <v>2</v>
      </c>
      <c r="AI538" s="386">
        <v>0</v>
      </c>
      <c r="AJ538" s="386">
        <v>1</v>
      </c>
      <c r="AK538" s="386">
        <v>1</v>
      </c>
      <c r="AL538" s="386">
        <v>0</v>
      </c>
      <c r="AM538" s="386">
        <v>0</v>
      </c>
      <c r="AN538" s="386">
        <v>0</v>
      </c>
      <c r="AO538" s="386">
        <v>0</v>
      </c>
      <c r="AP538" s="386">
        <v>0</v>
      </c>
      <c r="AQ538" s="386">
        <v>0</v>
      </c>
      <c r="AR538" s="386">
        <v>0</v>
      </c>
      <c r="AS538" s="386">
        <v>0</v>
      </c>
      <c r="AT538" s="405">
        <v>0</v>
      </c>
      <c r="AU538" s="387">
        <v>0</v>
      </c>
    </row>
    <row r="539" spans="2:47" x14ac:dyDescent="0.3">
      <c r="B539" s="592"/>
      <c r="C539" s="592"/>
      <c r="D539" s="384" t="s">
        <v>1594</v>
      </c>
      <c r="E539" s="271">
        <f t="shared" si="9"/>
        <v>119</v>
      </c>
      <c r="F539" s="385">
        <v>0</v>
      </c>
      <c r="G539" s="386">
        <v>0</v>
      </c>
      <c r="H539" s="386">
        <v>0</v>
      </c>
      <c r="I539" s="386">
        <v>0</v>
      </c>
      <c r="J539" s="386">
        <v>2</v>
      </c>
      <c r="K539" s="386">
        <v>1</v>
      </c>
      <c r="L539" s="386">
        <v>7</v>
      </c>
      <c r="M539" s="386">
        <v>4</v>
      </c>
      <c r="N539" s="386">
        <v>6</v>
      </c>
      <c r="O539" s="386">
        <v>12</v>
      </c>
      <c r="P539" s="386">
        <v>11</v>
      </c>
      <c r="Q539" s="386">
        <v>6</v>
      </c>
      <c r="R539" s="386">
        <v>8</v>
      </c>
      <c r="S539" s="386">
        <v>6</v>
      </c>
      <c r="T539" s="386">
        <v>5</v>
      </c>
      <c r="U539" s="386">
        <v>2</v>
      </c>
      <c r="V539" s="386">
        <v>2</v>
      </c>
      <c r="W539" s="386">
        <v>3</v>
      </c>
      <c r="X539" s="386">
        <v>2</v>
      </c>
      <c r="Y539" s="386">
        <v>6</v>
      </c>
      <c r="Z539" s="386">
        <v>9</v>
      </c>
      <c r="AA539" s="386">
        <v>5</v>
      </c>
      <c r="AB539" s="386">
        <v>7</v>
      </c>
      <c r="AC539" s="386">
        <v>1</v>
      </c>
      <c r="AD539" s="386">
        <v>1</v>
      </c>
      <c r="AE539" s="386">
        <v>2</v>
      </c>
      <c r="AF539" s="386">
        <v>3</v>
      </c>
      <c r="AG539" s="386">
        <v>2</v>
      </c>
      <c r="AH539" s="386">
        <v>1</v>
      </c>
      <c r="AI539" s="386">
        <v>2</v>
      </c>
      <c r="AJ539" s="386">
        <v>1</v>
      </c>
      <c r="AK539" s="386">
        <v>1</v>
      </c>
      <c r="AL539" s="386">
        <v>0</v>
      </c>
      <c r="AM539" s="386">
        <v>0</v>
      </c>
      <c r="AN539" s="386">
        <v>1</v>
      </c>
      <c r="AO539" s="386">
        <v>0</v>
      </c>
      <c r="AP539" s="386">
        <v>0</v>
      </c>
      <c r="AQ539" s="386">
        <v>0</v>
      </c>
      <c r="AR539" s="386">
        <v>0</v>
      </c>
      <c r="AS539" s="386">
        <v>0</v>
      </c>
      <c r="AT539" s="405">
        <v>0</v>
      </c>
      <c r="AU539" s="387">
        <v>0</v>
      </c>
    </row>
    <row r="540" spans="2:47" x14ac:dyDescent="0.3">
      <c r="B540" s="592"/>
      <c r="C540" s="388" t="s">
        <v>220</v>
      </c>
      <c r="D540" s="384" t="s">
        <v>1593</v>
      </c>
      <c r="E540" s="271">
        <f t="shared" si="9"/>
        <v>594</v>
      </c>
      <c r="F540" s="385">
        <v>0</v>
      </c>
      <c r="G540" s="386">
        <v>0</v>
      </c>
      <c r="H540" s="386">
        <v>0</v>
      </c>
      <c r="I540" s="386">
        <v>2</v>
      </c>
      <c r="J540" s="386">
        <v>4</v>
      </c>
      <c r="K540" s="386">
        <v>11</v>
      </c>
      <c r="L540" s="386">
        <v>21</v>
      </c>
      <c r="M540" s="386">
        <v>14</v>
      </c>
      <c r="N540" s="386">
        <v>23</v>
      </c>
      <c r="O540" s="386">
        <v>27</v>
      </c>
      <c r="P540" s="386">
        <v>25</v>
      </c>
      <c r="Q540" s="386">
        <v>38</v>
      </c>
      <c r="R540" s="386">
        <v>41</v>
      </c>
      <c r="S540" s="386">
        <v>40</v>
      </c>
      <c r="T540" s="386">
        <v>36</v>
      </c>
      <c r="U540" s="386">
        <v>36</v>
      </c>
      <c r="V540" s="386">
        <v>22</v>
      </c>
      <c r="W540" s="386">
        <v>37</v>
      </c>
      <c r="X540" s="386">
        <v>33</v>
      </c>
      <c r="Y540" s="386">
        <v>24</v>
      </c>
      <c r="Z540" s="386">
        <v>19</v>
      </c>
      <c r="AA540" s="386">
        <v>24</v>
      </c>
      <c r="AB540" s="386">
        <v>21</v>
      </c>
      <c r="AC540" s="386">
        <v>21</v>
      </c>
      <c r="AD540" s="386">
        <v>13</v>
      </c>
      <c r="AE540" s="386">
        <v>17</v>
      </c>
      <c r="AF540" s="386">
        <v>7</v>
      </c>
      <c r="AG540" s="386">
        <v>12</v>
      </c>
      <c r="AH540" s="386">
        <v>5</v>
      </c>
      <c r="AI540" s="386">
        <v>5</v>
      </c>
      <c r="AJ540" s="386">
        <v>4</v>
      </c>
      <c r="AK540" s="386">
        <v>4</v>
      </c>
      <c r="AL540" s="386">
        <v>4</v>
      </c>
      <c r="AM540" s="386">
        <v>3</v>
      </c>
      <c r="AN540" s="386">
        <v>0</v>
      </c>
      <c r="AO540" s="386">
        <v>0</v>
      </c>
      <c r="AP540" s="386">
        <v>1</v>
      </c>
      <c r="AQ540" s="386">
        <v>0</v>
      </c>
      <c r="AR540" s="386">
        <v>0</v>
      </c>
      <c r="AS540" s="386">
        <v>0</v>
      </c>
      <c r="AT540" s="405">
        <v>0</v>
      </c>
      <c r="AU540" s="387">
        <v>0</v>
      </c>
    </row>
    <row r="541" spans="2:47" x14ac:dyDescent="0.3">
      <c r="B541" s="592"/>
      <c r="C541" s="388" t="s">
        <v>219</v>
      </c>
      <c r="D541" s="384" t="s">
        <v>1592</v>
      </c>
      <c r="E541" s="271">
        <f t="shared" si="9"/>
        <v>210</v>
      </c>
      <c r="F541" s="385">
        <v>0</v>
      </c>
      <c r="G541" s="386">
        <v>0</v>
      </c>
      <c r="H541" s="386">
        <v>0</v>
      </c>
      <c r="I541" s="386">
        <v>1</v>
      </c>
      <c r="J541" s="386">
        <v>3</v>
      </c>
      <c r="K541" s="386">
        <v>0</v>
      </c>
      <c r="L541" s="386">
        <v>9</v>
      </c>
      <c r="M541" s="386">
        <v>5</v>
      </c>
      <c r="N541" s="386">
        <v>12</v>
      </c>
      <c r="O541" s="386">
        <v>8</v>
      </c>
      <c r="P541" s="386">
        <v>13</v>
      </c>
      <c r="Q541" s="386">
        <v>14</v>
      </c>
      <c r="R541" s="386">
        <v>17</v>
      </c>
      <c r="S541" s="386">
        <v>10</v>
      </c>
      <c r="T541" s="386">
        <v>11</v>
      </c>
      <c r="U541" s="386">
        <v>9</v>
      </c>
      <c r="V541" s="386">
        <v>9</v>
      </c>
      <c r="W541" s="386">
        <v>13</v>
      </c>
      <c r="X541" s="386">
        <v>9</v>
      </c>
      <c r="Y541" s="386">
        <v>11</v>
      </c>
      <c r="Z541" s="386">
        <v>5</v>
      </c>
      <c r="AA541" s="386">
        <v>5</v>
      </c>
      <c r="AB541" s="386">
        <v>11</v>
      </c>
      <c r="AC541" s="386">
        <v>8</v>
      </c>
      <c r="AD541" s="386">
        <v>9</v>
      </c>
      <c r="AE541" s="386">
        <v>6</v>
      </c>
      <c r="AF541" s="386">
        <v>1</v>
      </c>
      <c r="AG541" s="386">
        <v>4</v>
      </c>
      <c r="AH541" s="386">
        <v>1</v>
      </c>
      <c r="AI541" s="386">
        <v>4</v>
      </c>
      <c r="AJ541" s="386">
        <v>1</v>
      </c>
      <c r="AK541" s="386">
        <v>0</v>
      </c>
      <c r="AL541" s="386">
        <v>0</v>
      </c>
      <c r="AM541" s="386">
        <v>1</v>
      </c>
      <c r="AN541" s="386">
        <v>0</v>
      </c>
      <c r="AO541" s="386">
        <v>0</v>
      </c>
      <c r="AP541" s="386">
        <v>0</v>
      </c>
      <c r="AQ541" s="386">
        <v>0</v>
      </c>
      <c r="AR541" s="386">
        <v>0</v>
      </c>
      <c r="AS541" s="386">
        <v>0</v>
      </c>
      <c r="AT541" s="405">
        <v>0</v>
      </c>
      <c r="AU541" s="387">
        <v>0</v>
      </c>
    </row>
    <row r="542" spans="2:47" x14ac:dyDescent="0.3">
      <c r="B542" s="592"/>
      <c r="C542" s="592" t="s">
        <v>218</v>
      </c>
      <c r="D542" s="384" t="s">
        <v>1591</v>
      </c>
      <c r="E542" s="271">
        <f t="shared" si="9"/>
        <v>545</v>
      </c>
      <c r="F542" s="385">
        <v>0</v>
      </c>
      <c r="G542" s="386">
        <v>1</v>
      </c>
      <c r="H542" s="386">
        <v>1</v>
      </c>
      <c r="I542" s="386">
        <v>2</v>
      </c>
      <c r="J542" s="386">
        <v>5</v>
      </c>
      <c r="K542" s="386">
        <v>2</v>
      </c>
      <c r="L542" s="386">
        <v>17</v>
      </c>
      <c r="M542" s="386">
        <v>22</v>
      </c>
      <c r="N542" s="386">
        <v>23</v>
      </c>
      <c r="O542" s="386">
        <v>27</v>
      </c>
      <c r="P542" s="386">
        <v>24</v>
      </c>
      <c r="Q542" s="386">
        <v>34</v>
      </c>
      <c r="R542" s="386">
        <v>38</v>
      </c>
      <c r="S542" s="386">
        <v>36</v>
      </c>
      <c r="T542" s="386">
        <v>32</v>
      </c>
      <c r="U542" s="386">
        <v>21</v>
      </c>
      <c r="V542" s="386">
        <v>36</v>
      </c>
      <c r="W542" s="386">
        <v>28</v>
      </c>
      <c r="X542" s="386">
        <v>17</v>
      </c>
      <c r="Y542" s="386">
        <v>29</v>
      </c>
      <c r="Z542" s="386">
        <v>26</v>
      </c>
      <c r="AA542" s="386">
        <v>14</v>
      </c>
      <c r="AB542" s="386">
        <v>15</v>
      </c>
      <c r="AC542" s="386">
        <v>22</v>
      </c>
      <c r="AD542" s="386">
        <v>12</v>
      </c>
      <c r="AE542" s="386">
        <v>13</v>
      </c>
      <c r="AF542" s="386">
        <v>15</v>
      </c>
      <c r="AG542" s="386">
        <v>10</v>
      </c>
      <c r="AH542" s="386">
        <v>6</v>
      </c>
      <c r="AI542" s="386">
        <v>6</v>
      </c>
      <c r="AJ542" s="386">
        <v>5</v>
      </c>
      <c r="AK542" s="386">
        <v>4</v>
      </c>
      <c r="AL542" s="386">
        <v>1</v>
      </c>
      <c r="AM542" s="386">
        <v>0</v>
      </c>
      <c r="AN542" s="386">
        <v>0</v>
      </c>
      <c r="AO542" s="386">
        <v>0</v>
      </c>
      <c r="AP542" s="386">
        <v>0</v>
      </c>
      <c r="AQ542" s="386">
        <v>0</v>
      </c>
      <c r="AR542" s="386">
        <v>0</v>
      </c>
      <c r="AS542" s="386">
        <v>0</v>
      </c>
      <c r="AT542" s="405">
        <v>0</v>
      </c>
      <c r="AU542" s="387">
        <v>1</v>
      </c>
    </row>
    <row r="543" spans="2:47" x14ac:dyDescent="0.3">
      <c r="B543" s="592"/>
      <c r="C543" s="592"/>
      <c r="D543" s="384" t="s">
        <v>1590</v>
      </c>
      <c r="E543" s="271">
        <f t="shared" si="9"/>
        <v>76</v>
      </c>
      <c r="F543" s="385">
        <v>0</v>
      </c>
      <c r="G543" s="386">
        <v>0</v>
      </c>
      <c r="H543" s="386">
        <v>0</v>
      </c>
      <c r="I543" s="386">
        <v>0</v>
      </c>
      <c r="J543" s="386">
        <v>1</v>
      </c>
      <c r="K543" s="386">
        <v>2</v>
      </c>
      <c r="L543" s="386">
        <v>2</v>
      </c>
      <c r="M543" s="386">
        <v>5</v>
      </c>
      <c r="N543" s="386">
        <v>2</v>
      </c>
      <c r="O543" s="386">
        <v>2</v>
      </c>
      <c r="P543" s="386">
        <v>7</v>
      </c>
      <c r="Q543" s="386">
        <v>4</v>
      </c>
      <c r="R543" s="386">
        <v>5</v>
      </c>
      <c r="S543" s="386">
        <v>11</v>
      </c>
      <c r="T543" s="386">
        <v>1</v>
      </c>
      <c r="U543" s="386">
        <v>3</v>
      </c>
      <c r="V543" s="386">
        <v>5</v>
      </c>
      <c r="W543" s="386">
        <v>3</v>
      </c>
      <c r="X543" s="386">
        <v>0</v>
      </c>
      <c r="Y543" s="386">
        <v>3</v>
      </c>
      <c r="Z543" s="386">
        <v>5</v>
      </c>
      <c r="AA543" s="386">
        <v>0</v>
      </c>
      <c r="AB543" s="386">
        <v>2</v>
      </c>
      <c r="AC543" s="386">
        <v>3</v>
      </c>
      <c r="AD543" s="386">
        <v>2</v>
      </c>
      <c r="AE543" s="386">
        <v>1</v>
      </c>
      <c r="AF543" s="386">
        <v>2</v>
      </c>
      <c r="AG543" s="386">
        <v>1</v>
      </c>
      <c r="AH543" s="386">
        <v>1</v>
      </c>
      <c r="AI543" s="386">
        <v>1</v>
      </c>
      <c r="AJ543" s="386">
        <v>0</v>
      </c>
      <c r="AK543" s="386">
        <v>0</v>
      </c>
      <c r="AL543" s="386">
        <v>0</v>
      </c>
      <c r="AM543" s="386">
        <v>1</v>
      </c>
      <c r="AN543" s="386">
        <v>0</v>
      </c>
      <c r="AO543" s="386">
        <v>1</v>
      </c>
      <c r="AP543" s="386">
        <v>0</v>
      </c>
      <c r="AQ543" s="386">
        <v>0</v>
      </c>
      <c r="AR543" s="386">
        <v>0</v>
      </c>
      <c r="AS543" s="386">
        <v>0</v>
      </c>
      <c r="AT543" s="405">
        <v>0</v>
      </c>
      <c r="AU543" s="387">
        <v>0</v>
      </c>
    </row>
    <row r="544" spans="2:47" x14ac:dyDescent="0.3">
      <c r="B544" s="592"/>
      <c r="C544" s="592"/>
      <c r="D544" s="384" t="s">
        <v>998</v>
      </c>
      <c r="E544" s="271">
        <f t="shared" si="9"/>
        <v>84</v>
      </c>
      <c r="F544" s="385">
        <v>0</v>
      </c>
      <c r="G544" s="386">
        <v>0</v>
      </c>
      <c r="H544" s="386">
        <v>0</v>
      </c>
      <c r="I544" s="386">
        <v>1</v>
      </c>
      <c r="J544" s="386">
        <v>0</v>
      </c>
      <c r="K544" s="386">
        <v>1</v>
      </c>
      <c r="L544" s="386">
        <v>3</v>
      </c>
      <c r="M544" s="386">
        <v>2</v>
      </c>
      <c r="N544" s="386">
        <v>3</v>
      </c>
      <c r="O544" s="386">
        <v>3</v>
      </c>
      <c r="P544" s="386">
        <v>5</v>
      </c>
      <c r="Q544" s="386">
        <v>5</v>
      </c>
      <c r="R544" s="386">
        <v>3</v>
      </c>
      <c r="S544" s="386">
        <v>7</v>
      </c>
      <c r="T544" s="386">
        <v>7</v>
      </c>
      <c r="U544" s="386">
        <v>5</v>
      </c>
      <c r="V544" s="386">
        <v>7</v>
      </c>
      <c r="W544" s="386">
        <v>3</v>
      </c>
      <c r="X544" s="386">
        <v>5</v>
      </c>
      <c r="Y544" s="386">
        <v>4</v>
      </c>
      <c r="Z544" s="386">
        <v>4</v>
      </c>
      <c r="AA544" s="386">
        <v>1</v>
      </c>
      <c r="AB544" s="386">
        <v>3</v>
      </c>
      <c r="AC544" s="386">
        <v>2</v>
      </c>
      <c r="AD544" s="386">
        <v>1</v>
      </c>
      <c r="AE544" s="386">
        <v>1</v>
      </c>
      <c r="AF544" s="386">
        <v>3</v>
      </c>
      <c r="AG544" s="386">
        <v>2</v>
      </c>
      <c r="AH544" s="386">
        <v>1</v>
      </c>
      <c r="AI544" s="386">
        <v>1</v>
      </c>
      <c r="AJ544" s="386">
        <v>0</v>
      </c>
      <c r="AK544" s="386">
        <v>0</v>
      </c>
      <c r="AL544" s="386">
        <v>0</v>
      </c>
      <c r="AM544" s="386">
        <v>1</v>
      </c>
      <c r="AN544" s="386">
        <v>0</v>
      </c>
      <c r="AO544" s="386">
        <v>0</v>
      </c>
      <c r="AP544" s="386">
        <v>0</v>
      </c>
      <c r="AQ544" s="386">
        <v>0</v>
      </c>
      <c r="AR544" s="386">
        <v>0</v>
      </c>
      <c r="AS544" s="386">
        <v>0</v>
      </c>
      <c r="AT544" s="405">
        <v>0</v>
      </c>
      <c r="AU544" s="387">
        <v>0</v>
      </c>
    </row>
    <row r="545" spans="2:47" x14ac:dyDescent="0.3">
      <c r="B545" s="592"/>
      <c r="C545" s="592" t="s">
        <v>217</v>
      </c>
      <c r="D545" s="384" t="s">
        <v>217</v>
      </c>
      <c r="E545" s="271">
        <f t="shared" si="9"/>
        <v>345</v>
      </c>
      <c r="F545" s="385">
        <v>0</v>
      </c>
      <c r="G545" s="386">
        <v>0</v>
      </c>
      <c r="H545" s="386">
        <v>0</v>
      </c>
      <c r="I545" s="386">
        <v>0</v>
      </c>
      <c r="J545" s="386">
        <v>1</v>
      </c>
      <c r="K545" s="386">
        <v>6</v>
      </c>
      <c r="L545" s="386">
        <v>10</v>
      </c>
      <c r="M545" s="386">
        <v>8</v>
      </c>
      <c r="N545" s="386">
        <v>13</v>
      </c>
      <c r="O545" s="386">
        <v>19</v>
      </c>
      <c r="P545" s="386">
        <v>16</v>
      </c>
      <c r="Q545" s="386">
        <v>11</v>
      </c>
      <c r="R545" s="386">
        <v>22</v>
      </c>
      <c r="S545" s="386">
        <v>13</v>
      </c>
      <c r="T545" s="386">
        <v>13</v>
      </c>
      <c r="U545" s="386">
        <v>17</v>
      </c>
      <c r="V545" s="386">
        <v>18</v>
      </c>
      <c r="W545" s="386">
        <v>20</v>
      </c>
      <c r="X545" s="386">
        <v>10</v>
      </c>
      <c r="Y545" s="386">
        <v>18</v>
      </c>
      <c r="Z545" s="386">
        <v>13</v>
      </c>
      <c r="AA545" s="386">
        <v>22</v>
      </c>
      <c r="AB545" s="386">
        <v>13</v>
      </c>
      <c r="AC545" s="386">
        <v>14</v>
      </c>
      <c r="AD545" s="386">
        <v>9</v>
      </c>
      <c r="AE545" s="386">
        <v>7</v>
      </c>
      <c r="AF545" s="386">
        <v>10</v>
      </c>
      <c r="AG545" s="386">
        <v>11</v>
      </c>
      <c r="AH545" s="386">
        <v>8</v>
      </c>
      <c r="AI545" s="386">
        <v>9</v>
      </c>
      <c r="AJ545" s="386">
        <v>5</v>
      </c>
      <c r="AK545" s="386">
        <v>3</v>
      </c>
      <c r="AL545" s="386">
        <v>1</v>
      </c>
      <c r="AM545" s="386">
        <v>1</v>
      </c>
      <c r="AN545" s="386">
        <v>1</v>
      </c>
      <c r="AO545" s="386">
        <v>2</v>
      </c>
      <c r="AP545" s="386">
        <v>1</v>
      </c>
      <c r="AQ545" s="386">
        <v>0</v>
      </c>
      <c r="AR545" s="386">
        <v>0</v>
      </c>
      <c r="AS545" s="386">
        <v>0</v>
      </c>
      <c r="AT545" s="405">
        <v>0</v>
      </c>
      <c r="AU545" s="387">
        <v>0</v>
      </c>
    </row>
    <row r="546" spans="2:47" x14ac:dyDescent="0.3">
      <c r="B546" s="592"/>
      <c r="C546" s="592"/>
      <c r="D546" s="384" t="s">
        <v>1589</v>
      </c>
      <c r="E546" s="271">
        <f t="shared" si="9"/>
        <v>256</v>
      </c>
      <c r="F546" s="385">
        <v>0</v>
      </c>
      <c r="G546" s="386">
        <v>0</v>
      </c>
      <c r="H546" s="386">
        <v>0</v>
      </c>
      <c r="I546" s="386">
        <v>0</v>
      </c>
      <c r="J546" s="386">
        <v>0</v>
      </c>
      <c r="K546" s="386">
        <v>0</v>
      </c>
      <c r="L546" s="386">
        <v>0</v>
      </c>
      <c r="M546" s="386">
        <v>1</v>
      </c>
      <c r="N546" s="386">
        <v>0</v>
      </c>
      <c r="O546" s="386">
        <v>1</v>
      </c>
      <c r="P546" s="386">
        <v>1</v>
      </c>
      <c r="Q546" s="386">
        <v>2</v>
      </c>
      <c r="R546" s="386">
        <v>5</v>
      </c>
      <c r="S546" s="386">
        <v>6</v>
      </c>
      <c r="T546" s="386">
        <v>5</v>
      </c>
      <c r="U546" s="386">
        <v>8</v>
      </c>
      <c r="V546" s="386">
        <v>4</v>
      </c>
      <c r="W546" s="386">
        <v>7</v>
      </c>
      <c r="X546" s="386">
        <v>9</v>
      </c>
      <c r="Y546" s="386">
        <v>12</v>
      </c>
      <c r="Z546" s="386">
        <v>17</v>
      </c>
      <c r="AA546" s="386">
        <v>21</v>
      </c>
      <c r="AB546" s="386">
        <v>25</v>
      </c>
      <c r="AC546" s="386">
        <v>26</v>
      </c>
      <c r="AD546" s="386">
        <v>15</v>
      </c>
      <c r="AE546" s="386">
        <v>19</v>
      </c>
      <c r="AF546" s="386">
        <v>14</v>
      </c>
      <c r="AG546" s="386">
        <v>11</v>
      </c>
      <c r="AH546" s="386">
        <v>9</v>
      </c>
      <c r="AI546" s="386">
        <v>10</v>
      </c>
      <c r="AJ546" s="386">
        <v>11</v>
      </c>
      <c r="AK546" s="386">
        <v>6</v>
      </c>
      <c r="AL546" s="386">
        <v>3</v>
      </c>
      <c r="AM546" s="386">
        <v>3</v>
      </c>
      <c r="AN546" s="386">
        <v>3</v>
      </c>
      <c r="AO546" s="386">
        <v>1</v>
      </c>
      <c r="AP546" s="386">
        <v>0</v>
      </c>
      <c r="AQ546" s="386">
        <v>0</v>
      </c>
      <c r="AR546" s="386">
        <v>0</v>
      </c>
      <c r="AS546" s="386">
        <v>0</v>
      </c>
      <c r="AT546" s="405">
        <v>1</v>
      </c>
      <c r="AU546" s="387">
        <v>0</v>
      </c>
    </row>
    <row r="547" spans="2:47" x14ac:dyDescent="0.3">
      <c r="B547" s="592"/>
      <c r="C547" s="592"/>
      <c r="D547" s="384" t="s">
        <v>1588</v>
      </c>
      <c r="E547" s="271">
        <f t="shared" si="9"/>
        <v>15</v>
      </c>
      <c r="F547" s="385">
        <v>0</v>
      </c>
      <c r="G547" s="386">
        <v>0</v>
      </c>
      <c r="H547" s="386">
        <v>0</v>
      </c>
      <c r="I547" s="386">
        <v>0</v>
      </c>
      <c r="J547" s="386">
        <v>0</v>
      </c>
      <c r="K547" s="386">
        <v>0</v>
      </c>
      <c r="L547" s="386">
        <v>0</v>
      </c>
      <c r="M547" s="386">
        <v>1</v>
      </c>
      <c r="N547" s="386">
        <v>0</v>
      </c>
      <c r="O547" s="386">
        <v>0</v>
      </c>
      <c r="P547" s="386">
        <v>0</v>
      </c>
      <c r="Q547" s="386">
        <v>2</v>
      </c>
      <c r="R547" s="386">
        <v>1</v>
      </c>
      <c r="S547" s="386">
        <v>1</v>
      </c>
      <c r="T547" s="386">
        <v>1</v>
      </c>
      <c r="U547" s="386">
        <v>0</v>
      </c>
      <c r="V547" s="386">
        <v>0</v>
      </c>
      <c r="W547" s="386">
        <v>0</v>
      </c>
      <c r="X547" s="386">
        <v>0</v>
      </c>
      <c r="Y547" s="386">
        <v>1</v>
      </c>
      <c r="Z547" s="386">
        <v>0</v>
      </c>
      <c r="AA547" s="386">
        <v>1</v>
      </c>
      <c r="AB547" s="386">
        <v>1</v>
      </c>
      <c r="AC547" s="386">
        <v>1</v>
      </c>
      <c r="AD547" s="386">
        <v>2</v>
      </c>
      <c r="AE547" s="386">
        <v>0</v>
      </c>
      <c r="AF547" s="386">
        <v>1</v>
      </c>
      <c r="AG547" s="386">
        <v>1</v>
      </c>
      <c r="AH547" s="386">
        <v>0</v>
      </c>
      <c r="AI547" s="386">
        <v>0</v>
      </c>
      <c r="AJ547" s="386">
        <v>1</v>
      </c>
      <c r="AK547" s="386">
        <v>0</v>
      </c>
      <c r="AL547" s="386">
        <v>0</v>
      </c>
      <c r="AM547" s="386">
        <v>0</v>
      </c>
      <c r="AN547" s="386">
        <v>0</v>
      </c>
      <c r="AO547" s="386">
        <v>0</v>
      </c>
      <c r="AP547" s="386">
        <v>0</v>
      </c>
      <c r="AQ547" s="386">
        <v>0</v>
      </c>
      <c r="AR547" s="386">
        <v>0</v>
      </c>
      <c r="AS547" s="386">
        <v>0</v>
      </c>
      <c r="AT547" s="405">
        <v>0</v>
      </c>
      <c r="AU547" s="387">
        <v>0</v>
      </c>
    </row>
    <row r="548" spans="2:47" x14ac:dyDescent="0.3">
      <c r="B548" s="592"/>
      <c r="C548" s="592"/>
      <c r="D548" s="384" t="s">
        <v>1587</v>
      </c>
      <c r="E548" s="271">
        <f t="shared" si="9"/>
        <v>343</v>
      </c>
      <c r="F548" s="385">
        <v>0</v>
      </c>
      <c r="G548" s="386">
        <v>0</v>
      </c>
      <c r="H548" s="386">
        <v>0</v>
      </c>
      <c r="I548" s="386">
        <v>2</v>
      </c>
      <c r="J548" s="386">
        <v>1</v>
      </c>
      <c r="K548" s="386">
        <v>5</v>
      </c>
      <c r="L548" s="386">
        <v>9</v>
      </c>
      <c r="M548" s="386">
        <v>18</v>
      </c>
      <c r="N548" s="386">
        <v>16</v>
      </c>
      <c r="O548" s="386">
        <v>15</v>
      </c>
      <c r="P548" s="386">
        <v>20</v>
      </c>
      <c r="Q548" s="386">
        <v>18</v>
      </c>
      <c r="R548" s="386">
        <v>22</v>
      </c>
      <c r="S548" s="386">
        <v>22</v>
      </c>
      <c r="T548" s="386">
        <v>22</v>
      </c>
      <c r="U548" s="386">
        <v>34</v>
      </c>
      <c r="V548" s="386">
        <v>20</v>
      </c>
      <c r="W548" s="386">
        <v>13</v>
      </c>
      <c r="X548" s="386">
        <v>12</v>
      </c>
      <c r="Y548" s="386">
        <v>13</v>
      </c>
      <c r="Z548" s="386">
        <v>11</v>
      </c>
      <c r="AA548" s="386">
        <v>13</v>
      </c>
      <c r="AB548" s="386">
        <v>11</v>
      </c>
      <c r="AC548" s="386">
        <v>11</v>
      </c>
      <c r="AD548" s="386">
        <v>6</v>
      </c>
      <c r="AE548" s="386">
        <v>7</v>
      </c>
      <c r="AF548" s="386">
        <v>6</v>
      </c>
      <c r="AG548" s="386">
        <v>4</v>
      </c>
      <c r="AH548" s="386">
        <v>4</v>
      </c>
      <c r="AI548" s="386">
        <v>4</v>
      </c>
      <c r="AJ548" s="386">
        <v>3</v>
      </c>
      <c r="AK548" s="386">
        <v>1</v>
      </c>
      <c r="AL548" s="386">
        <v>0</v>
      </c>
      <c r="AM548" s="386">
        <v>0</v>
      </c>
      <c r="AN548" s="386">
        <v>0</v>
      </c>
      <c r="AO548" s="386">
        <v>0</v>
      </c>
      <c r="AP548" s="386">
        <v>0</v>
      </c>
      <c r="AQ548" s="386">
        <v>0</v>
      </c>
      <c r="AR548" s="386">
        <v>0</v>
      </c>
      <c r="AS548" s="386">
        <v>0</v>
      </c>
      <c r="AT548" s="405">
        <v>0</v>
      </c>
      <c r="AU548" s="387">
        <v>0</v>
      </c>
    </row>
    <row r="549" spans="2:47" x14ac:dyDescent="0.3">
      <c r="B549" s="592"/>
      <c r="C549" s="388" t="s">
        <v>216</v>
      </c>
      <c r="D549" s="384" t="s">
        <v>1586</v>
      </c>
      <c r="E549" s="271">
        <f t="shared" si="9"/>
        <v>591</v>
      </c>
      <c r="F549" s="385">
        <v>0</v>
      </c>
      <c r="G549" s="386">
        <v>0</v>
      </c>
      <c r="H549" s="386">
        <v>0</v>
      </c>
      <c r="I549" s="386">
        <v>1</v>
      </c>
      <c r="J549" s="386">
        <v>4</v>
      </c>
      <c r="K549" s="386">
        <v>13</v>
      </c>
      <c r="L549" s="386">
        <v>12</v>
      </c>
      <c r="M549" s="386">
        <v>20</v>
      </c>
      <c r="N549" s="386">
        <v>30</v>
      </c>
      <c r="O549" s="386">
        <v>24</v>
      </c>
      <c r="P549" s="386">
        <v>37</v>
      </c>
      <c r="Q549" s="386">
        <v>40</v>
      </c>
      <c r="R549" s="386">
        <v>38</v>
      </c>
      <c r="S549" s="386">
        <v>39</v>
      </c>
      <c r="T549" s="386">
        <v>35</v>
      </c>
      <c r="U549" s="386">
        <v>33</v>
      </c>
      <c r="V549" s="386">
        <v>28</v>
      </c>
      <c r="W549" s="386">
        <v>32</v>
      </c>
      <c r="X549" s="386">
        <v>25</v>
      </c>
      <c r="Y549" s="386">
        <v>34</v>
      </c>
      <c r="Z549" s="386">
        <v>24</v>
      </c>
      <c r="AA549" s="386">
        <v>8</v>
      </c>
      <c r="AB549" s="386">
        <v>17</v>
      </c>
      <c r="AC549" s="386">
        <v>7</v>
      </c>
      <c r="AD549" s="386">
        <v>14</v>
      </c>
      <c r="AE549" s="386">
        <v>17</v>
      </c>
      <c r="AF549" s="386">
        <v>22</v>
      </c>
      <c r="AG549" s="386">
        <v>11</v>
      </c>
      <c r="AH549" s="386">
        <v>8</v>
      </c>
      <c r="AI549" s="386">
        <v>6</v>
      </c>
      <c r="AJ549" s="386">
        <v>3</v>
      </c>
      <c r="AK549" s="386">
        <v>2</v>
      </c>
      <c r="AL549" s="386">
        <v>2</v>
      </c>
      <c r="AM549" s="386">
        <v>1</v>
      </c>
      <c r="AN549" s="386">
        <v>3</v>
      </c>
      <c r="AO549" s="386">
        <v>0</v>
      </c>
      <c r="AP549" s="386">
        <v>0</v>
      </c>
      <c r="AQ549" s="386">
        <v>0</v>
      </c>
      <c r="AR549" s="386">
        <v>1</v>
      </c>
      <c r="AS549" s="386">
        <v>0</v>
      </c>
      <c r="AT549" s="405">
        <v>0</v>
      </c>
      <c r="AU549" s="387">
        <v>0</v>
      </c>
    </row>
    <row r="550" spans="2:47" x14ac:dyDescent="0.3">
      <c r="B550" s="592"/>
      <c r="C550" s="592" t="s">
        <v>215</v>
      </c>
      <c r="D550" s="384" t="s">
        <v>1585</v>
      </c>
      <c r="E550" s="271">
        <f t="shared" si="9"/>
        <v>8</v>
      </c>
      <c r="F550" s="385">
        <v>0</v>
      </c>
      <c r="G550" s="386">
        <v>0</v>
      </c>
      <c r="H550" s="386">
        <v>0</v>
      </c>
      <c r="I550" s="386">
        <v>0</v>
      </c>
      <c r="J550" s="386">
        <v>0</v>
      </c>
      <c r="K550" s="386">
        <v>0</v>
      </c>
      <c r="L550" s="386">
        <v>0</v>
      </c>
      <c r="M550" s="386">
        <v>0</v>
      </c>
      <c r="N550" s="386">
        <v>0</v>
      </c>
      <c r="O550" s="386">
        <v>0</v>
      </c>
      <c r="P550" s="386">
        <v>0</v>
      </c>
      <c r="Q550" s="386">
        <v>0</v>
      </c>
      <c r="R550" s="386">
        <v>1</v>
      </c>
      <c r="S550" s="386">
        <v>0</v>
      </c>
      <c r="T550" s="386">
        <v>0</v>
      </c>
      <c r="U550" s="386">
        <v>0</v>
      </c>
      <c r="V550" s="386">
        <v>2</v>
      </c>
      <c r="W550" s="386">
        <v>1</v>
      </c>
      <c r="X550" s="386">
        <v>0</v>
      </c>
      <c r="Y550" s="386">
        <v>1</v>
      </c>
      <c r="Z550" s="386">
        <v>1</v>
      </c>
      <c r="AA550" s="386">
        <v>0</v>
      </c>
      <c r="AB550" s="386">
        <v>1</v>
      </c>
      <c r="AC550" s="386">
        <v>0</v>
      </c>
      <c r="AD550" s="386">
        <v>1</v>
      </c>
      <c r="AE550" s="386">
        <v>0</v>
      </c>
      <c r="AF550" s="386">
        <v>0</v>
      </c>
      <c r="AG550" s="386">
        <v>0</v>
      </c>
      <c r="AH550" s="386">
        <v>0</v>
      </c>
      <c r="AI550" s="386">
        <v>0</v>
      </c>
      <c r="AJ550" s="386">
        <v>0</v>
      </c>
      <c r="AK550" s="386">
        <v>0</v>
      </c>
      <c r="AL550" s="386">
        <v>0</v>
      </c>
      <c r="AM550" s="386">
        <v>0</v>
      </c>
      <c r="AN550" s="386">
        <v>0</v>
      </c>
      <c r="AO550" s="386">
        <v>0</v>
      </c>
      <c r="AP550" s="386">
        <v>0</v>
      </c>
      <c r="AQ550" s="386">
        <v>0</v>
      </c>
      <c r="AR550" s="386">
        <v>0</v>
      </c>
      <c r="AS550" s="386">
        <v>0</v>
      </c>
      <c r="AT550" s="405">
        <v>0</v>
      </c>
      <c r="AU550" s="387">
        <v>0</v>
      </c>
    </row>
    <row r="551" spans="2:47" x14ac:dyDescent="0.3">
      <c r="B551" s="592"/>
      <c r="C551" s="592"/>
      <c r="D551" s="384" t="s">
        <v>1584</v>
      </c>
      <c r="E551" s="271">
        <f t="shared" si="9"/>
        <v>7</v>
      </c>
      <c r="F551" s="385">
        <v>0</v>
      </c>
      <c r="G551" s="386">
        <v>0</v>
      </c>
      <c r="H551" s="386">
        <v>0</v>
      </c>
      <c r="I551" s="386">
        <v>0</v>
      </c>
      <c r="J551" s="386">
        <v>0</v>
      </c>
      <c r="K551" s="386">
        <v>0</v>
      </c>
      <c r="L551" s="386">
        <v>1</v>
      </c>
      <c r="M551" s="386">
        <v>0</v>
      </c>
      <c r="N551" s="386">
        <v>1</v>
      </c>
      <c r="O551" s="386">
        <v>0</v>
      </c>
      <c r="P551" s="386">
        <v>1</v>
      </c>
      <c r="Q551" s="386">
        <v>0</v>
      </c>
      <c r="R551" s="386">
        <v>0</v>
      </c>
      <c r="S551" s="386">
        <v>1</v>
      </c>
      <c r="T551" s="386">
        <v>1</v>
      </c>
      <c r="U551" s="386">
        <v>0</v>
      </c>
      <c r="V551" s="386">
        <v>0</v>
      </c>
      <c r="W551" s="386">
        <v>1</v>
      </c>
      <c r="X551" s="386">
        <v>0</v>
      </c>
      <c r="Y551" s="386">
        <v>0</v>
      </c>
      <c r="Z551" s="386">
        <v>0</v>
      </c>
      <c r="AA551" s="386">
        <v>0</v>
      </c>
      <c r="AB551" s="386">
        <v>0</v>
      </c>
      <c r="AC551" s="386">
        <v>0</v>
      </c>
      <c r="AD551" s="386">
        <v>0</v>
      </c>
      <c r="AE551" s="386">
        <v>0</v>
      </c>
      <c r="AF551" s="386">
        <v>0</v>
      </c>
      <c r="AG551" s="386">
        <v>1</v>
      </c>
      <c r="AH551" s="386">
        <v>0</v>
      </c>
      <c r="AI551" s="386">
        <v>0</v>
      </c>
      <c r="AJ551" s="386">
        <v>0</v>
      </c>
      <c r="AK551" s="386">
        <v>0</v>
      </c>
      <c r="AL551" s="386">
        <v>0</v>
      </c>
      <c r="AM551" s="386">
        <v>0</v>
      </c>
      <c r="AN551" s="386">
        <v>0</v>
      </c>
      <c r="AO551" s="386">
        <v>0</v>
      </c>
      <c r="AP551" s="386">
        <v>0</v>
      </c>
      <c r="AQ551" s="386">
        <v>0</v>
      </c>
      <c r="AR551" s="386">
        <v>0</v>
      </c>
      <c r="AS551" s="386">
        <v>0</v>
      </c>
      <c r="AT551" s="405">
        <v>0</v>
      </c>
      <c r="AU551" s="387">
        <v>0</v>
      </c>
    </row>
    <row r="552" spans="2:47" s="35" customFormat="1" x14ac:dyDescent="0.3">
      <c r="B552" s="592"/>
      <c r="C552" s="592"/>
      <c r="D552" s="384" t="s">
        <v>1583</v>
      </c>
      <c r="E552" s="271">
        <f t="shared" si="9"/>
        <v>11</v>
      </c>
      <c r="F552" s="385">
        <v>0</v>
      </c>
      <c r="G552" s="386">
        <v>0</v>
      </c>
      <c r="H552" s="386">
        <v>0</v>
      </c>
      <c r="I552" s="386">
        <v>0</v>
      </c>
      <c r="J552" s="386">
        <v>0</v>
      </c>
      <c r="K552" s="386">
        <v>0</v>
      </c>
      <c r="L552" s="386">
        <v>0</v>
      </c>
      <c r="M552" s="386">
        <v>0</v>
      </c>
      <c r="N552" s="386">
        <v>0</v>
      </c>
      <c r="O552" s="386">
        <v>0</v>
      </c>
      <c r="P552" s="386">
        <v>0</v>
      </c>
      <c r="Q552" s="386">
        <v>2</v>
      </c>
      <c r="R552" s="386">
        <v>0</v>
      </c>
      <c r="S552" s="386">
        <v>0</v>
      </c>
      <c r="T552" s="386">
        <v>0</v>
      </c>
      <c r="U552" s="386">
        <v>0</v>
      </c>
      <c r="V552" s="386">
        <v>4</v>
      </c>
      <c r="W552" s="386">
        <v>1</v>
      </c>
      <c r="X552" s="386">
        <v>0</v>
      </c>
      <c r="Y552" s="386">
        <v>0</v>
      </c>
      <c r="Z552" s="386">
        <v>1</v>
      </c>
      <c r="AA552" s="386">
        <v>0</v>
      </c>
      <c r="AB552" s="386">
        <v>0</v>
      </c>
      <c r="AC552" s="386">
        <v>0</v>
      </c>
      <c r="AD552" s="386">
        <v>0</v>
      </c>
      <c r="AE552" s="386">
        <v>1</v>
      </c>
      <c r="AF552" s="386">
        <v>0</v>
      </c>
      <c r="AG552" s="386">
        <v>1</v>
      </c>
      <c r="AH552" s="386">
        <v>0</v>
      </c>
      <c r="AI552" s="386">
        <v>0</v>
      </c>
      <c r="AJ552" s="386">
        <v>0</v>
      </c>
      <c r="AK552" s="386">
        <v>0</v>
      </c>
      <c r="AL552" s="386">
        <v>0</v>
      </c>
      <c r="AM552" s="386">
        <v>0</v>
      </c>
      <c r="AN552" s="386">
        <v>0</v>
      </c>
      <c r="AO552" s="386">
        <v>0</v>
      </c>
      <c r="AP552" s="386">
        <v>0</v>
      </c>
      <c r="AQ552" s="386">
        <v>0</v>
      </c>
      <c r="AR552" s="386">
        <v>0</v>
      </c>
      <c r="AS552" s="386">
        <v>0</v>
      </c>
      <c r="AT552" s="405">
        <v>0</v>
      </c>
      <c r="AU552" s="387">
        <v>1</v>
      </c>
    </row>
    <row r="553" spans="2:47" x14ac:dyDescent="0.3">
      <c r="B553" s="592"/>
      <c r="C553" s="592"/>
      <c r="D553" s="384" t="s">
        <v>1582</v>
      </c>
      <c r="E553" s="271">
        <f t="shared" si="9"/>
        <v>502</v>
      </c>
      <c r="F553" s="385">
        <v>0</v>
      </c>
      <c r="G553" s="386">
        <v>0</v>
      </c>
      <c r="H553" s="386">
        <v>0</v>
      </c>
      <c r="I553" s="386">
        <v>1</v>
      </c>
      <c r="J553" s="386">
        <v>4</v>
      </c>
      <c r="K553" s="386">
        <v>8</v>
      </c>
      <c r="L553" s="386">
        <v>14</v>
      </c>
      <c r="M553" s="386">
        <v>21</v>
      </c>
      <c r="N553" s="386">
        <v>25</v>
      </c>
      <c r="O553" s="386">
        <v>28</v>
      </c>
      <c r="P553" s="386">
        <v>31</v>
      </c>
      <c r="Q553" s="386">
        <v>21</v>
      </c>
      <c r="R553" s="386">
        <v>39</v>
      </c>
      <c r="S553" s="386">
        <v>36</v>
      </c>
      <c r="T553" s="386">
        <v>29</v>
      </c>
      <c r="U553" s="386">
        <v>22</v>
      </c>
      <c r="V553" s="386">
        <v>20</v>
      </c>
      <c r="W553" s="386">
        <v>30</v>
      </c>
      <c r="X553" s="386">
        <v>16</v>
      </c>
      <c r="Y553" s="386">
        <v>19</v>
      </c>
      <c r="Z553" s="386">
        <v>25</v>
      </c>
      <c r="AA553" s="386">
        <v>18</v>
      </c>
      <c r="AB553" s="386">
        <v>15</v>
      </c>
      <c r="AC553" s="386">
        <v>18</v>
      </c>
      <c r="AD553" s="386">
        <v>16</v>
      </c>
      <c r="AE553" s="386">
        <v>6</v>
      </c>
      <c r="AF553" s="386">
        <v>9</v>
      </c>
      <c r="AG553" s="386">
        <v>10</v>
      </c>
      <c r="AH553" s="386">
        <v>4</v>
      </c>
      <c r="AI553" s="386">
        <v>3</v>
      </c>
      <c r="AJ553" s="386">
        <v>5</v>
      </c>
      <c r="AK553" s="386">
        <v>3</v>
      </c>
      <c r="AL553" s="386">
        <v>1</v>
      </c>
      <c r="AM553" s="386">
        <v>3</v>
      </c>
      <c r="AN553" s="386">
        <v>2</v>
      </c>
      <c r="AO553" s="386">
        <v>0</v>
      </c>
      <c r="AP553" s="386">
        <v>0</v>
      </c>
      <c r="AQ553" s="386">
        <v>0</v>
      </c>
      <c r="AR553" s="386">
        <v>0</v>
      </c>
      <c r="AS553" s="386">
        <v>0</v>
      </c>
      <c r="AT553" s="405">
        <v>0</v>
      </c>
      <c r="AU553" s="387">
        <v>0</v>
      </c>
    </row>
    <row r="554" spans="2:47" x14ac:dyDescent="0.3">
      <c r="B554" s="592"/>
      <c r="C554" s="592"/>
      <c r="D554" s="384" t="s">
        <v>1581</v>
      </c>
      <c r="E554" s="271">
        <f t="shared" si="9"/>
        <v>125</v>
      </c>
      <c r="F554" s="385">
        <v>0</v>
      </c>
      <c r="G554" s="386">
        <v>0</v>
      </c>
      <c r="H554" s="386">
        <v>0</v>
      </c>
      <c r="I554" s="386">
        <v>0</v>
      </c>
      <c r="J554" s="386">
        <v>1</v>
      </c>
      <c r="K554" s="386">
        <v>1</v>
      </c>
      <c r="L554" s="386">
        <v>2</v>
      </c>
      <c r="M554" s="386">
        <v>2</v>
      </c>
      <c r="N554" s="386">
        <v>6</v>
      </c>
      <c r="O554" s="386">
        <v>6</v>
      </c>
      <c r="P554" s="386">
        <v>4</v>
      </c>
      <c r="Q554" s="386">
        <v>9</v>
      </c>
      <c r="R554" s="386">
        <v>13</v>
      </c>
      <c r="S554" s="386">
        <v>10</v>
      </c>
      <c r="T554" s="386">
        <v>7</v>
      </c>
      <c r="U554" s="386">
        <v>6</v>
      </c>
      <c r="V554" s="386">
        <v>10</v>
      </c>
      <c r="W554" s="386">
        <v>6</v>
      </c>
      <c r="X554" s="386">
        <v>3</v>
      </c>
      <c r="Y554" s="386">
        <v>5</v>
      </c>
      <c r="Z554" s="386">
        <v>6</v>
      </c>
      <c r="AA554" s="386">
        <v>3</v>
      </c>
      <c r="AB554" s="386">
        <v>7</v>
      </c>
      <c r="AC554" s="386">
        <v>2</v>
      </c>
      <c r="AD554" s="386">
        <v>4</v>
      </c>
      <c r="AE554" s="386">
        <v>1</v>
      </c>
      <c r="AF554" s="386">
        <v>3</v>
      </c>
      <c r="AG554" s="386">
        <v>3</v>
      </c>
      <c r="AH554" s="386">
        <v>0</v>
      </c>
      <c r="AI554" s="386">
        <v>3</v>
      </c>
      <c r="AJ554" s="386">
        <v>0</v>
      </c>
      <c r="AK554" s="386">
        <v>1</v>
      </c>
      <c r="AL554" s="386">
        <v>1</v>
      </c>
      <c r="AM554" s="386">
        <v>0</v>
      </c>
      <c r="AN554" s="386">
        <v>0</v>
      </c>
      <c r="AO554" s="386">
        <v>0</v>
      </c>
      <c r="AP554" s="386">
        <v>0</v>
      </c>
      <c r="AQ554" s="386">
        <v>0</v>
      </c>
      <c r="AR554" s="386">
        <v>0</v>
      </c>
      <c r="AS554" s="386">
        <v>0</v>
      </c>
      <c r="AT554" s="405">
        <v>0</v>
      </c>
      <c r="AU554" s="387">
        <v>0</v>
      </c>
    </row>
    <row r="555" spans="2:47" x14ac:dyDescent="0.3">
      <c r="B555" s="592"/>
      <c r="C555" s="592"/>
      <c r="D555" s="384" t="s">
        <v>1580</v>
      </c>
      <c r="E555" s="271">
        <f t="shared" si="9"/>
        <v>60</v>
      </c>
      <c r="F555" s="385">
        <v>0</v>
      </c>
      <c r="G555" s="386">
        <v>0</v>
      </c>
      <c r="H555" s="386">
        <v>0</v>
      </c>
      <c r="I555" s="386">
        <v>0</v>
      </c>
      <c r="J555" s="386">
        <v>0</v>
      </c>
      <c r="K555" s="386">
        <v>1</v>
      </c>
      <c r="L555" s="386">
        <v>2</v>
      </c>
      <c r="M555" s="386">
        <v>4</v>
      </c>
      <c r="N555" s="386">
        <v>3</v>
      </c>
      <c r="O555" s="386">
        <v>1</v>
      </c>
      <c r="P555" s="386">
        <v>4</v>
      </c>
      <c r="Q555" s="386">
        <v>3</v>
      </c>
      <c r="R555" s="386">
        <v>3</v>
      </c>
      <c r="S555" s="386">
        <v>4</v>
      </c>
      <c r="T555" s="386">
        <v>5</v>
      </c>
      <c r="U555" s="386">
        <v>2</v>
      </c>
      <c r="V555" s="386">
        <v>4</v>
      </c>
      <c r="W555" s="386">
        <v>5</v>
      </c>
      <c r="X555" s="386">
        <v>3</v>
      </c>
      <c r="Y555" s="386">
        <v>1</v>
      </c>
      <c r="Z555" s="386">
        <v>1</v>
      </c>
      <c r="AA555" s="386">
        <v>0</v>
      </c>
      <c r="AB555" s="386">
        <v>2</v>
      </c>
      <c r="AC555" s="386">
        <v>1</v>
      </c>
      <c r="AD555" s="386">
        <v>4</v>
      </c>
      <c r="AE555" s="386">
        <v>2</v>
      </c>
      <c r="AF555" s="386">
        <v>4</v>
      </c>
      <c r="AG555" s="386">
        <v>0</v>
      </c>
      <c r="AH555" s="386">
        <v>1</v>
      </c>
      <c r="AI555" s="386">
        <v>0</v>
      </c>
      <c r="AJ555" s="386">
        <v>0</v>
      </c>
      <c r="AK555" s="386">
        <v>0</v>
      </c>
      <c r="AL555" s="386">
        <v>0</v>
      </c>
      <c r="AM555" s="386">
        <v>0</v>
      </c>
      <c r="AN555" s="386">
        <v>0</v>
      </c>
      <c r="AO555" s="386">
        <v>0</v>
      </c>
      <c r="AP555" s="386">
        <v>0</v>
      </c>
      <c r="AQ555" s="386">
        <v>0</v>
      </c>
      <c r="AR555" s="386">
        <v>0</v>
      </c>
      <c r="AS555" s="386">
        <v>0</v>
      </c>
      <c r="AT555" s="405">
        <v>0</v>
      </c>
      <c r="AU555" s="387">
        <v>0</v>
      </c>
    </row>
    <row r="556" spans="2:47" x14ac:dyDescent="0.3">
      <c r="B556" s="592"/>
      <c r="C556" s="592"/>
      <c r="D556" s="384" t="s">
        <v>1579</v>
      </c>
      <c r="E556" s="271">
        <f t="shared" si="9"/>
        <v>107</v>
      </c>
      <c r="F556" s="385">
        <v>0</v>
      </c>
      <c r="G556" s="386">
        <v>0</v>
      </c>
      <c r="H556" s="386">
        <v>0</v>
      </c>
      <c r="I556" s="386">
        <v>0</v>
      </c>
      <c r="J556" s="386">
        <v>1</v>
      </c>
      <c r="K556" s="386">
        <v>2</v>
      </c>
      <c r="L556" s="386">
        <v>3</v>
      </c>
      <c r="M556" s="386">
        <v>7</v>
      </c>
      <c r="N556" s="386">
        <v>4</v>
      </c>
      <c r="O556" s="386">
        <v>3</v>
      </c>
      <c r="P556" s="386">
        <v>5</v>
      </c>
      <c r="Q556" s="386">
        <v>3</v>
      </c>
      <c r="R556" s="386">
        <v>9</v>
      </c>
      <c r="S556" s="386">
        <v>10</v>
      </c>
      <c r="T556" s="386">
        <v>4</v>
      </c>
      <c r="U556" s="386">
        <v>5</v>
      </c>
      <c r="V556" s="386">
        <v>5</v>
      </c>
      <c r="W556" s="386">
        <v>10</v>
      </c>
      <c r="X556" s="386">
        <v>4</v>
      </c>
      <c r="Y556" s="386">
        <v>7</v>
      </c>
      <c r="Z556" s="386">
        <v>4</v>
      </c>
      <c r="AA556" s="386">
        <v>4</v>
      </c>
      <c r="AB556" s="386">
        <v>7</v>
      </c>
      <c r="AC556" s="386">
        <v>0</v>
      </c>
      <c r="AD556" s="386">
        <v>1</v>
      </c>
      <c r="AE556" s="386">
        <v>2</v>
      </c>
      <c r="AF556" s="386">
        <v>2</v>
      </c>
      <c r="AG556" s="386">
        <v>1</v>
      </c>
      <c r="AH556" s="386">
        <v>0</v>
      </c>
      <c r="AI556" s="386">
        <v>1</v>
      </c>
      <c r="AJ556" s="386">
        <v>2</v>
      </c>
      <c r="AK556" s="386">
        <v>1</v>
      </c>
      <c r="AL556" s="386">
        <v>0</v>
      </c>
      <c r="AM556" s="386">
        <v>0</v>
      </c>
      <c r="AN556" s="386">
        <v>0</v>
      </c>
      <c r="AO556" s="386">
        <v>0</v>
      </c>
      <c r="AP556" s="386">
        <v>0</v>
      </c>
      <c r="AQ556" s="386">
        <v>0</v>
      </c>
      <c r="AR556" s="386">
        <v>0</v>
      </c>
      <c r="AS556" s="386">
        <v>0</v>
      </c>
      <c r="AT556" s="405">
        <v>0</v>
      </c>
      <c r="AU556" s="387">
        <v>0</v>
      </c>
    </row>
    <row r="557" spans="2:47" ht="28.5" x14ac:dyDescent="0.3">
      <c r="B557" s="592"/>
      <c r="C557" s="592" t="s">
        <v>214</v>
      </c>
      <c r="D557" s="384" t="s">
        <v>1578</v>
      </c>
      <c r="E557" s="271">
        <f t="shared" si="9"/>
        <v>441</v>
      </c>
      <c r="F557" s="385">
        <v>0</v>
      </c>
      <c r="G557" s="386">
        <v>0</v>
      </c>
      <c r="H557" s="386">
        <v>0</v>
      </c>
      <c r="I557" s="386">
        <v>0</v>
      </c>
      <c r="J557" s="386">
        <v>2</v>
      </c>
      <c r="K557" s="386">
        <v>6</v>
      </c>
      <c r="L557" s="386">
        <v>16</v>
      </c>
      <c r="M557" s="386">
        <v>16</v>
      </c>
      <c r="N557" s="386">
        <v>17</v>
      </c>
      <c r="O557" s="386">
        <v>19</v>
      </c>
      <c r="P557" s="386">
        <v>24</v>
      </c>
      <c r="Q557" s="386">
        <v>34</v>
      </c>
      <c r="R557" s="386">
        <v>22</v>
      </c>
      <c r="S557" s="386">
        <v>35</v>
      </c>
      <c r="T557" s="386">
        <v>32</v>
      </c>
      <c r="U557" s="386">
        <v>30</v>
      </c>
      <c r="V557" s="386">
        <v>19</v>
      </c>
      <c r="W557" s="386">
        <v>25</v>
      </c>
      <c r="X557" s="386">
        <v>19</v>
      </c>
      <c r="Y557" s="386">
        <v>11</v>
      </c>
      <c r="Z557" s="386">
        <v>18</v>
      </c>
      <c r="AA557" s="386">
        <v>17</v>
      </c>
      <c r="AB557" s="386">
        <v>12</v>
      </c>
      <c r="AC557" s="386">
        <v>11</v>
      </c>
      <c r="AD557" s="386">
        <v>11</v>
      </c>
      <c r="AE557" s="386">
        <v>11</v>
      </c>
      <c r="AF557" s="386">
        <v>9</v>
      </c>
      <c r="AG557" s="386">
        <v>3</v>
      </c>
      <c r="AH557" s="386">
        <v>6</v>
      </c>
      <c r="AI557" s="386">
        <v>4</v>
      </c>
      <c r="AJ557" s="386">
        <v>2</v>
      </c>
      <c r="AK557" s="386">
        <v>2</v>
      </c>
      <c r="AL557" s="386">
        <v>3</v>
      </c>
      <c r="AM557" s="386">
        <v>0</v>
      </c>
      <c r="AN557" s="386">
        <v>2</v>
      </c>
      <c r="AO557" s="386">
        <v>1</v>
      </c>
      <c r="AP557" s="386">
        <v>1</v>
      </c>
      <c r="AQ557" s="386">
        <v>1</v>
      </c>
      <c r="AR557" s="386">
        <v>0</v>
      </c>
      <c r="AS557" s="386">
        <v>0</v>
      </c>
      <c r="AT557" s="405">
        <v>0</v>
      </c>
      <c r="AU557" s="387">
        <v>0</v>
      </c>
    </row>
    <row r="558" spans="2:47" x14ac:dyDescent="0.3">
      <c r="B558" s="592"/>
      <c r="C558" s="592"/>
      <c r="D558" s="384" t="s">
        <v>1577</v>
      </c>
      <c r="E558" s="271">
        <f t="shared" si="9"/>
        <v>76</v>
      </c>
      <c r="F558" s="385">
        <v>0</v>
      </c>
      <c r="G558" s="386">
        <v>0</v>
      </c>
      <c r="H558" s="386">
        <v>0</v>
      </c>
      <c r="I558" s="386">
        <v>0</v>
      </c>
      <c r="J558" s="386">
        <v>0</v>
      </c>
      <c r="K558" s="386">
        <v>1</v>
      </c>
      <c r="L558" s="386">
        <v>2</v>
      </c>
      <c r="M558" s="386">
        <v>2</v>
      </c>
      <c r="N558" s="386">
        <v>3</v>
      </c>
      <c r="O558" s="386">
        <v>7</v>
      </c>
      <c r="P558" s="386">
        <v>9</v>
      </c>
      <c r="Q558" s="386">
        <v>5</v>
      </c>
      <c r="R558" s="386">
        <v>4</v>
      </c>
      <c r="S558" s="386">
        <v>5</v>
      </c>
      <c r="T558" s="386">
        <v>4</v>
      </c>
      <c r="U558" s="386">
        <v>5</v>
      </c>
      <c r="V558" s="386">
        <v>3</v>
      </c>
      <c r="W558" s="386">
        <v>5</v>
      </c>
      <c r="X558" s="386">
        <v>3</v>
      </c>
      <c r="Y558" s="386">
        <v>3</v>
      </c>
      <c r="Z558" s="386">
        <v>2</v>
      </c>
      <c r="AA558" s="386">
        <v>3</v>
      </c>
      <c r="AB558" s="386">
        <v>1</v>
      </c>
      <c r="AC558" s="386">
        <v>2</v>
      </c>
      <c r="AD558" s="386">
        <v>0</v>
      </c>
      <c r="AE558" s="386">
        <v>2</v>
      </c>
      <c r="AF558" s="386">
        <v>2</v>
      </c>
      <c r="AG558" s="386">
        <v>1</v>
      </c>
      <c r="AH558" s="386">
        <v>1</v>
      </c>
      <c r="AI558" s="386">
        <v>1</v>
      </c>
      <c r="AJ558" s="386">
        <v>0</v>
      </c>
      <c r="AK558" s="386">
        <v>0</v>
      </c>
      <c r="AL558" s="386">
        <v>0</v>
      </c>
      <c r="AM558" s="386">
        <v>0</v>
      </c>
      <c r="AN558" s="386">
        <v>0</v>
      </c>
      <c r="AO558" s="386">
        <v>0</v>
      </c>
      <c r="AP558" s="386">
        <v>0</v>
      </c>
      <c r="AQ558" s="386">
        <v>0</v>
      </c>
      <c r="AR558" s="386">
        <v>0</v>
      </c>
      <c r="AS558" s="386">
        <v>0</v>
      </c>
      <c r="AT558" s="405">
        <v>0</v>
      </c>
      <c r="AU558" s="387">
        <v>0</v>
      </c>
    </row>
    <row r="559" spans="2:47" x14ac:dyDescent="0.3">
      <c r="B559" s="592"/>
      <c r="C559" s="592"/>
      <c r="D559" s="384" t="s">
        <v>1576</v>
      </c>
      <c r="E559" s="271">
        <f t="shared" si="9"/>
        <v>163</v>
      </c>
      <c r="F559" s="385">
        <v>0</v>
      </c>
      <c r="G559" s="386">
        <v>0</v>
      </c>
      <c r="H559" s="386">
        <v>0</v>
      </c>
      <c r="I559" s="386">
        <v>0</v>
      </c>
      <c r="J559" s="386">
        <v>2</v>
      </c>
      <c r="K559" s="386">
        <v>1</v>
      </c>
      <c r="L559" s="386">
        <v>2</v>
      </c>
      <c r="M559" s="386">
        <v>6</v>
      </c>
      <c r="N559" s="386">
        <v>11</v>
      </c>
      <c r="O559" s="386">
        <v>12</v>
      </c>
      <c r="P559" s="386">
        <v>12</v>
      </c>
      <c r="Q559" s="386">
        <v>14</v>
      </c>
      <c r="R559" s="386">
        <v>9</v>
      </c>
      <c r="S559" s="386">
        <v>13</v>
      </c>
      <c r="T559" s="386">
        <v>8</v>
      </c>
      <c r="U559" s="386">
        <v>6</v>
      </c>
      <c r="V559" s="386">
        <v>4</v>
      </c>
      <c r="W559" s="386">
        <v>8</v>
      </c>
      <c r="X559" s="386">
        <v>7</v>
      </c>
      <c r="Y559" s="386">
        <v>7</v>
      </c>
      <c r="Z559" s="386">
        <v>7</v>
      </c>
      <c r="AA559" s="386">
        <v>5</v>
      </c>
      <c r="AB559" s="386">
        <v>7</v>
      </c>
      <c r="AC559" s="386">
        <v>2</v>
      </c>
      <c r="AD559" s="386">
        <v>4</v>
      </c>
      <c r="AE559" s="386">
        <v>5</v>
      </c>
      <c r="AF559" s="386">
        <v>2</v>
      </c>
      <c r="AG559" s="386">
        <v>3</v>
      </c>
      <c r="AH559" s="386">
        <v>1</v>
      </c>
      <c r="AI559" s="386">
        <v>2</v>
      </c>
      <c r="AJ559" s="386">
        <v>0</v>
      </c>
      <c r="AK559" s="386">
        <v>0</v>
      </c>
      <c r="AL559" s="386">
        <v>0</v>
      </c>
      <c r="AM559" s="386">
        <v>2</v>
      </c>
      <c r="AN559" s="386">
        <v>1</v>
      </c>
      <c r="AO559" s="386">
        <v>0</v>
      </c>
      <c r="AP559" s="386">
        <v>0</v>
      </c>
      <c r="AQ559" s="386">
        <v>0</v>
      </c>
      <c r="AR559" s="386">
        <v>0</v>
      </c>
      <c r="AS559" s="386">
        <v>0</v>
      </c>
      <c r="AT559" s="405">
        <v>0</v>
      </c>
      <c r="AU559" s="387">
        <v>0</v>
      </c>
    </row>
    <row r="560" spans="2:47" x14ac:dyDescent="0.3">
      <c r="B560" s="592"/>
      <c r="C560" s="592"/>
      <c r="D560" s="384" t="s">
        <v>1575</v>
      </c>
      <c r="E560" s="271">
        <f t="shared" si="9"/>
        <v>206</v>
      </c>
      <c r="F560" s="385">
        <v>0</v>
      </c>
      <c r="G560" s="386">
        <v>0</v>
      </c>
      <c r="H560" s="386">
        <v>0</v>
      </c>
      <c r="I560" s="386">
        <v>0</v>
      </c>
      <c r="J560" s="386">
        <v>1</v>
      </c>
      <c r="K560" s="386">
        <v>5</v>
      </c>
      <c r="L560" s="386">
        <v>5</v>
      </c>
      <c r="M560" s="386">
        <v>7</v>
      </c>
      <c r="N560" s="386">
        <v>11</v>
      </c>
      <c r="O560" s="386">
        <v>10</v>
      </c>
      <c r="P560" s="386">
        <v>11</v>
      </c>
      <c r="Q560" s="386">
        <v>14</v>
      </c>
      <c r="R560" s="386">
        <v>9</v>
      </c>
      <c r="S560" s="386">
        <v>17</v>
      </c>
      <c r="T560" s="386">
        <v>13</v>
      </c>
      <c r="U560" s="386">
        <v>17</v>
      </c>
      <c r="V560" s="386">
        <v>12</v>
      </c>
      <c r="W560" s="386">
        <v>11</v>
      </c>
      <c r="X560" s="386">
        <v>5</v>
      </c>
      <c r="Y560" s="386">
        <v>6</v>
      </c>
      <c r="Z560" s="386">
        <v>6</v>
      </c>
      <c r="AA560" s="386">
        <v>7</v>
      </c>
      <c r="AB560" s="386">
        <v>3</v>
      </c>
      <c r="AC560" s="386">
        <v>8</v>
      </c>
      <c r="AD560" s="386">
        <v>6</v>
      </c>
      <c r="AE560" s="386">
        <v>5</v>
      </c>
      <c r="AF560" s="386">
        <v>5</v>
      </c>
      <c r="AG560" s="386">
        <v>5</v>
      </c>
      <c r="AH560" s="386">
        <v>0</v>
      </c>
      <c r="AI560" s="386">
        <v>3</v>
      </c>
      <c r="AJ560" s="386">
        <v>0</v>
      </c>
      <c r="AK560" s="386">
        <v>2</v>
      </c>
      <c r="AL560" s="386">
        <v>0</v>
      </c>
      <c r="AM560" s="386">
        <v>0</v>
      </c>
      <c r="AN560" s="386">
        <v>2</v>
      </c>
      <c r="AO560" s="386">
        <v>0</v>
      </c>
      <c r="AP560" s="386">
        <v>0</v>
      </c>
      <c r="AQ560" s="386">
        <v>0</v>
      </c>
      <c r="AR560" s="386">
        <v>0</v>
      </c>
      <c r="AS560" s="386">
        <v>0</v>
      </c>
      <c r="AT560" s="405">
        <v>0</v>
      </c>
      <c r="AU560" s="387">
        <v>0</v>
      </c>
    </row>
    <row r="561" spans="2:47" ht="28.5" x14ac:dyDescent="0.3">
      <c r="B561" s="592"/>
      <c r="C561" s="388" t="s">
        <v>213</v>
      </c>
      <c r="D561" s="384" t="s">
        <v>1574</v>
      </c>
      <c r="E561" s="271">
        <f t="shared" si="9"/>
        <v>1015</v>
      </c>
      <c r="F561" s="385">
        <v>0</v>
      </c>
      <c r="G561" s="386">
        <v>0</v>
      </c>
      <c r="H561" s="386">
        <v>0</v>
      </c>
      <c r="I561" s="386">
        <v>4</v>
      </c>
      <c r="J561" s="386">
        <v>6</v>
      </c>
      <c r="K561" s="386">
        <v>15</v>
      </c>
      <c r="L561" s="386">
        <v>29</v>
      </c>
      <c r="M561" s="386">
        <v>29</v>
      </c>
      <c r="N561" s="386">
        <v>47</v>
      </c>
      <c r="O561" s="386">
        <v>44</v>
      </c>
      <c r="P561" s="386">
        <v>49</v>
      </c>
      <c r="Q561" s="386">
        <v>61</v>
      </c>
      <c r="R561" s="386">
        <v>59</v>
      </c>
      <c r="S561" s="386">
        <v>62</v>
      </c>
      <c r="T561" s="386">
        <v>67</v>
      </c>
      <c r="U561" s="386">
        <v>62</v>
      </c>
      <c r="V561" s="386">
        <v>46</v>
      </c>
      <c r="W561" s="386">
        <v>55</v>
      </c>
      <c r="X561" s="386">
        <v>59</v>
      </c>
      <c r="Y561" s="386">
        <v>57</v>
      </c>
      <c r="Z561" s="386">
        <v>43</v>
      </c>
      <c r="AA561" s="386">
        <v>37</v>
      </c>
      <c r="AB561" s="386">
        <v>32</v>
      </c>
      <c r="AC561" s="386">
        <v>27</v>
      </c>
      <c r="AD561" s="386">
        <v>30</v>
      </c>
      <c r="AE561" s="386">
        <v>14</v>
      </c>
      <c r="AF561" s="386">
        <v>14</v>
      </c>
      <c r="AG561" s="386">
        <v>11</v>
      </c>
      <c r="AH561" s="386">
        <v>16</v>
      </c>
      <c r="AI561" s="386">
        <v>13</v>
      </c>
      <c r="AJ561" s="386">
        <v>15</v>
      </c>
      <c r="AK561" s="386">
        <v>6</v>
      </c>
      <c r="AL561" s="386">
        <v>2</v>
      </c>
      <c r="AM561" s="386">
        <v>3</v>
      </c>
      <c r="AN561" s="386">
        <v>1</v>
      </c>
      <c r="AO561" s="386">
        <v>0</v>
      </c>
      <c r="AP561" s="386">
        <v>0</v>
      </c>
      <c r="AQ561" s="386">
        <v>0</v>
      </c>
      <c r="AR561" s="386">
        <v>0</v>
      </c>
      <c r="AS561" s="386">
        <v>0</v>
      </c>
      <c r="AT561" s="405">
        <v>0</v>
      </c>
      <c r="AU561" s="387">
        <v>0</v>
      </c>
    </row>
    <row r="562" spans="2:47" x14ac:dyDescent="0.3">
      <c r="B562" s="592"/>
      <c r="C562" s="592" t="s">
        <v>212</v>
      </c>
      <c r="D562" s="384" t="s">
        <v>1573</v>
      </c>
      <c r="E562" s="271">
        <f t="shared" si="9"/>
        <v>254</v>
      </c>
      <c r="F562" s="385">
        <v>0</v>
      </c>
      <c r="G562" s="386">
        <v>0</v>
      </c>
      <c r="H562" s="386">
        <v>0</v>
      </c>
      <c r="I562" s="386">
        <v>0</v>
      </c>
      <c r="J562" s="386">
        <v>1</v>
      </c>
      <c r="K562" s="386">
        <v>3</v>
      </c>
      <c r="L562" s="386">
        <v>8</v>
      </c>
      <c r="M562" s="386">
        <v>10</v>
      </c>
      <c r="N562" s="386">
        <v>14</v>
      </c>
      <c r="O562" s="386">
        <v>14</v>
      </c>
      <c r="P562" s="386">
        <v>10</v>
      </c>
      <c r="Q562" s="386">
        <v>15</v>
      </c>
      <c r="R562" s="386">
        <v>15</v>
      </c>
      <c r="S562" s="386">
        <v>14</v>
      </c>
      <c r="T562" s="386">
        <v>11</v>
      </c>
      <c r="U562" s="386">
        <v>17</v>
      </c>
      <c r="V562" s="386">
        <v>13</v>
      </c>
      <c r="W562" s="386">
        <v>7</v>
      </c>
      <c r="X562" s="386">
        <v>15</v>
      </c>
      <c r="Y562" s="386">
        <v>11</v>
      </c>
      <c r="Z562" s="386">
        <v>11</v>
      </c>
      <c r="AA562" s="386">
        <v>14</v>
      </c>
      <c r="AB562" s="386">
        <v>8</v>
      </c>
      <c r="AC562" s="386">
        <v>4</v>
      </c>
      <c r="AD562" s="386">
        <v>7</v>
      </c>
      <c r="AE562" s="386">
        <v>7</v>
      </c>
      <c r="AF562" s="386">
        <v>3</v>
      </c>
      <c r="AG562" s="386">
        <v>3</v>
      </c>
      <c r="AH562" s="386">
        <v>8</v>
      </c>
      <c r="AI562" s="386">
        <v>3</v>
      </c>
      <c r="AJ562" s="386">
        <v>3</v>
      </c>
      <c r="AK562" s="386">
        <v>2</v>
      </c>
      <c r="AL562" s="386">
        <v>3</v>
      </c>
      <c r="AM562" s="386">
        <v>0</v>
      </c>
      <c r="AN562" s="386">
        <v>0</v>
      </c>
      <c r="AO562" s="386">
        <v>0</v>
      </c>
      <c r="AP562" s="386">
        <v>0</v>
      </c>
      <c r="AQ562" s="386">
        <v>0</v>
      </c>
      <c r="AR562" s="386">
        <v>0</v>
      </c>
      <c r="AS562" s="386">
        <v>0</v>
      </c>
      <c r="AT562" s="405">
        <v>0</v>
      </c>
      <c r="AU562" s="387">
        <v>0</v>
      </c>
    </row>
    <row r="563" spans="2:47" x14ac:dyDescent="0.3">
      <c r="B563" s="592"/>
      <c r="C563" s="592"/>
      <c r="D563" s="384" t="s">
        <v>1572</v>
      </c>
      <c r="E563" s="271">
        <f t="shared" si="9"/>
        <v>122</v>
      </c>
      <c r="F563" s="385">
        <v>0</v>
      </c>
      <c r="G563" s="386">
        <v>0</v>
      </c>
      <c r="H563" s="386">
        <v>0</v>
      </c>
      <c r="I563" s="386">
        <v>0</v>
      </c>
      <c r="J563" s="386">
        <v>0</v>
      </c>
      <c r="K563" s="386">
        <v>2</v>
      </c>
      <c r="L563" s="386">
        <v>3</v>
      </c>
      <c r="M563" s="386">
        <v>7</v>
      </c>
      <c r="N563" s="386">
        <v>8</v>
      </c>
      <c r="O563" s="386">
        <v>6</v>
      </c>
      <c r="P563" s="386">
        <v>4</v>
      </c>
      <c r="Q563" s="386">
        <v>14</v>
      </c>
      <c r="R563" s="386">
        <v>7</v>
      </c>
      <c r="S563" s="386">
        <v>5</v>
      </c>
      <c r="T563" s="386">
        <v>9</v>
      </c>
      <c r="U563" s="386">
        <v>6</v>
      </c>
      <c r="V563" s="386">
        <v>6</v>
      </c>
      <c r="W563" s="386">
        <v>6</v>
      </c>
      <c r="X563" s="386">
        <v>10</v>
      </c>
      <c r="Y563" s="386">
        <v>3</v>
      </c>
      <c r="Z563" s="386">
        <v>5</v>
      </c>
      <c r="AA563" s="386">
        <v>8</v>
      </c>
      <c r="AB563" s="386">
        <v>2</v>
      </c>
      <c r="AC563" s="386">
        <v>1</v>
      </c>
      <c r="AD563" s="386">
        <v>0</v>
      </c>
      <c r="AE563" s="386">
        <v>2</v>
      </c>
      <c r="AF563" s="386">
        <v>1</v>
      </c>
      <c r="AG563" s="386">
        <v>1</v>
      </c>
      <c r="AH563" s="386">
        <v>1</v>
      </c>
      <c r="AI563" s="386">
        <v>1</v>
      </c>
      <c r="AJ563" s="386">
        <v>1</v>
      </c>
      <c r="AK563" s="386">
        <v>1</v>
      </c>
      <c r="AL563" s="386">
        <v>1</v>
      </c>
      <c r="AM563" s="386">
        <v>0</v>
      </c>
      <c r="AN563" s="386">
        <v>0</v>
      </c>
      <c r="AO563" s="386">
        <v>0</v>
      </c>
      <c r="AP563" s="386">
        <v>1</v>
      </c>
      <c r="AQ563" s="386">
        <v>0</v>
      </c>
      <c r="AR563" s="386">
        <v>0</v>
      </c>
      <c r="AS563" s="386">
        <v>0</v>
      </c>
      <c r="AT563" s="405">
        <v>0</v>
      </c>
      <c r="AU563" s="387">
        <v>0</v>
      </c>
    </row>
    <row r="564" spans="2:47" ht="28.5" x14ac:dyDescent="0.3">
      <c r="B564" s="592"/>
      <c r="C564" s="388" t="s">
        <v>211</v>
      </c>
      <c r="D564" s="384" t="s">
        <v>1571</v>
      </c>
      <c r="E564" s="271">
        <f t="shared" si="9"/>
        <v>120</v>
      </c>
      <c r="F564" s="385">
        <v>0</v>
      </c>
      <c r="G564" s="386">
        <v>1</v>
      </c>
      <c r="H564" s="386">
        <v>0</v>
      </c>
      <c r="I564" s="386">
        <v>0</v>
      </c>
      <c r="J564" s="386">
        <v>0</v>
      </c>
      <c r="K564" s="386">
        <v>1</v>
      </c>
      <c r="L564" s="386">
        <v>0</v>
      </c>
      <c r="M564" s="386">
        <v>1</v>
      </c>
      <c r="N564" s="386">
        <v>3</v>
      </c>
      <c r="O564" s="386">
        <v>4</v>
      </c>
      <c r="P564" s="386">
        <v>6</v>
      </c>
      <c r="Q564" s="386">
        <v>5</v>
      </c>
      <c r="R564" s="386">
        <v>6</v>
      </c>
      <c r="S564" s="386">
        <v>9</v>
      </c>
      <c r="T564" s="386">
        <v>12</v>
      </c>
      <c r="U564" s="386">
        <v>6</v>
      </c>
      <c r="V564" s="386">
        <v>7</v>
      </c>
      <c r="W564" s="386">
        <v>3</v>
      </c>
      <c r="X564" s="386">
        <v>8</v>
      </c>
      <c r="Y564" s="386">
        <v>7</v>
      </c>
      <c r="Z564" s="386">
        <v>4</v>
      </c>
      <c r="AA564" s="386">
        <v>6</v>
      </c>
      <c r="AB564" s="386">
        <v>8</v>
      </c>
      <c r="AC564" s="386">
        <v>4</v>
      </c>
      <c r="AD564" s="386">
        <v>2</v>
      </c>
      <c r="AE564" s="386">
        <v>3</v>
      </c>
      <c r="AF564" s="386">
        <v>0</v>
      </c>
      <c r="AG564" s="386">
        <v>5</v>
      </c>
      <c r="AH564" s="386">
        <v>3</v>
      </c>
      <c r="AI564" s="386">
        <v>1</v>
      </c>
      <c r="AJ564" s="386">
        <v>2</v>
      </c>
      <c r="AK564" s="386">
        <v>1</v>
      </c>
      <c r="AL564" s="386">
        <v>1</v>
      </c>
      <c r="AM564" s="386">
        <v>1</v>
      </c>
      <c r="AN564" s="386">
        <v>0</v>
      </c>
      <c r="AO564" s="386">
        <v>0</v>
      </c>
      <c r="AP564" s="386">
        <v>0</v>
      </c>
      <c r="AQ564" s="386">
        <v>0</v>
      </c>
      <c r="AR564" s="386">
        <v>0</v>
      </c>
      <c r="AS564" s="386">
        <v>0</v>
      </c>
      <c r="AT564" s="405">
        <v>0</v>
      </c>
      <c r="AU564" s="387">
        <v>0</v>
      </c>
    </row>
    <row r="565" spans="2:47" x14ac:dyDescent="0.3">
      <c r="B565" s="592"/>
      <c r="C565" s="388" t="s">
        <v>210</v>
      </c>
      <c r="D565" s="384" t="s">
        <v>1570</v>
      </c>
      <c r="E565" s="271">
        <f t="shared" si="9"/>
        <v>321</v>
      </c>
      <c r="F565" s="385">
        <v>0</v>
      </c>
      <c r="G565" s="386">
        <v>0</v>
      </c>
      <c r="H565" s="386">
        <v>0</v>
      </c>
      <c r="I565" s="386">
        <v>1</v>
      </c>
      <c r="J565" s="386">
        <v>0</v>
      </c>
      <c r="K565" s="386">
        <v>1</v>
      </c>
      <c r="L565" s="386">
        <v>8</v>
      </c>
      <c r="M565" s="386">
        <v>15</v>
      </c>
      <c r="N565" s="386">
        <v>17</v>
      </c>
      <c r="O565" s="386">
        <v>12</v>
      </c>
      <c r="P565" s="386">
        <v>14</v>
      </c>
      <c r="Q565" s="386">
        <v>23</v>
      </c>
      <c r="R565" s="386">
        <v>16</v>
      </c>
      <c r="S565" s="386">
        <v>23</v>
      </c>
      <c r="T565" s="386">
        <v>20</v>
      </c>
      <c r="U565" s="386">
        <v>25</v>
      </c>
      <c r="V565" s="386">
        <v>20</v>
      </c>
      <c r="W565" s="386">
        <v>17</v>
      </c>
      <c r="X565" s="386">
        <v>18</v>
      </c>
      <c r="Y565" s="386">
        <v>20</v>
      </c>
      <c r="Z565" s="386">
        <v>15</v>
      </c>
      <c r="AA565" s="386">
        <v>11</v>
      </c>
      <c r="AB565" s="386">
        <v>12</v>
      </c>
      <c r="AC565" s="386">
        <v>6</v>
      </c>
      <c r="AD565" s="386">
        <v>4</v>
      </c>
      <c r="AE565" s="386">
        <v>3</v>
      </c>
      <c r="AF565" s="386">
        <v>4</v>
      </c>
      <c r="AG565" s="386">
        <v>1</v>
      </c>
      <c r="AH565" s="386">
        <v>4</v>
      </c>
      <c r="AI565" s="386">
        <v>1</v>
      </c>
      <c r="AJ565" s="386">
        <v>1</v>
      </c>
      <c r="AK565" s="386">
        <v>0</v>
      </c>
      <c r="AL565" s="386">
        <v>4</v>
      </c>
      <c r="AM565" s="386">
        <v>2</v>
      </c>
      <c r="AN565" s="386">
        <v>1</v>
      </c>
      <c r="AO565" s="386">
        <v>0</v>
      </c>
      <c r="AP565" s="386">
        <v>0</v>
      </c>
      <c r="AQ565" s="386">
        <v>0</v>
      </c>
      <c r="AR565" s="386">
        <v>0</v>
      </c>
      <c r="AS565" s="386">
        <v>0</v>
      </c>
      <c r="AT565" s="405">
        <v>0</v>
      </c>
      <c r="AU565" s="387">
        <v>2</v>
      </c>
    </row>
    <row r="566" spans="2:47" ht="28.5" x14ac:dyDescent="0.3">
      <c r="B566" s="592"/>
      <c r="C566" s="388" t="s">
        <v>209</v>
      </c>
      <c r="D566" s="384" t="s">
        <v>1569</v>
      </c>
      <c r="E566" s="271">
        <f t="shared" si="9"/>
        <v>360</v>
      </c>
      <c r="F566" s="385">
        <v>0</v>
      </c>
      <c r="G566" s="386">
        <v>0</v>
      </c>
      <c r="H566" s="386">
        <v>0</v>
      </c>
      <c r="I566" s="386">
        <v>0</v>
      </c>
      <c r="J566" s="386">
        <v>3</v>
      </c>
      <c r="K566" s="386">
        <v>11</v>
      </c>
      <c r="L566" s="386">
        <v>12</v>
      </c>
      <c r="M566" s="386">
        <v>12</v>
      </c>
      <c r="N566" s="386">
        <v>17</v>
      </c>
      <c r="O566" s="386">
        <v>20</v>
      </c>
      <c r="P566" s="386">
        <v>20</v>
      </c>
      <c r="Q566" s="386">
        <v>27</v>
      </c>
      <c r="R566" s="386">
        <v>22</v>
      </c>
      <c r="S566" s="386">
        <v>27</v>
      </c>
      <c r="T566" s="386">
        <v>33</v>
      </c>
      <c r="U566" s="386">
        <v>18</v>
      </c>
      <c r="V566" s="386">
        <v>15</v>
      </c>
      <c r="W566" s="386">
        <v>24</v>
      </c>
      <c r="X566" s="386">
        <v>13</v>
      </c>
      <c r="Y566" s="386">
        <v>12</v>
      </c>
      <c r="Z566" s="386">
        <v>13</v>
      </c>
      <c r="AA566" s="386">
        <v>7</v>
      </c>
      <c r="AB566" s="386">
        <v>14</v>
      </c>
      <c r="AC566" s="386">
        <v>9</v>
      </c>
      <c r="AD566" s="386">
        <v>5</v>
      </c>
      <c r="AE566" s="386">
        <v>4</v>
      </c>
      <c r="AF566" s="386">
        <v>9</v>
      </c>
      <c r="AG566" s="386">
        <v>3</v>
      </c>
      <c r="AH566" s="386">
        <v>3</v>
      </c>
      <c r="AI566" s="386">
        <v>4</v>
      </c>
      <c r="AJ566" s="386">
        <v>2</v>
      </c>
      <c r="AK566" s="386">
        <v>0</v>
      </c>
      <c r="AL566" s="386">
        <v>0</v>
      </c>
      <c r="AM566" s="386">
        <v>1</v>
      </c>
      <c r="AN566" s="386">
        <v>0</v>
      </c>
      <c r="AO566" s="386">
        <v>0</v>
      </c>
      <c r="AP566" s="386">
        <v>0</v>
      </c>
      <c r="AQ566" s="386">
        <v>0</v>
      </c>
      <c r="AR566" s="386">
        <v>0</v>
      </c>
      <c r="AS566" s="386">
        <v>0</v>
      </c>
      <c r="AT566" s="405">
        <v>0</v>
      </c>
      <c r="AU566" s="387">
        <v>0</v>
      </c>
    </row>
    <row r="567" spans="2:47" ht="28.5" x14ac:dyDescent="0.3">
      <c r="B567" s="592"/>
      <c r="C567" s="388" t="s">
        <v>208</v>
      </c>
      <c r="D567" s="384" t="s">
        <v>1568</v>
      </c>
      <c r="E567" s="271">
        <f t="shared" si="9"/>
        <v>130</v>
      </c>
      <c r="F567" s="385">
        <v>0</v>
      </c>
      <c r="G567" s="386">
        <v>0</v>
      </c>
      <c r="H567" s="386">
        <v>0</v>
      </c>
      <c r="I567" s="386">
        <v>0</v>
      </c>
      <c r="J567" s="386">
        <v>1</v>
      </c>
      <c r="K567" s="386">
        <v>3</v>
      </c>
      <c r="L567" s="386">
        <v>3</v>
      </c>
      <c r="M567" s="386">
        <v>8</v>
      </c>
      <c r="N567" s="386">
        <v>5</v>
      </c>
      <c r="O567" s="386">
        <v>5</v>
      </c>
      <c r="P567" s="386">
        <v>7</v>
      </c>
      <c r="Q567" s="386">
        <v>6</v>
      </c>
      <c r="R567" s="386">
        <v>8</v>
      </c>
      <c r="S567" s="386">
        <v>3</v>
      </c>
      <c r="T567" s="386">
        <v>7</v>
      </c>
      <c r="U567" s="386">
        <v>5</v>
      </c>
      <c r="V567" s="386">
        <v>6</v>
      </c>
      <c r="W567" s="386">
        <v>12</v>
      </c>
      <c r="X567" s="386">
        <v>5</v>
      </c>
      <c r="Y567" s="386">
        <v>7</v>
      </c>
      <c r="Z567" s="386">
        <v>6</v>
      </c>
      <c r="AA567" s="386">
        <v>5</v>
      </c>
      <c r="AB567" s="386">
        <v>6</v>
      </c>
      <c r="AC567" s="386">
        <v>2</v>
      </c>
      <c r="AD567" s="386">
        <v>6</v>
      </c>
      <c r="AE567" s="386">
        <v>6</v>
      </c>
      <c r="AF567" s="386">
        <v>1</v>
      </c>
      <c r="AG567" s="386">
        <v>0</v>
      </c>
      <c r="AH567" s="386">
        <v>2</v>
      </c>
      <c r="AI567" s="386">
        <v>2</v>
      </c>
      <c r="AJ567" s="386">
        <v>0</v>
      </c>
      <c r="AK567" s="386">
        <v>1</v>
      </c>
      <c r="AL567" s="386">
        <v>1</v>
      </c>
      <c r="AM567" s="386">
        <v>1</v>
      </c>
      <c r="AN567" s="386">
        <v>0</v>
      </c>
      <c r="AO567" s="386">
        <v>0</v>
      </c>
      <c r="AP567" s="386">
        <v>0</v>
      </c>
      <c r="AQ567" s="386">
        <v>0</v>
      </c>
      <c r="AR567" s="386">
        <v>0</v>
      </c>
      <c r="AS567" s="386">
        <v>0</v>
      </c>
      <c r="AT567" s="405">
        <v>0</v>
      </c>
      <c r="AU567" s="387">
        <v>0</v>
      </c>
    </row>
    <row r="568" spans="2:47" x14ac:dyDescent="0.3">
      <c r="B568" s="592"/>
      <c r="C568" s="388" t="s">
        <v>207</v>
      </c>
      <c r="D568" s="384" t="s">
        <v>1551</v>
      </c>
      <c r="E568" s="271">
        <f t="shared" si="9"/>
        <v>218</v>
      </c>
      <c r="F568" s="385">
        <v>0</v>
      </c>
      <c r="G568" s="386">
        <v>0</v>
      </c>
      <c r="H568" s="386">
        <v>0</v>
      </c>
      <c r="I568" s="386">
        <v>0</v>
      </c>
      <c r="J568" s="386">
        <v>1</v>
      </c>
      <c r="K568" s="386">
        <v>3</v>
      </c>
      <c r="L568" s="386">
        <v>9</v>
      </c>
      <c r="M568" s="386">
        <v>6</v>
      </c>
      <c r="N568" s="386">
        <v>12</v>
      </c>
      <c r="O568" s="386">
        <v>12</v>
      </c>
      <c r="P568" s="386">
        <v>15</v>
      </c>
      <c r="Q568" s="386">
        <v>10</v>
      </c>
      <c r="R568" s="386">
        <v>23</v>
      </c>
      <c r="S568" s="386">
        <v>15</v>
      </c>
      <c r="T568" s="386">
        <v>15</v>
      </c>
      <c r="U568" s="386">
        <v>8</v>
      </c>
      <c r="V568" s="386">
        <v>16</v>
      </c>
      <c r="W568" s="386">
        <v>13</v>
      </c>
      <c r="X568" s="386">
        <v>13</v>
      </c>
      <c r="Y568" s="386">
        <v>5</v>
      </c>
      <c r="Z568" s="386">
        <v>7</v>
      </c>
      <c r="AA568" s="386">
        <v>6</v>
      </c>
      <c r="AB568" s="386">
        <v>5</v>
      </c>
      <c r="AC568" s="386">
        <v>5</v>
      </c>
      <c r="AD568" s="386">
        <v>1</v>
      </c>
      <c r="AE568" s="386">
        <v>4</v>
      </c>
      <c r="AF568" s="386">
        <v>7</v>
      </c>
      <c r="AG568" s="386">
        <v>2</v>
      </c>
      <c r="AH568" s="386">
        <v>3</v>
      </c>
      <c r="AI568" s="386">
        <v>2</v>
      </c>
      <c r="AJ568" s="386">
        <v>0</v>
      </c>
      <c r="AK568" s="386">
        <v>0</v>
      </c>
      <c r="AL568" s="386">
        <v>0</v>
      </c>
      <c r="AM568" s="386">
        <v>0</v>
      </c>
      <c r="AN568" s="386">
        <v>0</v>
      </c>
      <c r="AO568" s="386">
        <v>0</v>
      </c>
      <c r="AP568" s="386">
        <v>0</v>
      </c>
      <c r="AQ568" s="386">
        <v>0</v>
      </c>
      <c r="AR568" s="386">
        <v>0</v>
      </c>
      <c r="AS568" s="386">
        <v>0</v>
      </c>
      <c r="AT568" s="405">
        <v>0</v>
      </c>
      <c r="AU568" s="387">
        <v>0</v>
      </c>
    </row>
    <row r="569" spans="2:47" x14ac:dyDescent="0.3">
      <c r="B569" s="592" t="s">
        <v>26</v>
      </c>
      <c r="C569" s="592" t="s">
        <v>290</v>
      </c>
      <c r="D569" s="384" t="s">
        <v>1522</v>
      </c>
      <c r="E569" s="271">
        <f t="shared" si="9"/>
        <v>287</v>
      </c>
      <c r="F569" s="385">
        <v>0</v>
      </c>
      <c r="G569" s="386">
        <v>0</v>
      </c>
      <c r="H569" s="386">
        <v>0</v>
      </c>
      <c r="I569" s="386">
        <v>0</v>
      </c>
      <c r="J569" s="386">
        <v>0</v>
      </c>
      <c r="K569" s="386">
        <v>0</v>
      </c>
      <c r="L569" s="386">
        <v>1</v>
      </c>
      <c r="M569" s="386">
        <v>3</v>
      </c>
      <c r="N569" s="386">
        <v>7</v>
      </c>
      <c r="O569" s="386">
        <v>5</v>
      </c>
      <c r="P569" s="386">
        <v>17</v>
      </c>
      <c r="Q569" s="386">
        <v>6</v>
      </c>
      <c r="R569" s="386">
        <v>8</v>
      </c>
      <c r="S569" s="386">
        <v>18</v>
      </c>
      <c r="T569" s="386">
        <v>18</v>
      </c>
      <c r="U569" s="386">
        <v>8</v>
      </c>
      <c r="V569" s="386">
        <v>16</v>
      </c>
      <c r="W569" s="386">
        <v>12</v>
      </c>
      <c r="X569" s="386">
        <v>16</v>
      </c>
      <c r="Y569" s="386">
        <v>19</v>
      </c>
      <c r="Z569" s="386">
        <v>18</v>
      </c>
      <c r="AA569" s="386">
        <v>10</v>
      </c>
      <c r="AB569" s="386">
        <v>18</v>
      </c>
      <c r="AC569" s="386">
        <v>11</v>
      </c>
      <c r="AD569" s="386">
        <v>17</v>
      </c>
      <c r="AE569" s="386">
        <v>11</v>
      </c>
      <c r="AF569" s="386">
        <v>11</v>
      </c>
      <c r="AG569" s="386">
        <v>13</v>
      </c>
      <c r="AH569" s="386">
        <v>4</v>
      </c>
      <c r="AI569" s="386">
        <v>7</v>
      </c>
      <c r="AJ569" s="386">
        <v>7</v>
      </c>
      <c r="AK569" s="386">
        <v>4</v>
      </c>
      <c r="AL569" s="386">
        <v>1</v>
      </c>
      <c r="AM569" s="386">
        <v>1</v>
      </c>
      <c r="AN569" s="386">
        <v>0</v>
      </c>
      <c r="AO569" s="386">
        <v>0</v>
      </c>
      <c r="AP569" s="386">
        <v>0</v>
      </c>
      <c r="AQ569" s="386">
        <v>0</v>
      </c>
      <c r="AR569" s="386">
        <v>0</v>
      </c>
      <c r="AS569" s="386">
        <v>0</v>
      </c>
      <c r="AT569" s="405">
        <v>0</v>
      </c>
      <c r="AU569" s="387">
        <v>0</v>
      </c>
    </row>
    <row r="570" spans="2:47" x14ac:dyDescent="0.3">
      <c r="B570" s="592"/>
      <c r="C570" s="592"/>
      <c r="D570" s="384" t="s">
        <v>1521</v>
      </c>
      <c r="E570" s="271">
        <f t="shared" si="9"/>
        <v>171</v>
      </c>
      <c r="F570" s="385">
        <v>0</v>
      </c>
      <c r="G570" s="386">
        <v>0</v>
      </c>
      <c r="H570" s="386">
        <v>0</v>
      </c>
      <c r="I570" s="386">
        <v>0</v>
      </c>
      <c r="J570" s="386">
        <v>2</v>
      </c>
      <c r="K570" s="386">
        <v>1</v>
      </c>
      <c r="L570" s="386">
        <v>2</v>
      </c>
      <c r="M570" s="386">
        <v>5</v>
      </c>
      <c r="N570" s="386">
        <v>4</v>
      </c>
      <c r="O570" s="386">
        <v>5</v>
      </c>
      <c r="P570" s="386">
        <v>12</v>
      </c>
      <c r="Q570" s="386">
        <v>12</v>
      </c>
      <c r="R570" s="386">
        <v>13</v>
      </c>
      <c r="S570" s="386">
        <v>6</v>
      </c>
      <c r="T570" s="386">
        <v>8</v>
      </c>
      <c r="U570" s="386">
        <v>10</v>
      </c>
      <c r="V570" s="386">
        <v>12</v>
      </c>
      <c r="W570" s="386">
        <v>7</v>
      </c>
      <c r="X570" s="386">
        <v>10</v>
      </c>
      <c r="Y570" s="386">
        <v>8</v>
      </c>
      <c r="Z570" s="386">
        <v>6</v>
      </c>
      <c r="AA570" s="386">
        <v>9</v>
      </c>
      <c r="AB570" s="386">
        <v>9</v>
      </c>
      <c r="AC570" s="386">
        <v>8</v>
      </c>
      <c r="AD570" s="386">
        <v>4</v>
      </c>
      <c r="AE570" s="386">
        <v>4</v>
      </c>
      <c r="AF570" s="386">
        <v>4</v>
      </c>
      <c r="AG570" s="386">
        <v>4</v>
      </c>
      <c r="AH570" s="386">
        <v>1</v>
      </c>
      <c r="AI570" s="386">
        <v>1</v>
      </c>
      <c r="AJ570" s="386">
        <v>2</v>
      </c>
      <c r="AK570" s="386">
        <v>1</v>
      </c>
      <c r="AL570" s="386">
        <v>0</v>
      </c>
      <c r="AM570" s="386">
        <v>0</v>
      </c>
      <c r="AN570" s="386">
        <v>0</v>
      </c>
      <c r="AO570" s="386">
        <v>1</v>
      </c>
      <c r="AP570" s="386">
        <v>0</v>
      </c>
      <c r="AQ570" s="386">
        <v>0</v>
      </c>
      <c r="AR570" s="386">
        <v>0</v>
      </c>
      <c r="AS570" s="386">
        <v>0</v>
      </c>
      <c r="AT570" s="405">
        <v>0</v>
      </c>
      <c r="AU570" s="387">
        <v>0</v>
      </c>
    </row>
    <row r="571" spans="2:47" x14ac:dyDescent="0.3">
      <c r="B571" s="592"/>
      <c r="C571" s="592"/>
      <c r="D571" s="384" t="s">
        <v>1520</v>
      </c>
      <c r="E571" s="271">
        <f t="shared" si="9"/>
        <v>919</v>
      </c>
      <c r="F571" s="385">
        <v>0</v>
      </c>
      <c r="G571" s="386">
        <v>0</v>
      </c>
      <c r="H571" s="386">
        <v>0</v>
      </c>
      <c r="I571" s="386">
        <v>0</v>
      </c>
      <c r="J571" s="386">
        <v>2</v>
      </c>
      <c r="K571" s="386">
        <v>12</v>
      </c>
      <c r="L571" s="386">
        <v>10</v>
      </c>
      <c r="M571" s="386">
        <v>15</v>
      </c>
      <c r="N571" s="386">
        <v>25</v>
      </c>
      <c r="O571" s="386">
        <v>34</v>
      </c>
      <c r="P571" s="386">
        <v>45</v>
      </c>
      <c r="Q571" s="386">
        <v>33</v>
      </c>
      <c r="R571" s="386">
        <v>49</v>
      </c>
      <c r="S571" s="386">
        <v>50</v>
      </c>
      <c r="T571" s="386">
        <v>53</v>
      </c>
      <c r="U571" s="386">
        <v>34</v>
      </c>
      <c r="V571" s="386">
        <v>69</v>
      </c>
      <c r="W571" s="386">
        <v>60</v>
      </c>
      <c r="X571" s="386">
        <v>56</v>
      </c>
      <c r="Y571" s="386">
        <v>46</v>
      </c>
      <c r="Z571" s="386">
        <v>48</v>
      </c>
      <c r="AA571" s="386">
        <v>47</v>
      </c>
      <c r="AB571" s="386">
        <v>41</v>
      </c>
      <c r="AC571" s="386">
        <v>32</v>
      </c>
      <c r="AD571" s="386">
        <v>20</v>
      </c>
      <c r="AE571" s="386">
        <v>27</v>
      </c>
      <c r="AF571" s="386">
        <v>27</v>
      </c>
      <c r="AG571" s="386">
        <v>28</v>
      </c>
      <c r="AH571" s="386">
        <v>15</v>
      </c>
      <c r="AI571" s="386">
        <v>8</v>
      </c>
      <c r="AJ571" s="386">
        <v>5</v>
      </c>
      <c r="AK571" s="386">
        <v>8</v>
      </c>
      <c r="AL571" s="386">
        <v>7</v>
      </c>
      <c r="AM571" s="386">
        <v>5</v>
      </c>
      <c r="AN571" s="386">
        <v>3</v>
      </c>
      <c r="AO571" s="386">
        <v>0</v>
      </c>
      <c r="AP571" s="386">
        <v>0</v>
      </c>
      <c r="AQ571" s="386">
        <v>0</v>
      </c>
      <c r="AR571" s="386">
        <v>0</v>
      </c>
      <c r="AS571" s="386">
        <v>0</v>
      </c>
      <c r="AT571" s="405">
        <v>0</v>
      </c>
      <c r="AU571" s="387">
        <v>5</v>
      </c>
    </row>
    <row r="572" spans="2:47" x14ac:dyDescent="0.3">
      <c r="B572" s="592"/>
      <c r="C572" s="592"/>
      <c r="D572" s="384" t="s">
        <v>1050</v>
      </c>
      <c r="E572" s="271">
        <f t="shared" si="9"/>
        <v>317</v>
      </c>
      <c r="F572" s="385">
        <v>0</v>
      </c>
      <c r="G572" s="386">
        <v>0</v>
      </c>
      <c r="H572" s="386">
        <v>0</v>
      </c>
      <c r="I572" s="386">
        <v>0</v>
      </c>
      <c r="J572" s="386">
        <v>0</v>
      </c>
      <c r="K572" s="386">
        <v>6</v>
      </c>
      <c r="L572" s="386">
        <v>4</v>
      </c>
      <c r="M572" s="386">
        <v>5</v>
      </c>
      <c r="N572" s="386">
        <v>7</v>
      </c>
      <c r="O572" s="386">
        <v>8</v>
      </c>
      <c r="P572" s="386">
        <v>10</v>
      </c>
      <c r="Q572" s="386">
        <v>11</v>
      </c>
      <c r="R572" s="386">
        <v>12</v>
      </c>
      <c r="S572" s="386">
        <v>17</v>
      </c>
      <c r="T572" s="386">
        <v>13</v>
      </c>
      <c r="U572" s="386">
        <v>12</v>
      </c>
      <c r="V572" s="386">
        <v>14</v>
      </c>
      <c r="W572" s="386">
        <v>19</v>
      </c>
      <c r="X572" s="386">
        <v>20</v>
      </c>
      <c r="Y572" s="386">
        <v>11</v>
      </c>
      <c r="Z572" s="386">
        <v>15</v>
      </c>
      <c r="AA572" s="386">
        <v>26</v>
      </c>
      <c r="AB572" s="386">
        <v>15</v>
      </c>
      <c r="AC572" s="386">
        <v>12</v>
      </c>
      <c r="AD572" s="386">
        <v>13</v>
      </c>
      <c r="AE572" s="386">
        <v>11</v>
      </c>
      <c r="AF572" s="386">
        <v>16</v>
      </c>
      <c r="AG572" s="386">
        <v>9</v>
      </c>
      <c r="AH572" s="386">
        <v>10</v>
      </c>
      <c r="AI572" s="386">
        <v>6</v>
      </c>
      <c r="AJ572" s="386">
        <v>7</v>
      </c>
      <c r="AK572" s="386">
        <v>1</v>
      </c>
      <c r="AL572" s="386">
        <v>1</v>
      </c>
      <c r="AM572" s="386">
        <v>3</v>
      </c>
      <c r="AN572" s="386">
        <v>1</v>
      </c>
      <c r="AO572" s="386">
        <v>2</v>
      </c>
      <c r="AP572" s="386">
        <v>0</v>
      </c>
      <c r="AQ572" s="386">
        <v>0</v>
      </c>
      <c r="AR572" s="386">
        <v>0</v>
      </c>
      <c r="AS572" s="386">
        <v>0</v>
      </c>
      <c r="AT572" s="405">
        <v>0</v>
      </c>
      <c r="AU572" s="387">
        <v>0</v>
      </c>
    </row>
    <row r="573" spans="2:47" x14ac:dyDescent="0.3">
      <c r="B573" s="592"/>
      <c r="C573" s="592"/>
      <c r="D573" s="384" t="s">
        <v>1519</v>
      </c>
      <c r="E573" s="271">
        <f t="shared" si="9"/>
        <v>91</v>
      </c>
      <c r="F573" s="385">
        <v>0</v>
      </c>
      <c r="G573" s="386">
        <v>0</v>
      </c>
      <c r="H573" s="386">
        <v>0</v>
      </c>
      <c r="I573" s="386">
        <v>0</v>
      </c>
      <c r="J573" s="386">
        <v>1</v>
      </c>
      <c r="K573" s="386">
        <v>0</v>
      </c>
      <c r="L573" s="386">
        <v>0</v>
      </c>
      <c r="M573" s="386">
        <v>1</v>
      </c>
      <c r="N573" s="386">
        <v>1</v>
      </c>
      <c r="O573" s="386">
        <v>6</v>
      </c>
      <c r="P573" s="386">
        <v>6</v>
      </c>
      <c r="Q573" s="386">
        <v>5</v>
      </c>
      <c r="R573" s="386">
        <v>2</v>
      </c>
      <c r="S573" s="386">
        <v>6</v>
      </c>
      <c r="T573" s="386">
        <v>5</v>
      </c>
      <c r="U573" s="386">
        <v>7</v>
      </c>
      <c r="V573" s="386">
        <v>7</v>
      </c>
      <c r="W573" s="386">
        <v>1</v>
      </c>
      <c r="X573" s="386">
        <v>4</v>
      </c>
      <c r="Y573" s="386">
        <v>6</v>
      </c>
      <c r="Z573" s="386">
        <v>6</v>
      </c>
      <c r="AA573" s="386">
        <v>7</v>
      </c>
      <c r="AB573" s="386">
        <v>2</v>
      </c>
      <c r="AC573" s="386">
        <v>5</v>
      </c>
      <c r="AD573" s="386">
        <v>3</v>
      </c>
      <c r="AE573" s="386">
        <v>2</v>
      </c>
      <c r="AF573" s="386">
        <v>1</v>
      </c>
      <c r="AG573" s="386">
        <v>1</v>
      </c>
      <c r="AH573" s="386">
        <v>1</v>
      </c>
      <c r="AI573" s="386">
        <v>1</v>
      </c>
      <c r="AJ573" s="386">
        <v>1</v>
      </c>
      <c r="AK573" s="386">
        <v>2</v>
      </c>
      <c r="AL573" s="386">
        <v>0</v>
      </c>
      <c r="AM573" s="386">
        <v>0</v>
      </c>
      <c r="AN573" s="386">
        <v>1</v>
      </c>
      <c r="AO573" s="386">
        <v>0</v>
      </c>
      <c r="AP573" s="386">
        <v>0</v>
      </c>
      <c r="AQ573" s="386">
        <v>0</v>
      </c>
      <c r="AR573" s="386">
        <v>0</v>
      </c>
      <c r="AS573" s="386">
        <v>0</v>
      </c>
      <c r="AT573" s="405">
        <v>0</v>
      </c>
      <c r="AU573" s="387">
        <v>0</v>
      </c>
    </row>
    <row r="574" spans="2:47" ht="28.5" x14ac:dyDescent="0.3">
      <c r="B574" s="592"/>
      <c r="C574" s="592"/>
      <c r="D574" s="384" t="s">
        <v>1518</v>
      </c>
      <c r="E574" s="271">
        <f t="shared" si="9"/>
        <v>107</v>
      </c>
      <c r="F574" s="385">
        <v>0</v>
      </c>
      <c r="G574" s="386">
        <v>0</v>
      </c>
      <c r="H574" s="386">
        <v>0</v>
      </c>
      <c r="I574" s="386">
        <v>0</v>
      </c>
      <c r="J574" s="386">
        <v>0</v>
      </c>
      <c r="K574" s="386">
        <v>1</v>
      </c>
      <c r="L574" s="386">
        <v>3</v>
      </c>
      <c r="M574" s="386">
        <v>5</v>
      </c>
      <c r="N574" s="386">
        <v>2</v>
      </c>
      <c r="O574" s="386">
        <v>6</v>
      </c>
      <c r="P574" s="386">
        <v>2</v>
      </c>
      <c r="Q574" s="386">
        <v>1</v>
      </c>
      <c r="R574" s="386">
        <v>4</v>
      </c>
      <c r="S574" s="386">
        <v>1</v>
      </c>
      <c r="T574" s="386">
        <v>3</v>
      </c>
      <c r="U574" s="386">
        <v>4</v>
      </c>
      <c r="V574" s="386">
        <v>5</v>
      </c>
      <c r="W574" s="386">
        <v>4</v>
      </c>
      <c r="X574" s="386">
        <v>3</v>
      </c>
      <c r="Y574" s="386">
        <v>8</v>
      </c>
      <c r="Z574" s="386">
        <v>8</v>
      </c>
      <c r="AA574" s="386">
        <v>12</v>
      </c>
      <c r="AB574" s="386">
        <v>3</v>
      </c>
      <c r="AC574" s="386">
        <v>6</v>
      </c>
      <c r="AD574" s="386">
        <v>5</v>
      </c>
      <c r="AE574" s="386">
        <v>4</v>
      </c>
      <c r="AF574" s="386">
        <v>3</v>
      </c>
      <c r="AG574" s="386">
        <v>5</v>
      </c>
      <c r="AH574" s="386">
        <v>2</v>
      </c>
      <c r="AI574" s="386">
        <v>2</v>
      </c>
      <c r="AJ574" s="386">
        <v>2</v>
      </c>
      <c r="AK574" s="386">
        <v>2</v>
      </c>
      <c r="AL574" s="386">
        <v>1</v>
      </c>
      <c r="AM574" s="386">
        <v>0</v>
      </c>
      <c r="AN574" s="386">
        <v>0</v>
      </c>
      <c r="AO574" s="386">
        <v>0</v>
      </c>
      <c r="AP574" s="386">
        <v>0</v>
      </c>
      <c r="AQ574" s="386">
        <v>0</v>
      </c>
      <c r="AR574" s="386">
        <v>0</v>
      </c>
      <c r="AS574" s="386">
        <v>0</v>
      </c>
      <c r="AT574" s="405">
        <v>0</v>
      </c>
      <c r="AU574" s="387">
        <v>0</v>
      </c>
    </row>
    <row r="575" spans="2:47" x14ac:dyDescent="0.3">
      <c r="B575" s="592"/>
      <c r="C575" s="592"/>
      <c r="D575" s="384" t="s">
        <v>1517</v>
      </c>
      <c r="E575" s="271">
        <f t="shared" si="9"/>
        <v>73</v>
      </c>
      <c r="F575" s="385">
        <v>0</v>
      </c>
      <c r="G575" s="386">
        <v>0</v>
      </c>
      <c r="H575" s="386">
        <v>0</v>
      </c>
      <c r="I575" s="386">
        <v>0</v>
      </c>
      <c r="J575" s="386">
        <v>0</v>
      </c>
      <c r="K575" s="386">
        <v>0</v>
      </c>
      <c r="L575" s="386">
        <v>0</v>
      </c>
      <c r="M575" s="386">
        <v>2</v>
      </c>
      <c r="N575" s="386">
        <v>1</v>
      </c>
      <c r="O575" s="386">
        <v>1</v>
      </c>
      <c r="P575" s="386">
        <v>1</v>
      </c>
      <c r="Q575" s="386">
        <v>6</v>
      </c>
      <c r="R575" s="386">
        <v>0</v>
      </c>
      <c r="S575" s="386">
        <v>3</v>
      </c>
      <c r="T575" s="386">
        <v>5</v>
      </c>
      <c r="U575" s="386">
        <v>6</v>
      </c>
      <c r="V575" s="386">
        <v>8</v>
      </c>
      <c r="W575" s="386">
        <v>4</v>
      </c>
      <c r="X575" s="386">
        <v>4</v>
      </c>
      <c r="Y575" s="386">
        <v>2</v>
      </c>
      <c r="Z575" s="386">
        <v>3</v>
      </c>
      <c r="AA575" s="386">
        <v>6</v>
      </c>
      <c r="AB575" s="386">
        <v>4</v>
      </c>
      <c r="AC575" s="386">
        <v>1</v>
      </c>
      <c r="AD575" s="386">
        <v>3</v>
      </c>
      <c r="AE575" s="386">
        <v>4</v>
      </c>
      <c r="AF575" s="386">
        <v>0</v>
      </c>
      <c r="AG575" s="386">
        <v>2</v>
      </c>
      <c r="AH575" s="386">
        <v>3</v>
      </c>
      <c r="AI575" s="386">
        <v>1</v>
      </c>
      <c r="AJ575" s="386">
        <v>2</v>
      </c>
      <c r="AK575" s="386">
        <v>0</v>
      </c>
      <c r="AL575" s="386">
        <v>0</v>
      </c>
      <c r="AM575" s="386">
        <v>1</v>
      </c>
      <c r="AN575" s="386">
        <v>0</v>
      </c>
      <c r="AO575" s="386">
        <v>0</v>
      </c>
      <c r="AP575" s="386">
        <v>0</v>
      </c>
      <c r="AQ575" s="386">
        <v>0</v>
      </c>
      <c r="AR575" s="386">
        <v>0</v>
      </c>
      <c r="AS575" s="386">
        <v>0</v>
      </c>
      <c r="AT575" s="405">
        <v>0</v>
      </c>
      <c r="AU575" s="387">
        <v>0</v>
      </c>
    </row>
    <row r="576" spans="2:47" x14ac:dyDescent="0.3">
      <c r="B576" s="592"/>
      <c r="C576" s="592"/>
      <c r="D576" s="384" t="s">
        <v>1516</v>
      </c>
      <c r="E576" s="271">
        <f t="shared" si="9"/>
        <v>29</v>
      </c>
      <c r="F576" s="385">
        <v>0</v>
      </c>
      <c r="G576" s="386">
        <v>0</v>
      </c>
      <c r="H576" s="386">
        <v>0</v>
      </c>
      <c r="I576" s="386">
        <v>0</v>
      </c>
      <c r="J576" s="386">
        <v>1</v>
      </c>
      <c r="K576" s="386">
        <v>0</v>
      </c>
      <c r="L576" s="386">
        <v>0</v>
      </c>
      <c r="M576" s="386">
        <v>1</v>
      </c>
      <c r="N576" s="386">
        <v>1</v>
      </c>
      <c r="O576" s="386">
        <v>3</v>
      </c>
      <c r="P576" s="386">
        <v>2</v>
      </c>
      <c r="Q576" s="386">
        <v>0</v>
      </c>
      <c r="R576" s="386">
        <v>1</v>
      </c>
      <c r="S576" s="386">
        <v>5</v>
      </c>
      <c r="T576" s="386">
        <v>4</v>
      </c>
      <c r="U576" s="386">
        <v>0</v>
      </c>
      <c r="V576" s="386">
        <v>2</v>
      </c>
      <c r="W576" s="386">
        <v>1</v>
      </c>
      <c r="X576" s="386">
        <v>2</v>
      </c>
      <c r="Y576" s="386">
        <v>1</v>
      </c>
      <c r="Z576" s="386">
        <v>2</v>
      </c>
      <c r="AA576" s="386">
        <v>0</v>
      </c>
      <c r="AB576" s="386">
        <v>0</v>
      </c>
      <c r="AC576" s="386">
        <v>0</v>
      </c>
      <c r="AD576" s="386">
        <v>1</v>
      </c>
      <c r="AE576" s="386">
        <v>1</v>
      </c>
      <c r="AF576" s="386">
        <v>1</v>
      </c>
      <c r="AG576" s="386">
        <v>0</v>
      </c>
      <c r="AH576" s="386">
        <v>0</v>
      </c>
      <c r="AI576" s="386">
        <v>0</v>
      </c>
      <c r="AJ576" s="386">
        <v>0</v>
      </c>
      <c r="AK576" s="386">
        <v>0</v>
      </c>
      <c r="AL576" s="386">
        <v>0</v>
      </c>
      <c r="AM576" s="386">
        <v>0</v>
      </c>
      <c r="AN576" s="386">
        <v>0</v>
      </c>
      <c r="AO576" s="386">
        <v>0</v>
      </c>
      <c r="AP576" s="386">
        <v>0</v>
      </c>
      <c r="AQ576" s="386">
        <v>0</v>
      </c>
      <c r="AR576" s="386">
        <v>0</v>
      </c>
      <c r="AS576" s="386">
        <v>0</v>
      </c>
      <c r="AT576" s="405">
        <v>0</v>
      </c>
      <c r="AU576" s="387">
        <v>0</v>
      </c>
    </row>
    <row r="577" spans="2:47" x14ac:dyDescent="0.3">
      <c r="B577" s="592"/>
      <c r="C577" s="592"/>
      <c r="D577" s="384" t="s">
        <v>1515</v>
      </c>
      <c r="E577" s="271">
        <f t="shared" si="9"/>
        <v>92</v>
      </c>
      <c r="F577" s="385">
        <v>0</v>
      </c>
      <c r="G577" s="386">
        <v>0</v>
      </c>
      <c r="H577" s="386">
        <v>0</v>
      </c>
      <c r="I577" s="386">
        <v>1</v>
      </c>
      <c r="J577" s="386">
        <v>2</v>
      </c>
      <c r="K577" s="386">
        <v>3</v>
      </c>
      <c r="L577" s="386">
        <v>2</v>
      </c>
      <c r="M577" s="386">
        <v>4</v>
      </c>
      <c r="N577" s="386">
        <v>5</v>
      </c>
      <c r="O577" s="386">
        <v>4</v>
      </c>
      <c r="P577" s="386">
        <v>4</v>
      </c>
      <c r="Q577" s="386">
        <v>4</v>
      </c>
      <c r="R577" s="386">
        <v>3</v>
      </c>
      <c r="S577" s="386">
        <v>6</v>
      </c>
      <c r="T577" s="386">
        <v>4</v>
      </c>
      <c r="U577" s="386">
        <v>3</v>
      </c>
      <c r="V577" s="386">
        <v>3</v>
      </c>
      <c r="W577" s="386">
        <v>4</v>
      </c>
      <c r="X577" s="386">
        <v>3</v>
      </c>
      <c r="Y577" s="386">
        <v>5</v>
      </c>
      <c r="Z577" s="386">
        <v>5</v>
      </c>
      <c r="AA577" s="386">
        <v>2</v>
      </c>
      <c r="AB577" s="386">
        <v>4</v>
      </c>
      <c r="AC577" s="386">
        <v>5</v>
      </c>
      <c r="AD577" s="386">
        <v>3</v>
      </c>
      <c r="AE577" s="386">
        <v>2</v>
      </c>
      <c r="AF577" s="386">
        <v>3</v>
      </c>
      <c r="AG577" s="386">
        <v>2</v>
      </c>
      <c r="AH577" s="386">
        <v>3</v>
      </c>
      <c r="AI577" s="386">
        <v>1</v>
      </c>
      <c r="AJ577" s="386">
        <v>1</v>
      </c>
      <c r="AK577" s="386">
        <v>0</v>
      </c>
      <c r="AL577" s="386">
        <v>0</v>
      </c>
      <c r="AM577" s="386">
        <v>1</v>
      </c>
      <c r="AN577" s="386">
        <v>0</v>
      </c>
      <c r="AO577" s="386">
        <v>0</v>
      </c>
      <c r="AP577" s="386">
        <v>0</v>
      </c>
      <c r="AQ577" s="386">
        <v>0</v>
      </c>
      <c r="AR577" s="386">
        <v>0</v>
      </c>
      <c r="AS577" s="386">
        <v>0</v>
      </c>
      <c r="AT577" s="405">
        <v>0</v>
      </c>
      <c r="AU577" s="387">
        <v>0</v>
      </c>
    </row>
    <row r="578" spans="2:47" x14ac:dyDescent="0.3">
      <c r="B578" s="592"/>
      <c r="C578" s="592"/>
      <c r="D578" s="384" t="s">
        <v>1164</v>
      </c>
      <c r="E578" s="271">
        <f t="shared" si="9"/>
        <v>155</v>
      </c>
      <c r="F578" s="385">
        <v>0</v>
      </c>
      <c r="G578" s="386">
        <v>0</v>
      </c>
      <c r="H578" s="386">
        <v>0</v>
      </c>
      <c r="I578" s="386">
        <v>0</v>
      </c>
      <c r="J578" s="386">
        <v>0</v>
      </c>
      <c r="K578" s="386">
        <v>0</v>
      </c>
      <c r="L578" s="386">
        <v>6</v>
      </c>
      <c r="M578" s="386">
        <v>6</v>
      </c>
      <c r="N578" s="386">
        <v>8</v>
      </c>
      <c r="O578" s="386">
        <v>7</v>
      </c>
      <c r="P578" s="386">
        <v>6</v>
      </c>
      <c r="Q578" s="386">
        <v>4</v>
      </c>
      <c r="R578" s="386">
        <v>7</v>
      </c>
      <c r="S578" s="386">
        <v>6</v>
      </c>
      <c r="T578" s="386">
        <v>5</v>
      </c>
      <c r="U578" s="386">
        <v>9</v>
      </c>
      <c r="V578" s="386">
        <v>9</v>
      </c>
      <c r="W578" s="386">
        <v>14</v>
      </c>
      <c r="X578" s="386">
        <v>5</v>
      </c>
      <c r="Y578" s="386">
        <v>9</v>
      </c>
      <c r="Z578" s="386">
        <v>9</v>
      </c>
      <c r="AA578" s="386">
        <v>9</v>
      </c>
      <c r="AB578" s="386">
        <v>7</v>
      </c>
      <c r="AC578" s="386">
        <v>6</v>
      </c>
      <c r="AD578" s="386">
        <v>6</v>
      </c>
      <c r="AE578" s="386">
        <v>3</v>
      </c>
      <c r="AF578" s="386">
        <v>4</v>
      </c>
      <c r="AG578" s="386">
        <v>4</v>
      </c>
      <c r="AH578" s="386">
        <v>1</v>
      </c>
      <c r="AI578" s="386">
        <v>0</v>
      </c>
      <c r="AJ578" s="386">
        <v>5</v>
      </c>
      <c r="AK578" s="386">
        <v>0</v>
      </c>
      <c r="AL578" s="386">
        <v>0</v>
      </c>
      <c r="AM578" s="386">
        <v>0</v>
      </c>
      <c r="AN578" s="386">
        <v>0</v>
      </c>
      <c r="AO578" s="386">
        <v>0</v>
      </c>
      <c r="AP578" s="386">
        <v>0</v>
      </c>
      <c r="AQ578" s="386">
        <v>0</v>
      </c>
      <c r="AR578" s="386">
        <v>0</v>
      </c>
      <c r="AS578" s="386">
        <v>0</v>
      </c>
      <c r="AT578" s="405">
        <v>0</v>
      </c>
      <c r="AU578" s="387">
        <v>0</v>
      </c>
    </row>
    <row r="579" spans="2:47" x14ac:dyDescent="0.3">
      <c r="B579" s="592"/>
      <c r="C579" s="592"/>
      <c r="D579" s="384" t="s">
        <v>1514</v>
      </c>
      <c r="E579" s="271">
        <f t="shared" si="9"/>
        <v>101</v>
      </c>
      <c r="F579" s="385">
        <v>0</v>
      </c>
      <c r="G579" s="386">
        <v>0</v>
      </c>
      <c r="H579" s="386">
        <v>0</v>
      </c>
      <c r="I579" s="386">
        <v>1</v>
      </c>
      <c r="J579" s="386">
        <v>2</v>
      </c>
      <c r="K579" s="386">
        <v>5</v>
      </c>
      <c r="L579" s="386">
        <v>5</v>
      </c>
      <c r="M579" s="386">
        <v>7</v>
      </c>
      <c r="N579" s="386">
        <v>8</v>
      </c>
      <c r="O579" s="386">
        <v>6</v>
      </c>
      <c r="P579" s="386">
        <v>5</v>
      </c>
      <c r="Q579" s="386">
        <v>9</v>
      </c>
      <c r="R579" s="386">
        <v>3</v>
      </c>
      <c r="S579" s="386">
        <v>4</v>
      </c>
      <c r="T579" s="386">
        <v>5</v>
      </c>
      <c r="U579" s="386">
        <v>3</v>
      </c>
      <c r="V579" s="386">
        <v>6</v>
      </c>
      <c r="W579" s="386">
        <v>6</v>
      </c>
      <c r="X579" s="386">
        <v>3</v>
      </c>
      <c r="Y579" s="386">
        <v>1</v>
      </c>
      <c r="Z579" s="386">
        <v>5</v>
      </c>
      <c r="AA579" s="386">
        <v>2</v>
      </c>
      <c r="AB579" s="386">
        <v>4</v>
      </c>
      <c r="AC579" s="386">
        <v>2</v>
      </c>
      <c r="AD579" s="386">
        <v>1</v>
      </c>
      <c r="AE579" s="386">
        <v>2</v>
      </c>
      <c r="AF579" s="386">
        <v>1</v>
      </c>
      <c r="AG579" s="386">
        <v>0</v>
      </c>
      <c r="AH579" s="386">
        <v>0</v>
      </c>
      <c r="AI579" s="386">
        <v>2</v>
      </c>
      <c r="AJ579" s="386">
        <v>1</v>
      </c>
      <c r="AK579" s="386">
        <v>0</v>
      </c>
      <c r="AL579" s="386">
        <v>1</v>
      </c>
      <c r="AM579" s="386">
        <v>1</v>
      </c>
      <c r="AN579" s="386">
        <v>0</v>
      </c>
      <c r="AO579" s="386">
        <v>0</v>
      </c>
      <c r="AP579" s="386">
        <v>0</v>
      </c>
      <c r="AQ579" s="386">
        <v>0</v>
      </c>
      <c r="AR579" s="386">
        <v>0</v>
      </c>
      <c r="AS579" s="386">
        <v>0</v>
      </c>
      <c r="AT579" s="405">
        <v>0</v>
      </c>
      <c r="AU579" s="387">
        <v>0</v>
      </c>
    </row>
    <row r="580" spans="2:47" x14ac:dyDescent="0.3">
      <c r="B580" s="592"/>
      <c r="C580" s="592"/>
      <c r="D580" s="384" t="s">
        <v>172</v>
      </c>
      <c r="E580" s="271">
        <f t="shared" si="9"/>
        <v>37</v>
      </c>
      <c r="F580" s="385">
        <v>0</v>
      </c>
      <c r="G580" s="386">
        <v>0</v>
      </c>
      <c r="H580" s="386">
        <v>0</v>
      </c>
      <c r="I580" s="386">
        <v>0</v>
      </c>
      <c r="J580" s="386">
        <v>1</v>
      </c>
      <c r="K580" s="386">
        <v>0</v>
      </c>
      <c r="L580" s="386">
        <v>0</v>
      </c>
      <c r="M580" s="386">
        <v>1</v>
      </c>
      <c r="N580" s="386">
        <v>1</v>
      </c>
      <c r="O580" s="386">
        <v>2</v>
      </c>
      <c r="P580" s="386">
        <v>3</v>
      </c>
      <c r="Q580" s="386">
        <v>1</v>
      </c>
      <c r="R580" s="386">
        <v>1</v>
      </c>
      <c r="S580" s="386">
        <v>5</v>
      </c>
      <c r="T580" s="386">
        <v>1</v>
      </c>
      <c r="U580" s="386">
        <v>2</v>
      </c>
      <c r="V580" s="386">
        <v>2</v>
      </c>
      <c r="W580" s="386">
        <v>1</v>
      </c>
      <c r="X580" s="386">
        <v>1</v>
      </c>
      <c r="Y580" s="386">
        <v>5</v>
      </c>
      <c r="Z580" s="386">
        <v>0</v>
      </c>
      <c r="AA580" s="386">
        <v>1</v>
      </c>
      <c r="AB580" s="386">
        <v>1</v>
      </c>
      <c r="AC580" s="386">
        <v>0</v>
      </c>
      <c r="AD580" s="386">
        <v>1</v>
      </c>
      <c r="AE580" s="386">
        <v>1</v>
      </c>
      <c r="AF580" s="386">
        <v>2</v>
      </c>
      <c r="AG580" s="386">
        <v>0</v>
      </c>
      <c r="AH580" s="386">
        <v>0</v>
      </c>
      <c r="AI580" s="386">
        <v>2</v>
      </c>
      <c r="AJ580" s="386">
        <v>1</v>
      </c>
      <c r="AK580" s="386">
        <v>0</v>
      </c>
      <c r="AL580" s="386">
        <v>0</v>
      </c>
      <c r="AM580" s="386">
        <v>0</v>
      </c>
      <c r="AN580" s="386">
        <v>0</v>
      </c>
      <c r="AO580" s="386">
        <v>1</v>
      </c>
      <c r="AP580" s="386">
        <v>0</v>
      </c>
      <c r="AQ580" s="386">
        <v>0</v>
      </c>
      <c r="AR580" s="386">
        <v>0</v>
      </c>
      <c r="AS580" s="386">
        <v>0</v>
      </c>
      <c r="AT580" s="405">
        <v>0</v>
      </c>
      <c r="AU580" s="387">
        <v>0</v>
      </c>
    </row>
    <row r="581" spans="2:47" x14ac:dyDescent="0.3">
      <c r="B581" s="592"/>
      <c r="C581" s="592"/>
      <c r="D581" s="384" t="s">
        <v>1096</v>
      </c>
      <c r="E581" s="271">
        <f t="shared" ref="E581:E644" si="10">SUM(F581:AU581)</f>
        <v>192</v>
      </c>
      <c r="F581" s="385">
        <v>0</v>
      </c>
      <c r="G581" s="386">
        <v>0</v>
      </c>
      <c r="H581" s="386">
        <v>0</v>
      </c>
      <c r="I581" s="386">
        <v>1</v>
      </c>
      <c r="J581" s="386">
        <v>0</v>
      </c>
      <c r="K581" s="386">
        <v>2</v>
      </c>
      <c r="L581" s="386">
        <v>2</v>
      </c>
      <c r="M581" s="386">
        <v>6</v>
      </c>
      <c r="N581" s="386">
        <v>3</v>
      </c>
      <c r="O581" s="386">
        <v>3</v>
      </c>
      <c r="P581" s="386">
        <v>9</v>
      </c>
      <c r="Q581" s="386">
        <v>13</v>
      </c>
      <c r="R581" s="386">
        <v>6</v>
      </c>
      <c r="S581" s="386">
        <v>15</v>
      </c>
      <c r="T581" s="386">
        <v>7</v>
      </c>
      <c r="U581" s="386">
        <v>10</v>
      </c>
      <c r="V581" s="386">
        <v>7</v>
      </c>
      <c r="W581" s="386">
        <v>10</v>
      </c>
      <c r="X581" s="386">
        <v>17</v>
      </c>
      <c r="Y581" s="386">
        <v>12</v>
      </c>
      <c r="Z581" s="386">
        <v>8</v>
      </c>
      <c r="AA581" s="386">
        <v>8</v>
      </c>
      <c r="AB581" s="386">
        <v>7</v>
      </c>
      <c r="AC581" s="386">
        <v>9</v>
      </c>
      <c r="AD581" s="386">
        <v>7</v>
      </c>
      <c r="AE581" s="386">
        <v>10</v>
      </c>
      <c r="AF581" s="386">
        <v>1</v>
      </c>
      <c r="AG581" s="386">
        <v>4</v>
      </c>
      <c r="AH581" s="386">
        <v>6</v>
      </c>
      <c r="AI581" s="386">
        <v>2</v>
      </c>
      <c r="AJ581" s="386">
        <v>1</v>
      </c>
      <c r="AK581" s="386">
        <v>3</v>
      </c>
      <c r="AL581" s="386">
        <v>2</v>
      </c>
      <c r="AM581" s="386">
        <v>0</v>
      </c>
      <c r="AN581" s="386">
        <v>1</v>
      </c>
      <c r="AO581" s="386">
        <v>0</v>
      </c>
      <c r="AP581" s="386">
        <v>0</v>
      </c>
      <c r="AQ581" s="386">
        <v>0</v>
      </c>
      <c r="AR581" s="386">
        <v>0</v>
      </c>
      <c r="AS581" s="386">
        <v>0</v>
      </c>
      <c r="AT581" s="405">
        <v>0</v>
      </c>
      <c r="AU581" s="387">
        <v>0</v>
      </c>
    </row>
    <row r="582" spans="2:47" x14ac:dyDescent="0.3">
      <c r="B582" s="592"/>
      <c r="C582" s="592" t="s">
        <v>289</v>
      </c>
      <c r="D582" s="384" t="s">
        <v>1550</v>
      </c>
      <c r="E582" s="271">
        <f t="shared" si="10"/>
        <v>70</v>
      </c>
      <c r="F582" s="385">
        <v>0</v>
      </c>
      <c r="G582" s="386">
        <v>0</v>
      </c>
      <c r="H582" s="386">
        <v>0</v>
      </c>
      <c r="I582" s="386">
        <v>0</v>
      </c>
      <c r="J582" s="386">
        <v>0</v>
      </c>
      <c r="K582" s="386">
        <v>0</v>
      </c>
      <c r="L582" s="386">
        <v>3</v>
      </c>
      <c r="M582" s="386">
        <v>2</v>
      </c>
      <c r="N582" s="386">
        <v>3</v>
      </c>
      <c r="O582" s="386">
        <v>1</v>
      </c>
      <c r="P582" s="386">
        <v>10</v>
      </c>
      <c r="Q582" s="386">
        <v>2</v>
      </c>
      <c r="R582" s="386">
        <v>4</v>
      </c>
      <c r="S582" s="386">
        <v>5</v>
      </c>
      <c r="T582" s="386">
        <v>3</v>
      </c>
      <c r="U582" s="386">
        <v>4</v>
      </c>
      <c r="V582" s="386">
        <v>2</v>
      </c>
      <c r="W582" s="386">
        <v>5</v>
      </c>
      <c r="X582" s="386">
        <v>4</v>
      </c>
      <c r="Y582" s="386">
        <v>3</v>
      </c>
      <c r="Z582" s="386">
        <v>1</v>
      </c>
      <c r="AA582" s="386">
        <v>1</v>
      </c>
      <c r="AB582" s="386">
        <v>2</v>
      </c>
      <c r="AC582" s="386">
        <v>0</v>
      </c>
      <c r="AD582" s="386">
        <v>2</v>
      </c>
      <c r="AE582" s="386">
        <v>6</v>
      </c>
      <c r="AF582" s="386">
        <v>2</v>
      </c>
      <c r="AG582" s="386">
        <v>1</v>
      </c>
      <c r="AH582" s="386">
        <v>0</v>
      </c>
      <c r="AI582" s="386">
        <v>2</v>
      </c>
      <c r="AJ582" s="386">
        <v>1</v>
      </c>
      <c r="AK582" s="386">
        <v>1</v>
      </c>
      <c r="AL582" s="386">
        <v>0</v>
      </c>
      <c r="AM582" s="386">
        <v>0</v>
      </c>
      <c r="AN582" s="386">
        <v>0</v>
      </c>
      <c r="AO582" s="386">
        <v>0</v>
      </c>
      <c r="AP582" s="386">
        <v>0</v>
      </c>
      <c r="AQ582" s="386">
        <v>0</v>
      </c>
      <c r="AR582" s="386">
        <v>0</v>
      </c>
      <c r="AS582" s="386">
        <v>0</v>
      </c>
      <c r="AT582" s="405">
        <v>0</v>
      </c>
      <c r="AU582" s="387">
        <v>0</v>
      </c>
    </row>
    <row r="583" spans="2:47" x14ac:dyDescent="0.3">
      <c r="B583" s="592"/>
      <c r="C583" s="592"/>
      <c r="D583" s="384" t="s">
        <v>1549</v>
      </c>
      <c r="E583" s="271">
        <f t="shared" si="10"/>
        <v>250</v>
      </c>
      <c r="F583" s="385">
        <v>0</v>
      </c>
      <c r="G583" s="386">
        <v>0</v>
      </c>
      <c r="H583" s="386">
        <v>0</v>
      </c>
      <c r="I583" s="386">
        <v>0</v>
      </c>
      <c r="J583" s="386">
        <v>1</v>
      </c>
      <c r="K583" s="386">
        <v>3</v>
      </c>
      <c r="L583" s="386">
        <v>4</v>
      </c>
      <c r="M583" s="386">
        <v>3</v>
      </c>
      <c r="N583" s="386">
        <v>7</v>
      </c>
      <c r="O583" s="386">
        <v>8</v>
      </c>
      <c r="P583" s="386">
        <v>13</v>
      </c>
      <c r="Q583" s="386">
        <v>14</v>
      </c>
      <c r="R583" s="386">
        <v>11</v>
      </c>
      <c r="S583" s="386">
        <v>19</v>
      </c>
      <c r="T583" s="386">
        <v>8</v>
      </c>
      <c r="U583" s="386">
        <v>14</v>
      </c>
      <c r="V583" s="386">
        <v>9</v>
      </c>
      <c r="W583" s="386">
        <v>12</v>
      </c>
      <c r="X583" s="386">
        <v>15</v>
      </c>
      <c r="Y583" s="386">
        <v>11</v>
      </c>
      <c r="Z583" s="386">
        <v>7</v>
      </c>
      <c r="AA583" s="386">
        <v>15</v>
      </c>
      <c r="AB583" s="386">
        <v>12</v>
      </c>
      <c r="AC583" s="386">
        <v>11</v>
      </c>
      <c r="AD583" s="386">
        <v>10</v>
      </c>
      <c r="AE583" s="386">
        <v>7</v>
      </c>
      <c r="AF583" s="386">
        <v>11</v>
      </c>
      <c r="AG583" s="386">
        <v>5</v>
      </c>
      <c r="AH583" s="386">
        <v>5</v>
      </c>
      <c r="AI583" s="386">
        <v>4</v>
      </c>
      <c r="AJ583" s="386">
        <v>6</v>
      </c>
      <c r="AK583" s="386">
        <v>1</v>
      </c>
      <c r="AL583" s="386">
        <v>2</v>
      </c>
      <c r="AM583" s="386">
        <v>1</v>
      </c>
      <c r="AN583" s="386">
        <v>0</v>
      </c>
      <c r="AO583" s="386">
        <v>1</v>
      </c>
      <c r="AP583" s="386">
        <v>0</v>
      </c>
      <c r="AQ583" s="386">
        <v>0</v>
      </c>
      <c r="AR583" s="386">
        <v>0</v>
      </c>
      <c r="AS583" s="386">
        <v>0</v>
      </c>
      <c r="AT583" s="405">
        <v>0</v>
      </c>
      <c r="AU583" s="387">
        <v>0</v>
      </c>
    </row>
    <row r="584" spans="2:47" x14ac:dyDescent="0.3">
      <c r="B584" s="592"/>
      <c r="C584" s="592"/>
      <c r="D584" s="384" t="s">
        <v>1548</v>
      </c>
      <c r="E584" s="271">
        <f t="shared" si="10"/>
        <v>11</v>
      </c>
      <c r="F584" s="385">
        <v>0</v>
      </c>
      <c r="G584" s="386">
        <v>0</v>
      </c>
      <c r="H584" s="386">
        <v>0</v>
      </c>
      <c r="I584" s="386">
        <v>0</v>
      </c>
      <c r="J584" s="386">
        <v>0</v>
      </c>
      <c r="K584" s="386">
        <v>0</v>
      </c>
      <c r="L584" s="386">
        <v>0</v>
      </c>
      <c r="M584" s="386">
        <v>1</v>
      </c>
      <c r="N584" s="386">
        <v>0</v>
      </c>
      <c r="O584" s="386">
        <v>0</v>
      </c>
      <c r="P584" s="386">
        <v>0</v>
      </c>
      <c r="Q584" s="386">
        <v>0</v>
      </c>
      <c r="R584" s="386">
        <v>1</v>
      </c>
      <c r="S584" s="386">
        <v>0</v>
      </c>
      <c r="T584" s="386">
        <v>0</v>
      </c>
      <c r="U584" s="386">
        <v>0</v>
      </c>
      <c r="V584" s="386">
        <v>0</v>
      </c>
      <c r="W584" s="386">
        <v>0</v>
      </c>
      <c r="X584" s="386">
        <v>0</v>
      </c>
      <c r="Y584" s="386">
        <v>1</v>
      </c>
      <c r="Z584" s="386">
        <v>0</v>
      </c>
      <c r="AA584" s="386">
        <v>1</v>
      </c>
      <c r="AB584" s="386">
        <v>1</v>
      </c>
      <c r="AC584" s="386">
        <v>2</v>
      </c>
      <c r="AD584" s="386">
        <v>0</v>
      </c>
      <c r="AE584" s="386">
        <v>0</v>
      </c>
      <c r="AF584" s="386">
        <v>1</v>
      </c>
      <c r="AG584" s="386">
        <v>0</v>
      </c>
      <c r="AH584" s="386">
        <v>1</v>
      </c>
      <c r="AI584" s="386">
        <v>1</v>
      </c>
      <c r="AJ584" s="386">
        <v>0</v>
      </c>
      <c r="AK584" s="386">
        <v>0</v>
      </c>
      <c r="AL584" s="386">
        <v>0</v>
      </c>
      <c r="AM584" s="386">
        <v>0</v>
      </c>
      <c r="AN584" s="386">
        <v>1</v>
      </c>
      <c r="AO584" s="386">
        <v>0</v>
      </c>
      <c r="AP584" s="386">
        <v>0</v>
      </c>
      <c r="AQ584" s="386">
        <v>0</v>
      </c>
      <c r="AR584" s="386">
        <v>0</v>
      </c>
      <c r="AS584" s="386">
        <v>0</v>
      </c>
      <c r="AT584" s="405">
        <v>0</v>
      </c>
      <c r="AU584" s="387">
        <v>0</v>
      </c>
    </row>
    <row r="585" spans="2:47" x14ac:dyDescent="0.3">
      <c r="B585" s="592"/>
      <c r="C585" s="592"/>
      <c r="D585" s="384" t="s">
        <v>1547</v>
      </c>
      <c r="E585" s="271">
        <f t="shared" si="10"/>
        <v>15</v>
      </c>
      <c r="F585" s="385">
        <v>0</v>
      </c>
      <c r="G585" s="386">
        <v>0</v>
      </c>
      <c r="H585" s="386">
        <v>0</v>
      </c>
      <c r="I585" s="386">
        <v>0</v>
      </c>
      <c r="J585" s="386">
        <v>0</v>
      </c>
      <c r="K585" s="386">
        <v>0</v>
      </c>
      <c r="L585" s="386">
        <v>0</v>
      </c>
      <c r="M585" s="386">
        <v>1</v>
      </c>
      <c r="N585" s="386">
        <v>1</v>
      </c>
      <c r="O585" s="386">
        <v>1</v>
      </c>
      <c r="P585" s="386">
        <v>0</v>
      </c>
      <c r="Q585" s="386">
        <v>0</v>
      </c>
      <c r="R585" s="386">
        <v>2</v>
      </c>
      <c r="S585" s="386">
        <v>0</v>
      </c>
      <c r="T585" s="386">
        <v>0</v>
      </c>
      <c r="U585" s="386">
        <v>3</v>
      </c>
      <c r="V585" s="386">
        <v>0</v>
      </c>
      <c r="W585" s="386">
        <v>3</v>
      </c>
      <c r="X585" s="386">
        <v>1</v>
      </c>
      <c r="Y585" s="386">
        <v>1</v>
      </c>
      <c r="Z585" s="386">
        <v>0</v>
      </c>
      <c r="AA585" s="386">
        <v>0</v>
      </c>
      <c r="AB585" s="386">
        <v>0</v>
      </c>
      <c r="AC585" s="386">
        <v>1</v>
      </c>
      <c r="AD585" s="386">
        <v>0</v>
      </c>
      <c r="AE585" s="386">
        <v>0</v>
      </c>
      <c r="AF585" s="386">
        <v>1</v>
      </c>
      <c r="AG585" s="386">
        <v>0</v>
      </c>
      <c r="AH585" s="386">
        <v>0</v>
      </c>
      <c r="AI585" s="386">
        <v>0</v>
      </c>
      <c r="AJ585" s="386">
        <v>0</v>
      </c>
      <c r="AK585" s="386">
        <v>0</v>
      </c>
      <c r="AL585" s="386">
        <v>0</v>
      </c>
      <c r="AM585" s="386">
        <v>0</v>
      </c>
      <c r="AN585" s="386">
        <v>0</v>
      </c>
      <c r="AO585" s="386">
        <v>0</v>
      </c>
      <c r="AP585" s="386">
        <v>0</v>
      </c>
      <c r="AQ585" s="386">
        <v>0</v>
      </c>
      <c r="AR585" s="386">
        <v>0</v>
      </c>
      <c r="AS585" s="386">
        <v>0</v>
      </c>
      <c r="AT585" s="405">
        <v>0</v>
      </c>
      <c r="AU585" s="387">
        <v>0</v>
      </c>
    </row>
    <row r="586" spans="2:47" x14ac:dyDescent="0.3">
      <c r="B586" s="592"/>
      <c r="C586" s="592"/>
      <c r="D586" s="384" t="s">
        <v>1546</v>
      </c>
      <c r="E586" s="271">
        <f t="shared" si="10"/>
        <v>46</v>
      </c>
      <c r="F586" s="385">
        <v>0</v>
      </c>
      <c r="G586" s="386">
        <v>0</v>
      </c>
      <c r="H586" s="386">
        <v>0</v>
      </c>
      <c r="I586" s="386">
        <v>0</v>
      </c>
      <c r="J586" s="386">
        <v>0</v>
      </c>
      <c r="K586" s="386">
        <v>0</v>
      </c>
      <c r="L586" s="386">
        <v>2</v>
      </c>
      <c r="M586" s="386">
        <v>0</v>
      </c>
      <c r="N586" s="386">
        <v>0</v>
      </c>
      <c r="O586" s="386">
        <v>2</v>
      </c>
      <c r="P586" s="386">
        <v>4</v>
      </c>
      <c r="Q586" s="386">
        <v>0</v>
      </c>
      <c r="R586" s="386">
        <v>4</v>
      </c>
      <c r="S586" s="386">
        <v>4</v>
      </c>
      <c r="T586" s="386">
        <v>1</v>
      </c>
      <c r="U586" s="386">
        <v>3</v>
      </c>
      <c r="V586" s="386">
        <v>3</v>
      </c>
      <c r="W586" s="386">
        <v>2</v>
      </c>
      <c r="X586" s="386">
        <v>1</v>
      </c>
      <c r="Y586" s="386">
        <v>1</v>
      </c>
      <c r="Z586" s="386">
        <v>1</v>
      </c>
      <c r="AA586" s="386">
        <v>2</v>
      </c>
      <c r="AB586" s="386">
        <v>3</v>
      </c>
      <c r="AC586" s="386">
        <v>0</v>
      </c>
      <c r="AD586" s="386">
        <v>2</v>
      </c>
      <c r="AE586" s="386">
        <v>6</v>
      </c>
      <c r="AF586" s="386">
        <v>0</v>
      </c>
      <c r="AG586" s="386">
        <v>2</v>
      </c>
      <c r="AH586" s="386">
        <v>2</v>
      </c>
      <c r="AI586" s="386">
        <v>1</v>
      </c>
      <c r="AJ586" s="386">
        <v>0</v>
      </c>
      <c r="AK586" s="386">
        <v>0</v>
      </c>
      <c r="AL586" s="386">
        <v>0</v>
      </c>
      <c r="AM586" s="386">
        <v>0</v>
      </c>
      <c r="AN586" s="386">
        <v>0</v>
      </c>
      <c r="AO586" s="386">
        <v>0</v>
      </c>
      <c r="AP586" s="386">
        <v>0</v>
      </c>
      <c r="AQ586" s="386">
        <v>0</v>
      </c>
      <c r="AR586" s="386">
        <v>0</v>
      </c>
      <c r="AS586" s="386">
        <v>0</v>
      </c>
      <c r="AT586" s="405">
        <v>0</v>
      </c>
      <c r="AU586" s="387">
        <v>0</v>
      </c>
    </row>
    <row r="587" spans="2:47" x14ac:dyDescent="0.3">
      <c r="B587" s="592"/>
      <c r="C587" s="592"/>
      <c r="D587" s="384" t="s">
        <v>1545</v>
      </c>
      <c r="E587" s="271">
        <f t="shared" si="10"/>
        <v>27</v>
      </c>
      <c r="F587" s="385">
        <v>0</v>
      </c>
      <c r="G587" s="386">
        <v>0</v>
      </c>
      <c r="H587" s="386">
        <v>0</v>
      </c>
      <c r="I587" s="386">
        <v>0</v>
      </c>
      <c r="J587" s="386">
        <v>0</v>
      </c>
      <c r="K587" s="386">
        <v>0</v>
      </c>
      <c r="L587" s="386">
        <v>0</v>
      </c>
      <c r="M587" s="386">
        <v>0</v>
      </c>
      <c r="N587" s="386">
        <v>0</v>
      </c>
      <c r="O587" s="386">
        <v>1</v>
      </c>
      <c r="P587" s="386">
        <v>0</v>
      </c>
      <c r="Q587" s="386">
        <v>2</v>
      </c>
      <c r="R587" s="386">
        <v>0</v>
      </c>
      <c r="S587" s="386">
        <v>2</v>
      </c>
      <c r="T587" s="386">
        <v>0</v>
      </c>
      <c r="U587" s="386">
        <v>0</v>
      </c>
      <c r="V587" s="386">
        <v>1</v>
      </c>
      <c r="W587" s="386">
        <v>1</v>
      </c>
      <c r="X587" s="386">
        <v>2</v>
      </c>
      <c r="Y587" s="386">
        <v>1</v>
      </c>
      <c r="Z587" s="386">
        <v>3</v>
      </c>
      <c r="AA587" s="386">
        <v>2</v>
      </c>
      <c r="AB587" s="386">
        <v>5</v>
      </c>
      <c r="AC587" s="386">
        <v>1</v>
      </c>
      <c r="AD587" s="386">
        <v>0</v>
      </c>
      <c r="AE587" s="386">
        <v>0</v>
      </c>
      <c r="AF587" s="386">
        <v>1</v>
      </c>
      <c r="AG587" s="386">
        <v>1</v>
      </c>
      <c r="AH587" s="386">
        <v>1</v>
      </c>
      <c r="AI587" s="386">
        <v>1</v>
      </c>
      <c r="AJ587" s="386">
        <v>0</v>
      </c>
      <c r="AK587" s="386">
        <v>0</v>
      </c>
      <c r="AL587" s="386">
        <v>1</v>
      </c>
      <c r="AM587" s="386">
        <v>0</v>
      </c>
      <c r="AN587" s="386">
        <v>1</v>
      </c>
      <c r="AO587" s="386">
        <v>0</v>
      </c>
      <c r="AP587" s="386">
        <v>0</v>
      </c>
      <c r="AQ587" s="386">
        <v>0</v>
      </c>
      <c r="AR587" s="386">
        <v>0</v>
      </c>
      <c r="AS587" s="386">
        <v>0</v>
      </c>
      <c r="AT587" s="405">
        <v>0</v>
      </c>
      <c r="AU587" s="387">
        <v>0</v>
      </c>
    </row>
    <row r="588" spans="2:47" x14ac:dyDescent="0.3">
      <c r="B588" s="592"/>
      <c r="C588" s="592"/>
      <c r="D588" s="384" t="s">
        <v>1544</v>
      </c>
      <c r="E588" s="271">
        <f t="shared" si="10"/>
        <v>148</v>
      </c>
      <c r="F588" s="385">
        <v>0</v>
      </c>
      <c r="G588" s="386">
        <v>0</v>
      </c>
      <c r="H588" s="386">
        <v>0</v>
      </c>
      <c r="I588" s="386">
        <v>0</v>
      </c>
      <c r="J588" s="386">
        <v>0</v>
      </c>
      <c r="K588" s="386">
        <v>0</v>
      </c>
      <c r="L588" s="386">
        <v>4</v>
      </c>
      <c r="M588" s="386">
        <v>1</v>
      </c>
      <c r="N588" s="386">
        <v>4</v>
      </c>
      <c r="O588" s="386">
        <v>5</v>
      </c>
      <c r="P588" s="386">
        <v>9</v>
      </c>
      <c r="Q588" s="386">
        <v>6</v>
      </c>
      <c r="R588" s="386">
        <v>3</v>
      </c>
      <c r="S588" s="386">
        <v>9</v>
      </c>
      <c r="T588" s="386">
        <v>4</v>
      </c>
      <c r="U588" s="386">
        <v>15</v>
      </c>
      <c r="V588" s="386">
        <v>9</v>
      </c>
      <c r="W588" s="386">
        <v>10</v>
      </c>
      <c r="X588" s="386">
        <v>7</v>
      </c>
      <c r="Y588" s="386">
        <v>7</v>
      </c>
      <c r="Z588" s="386">
        <v>12</v>
      </c>
      <c r="AA588" s="386">
        <v>4</v>
      </c>
      <c r="AB588" s="386">
        <v>4</v>
      </c>
      <c r="AC588" s="386">
        <v>5</v>
      </c>
      <c r="AD588" s="386">
        <v>5</v>
      </c>
      <c r="AE588" s="386">
        <v>4</v>
      </c>
      <c r="AF588" s="386">
        <v>8</v>
      </c>
      <c r="AG588" s="386">
        <v>2</v>
      </c>
      <c r="AH588" s="386">
        <v>3</v>
      </c>
      <c r="AI588" s="386">
        <v>1</v>
      </c>
      <c r="AJ588" s="386">
        <v>1</v>
      </c>
      <c r="AK588" s="386">
        <v>4</v>
      </c>
      <c r="AL588" s="386">
        <v>2</v>
      </c>
      <c r="AM588" s="386">
        <v>0</v>
      </c>
      <c r="AN588" s="386">
        <v>0</v>
      </c>
      <c r="AO588" s="386">
        <v>0</v>
      </c>
      <c r="AP588" s="386">
        <v>0</v>
      </c>
      <c r="AQ588" s="386">
        <v>0</v>
      </c>
      <c r="AR588" s="386">
        <v>0</v>
      </c>
      <c r="AS588" s="386">
        <v>0</v>
      </c>
      <c r="AT588" s="405">
        <v>0</v>
      </c>
      <c r="AU588" s="387">
        <v>0</v>
      </c>
    </row>
    <row r="589" spans="2:47" x14ac:dyDescent="0.3">
      <c r="B589" s="592"/>
      <c r="C589" s="592" t="s">
        <v>288</v>
      </c>
      <c r="D589" s="384" t="s">
        <v>1520</v>
      </c>
      <c r="E589" s="271">
        <f t="shared" si="10"/>
        <v>134</v>
      </c>
      <c r="F589" s="385">
        <v>0</v>
      </c>
      <c r="G589" s="386">
        <v>0</v>
      </c>
      <c r="H589" s="386">
        <v>0</v>
      </c>
      <c r="I589" s="386">
        <v>0</v>
      </c>
      <c r="J589" s="386">
        <v>1</v>
      </c>
      <c r="K589" s="386">
        <v>2</v>
      </c>
      <c r="L589" s="386">
        <v>2</v>
      </c>
      <c r="M589" s="386">
        <v>3</v>
      </c>
      <c r="N589" s="386">
        <v>2</v>
      </c>
      <c r="O589" s="386">
        <v>3</v>
      </c>
      <c r="P589" s="386">
        <v>8</v>
      </c>
      <c r="Q589" s="386">
        <v>10</v>
      </c>
      <c r="R589" s="386">
        <v>13</v>
      </c>
      <c r="S589" s="386">
        <v>9</v>
      </c>
      <c r="T589" s="386">
        <v>5</v>
      </c>
      <c r="U589" s="386">
        <v>9</v>
      </c>
      <c r="V589" s="386">
        <v>7</v>
      </c>
      <c r="W589" s="386">
        <v>6</v>
      </c>
      <c r="X589" s="386">
        <v>6</v>
      </c>
      <c r="Y589" s="386">
        <v>7</v>
      </c>
      <c r="Z589" s="386">
        <v>10</v>
      </c>
      <c r="AA589" s="386">
        <v>2</v>
      </c>
      <c r="AB589" s="386">
        <v>9</v>
      </c>
      <c r="AC589" s="386">
        <v>2</v>
      </c>
      <c r="AD589" s="386">
        <v>3</v>
      </c>
      <c r="AE589" s="386">
        <v>5</v>
      </c>
      <c r="AF589" s="386">
        <v>1</v>
      </c>
      <c r="AG589" s="386">
        <v>3</v>
      </c>
      <c r="AH589" s="386">
        <v>1</v>
      </c>
      <c r="AI589" s="386">
        <v>1</v>
      </c>
      <c r="AJ589" s="386">
        <v>2</v>
      </c>
      <c r="AK589" s="386">
        <v>1</v>
      </c>
      <c r="AL589" s="386">
        <v>0</v>
      </c>
      <c r="AM589" s="386">
        <v>0</v>
      </c>
      <c r="AN589" s="386">
        <v>0</v>
      </c>
      <c r="AO589" s="386">
        <v>0</v>
      </c>
      <c r="AP589" s="386">
        <v>0</v>
      </c>
      <c r="AQ589" s="386">
        <v>0</v>
      </c>
      <c r="AR589" s="386">
        <v>0</v>
      </c>
      <c r="AS589" s="386">
        <v>0</v>
      </c>
      <c r="AT589" s="405">
        <v>0</v>
      </c>
      <c r="AU589" s="387">
        <v>1</v>
      </c>
    </row>
    <row r="590" spans="2:47" x14ac:dyDescent="0.3">
      <c r="B590" s="592"/>
      <c r="C590" s="592"/>
      <c r="D590" s="384" t="s">
        <v>1050</v>
      </c>
      <c r="E590" s="271">
        <f t="shared" si="10"/>
        <v>116</v>
      </c>
      <c r="F590" s="385">
        <v>0</v>
      </c>
      <c r="G590" s="386">
        <v>0</v>
      </c>
      <c r="H590" s="386">
        <v>0</v>
      </c>
      <c r="I590" s="386">
        <v>0</v>
      </c>
      <c r="J590" s="386">
        <v>1</v>
      </c>
      <c r="K590" s="386">
        <v>1</v>
      </c>
      <c r="L590" s="386">
        <v>3</v>
      </c>
      <c r="M590" s="386">
        <v>2</v>
      </c>
      <c r="N590" s="386">
        <v>0</v>
      </c>
      <c r="O590" s="386">
        <v>2</v>
      </c>
      <c r="P590" s="386">
        <v>3</v>
      </c>
      <c r="Q590" s="386">
        <v>3</v>
      </c>
      <c r="R590" s="386">
        <v>13</v>
      </c>
      <c r="S590" s="386">
        <v>4</v>
      </c>
      <c r="T590" s="386">
        <v>5</v>
      </c>
      <c r="U590" s="386">
        <v>4</v>
      </c>
      <c r="V590" s="386">
        <v>6</v>
      </c>
      <c r="W590" s="386">
        <v>6</v>
      </c>
      <c r="X590" s="386">
        <v>4</v>
      </c>
      <c r="Y590" s="386">
        <v>7</v>
      </c>
      <c r="Z590" s="386">
        <v>4</v>
      </c>
      <c r="AA590" s="386">
        <v>10</v>
      </c>
      <c r="AB590" s="386">
        <v>4</v>
      </c>
      <c r="AC590" s="386">
        <v>6</v>
      </c>
      <c r="AD590" s="386">
        <v>2</v>
      </c>
      <c r="AE590" s="386">
        <v>3</v>
      </c>
      <c r="AF590" s="386">
        <v>4</v>
      </c>
      <c r="AG590" s="386">
        <v>4</v>
      </c>
      <c r="AH590" s="386">
        <v>2</v>
      </c>
      <c r="AI590" s="386">
        <v>6</v>
      </c>
      <c r="AJ590" s="386">
        <v>3</v>
      </c>
      <c r="AK590" s="386">
        <v>3</v>
      </c>
      <c r="AL590" s="386">
        <v>0</v>
      </c>
      <c r="AM590" s="386">
        <v>0</v>
      </c>
      <c r="AN590" s="386">
        <v>0</v>
      </c>
      <c r="AO590" s="386">
        <v>1</v>
      </c>
      <c r="AP590" s="386">
        <v>0</v>
      </c>
      <c r="AQ590" s="386">
        <v>0</v>
      </c>
      <c r="AR590" s="386">
        <v>0</v>
      </c>
      <c r="AS590" s="386">
        <v>0</v>
      </c>
      <c r="AT590" s="405">
        <v>0</v>
      </c>
      <c r="AU590" s="387">
        <v>0</v>
      </c>
    </row>
    <row r="591" spans="2:47" x14ac:dyDescent="0.3">
      <c r="B591" s="592"/>
      <c r="C591" s="592"/>
      <c r="D591" s="384" t="s">
        <v>1543</v>
      </c>
      <c r="E591" s="271">
        <f t="shared" si="10"/>
        <v>112</v>
      </c>
      <c r="F591" s="385">
        <v>0</v>
      </c>
      <c r="G591" s="386">
        <v>0</v>
      </c>
      <c r="H591" s="386">
        <v>0</v>
      </c>
      <c r="I591" s="386">
        <v>0</v>
      </c>
      <c r="J591" s="386">
        <v>0</v>
      </c>
      <c r="K591" s="386">
        <v>1</v>
      </c>
      <c r="L591" s="386">
        <v>4</v>
      </c>
      <c r="M591" s="386">
        <v>1</v>
      </c>
      <c r="N591" s="386">
        <v>3</v>
      </c>
      <c r="O591" s="386">
        <v>6</v>
      </c>
      <c r="P591" s="386">
        <v>2</v>
      </c>
      <c r="Q591" s="386">
        <v>7</v>
      </c>
      <c r="R591" s="386">
        <v>7</v>
      </c>
      <c r="S591" s="386">
        <v>6</v>
      </c>
      <c r="T591" s="386">
        <v>9</v>
      </c>
      <c r="U591" s="386">
        <v>5</v>
      </c>
      <c r="V591" s="386">
        <v>8</v>
      </c>
      <c r="W591" s="386">
        <v>4</v>
      </c>
      <c r="X591" s="386">
        <v>4</v>
      </c>
      <c r="Y591" s="386">
        <v>6</v>
      </c>
      <c r="Z591" s="386">
        <v>3</v>
      </c>
      <c r="AA591" s="386">
        <v>4</v>
      </c>
      <c r="AB591" s="386">
        <v>2</v>
      </c>
      <c r="AC591" s="386">
        <v>3</v>
      </c>
      <c r="AD591" s="386">
        <v>3</v>
      </c>
      <c r="AE591" s="386">
        <v>2</v>
      </c>
      <c r="AF591" s="386">
        <v>7</v>
      </c>
      <c r="AG591" s="386">
        <v>4</v>
      </c>
      <c r="AH591" s="386">
        <v>3</v>
      </c>
      <c r="AI591" s="386">
        <v>0</v>
      </c>
      <c r="AJ591" s="386">
        <v>6</v>
      </c>
      <c r="AK591" s="386">
        <v>1</v>
      </c>
      <c r="AL591" s="386">
        <v>1</v>
      </c>
      <c r="AM591" s="386">
        <v>0</v>
      </c>
      <c r="AN591" s="386">
        <v>0</v>
      </c>
      <c r="AO591" s="386">
        <v>0</v>
      </c>
      <c r="AP591" s="386">
        <v>0</v>
      </c>
      <c r="AQ591" s="386">
        <v>0</v>
      </c>
      <c r="AR591" s="386">
        <v>0</v>
      </c>
      <c r="AS591" s="386">
        <v>0</v>
      </c>
      <c r="AT591" s="405">
        <v>0</v>
      </c>
      <c r="AU591" s="387">
        <v>0</v>
      </c>
    </row>
    <row r="592" spans="2:47" x14ac:dyDescent="0.3">
      <c r="B592" s="592"/>
      <c r="C592" s="592"/>
      <c r="D592" s="384" t="s">
        <v>1542</v>
      </c>
      <c r="E592" s="271">
        <f t="shared" si="10"/>
        <v>21</v>
      </c>
      <c r="F592" s="385">
        <v>0</v>
      </c>
      <c r="G592" s="386">
        <v>0</v>
      </c>
      <c r="H592" s="386">
        <v>0</v>
      </c>
      <c r="I592" s="386">
        <v>0</v>
      </c>
      <c r="J592" s="386">
        <v>0</v>
      </c>
      <c r="K592" s="386">
        <v>0</v>
      </c>
      <c r="L592" s="386">
        <v>0</v>
      </c>
      <c r="M592" s="386">
        <v>1</v>
      </c>
      <c r="N592" s="386">
        <v>1</v>
      </c>
      <c r="O592" s="386">
        <v>1</v>
      </c>
      <c r="P592" s="386">
        <v>2</v>
      </c>
      <c r="Q592" s="386">
        <v>0</v>
      </c>
      <c r="R592" s="386">
        <v>3</v>
      </c>
      <c r="S592" s="386">
        <v>1</v>
      </c>
      <c r="T592" s="386">
        <v>4</v>
      </c>
      <c r="U592" s="386">
        <v>0</v>
      </c>
      <c r="V592" s="386">
        <v>0</v>
      </c>
      <c r="W592" s="386">
        <v>1</v>
      </c>
      <c r="X592" s="386">
        <v>1</v>
      </c>
      <c r="Y592" s="386">
        <v>0</v>
      </c>
      <c r="Z592" s="386">
        <v>0</v>
      </c>
      <c r="AA592" s="386">
        <v>0</v>
      </c>
      <c r="AB592" s="386">
        <v>2</v>
      </c>
      <c r="AC592" s="386">
        <v>0</v>
      </c>
      <c r="AD592" s="386">
        <v>1</v>
      </c>
      <c r="AE592" s="386">
        <v>0</v>
      </c>
      <c r="AF592" s="386">
        <v>0</v>
      </c>
      <c r="AG592" s="386">
        <v>1</v>
      </c>
      <c r="AH592" s="386">
        <v>0</v>
      </c>
      <c r="AI592" s="386">
        <v>1</v>
      </c>
      <c r="AJ592" s="386">
        <v>0</v>
      </c>
      <c r="AK592" s="386">
        <v>1</v>
      </c>
      <c r="AL592" s="386">
        <v>0</v>
      </c>
      <c r="AM592" s="386">
        <v>0</v>
      </c>
      <c r="AN592" s="386">
        <v>0</v>
      </c>
      <c r="AO592" s="386">
        <v>0</v>
      </c>
      <c r="AP592" s="386">
        <v>0</v>
      </c>
      <c r="AQ592" s="386">
        <v>0</v>
      </c>
      <c r="AR592" s="386">
        <v>0</v>
      </c>
      <c r="AS592" s="386">
        <v>0</v>
      </c>
      <c r="AT592" s="405">
        <v>0</v>
      </c>
      <c r="AU592" s="387">
        <v>0</v>
      </c>
    </row>
    <row r="593" spans="2:47" x14ac:dyDescent="0.3">
      <c r="B593" s="592"/>
      <c r="C593" s="592"/>
      <c r="D593" s="384" t="s">
        <v>1541</v>
      </c>
      <c r="E593" s="271">
        <f t="shared" si="10"/>
        <v>81</v>
      </c>
      <c r="F593" s="385">
        <v>0</v>
      </c>
      <c r="G593" s="386">
        <v>0</v>
      </c>
      <c r="H593" s="386">
        <v>0</v>
      </c>
      <c r="I593" s="386">
        <v>1</v>
      </c>
      <c r="J593" s="386">
        <v>2</v>
      </c>
      <c r="K593" s="386">
        <v>1</v>
      </c>
      <c r="L593" s="386">
        <v>6</v>
      </c>
      <c r="M593" s="386">
        <v>4</v>
      </c>
      <c r="N593" s="386">
        <v>5</v>
      </c>
      <c r="O593" s="386">
        <v>2</v>
      </c>
      <c r="P593" s="386">
        <v>5</v>
      </c>
      <c r="Q593" s="386">
        <v>6</v>
      </c>
      <c r="R593" s="386">
        <v>5</v>
      </c>
      <c r="S593" s="386">
        <v>3</v>
      </c>
      <c r="T593" s="386">
        <v>4</v>
      </c>
      <c r="U593" s="386">
        <v>4</v>
      </c>
      <c r="V593" s="386">
        <v>4</v>
      </c>
      <c r="W593" s="386">
        <v>1</v>
      </c>
      <c r="X593" s="386">
        <v>3</v>
      </c>
      <c r="Y593" s="386">
        <v>3</v>
      </c>
      <c r="Z593" s="386">
        <v>5</v>
      </c>
      <c r="AA593" s="386">
        <v>2</v>
      </c>
      <c r="AB593" s="386">
        <v>1</v>
      </c>
      <c r="AC593" s="386">
        <v>3</v>
      </c>
      <c r="AD593" s="386">
        <v>1</v>
      </c>
      <c r="AE593" s="386">
        <v>1</v>
      </c>
      <c r="AF593" s="386">
        <v>1</v>
      </c>
      <c r="AG593" s="386">
        <v>2</v>
      </c>
      <c r="AH593" s="386">
        <v>1</v>
      </c>
      <c r="AI593" s="386">
        <v>2</v>
      </c>
      <c r="AJ593" s="386">
        <v>1</v>
      </c>
      <c r="AK593" s="386">
        <v>2</v>
      </c>
      <c r="AL593" s="386">
        <v>0</v>
      </c>
      <c r="AM593" s="386">
        <v>0</v>
      </c>
      <c r="AN593" s="386">
        <v>0</v>
      </c>
      <c r="AO593" s="386">
        <v>0</v>
      </c>
      <c r="AP593" s="386">
        <v>0</v>
      </c>
      <c r="AQ593" s="386">
        <v>0</v>
      </c>
      <c r="AR593" s="386">
        <v>0</v>
      </c>
      <c r="AS593" s="386">
        <v>0</v>
      </c>
      <c r="AT593" s="405">
        <v>0</v>
      </c>
      <c r="AU593" s="387">
        <v>0</v>
      </c>
    </row>
    <row r="594" spans="2:47" x14ac:dyDescent="0.3">
      <c r="B594" s="592"/>
      <c r="C594" s="592"/>
      <c r="D594" s="384" t="s">
        <v>1540</v>
      </c>
      <c r="E594" s="271">
        <f t="shared" si="10"/>
        <v>77</v>
      </c>
      <c r="F594" s="385">
        <v>0</v>
      </c>
      <c r="G594" s="386">
        <v>0</v>
      </c>
      <c r="H594" s="386">
        <v>0</v>
      </c>
      <c r="I594" s="386">
        <v>0</v>
      </c>
      <c r="J594" s="386">
        <v>0</v>
      </c>
      <c r="K594" s="386">
        <v>0</v>
      </c>
      <c r="L594" s="386">
        <v>1</v>
      </c>
      <c r="M594" s="386">
        <v>2</v>
      </c>
      <c r="N594" s="386">
        <v>5</v>
      </c>
      <c r="O594" s="386">
        <v>4</v>
      </c>
      <c r="P594" s="386">
        <v>3</v>
      </c>
      <c r="Q594" s="386">
        <v>2</v>
      </c>
      <c r="R594" s="386">
        <v>3</v>
      </c>
      <c r="S594" s="386">
        <v>1</v>
      </c>
      <c r="T594" s="386">
        <v>5</v>
      </c>
      <c r="U594" s="386">
        <v>3</v>
      </c>
      <c r="V594" s="386">
        <v>3</v>
      </c>
      <c r="W594" s="386">
        <v>9</v>
      </c>
      <c r="X594" s="386">
        <v>6</v>
      </c>
      <c r="Y594" s="386">
        <v>3</v>
      </c>
      <c r="Z594" s="386">
        <v>3</v>
      </c>
      <c r="AA594" s="386">
        <v>3</v>
      </c>
      <c r="AB594" s="386">
        <v>2</v>
      </c>
      <c r="AC594" s="386">
        <v>1</v>
      </c>
      <c r="AD594" s="386">
        <v>4</v>
      </c>
      <c r="AE594" s="386">
        <v>2</v>
      </c>
      <c r="AF594" s="386">
        <v>4</v>
      </c>
      <c r="AG594" s="386">
        <v>2</v>
      </c>
      <c r="AH594" s="386">
        <v>2</v>
      </c>
      <c r="AI594" s="386">
        <v>0</v>
      </c>
      <c r="AJ594" s="386">
        <v>2</v>
      </c>
      <c r="AK594" s="386">
        <v>1</v>
      </c>
      <c r="AL594" s="386">
        <v>0</v>
      </c>
      <c r="AM594" s="386">
        <v>1</v>
      </c>
      <c r="AN594" s="386">
        <v>0</v>
      </c>
      <c r="AO594" s="386">
        <v>0</v>
      </c>
      <c r="AP594" s="386">
        <v>0</v>
      </c>
      <c r="AQ594" s="386">
        <v>0</v>
      </c>
      <c r="AR594" s="386">
        <v>0</v>
      </c>
      <c r="AS594" s="386">
        <v>0</v>
      </c>
      <c r="AT594" s="405">
        <v>0</v>
      </c>
      <c r="AU594" s="387">
        <v>0</v>
      </c>
    </row>
    <row r="595" spans="2:47" x14ac:dyDescent="0.3">
      <c r="B595" s="592"/>
      <c r="C595" s="592"/>
      <c r="D595" s="384" t="s">
        <v>1539</v>
      </c>
      <c r="E595" s="271">
        <f t="shared" si="10"/>
        <v>10</v>
      </c>
      <c r="F595" s="385">
        <v>0</v>
      </c>
      <c r="G595" s="386">
        <v>0</v>
      </c>
      <c r="H595" s="386">
        <v>0</v>
      </c>
      <c r="I595" s="386">
        <v>0</v>
      </c>
      <c r="J595" s="386">
        <v>0</v>
      </c>
      <c r="K595" s="386">
        <v>0</v>
      </c>
      <c r="L595" s="386">
        <v>0</v>
      </c>
      <c r="M595" s="386">
        <v>0</v>
      </c>
      <c r="N595" s="386">
        <v>0</v>
      </c>
      <c r="O595" s="386">
        <v>0</v>
      </c>
      <c r="P595" s="386">
        <v>0</v>
      </c>
      <c r="Q595" s="386">
        <v>1</v>
      </c>
      <c r="R595" s="386">
        <v>0</v>
      </c>
      <c r="S595" s="386">
        <v>1</v>
      </c>
      <c r="T595" s="386">
        <v>0</v>
      </c>
      <c r="U595" s="386">
        <v>0</v>
      </c>
      <c r="V595" s="386">
        <v>2</v>
      </c>
      <c r="W595" s="386">
        <v>1</v>
      </c>
      <c r="X595" s="386">
        <v>1</v>
      </c>
      <c r="Y595" s="386">
        <v>0</v>
      </c>
      <c r="Z595" s="386">
        <v>0</v>
      </c>
      <c r="AA595" s="386">
        <v>0</v>
      </c>
      <c r="AB595" s="386">
        <v>1</v>
      </c>
      <c r="AC595" s="386">
        <v>0</v>
      </c>
      <c r="AD595" s="386">
        <v>1</v>
      </c>
      <c r="AE595" s="386">
        <v>0</v>
      </c>
      <c r="AF595" s="386">
        <v>0</v>
      </c>
      <c r="AG595" s="386">
        <v>0</v>
      </c>
      <c r="AH595" s="386">
        <v>1</v>
      </c>
      <c r="AI595" s="386">
        <v>0</v>
      </c>
      <c r="AJ595" s="386">
        <v>0</v>
      </c>
      <c r="AK595" s="386">
        <v>0</v>
      </c>
      <c r="AL595" s="386">
        <v>0</v>
      </c>
      <c r="AM595" s="386">
        <v>0</v>
      </c>
      <c r="AN595" s="386">
        <v>0</v>
      </c>
      <c r="AO595" s="386">
        <v>0</v>
      </c>
      <c r="AP595" s="386">
        <v>0</v>
      </c>
      <c r="AQ595" s="386">
        <v>0</v>
      </c>
      <c r="AR595" s="386">
        <v>0</v>
      </c>
      <c r="AS595" s="386">
        <v>0</v>
      </c>
      <c r="AT595" s="405">
        <v>1</v>
      </c>
      <c r="AU595" s="387">
        <v>0</v>
      </c>
    </row>
    <row r="596" spans="2:47" x14ac:dyDescent="0.3">
      <c r="B596" s="592"/>
      <c r="C596" s="592"/>
      <c r="D596" s="384" t="s">
        <v>1538</v>
      </c>
      <c r="E596" s="271">
        <f t="shared" si="10"/>
        <v>3</v>
      </c>
      <c r="F596" s="385">
        <v>0</v>
      </c>
      <c r="G596" s="386">
        <v>0</v>
      </c>
      <c r="H596" s="386">
        <v>0</v>
      </c>
      <c r="I596" s="386">
        <v>0</v>
      </c>
      <c r="J596" s="386">
        <v>0</v>
      </c>
      <c r="K596" s="386">
        <v>0</v>
      </c>
      <c r="L596" s="386">
        <v>0</v>
      </c>
      <c r="M596" s="386">
        <v>0</v>
      </c>
      <c r="N596" s="386">
        <v>0</v>
      </c>
      <c r="O596" s="386">
        <v>0</v>
      </c>
      <c r="P596" s="386">
        <v>0</v>
      </c>
      <c r="Q596" s="386">
        <v>1</v>
      </c>
      <c r="R596" s="386">
        <v>0</v>
      </c>
      <c r="S596" s="386">
        <v>0</v>
      </c>
      <c r="T596" s="386">
        <v>0</v>
      </c>
      <c r="U596" s="386">
        <v>0</v>
      </c>
      <c r="V596" s="386">
        <v>0</v>
      </c>
      <c r="W596" s="386">
        <v>0</v>
      </c>
      <c r="X596" s="386">
        <v>1</v>
      </c>
      <c r="Y596" s="386">
        <v>0</v>
      </c>
      <c r="Z596" s="386">
        <v>0</v>
      </c>
      <c r="AA596" s="386">
        <v>1</v>
      </c>
      <c r="AB596" s="386">
        <v>0</v>
      </c>
      <c r="AC596" s="386">
        <v>0</v>
      </c>
      <c r="AD596" s="386">
        <v>0</v>
      </c>
      <c r="AE596" s="386">
        <v>0</v>
      </c>
      <c r="AF596" s="386">
        <v>0</v>
      </c>
      <c r="AG596" s="386">
        <v>0</v>
      </c>
      <c r="AH596" s="386">
        <v>0</v>
      </c>
      <c r="AI596" s="386">
        <v>0</v>
      </c>
      <c r="AJ596" s="386">
        <v>0</v>
      </c>
      <c r="AK596" s="386">
        <v>0</v>
      </c>
      <c r="AL596" s="386">
        <v>0</v>
      </c>
      <c r="AM596" s="386">
        <v>0</v>
      </c>
      <c r="AN596" s="386">
        <v>0</v>
      </c>
      <c r="AO596" s="386">
        <v>0</v>
      </c>
      <c r="AP596" s="386">
        <v>0</v>
      </c>
      <c r="AQ596" s="386">
        <v>0</v>
      </c>
      <c r="AR596" s="386">
        <v>0</v>
      </c>
      <c r="AS596" s="386">
        <v>0</v>
      </c>
      <c r="AT596" s="405">
        <v>0</v>
      </c>
      <c r="AU596" s="387">
        <v>0</v>
      </c>
    </row>
    <row r="597" spans="2:47" x14ac:dyDescent="0.3">
      <c r="B597" s="592"/>
      <c r="C597" s="592"/>
      <c r="D597" s="384" t="s">
        <v>1370</v>
      </c>
      <c r="E597" s="271">
        <f t="shared" si="10"/>
        <v>116</v>
      </c>
      <c r="F597" s="385">
        <v>0</v>
      </c>
      <c r="G597" s="386">
        <v>0</v>
      </c>
      <c r="H597" s="386">
        <v>0</v>
      </c>
      <c r="I597" s="386">
        <v>0</v>
      </c>
      <c r="J597" s="386">
        <v>0</v>
      </c>
      <c r="K597" s="386">
        <v>0</v>
      </c>
      <c r="L597" s="386">
        <v>0</v>
      </c>
      <c r="M597" s="386">
        <v>3</v>
      </c>
      <c r="N597" s="386">
        <v>5</v>
      </c>
      <c r="O597" s="386">
        <v>3</v>
      </c>
      <c r="P597" s="386">
        <v>7</v>
      </c>
      <c r="Q597" s="386">
        <v>9</v>
      </c>
      <c r="R597" s="386">
        <v>6</v>
      </c>
      <c r="S597" s="386">
        <v>3</v>
      </c>
      <c r="T597" s="386">
        <v>7</v>
      </c>
      <c r="U597" s="386">
        <v>5</v>
      </c>
      <c r="V597" s="386">
        <v>7</v>
      </c>
      <c r="W597" s="386">
        <v>8</v>
      </c>
      <c r="X597" s="386">
        <v>6</v>
      </c>
      <c r="Y597" s="386">
        <v>2</v>
      </c>
      <c r="Z597" s="386">
        <v>7</v>
      </c>
      <c r="AA597" s="386">
        <v>8</v>
      </c>
      <c r="AB597" s="386">
        <v>4</v>
      </c>
      <c r="AC597" s="386">
        <v>3</v>
      </c>
      <c r="AD597" s="386">
        <v>1</v>
      </c>
      <c r="AE597" s="386">
        <v>2</v>
      </c>
      <c r="AF597" s="386">
        <v>3</v>
      </c>
      <c r="AG597" s="386">
        <v>3</v>
      </c>
      <c r="AH597" s="386">
        <v>2</v>
      </c>
      <c r="AI597" s="386">
        <v>5</v>
      </c>
      <c r="AJ597" s="386">
        <v>3</v>
      </c>
      <c r="AK597" s="386">
        <v>1</v>
      </c>
      <c r="AL597" s="386">
        <v>0</v>
      </c>
      <c r="AM597" s="386">
        <v>1</v>
      </c>
      <c r="AN597" s="386">
        <v>0</v>
      </c>
      <c r="AO597" s="386">
        <v>0</v>
      </c>
      <c r="AP597" s="386">
        <v>0</v>
      </c>
      <c r="AQ597" s="386">
        <v>0</v>
      </c>
      <c r="AR597" s="386">
        <v>0</v>
      </c>
      <c r="AS597" s="386">
        <v>0</v>
      </c>
      <c r="AT597" s="405">
        <v>1</v>
      </c>
      <c r="AU597" s="387">
        <v>1</v>
      </c>
    </row>
    <row r="598" spans="2:47" x14ac:dyDescent="0.3">
      <c r="B598" s="592"/>
      <c r="C598" s="592"/>
      <c r="D598" s="384" t="s">
        <v>1537</v>
      </c>
      <c r="E598" s="271">
        <f t="shared" si="10"/>
        <v>14</v>
      </c>
      <c r="F598" s="385">
        <v>0</v>
      </c>
      <c r="G598" s="386">
        <v>0</v>
      </c>
      <c r="H598" s="386">
        <v>0</v>
      </c>
      <c r="I598" s="386">
        <v>0</v>
      </c>
      <c r="J598" s="386">
        <v>0</v>
      </c>
      <c r="K598" s="386">
        <v>0</v>
      </c>
      <c r="L598" s="386">
        <v>0</v>
      </c>
      <c r="M598" s="386">
        <v>0</v>
      </c>
      <c r="N598" s="386">
        <v>1</v>
      </c>
      <c r="O598" s="386">
        <v>1</v>
      </c>
      <c r="P598" s="386">
        <v>0</v>
      </c>
      <c r="Q598" s="386">
        <v>0</v>
      </c>
      <c r="R598" s="386">
        <v>0</v>
      </c>
      <c r="S598" s="386">
        <v>3</v>
      </c>
      <c r="T598" s="386">
        <v>1</v>
      </c>
      <c r="U598" s="386">
        <v>1</v>
      </c>
      <c r="V598" s="386">
        <v>0</v>
      </c>
      <c r="W598" s="386">
        <v>1</v>
      </c>
      <c r="X598" s="386">
        <v>0</v>
      </c>
      <c r="Y598" s="386">
        <v>1</v>
      </c>
      <c r="Z598" s="386">
        <v>1</v>
      </c>
      <c r="AA598" s="386">
        <v>2</v>
      </c>
      <c r="AB598" s="386">
        <v>0</v>
      </c>
      <c r="AC598" s="386">
        <v>0</v>
      </c>
      <c r="AD598" s="386">
        <v>0</v>
      </c>
      <c r="AE598" s="386">
        <v>0</v>
      </c>
      <c r="AF598" s="386">
        <v>1</v>
      </c>
      <c r="AG598" s="386">
        <v>1</v>
      </c>
      <c r="AH598" s="386">
        <v>0</v>
      </c>
      <c r="AI598" s="386">
        <v>0</v>
      </c>
      <c r="AJ598" s="386">
        <v>0</v>
      </c>
      <c r="AK598" s="386">
        <v>0</v>
      </c>
      <c r="AL598" s="386">
        <v>0</v>
      </c>
      <c r="AM598" s="386">
        <v>0</v>
      </c>
      <c r="AN598" s="386">
        <v>0</v>
      </c>
      <c r="AO598" s="386">
        <v>0</v>
      </c>
      <c r="AP598" s="386">
        <v>0</v>
      </c>
      <c r="AQ598" s="386">
        <v>0</v>
      </c>
      <c r="AR598" s="386">
        <v>0</v>
      </c>
      <c r="AS598" s="386">
        <v>0</v>
      </c>
      <c r="AT598" s="405">
        <v>0</v>
      </c>
      <c r="AU598" s="387">
        <v>0</v>
      </c>
    </row>
    <row r="599" spans="2:47" ht="28.5" x14ac:dyDescent="0.3">
      <c r="B599" s="592"/>
      <c r="C599" s="592"/>
      <c r="D599" s="384" t="s">
        <v>1536</v>
      </c>
      <c r="E599" s="271">
        <f t="shared" si="10"/>
        <v>2</v>
      </c>
      <c r="F599" s="385">
        <v>0</v>
      </c>
      <c r="G599" s="386">
        <v>0</v>
      </c>
      <c r="H599" s="386">
        <v>0</v>
      </c>
      <c r="I599" s="386">
        <v>0</v>
      </c>
      <c r="J599" s="386">
        <v>0</v>
      </c>
      <c r="K599" s="386">
        <v>0</v>
      </c>
      <c r="L599" s="386">
        <v>0</v>
      </c>
      <c r="M599" s="386">
        <v>1</v>
      </c>
      <c r="N599" s="386">
        <v>0</v>
      </c>
      <c r="O599" s="386">
        <v>0</v>
      </c>
      <c r="P599" s="386">
        <v>0</v>
      </c>
      <c r="Q599" s="386">
        <v>0</v>
      </c>
      <c r="R599" s="386">
        <v>0</v>
      </c>
      <c r="S599" s="386">
        <v>0</v>
      </c>
      <c r="T599" s="386">
        <v>0</v>
      </c>
      <c r="U599" s="386">
        <v>0</v>
      </c>
      <c r="V599" s="386">
        <v>0</v>
      </c>
      <c r="W599" s="386">
        <v>0</v>
      </c>
      <c r="X599" s="386">
        <v>0</v>
      </c>
      <c r="Y599" s="386">
        <v>0</v>
      </c>
      <c r="Z599" s="386">
        <v>1</v>
      </c>
      <c r="AA599" s="386">
        <v>0</v>
      </c>
      <c r="AB599" s="386">
        <v>0</v>
      </c>
      <c r="AC599" s="386">
        <v>0</v>
      </c>
      <c r="AD599" s="386">
        <v>0</v>
      </c>
      <c r="AE599" s="386">
        <v>0</v>
      </c>
      <c r="AF599" s="386">
        <v>0</v>
      </c>
      <c r="AG599" s="386">
        <v>0</v>
      </c>
      <c r="AH599" s="386">
        <v>0</v>
      </c>
      <c r="AI599" s="386">
        <v>0</v>
      </c>
      <c r="AJ599" s="386">
        <v>0</v>
      </c>
      <c r="AK599" s="386">
        <v>0</v>
      </c>
      <c r="AL599" s="386">
        <v>0</v>
      </c>
      <c r="AM599" s="386">
        <v>0</v>
      </c>
      <c r="AN599" s="386">
        <v>0</v>
      </c>
      <c r="AO599" s="386">
        <v>0</v>
      </c>
      <c r="AP599" s="386">
        <v>0</v>
      </c>
      <c r="AQ599" s="386">
        <v>0</v>
      </c>
      <c r="AR599" s="386">
        <v>0</v>
      </c>
      <c r="AS599" s="386">
        <v>0</v>
      </c>
      <c r="AT599" s="405">
        <v>0</v>
      </c>
      <c r="AU599" s="387">
        <v>0</v>
      </c>
    </row>
    <row r="600" spans="2:47" x14ac:dyDescent="0.3">
      <c r="B600" s="592"/>
      <c r="C600" s="592" t="s">
        <v>287</v>
      </c>
      <c r="D600" s="384" t="s">
        <v>1535</v>
      </c>
      <c r="E600" s="271">
        <f t="shared" si="10"/>
        <v>482</v>
      </c>
      <c r="F600" s="385">
        <v>0</v>
      </c>
      <c r="G600" s="386">
        <v>0</v>
      </c>
      <c r="H600" s="386">
        <v>0</v>
      </c>
      <c r="I600" s="386">
        <v>1</v>
      </c>
      <c r="J600" s="386">
        <v>3</v>
      </c>
      <c r="K600" s="386">
        <v>3</v>
      </c>
      <c r="L600" s="386">
        <v>6</v>
      </c>
      <c r="M600" s="386">
        <v>12</v>
      </c>
      <c r="N600" s="386">
        <v>6</v>
      </c>
      <c r="O600" s="386">
        <v>16</v>
      </c>
      <c r="P600" s="386">
        <v>9</v>
      </c>
      <c r="Q600" s="386">
        <v>18</v>
      </c>
      <c r="R600" s="386">
        <v>15</v>
      </c>
      <c r="S600" s="386">
        <v>19</v>
      </c>
      <c r="T600" s="386">
        <v>23</v>
      </c>
      <c r="U600" s="386">
        <v>32</v>
      </c>
      <c r="V600" s="386">
        <v>25</v>
      </c>
      <c r="W600" s="386">
        <v>40</v>
      </c>
      <c r="X600" s="386">
        <v>18</v>
      </c>
      <c r="Y600" s="386">
        <v>21</v>
      </c>
      <c r="Z600" s="386">
        <v>23</v>
      </c>
      <c r="AA600" s="386">
        <v>17</v>
      </c>
      <c r="AB600" s="386">
        <v>20</v>
      </c>
      <c r="AC600" s="386">
        <v>28</v>
      </c>
      <c r="AD600" s="386">
        <v>21</v>
      </c>
      <c r="AE600" s="386">
        <v>11</v>
      </c>
      <c r="AF600" s="386">
        <v>23</v>
      </c>
      <c r="AG600" s="386">
        <v>14</v>
      </c>
      <c r="AH600" s="386">
        <v>8</v>
      </c>
      <c r="AI600" s="386">
        <v>14</v>
      </c>
      <c r="AJ600" s="386">
        <v>9</v>
      </c>
      <c r="AK600" s="386">
        <v>6</v>
      </c>
      <c r="AL600" s="386">
        <v>10</v>
      </c>
      <c r="AM600" s="386">
        <v>2</v>
      </c>
      <c r="AN600" s="386">
        <v>2</v>
      </c>
      <c r="AO600" s="386">
        <v>2</v>
      </c>
      <c r="AP600" s="386">
        <v>0</v>
      </c>
      <c r="AQ600" s="386">
        <v>0</v>
      </c>
      <c r="AR600" s="386">
        <v>0</v>
      </c>
      <c r="AS600" s="386">
        <v>0</v>
      </c>
      <c r="AT600" s="405">
        <v>0</v>
      </c>
      <c r="AU600" s="387">
        <v>5</v>
      </c>
    </row>
    <row r="601" spans="2:47" x14ac:dyDescent="0.3">
      <c r="B601" s="592"/>
      <c r="C601" s="592"/>
      <c r="D601" s="384" t="s">
        <v>1534</v>
      </c>
      <c r="E601" s="271">
        <f t="shared" si="10"/>
        <v>246</v>
      </c>
      <c r="F601" s="385">
        <v>0</v>
      </c>
      <c r="G601" s="386">
        <v>0</v>
      </c>
      <c r="H601" s="386">
        <v>0</v>
      </c>
      <c r="I601" s="386">
        <v>0</v>
      </c>
      <c r="J601" s="386">
        <v>1</v>
      </c>
      <c r="K601" s="386">
        <v>0</v>
      </c>
      <c r="L601" s="386">
        <v>4</v>
      </c>
      <c r="M601" s="386">
        <v>10</v>
      </c>
      <c r="N601" s="386">
        <v>5</v>
      </c>
      <c r="O601" s="386">
        <v>8</v>
      </c>
      <c r="P601" s="386">
        <v>9</v>
      </c>
      <c r="Q601" s="386">
        <v>9</v>
      </c>
      <c r="R601" s="386">
        <v>11</v>
      </c>
      <c r="S601" s="386">
        <v>8</v>
      </c>
      <c r="T601" s="386">
        <v>14</v>
      </c>
      <c r="U601" s="386">
        <v>13</v>
      </c>
      <c r="V601" s="386">
        <v>12</v>
      </c>
      <c r="W601" s="386">
        <v>9</v>
      </c>
      <c r="X601" s="386">
        <v>22</v>
      </c>
      <c r="Y601" s="386">
        <v>11</v>
      </c>
      <c r="Z601" s="386">
        <v>15</v>
      </c>
      <c r="AA601" s="386">
        <v>8</v>
      </c>
      <c r="AB601" s="386">
        <v>14</v>
      </c>
      <c r="AC601" s="386">
        <v>9</v>
      </c>
      <c r="AD601" s="386">
        <v>18</v>
      </c>
      <c r="AE601" s="386">
        <v>9</v>
      </c>
      <c r="AF601" s="386">
        <v>6</v>
      </c>
      <c r="AG601" s="386">
        <v>7</v>
      </c>
      <c r="AH601" s="386">
        <v>2</v>
      </c>
      <c r="AI601" s="386">
        <v>2</v>
      </c>
      <c r="AJ601" s="386">
        <v>4</v>
      </c>
      <c r="AK601" s="386">
        <v>3</v>
      </c>
      <c r="AL601" s="386">
        <v>1</v>
      </c>
      <c r="AM601" s="386">
        <v>1</v>
      </c>
      <c r="AN601" s="386">
        <v>1</v>
      </c>
      <c r="AO601" s="386">
        <v>0</v>
      </c>
      <c r="AP601" s="386">
        <v>0</v>
      </c>
      <c r="AQ601" s="386">
        <v>0</v>
      </c>
      <c r="AR601" s="386">
        <v>0</v>
      </c>
      <c r="AS601" s="386">
        <v>0</v>
      </c>
      <c r="AT601" s="405">
        <v>0</v>
      </c>
      <c r="AU601" s="387">
        <v>0</v>
      </c>
    </row>
    <row r="602" spans="2:47" x14ac:dyDescent="0.3">
      <c r="B602" s="592"/>
      <c r="C602" s="592"/>
      <c r="D602" s="384" t="s">
        <v>1533</v>
      </c>
      <c r="E602" s="271">
        <f t="shared" si="10"/>
        <v>8</v>
      </c>
      <c r="F602" s="385">
        <v>0</v>
      </c>
      <c r="G602" s="386">
        <v>0</v>
      </c>
      <c r="H602" s="386">
        <v>0</v>
      </c>
      <c r="I602" s="386">
        <v>0</v>
      </c>
      <c r="J602" s="386">
        <v>0</v>
      </c>
      <c r="K602" s="386">
        <v>0</v>
      </c>
      <c r="L602" s="386">
        <v>0</v>
      </c>
      <c r="M602" s="386">
        <v>0</v>
      </c>
      <c r="N602" s="386">
        <v>0</v>
      </c>
      <c r="O602" s="386">
        <v>1</v>
      </c>
      <c r="P602" s="386">
        <v>0</v>
      </c>
      <c r="Q602" s="386">
        <v>1</v>
      </c>
      <c r="R602" s="386">
        <v>0</v>
      </c>
      <c r="S602" s="386">
        <v>0</v>
      </c>
      <c r="T602" s="386">
        <v>1</v>
      </c>
      <c r="U602" s="386">
        <v>0</v>
      </c>
      <c r="V602" s="386">
        <v>0</v>
      </c>
      <c r="W602" s="386">
        <v>1</v>
      </c>
      <c r="X602" s="386">
        <v>0</v>
      </c>
      <c r="Y602" s="386">
        <v>0</v>
      </c>
      <c r="Z602" s="386">
        <v>1</v>
      </c>
      <c r="AA602" s="386">
        <v>1</v>
      </c>
      <c r="AB602" s="386">
        <v>0</v>
      </c>
      <c r="AC602" s="386">
        <v>0</v>
      </c>
      <c r="AD602" s="386">
        <v>0</v>
      </c>
      <c r="AE602" s="386">
        <v>0</v>
      </c>
      <c r="AF602" s="386">
        <v>0</v>
      </c>
      <c r="AG602" s="386">
        <v>1</v>
      </c>
      <c r="AH602" s="386">
        <v>1</v>
      </c>
      <c r="AI602" s="386">
        <v>0</v>
      </c>
      <c r="AJ602" s="386">
        <v>0</v>
      </c>
      <c r="AK602" s="386">
        <v>0</v>
      </c>
      <c r="AL602" s="386">
        <v>0</v>
      </c>
      <c r="AM602" s="386">
        <v>0</v>
      </c>
      <c r="AN602" s="386">
        <v>0</v>
      </c>
      <c r="AO602" s="386">
        <v>0</v>
      </c>
      <c r="AP602" s="386">
        <v>0</v>
      </c>
      <c r="AQ602" s="386">
        <v>0</v>
      </c>
      <c r="AR602" s="386">
        <v>0</v>
      </c>
      <c r="AS602" s="386">
        <v>0</v>
      </c>
      <c r="AT602" s="405">
        <v>0</v>
      </c>
      <c r="AU602" s="387">
        <v>0</v>
      </c>
    </row>
    <row r="603" spans="2:47" x14ac:dyDescent="0.3">
      <c r="B603" s="592"/>
      <c r="C603" s="592"/>
      <c r="D603" s="384" t="s">
        <v>1532</v>
      </c>
      <c r="E603" s="271">
        <f t="shared" si="10"/>
        <v>111</v>
      </c>
      <c r="F603" s="385">
        <v>0</v>
      </c>
      <c r="G603" s="386">
        <v>0</v>
      </c>
      <c r="H603" s="386">
        <v>0</v>
      </c>
      <c r="I603" s="386">
        <v>0</v>
      </c>
      <c r="J603" s="386">
        <v>0</v>
      </c>
      <c r="K603" s="386">
        <v>1</v>
      </c>
      <c r="L603" s="386">
        <v>1</v>
      </c>
      <c r="M603" s="386">
        <v>3</v>
      </c>
      <c r="N603" s="386">
        <v>4</v>
      </c>
      <c r="O603" s="386">
        <v>2</v>
      </c>
      <c r="P603" s="386">
        <v>0</v>
      </c>
      <c r="Q603" s="386">
        <v>5</v>
      </c>
      <c r="R603" s="386">
        <v>9</v>
      </c>
      <c r="S603" s="386">
        <v>6</v>
      </c>
      <c r="T603" s="386">
        <v>4</v>
      </c>
      <c r="U603" s="386">
        <v>6</v>
      </c>
      <c r="V603" s="386">
        <v>9</v>
      </c>
      <c r="W603" s="386">
        <v>6</v>
      </c>
      <c r="X603" s="386">
        <v>5</v>
      </c>
      <c r="Y603" s="386">
        <v>5</v>
      </c>
      <c r="Z603" s="386">
        <v>6</v>
      </c>
      <c r="AA603" s="386">
        <v>9</v>
      </c>
      <c r="AB603" s="386">
        <v>4</v>
      </c>
      <c r="AC603" s="386">
        <v>4</v>
      </c>
      <c r="AD603" s="386">
        <v>3</v>
      </c>
      <c r="AE603" s="386">
        <v>5</v>
      </c>
      <c r="AF603" s="386">
        <v>4</v>
      </c>
      <c r="AG603" s="386">
        <v>5</v>
      </c>
      <c r="AH603" s="386">
        <v>1</v>
      </c>
      <c r="AI603" s="386">
        <v>1</v>
      </c>
      <c r="AJ603" s="386">
        <v>1</v>
      </c>
      <c r="AK603" s="386">
        <v>1</v>
      </c>
      <c r="AL603" s="386">
        <v>1</v>
      </c>
      <c r="AM603" s="386">
        <v>0</v>
      </c>
      <c r="AN603" s="386">
        <v>0</v>
      </c>
      <c r="AO603" s="386">
        <v>0</v>
      </c>
      <c r="AP603" s="386">
        <v>0</v>
      </c>
      <c r="AQ603" s="386">
        <v>0</v>
      </c>
      <c r="AR603" s="386">
        <v>0</v>
      </c>
      <c r="AS603" s="386">
        <v>0</v>
      </c>
      <c r="AT603" s="405">
        <v>0</v>
      </c>
      <c r="AU603" s="387">
        <v>0</v>
      </c>
    </row>
    <row r="604" spans="2:47" x14ac:dyDescent="0.3">
      <c r="B604" s="592"/>
      <c r="C604" s="592"/>
      <c r="D604" s="384" t="s">
        <v>1531</v>
      </c>
      <c r="E604" s="271">
        <f t="shared" si="10"/>
        <v>128</v>
      </c>
      <c r="F604" s="385">
        <v>0</v>
      </c>
      <c r="G604" s="386">
        <v>0</v>
      </c>
      <c r="H604" s="386">
        <v>0</v>
      </c>
      <c r="I604" s="386">
        <v>0</v>
      </c>
      <c r="J604" s="386">
        <v>0</v>
      </c>
      <c r="K604" s="386">
        <v>3</v>
      </c>
      <c r="L604" s="386">
        <v>0</v>
      </c>
      <c r="M604" s="386">
        <v>4</v>
      </c>
      <c r="N604" s="386">
        <v>1</v>
      </c>
      <c r="O604" s="386">
        <v>3</v>
      </c>
      <c r="P604" s="386">
        <v>5</v>
      </c>
      <c r="Q604" s="386">
        <v>6</v>
      </c>
      <c r="R604" s="386">
        <v>9</v>
      </c>
      <c r="S604" s="386">
        <v>8</v>
      </c>
      <c r="T604" s="386">
        <v>6</v>
      </c>
      <c r="U604" s="386">
        <v>8</v>
      </c>
      <c r="V604" s="386">
        <v>7</v>
      </c>
      <c r="W604" s="386">
        <v>7</v>
      </c>
      <c r="X604" s="386">
        <v>9</v>
      </c>
      <c r="Y604" s="386">
        <v>4</v>
      </c>
      <c r="Z604" s="386">
        <v>8</v>
      </c>
      <c r="AA604" s="386">
        <v>10</v>
      </c>
      <c r="AB604" s="386">
        <v>1</v>
      </c>
      <c r="AC604" s="386">
        <v>3</v>
      </c>
      <c r="AD604" s="386">
        <v>5</v>
      </c>
      <c r="AE604" s="386">
        <v>3</v>
      </c>
      <c r="AF604" s="386">
        <v>8</v>
      </c>
      <c r="AG604" s="386">
        <v>2</v>
      </c>
      <c r="AH604" s="386">
        <v>2</v>
      </c>
      <c r="AI604" s="386">
        <v>1</v>
      </c>
      <c r="AJ604" s="386">
        <v>0</v>
      </c>
      <c r="AK604" s="386">
        <v>2</v>
      </c>
      <c r="AL604" s="386">
        <v>2</v>
      </c>
      <c r="AM604" s="386">
        <v>0</v>
      </c>
      <c r="AN604" s="386">
        <v>1</v>
      </c>
      <c r="AO604" s="386">
        <v>0</v>
      </c>
      <c r="AP604" s="386">
        <v>0</v>
      </c>
      <c r="AQ604" s="386">
        <v>0</v>
      </c>
      <c r="AR604" s="386">
        <v>0</v>
      </c>
      <c r="AS604" s="386">
        <v>0</v>
      </c>
      <c r="AT604" s="405">
        <v>0</v>
      </c>
      <c r="AU604" s="387">
        <v>0</v>
      </c>
    </row>
    <row r="605" spans="2:47" x14ac:dyDescent="0.3">
      <c r="B605" s="592"/>
      <c r="C605" s="592"/>
      <c r="D605" s="384" t="s">
        <v>1530</v>
      </c>
      <c r="E605" s="271">
        <f t="shared" si="10"/>
        <v>100</v>
      </c>
      <c r="F605" s="385">
        <v>0</v>
      </c>
      <c r="G605" s="386">
        <v>0</v>
      </c>
      <c r="H605" s="386">
        <v>0</v>
      </c>
      <c r="I605" s="386">
        <v>0</v>
      </c>
      <c r="J605" s="386">
        <v>0</v>
      </c>
      <c r="K605" s="386">
        <v>0</v>
      </c>
      <c r="L605" s="386">
        <v>2</v>
      </c>
      <c r="M605" s="386">
        <v>4</v>
      </c>
      <c r="N605" s="386">
        <v>6</v>
      </c>
      <c r="O605" s="386">
        <v>2</v>
      </c>
      <c r="P605" s="386">
        <v>1</v>
      </c>
      <c r="Q605" s="386">
        <v>3</v>
      </c>
      <c r="R605" s="386">
        <v>7</v>
      </c>
      <c r="S605" s="386">
        <v>8</v>
      </c>
      <c r="T605" s="386">
        <v>6</v>
      </c>
      <c r="U605" s="386">
        <v>6</v>
      </c>
      <c r="V605" s="386">
        <v>5</v>
      </c>
      <c r="W605" s="386">
        <v>2</v>
      </c>
      <c r="X605" s="386">
        <v>4</v>
      </c>
      <c r="Y605" s="386">
        <v>5</v>
      </c>
      <c r="Z605" s="386">
        <v>9</v>
      </c>
      <c r="AA605" s="386">
        <v>2</v>
      </c>
      <c r="AB605" s="386">
        <v>3</v>
      </c>
      <c r="AC605" s="386">
        <v>4</v>
      </c>
      <c r="AD605" s="386">
        <v>3</v>
      </c>
      <c r="AE605" s="386">
        <v>3</v>
      </c>
      <c r="AF605" s="386">
        <v>3</v>
      </c>
      <c r="AG605" s="386">
        <v>3</v>
      </c>
      <c r="AH605" s="386">
        <v>2</v>
      </c>
      <c r="AI605" s="386">
        <v>4</v>
      </c>
      <c r="AJ605" s="386">
        <v>0</v>
      </c>
      <c r="AK605" s="386">
        <v>2</v>
      </c>
      <c r="AL605" s="386">
        <v>0</v>
      </c>
      <c r="AM605" s="386">
        <v>0</v>
      </c>
      <c r="AN605" s="386">
        <v>0</v>
      </c>
      <c r="AO605" s="386">
        <v>0</v>
      </c>
      <c r="AP605" s="386">
        <v>1</v>
      </c>
      <c r="AQ605" s="386">
        <v>0</v>
      </c>
      <c r="AR605" s="386">
        <v>0</v>
      </c>
      <c r="AS605" s="386">
        <v>0</v>
      </c>
      <c r="AT605" s="405">
        <v>0</v>
      </c>
      <c r="AU605" s="387">
        <v>0</v>
      </c>
    </row>
    <row r="606" spans="2:47" x14ac:dyDescent="0.3">
      <c r="B606" s="592"/>
      <c r="C606" s="592"/>
      <c r="D606" s="384" t="s">
        <v>1529</v>
      </c>
      <c r="E606" s="271">
        <f t="shared" si="10"/>
        <v>4</v>
      </c>
      <c r="F606" s="385">
        <v>0</v>
      </c>
      <c r="G606" s="386">
        <v>0</v>
      </c>
      <c r="H606" s="386">
        <v>0</v>
      </c>
      <c r="I606" s="386">
        <v>0</v>
      </c>
      <c r="J606" s="386">
        <v>0</v>
      </c>
      <c r="K606" s="386">
        <v>0</v>
      </c>
      <c r="L606" s="386">
        <v>0</v>
      </c>
      <c r="M606" s="386">
        <v>0</v>
      </c>
      <c r="N606" s="386">
        <v>0</v>
      </c>
      <c r="O606" s="386">
        <v>0</v>
      </c>
      <c r="P606" s="386">
        <v>0</v>
      </c>
      <c r="Q606" s="386">
        <v>1</v>
      </c>
      <c r="R606" s="386">
        <v>0</v>
      </c>
      <c r="S606" s="386">
        <v>0</v>
      </c>
      <c r="T606" s="386">
        <v>0</v>
      </c>
      <c r="U606" s="386">
        <v>1</v>
      </c>
      <c r="V606" s="386">
        <v>1</v>
      </c>
      <c r="W606" s="386">
        <v>0</v>
      </c>
      <c r="X606" s="386">
        <v>1</v>
      </c>
      <c r="Y606" s="386">
        <v>0</v>
      </c>
      <c r="Z606" s="386">
        <v>0</v>
      </c>
      <c r="AA606" s="386">
        <v>0</v>
      </c>
      <c r="AB606" s="386">
        <v>0</v>
      </c>
      <c r="AC606" s="386">
        <v>0</v>
      </c>
      <c r="AD606" s="386">
        <v>0</v>
      </c>
      <c r="AE606" s="386">
        <v>0</v>
      </c>
      <c r="AF606" s="386">
        <v>0</v>
      </c>
      <c r="AG606" s="386">
        <v>0</v>
      </c>
      <c r="AH606" s="386">
        <v>0</v>
      </c>
      <c r="AI606" s="386">
        <v>0</v>
      </c>
      <c r="AJ606" s="386">
        <v>0</v>
      </c>
      <c r="AK606" s="386">
        <v>0</v>
      </c>
      <c r="AL606" s="386">
        <v>0</v>
      </c>
      <c r="AM606" s="386">
        <v>0</v>
      </c>
      <c r="AN606" s="386">
        <v>0</v>
      </c>
      <c r="AO606" s="386">
        <v>0</v>
      </c>
      <c r="AP606" s="386">
        <v>0</v>
      </c>
      <c r="AQ606" s="386">
        <v>0</v>
      </c>
      <c r="AR606" s="386">
        <v>0</v>
      </c>
      <c r="AS606" s="386">
        <v>0</v>
      </c>
      <c r="AT606" s="405">
        <v>0</v>
      </c>
      <c r="AU606" s="387">
        <v>0</v>
      </c>
    </row>
    <row r="607" spans="2:47" x14ac:dyDescent="0.3">
      <c r="B607" s="592"/>
      <c r="C607" s="592"/>
      <c r="D607" s="384" t="s">
        <v>1528</v>
      </c>
      <c r="E607" s="271">
        <f t="shared" si="10"/>
        <v>116</v>
      </c>
      <c r="F607" s="385">
        <v>0</v>
      </c>
      <c r="G607" s="386">
        <v>0</v>
      </c>
      <c r="H607" s="386">
        <v>0</v>
      </c>
      <c r="I607" s="386">
        <v>0</v>
      </c>
      <c r="J607" s="386">
        <v>0</v>
      </c>
      <c r="K607" s="386">
        <v>0</v>
      </c>
      <c r="L607" s="386">
        <v>1</v>
      </c>
      <c r="M607" s="386">
        <v>4</v>
      </c>
      <c r="N607" s="386">
        <v>1</v>
      </c>
      <c r="O607" s="386">
        <v>8</v>
      </c>
      <c r="P607" s="386">
        <v>5</v>
      </c>
      <c r="Q607" s="386">
        <v>6</v>
      </c>
      <c r="R607" s="386">
        <v>6</v>
      </c>
      <c r="S607" s="386">
        <v>3</v>
      </c>
      <c r="T607" s="386">
        <v>3</v>
      </c>
      <c r="U607" s="386">
        <v>9</v>
      </c>
      <c r="V607" s="386">
        <v>4</v>
      </c>
      <c r="W607" s="386">
        <v>8</v>
      </c>
      <c r="X607" s="386">
        <v>3</v>
      </c>
      <c r="Y607" s="386">
        <v>7</v>
      </c>
      <c r="Z607" s="386">
        <v>7</v>
      </c>
      <c r="AA607" s="386">
        <v>4</v>
      </c>
      <c r="AB607" s="386">
        <v>6</v>
      </c>
      <c r="AC607" s="386">
        <v>7</v>
      </c>
      <c r="AD607" s="386">
        <v>6</v>
      </c>
      <c r="AE607" s="386">
        <v>2</v>
      </c>
      <c r="AF607" s="386">
        <v>3</v>
      </c>
      <c r="AG607" s="386">
        <v>7</v>
      </c>
      <c r="AH607" s="386">
        <v>2</v>
      </c>
      <c r="AI607" s="386">
        <v>1</v>
      </c>
      <c r="AJ607" s="386">
        <v>1</v>
      </c>
      <c r="AK607" s="386">
        <v>1</v>
      </c>
      <c r="AL607" s="386">
        <v>0</v>
      </c>
      <c r="AM607" s="386">
        <v>1</v>
      </c>
      <c r="AN607" s="386">
        <v>0</v>
      </c>
      <c r="AO607" s="386">
        <v>0</v>
      </c>
      <c r="AP607" s="386">
        <v>0</v>
      </c>
      <c r="AQ607" s="386">
        <v>0</v>
      </c>
      <c r="AR607" s="386">
        <v>0</v>
      </c>
      <c r="AS607" s="386">
        <v>0</v>
      </c>
      <c r="AT607" s="405">
        <v>0</v>
      </c>
      <c r="AU607" s="387">
        <v>0</v>
      </c>
    </row>
    <row r="608" spans="2:47" x14ac:dyDescent="0.3">
      <c r="B608" s="592"/>
      <c r="C608" s="592"/>
      <c r="D608" s="384" t="s">
        <v>1527</v>
      </c>
      <c r="E608" s="271">
        <f t="shared" si="10"/>
        <v>101</v>
      </c>
      <c r="F608" s="385">
        <v>0</v>
      </c>
      <c r="G608" s="386">
        <v>0</v>
      </c>
      <c r="H608" s="386">
        <v>0</v>
      </c>
      <c r="I608" s="386">
        <v>0</v>
      </c>
      <c r="J608" s="386">
        <v>0</v>
      </c>
      <c r="K608" s="386">
        <v>1</v>
      </c>
      <c r="L608" s="386">
        <v>1</v>
      </c>
      <c r="M608" s="386">
        <v>1</v>
      </c>
      <c r="N608" s="386">
        <v>1</v>
      </c>
      <c r="O608" s="386">
        <v>8</v>
      </c>
      <c r="P608" s="386">
        <v>3</v>
      </c>
      <c r="Q608" s="386">
        <v>6</v>
      </c>
      <c r="R608" s="386">
        <v>5</v>
      </c>
      <c r="S608" s="386">
        <v>4</v>
      </c>
      <c r="T608" s="386">
        <v>2</v>
      </c>
      <c r="U608" s="386">
        <v>1</v>
      </c>
      <c r="V608" s="386">
        <v>7</v>
      </c>
      <c r="W608" s="386">
        <v>6</v>
      </c>
      <c r="X608" s="386">
        <v>7</v>
      </c>
      <c r="Y608" s="386">
        <v>4</v>
      </c>
      <c r="Z608" s="386">
        <v>9</v>
      </c>
      <c r="AA608" s="386">
        <v>5</v>
      </c>
      <c r="AB608" s="386">
        <v>6</v>
      </c>
      <c r="AC608" s="386">
        <v>8</v>
      </c>
      <c r="AD608" s="386">
        <v>4</v>
      </c>
      <c r="AE608" s="386">
        <v>3</v>
      </c>
      <c r="AF608" s="386">
        <v>2</v>
      </c>
      <c r="AG608" s="386">
        <v>1</v>
      </c>
      <c r="AH608" s="386">
        <v>2</v>
      </c>
      <c r="AI608" s="386">
        <v>2</v>
      </c>
      <c r="AJ608" s="386">
        <v>0</v>
      </c>
      <c r="AK608" s="386">
        <v>1</v>
      </c>
      <c r="AL608" s="386">
        <v>1</v>
      </c>
      <c r="AM608" s="386">
        <v>0</v>
      </c>
      <c r="AN608" s="386">
        <v>0</v>
      </c>
      <c r="AO608" s="386">
        <v>0</v>
      </c>
      <c r="AP608" s="386">
        <v>0</v>
      </c>
      <c r="AQ608" s="386">
        <v>0</v>
      </c>
      <c r="AR608" s="386">
        <v>0</v>
      </c>
      <c r="AS608" s="386">
        <v>0</v>
      </c>
      <c r="AT608" s="405">
        <v>0</v>
      </c>
      <c r="AU608" s="387">
        <v>0</v>
      </c>
    </row>
    <row r="609" spans="2:47" x14ac:dyDescent="0.3">
      <c r="B609" s="592"/>
      <c r="C609" s="592"/>
      <c r="D609" s="384" t="s">
        <v>1294</v>
      </c>
      <c r="E609" s="271">
        <f t="shared" si="10"/>
        <v>152</v>
      </c>
      <c r="F609" s="385">
        <v>0</v>
      </c>
      <c r="G609" s="386">
        <v>0</v>
      </c>
      <c r="H609" s="386">
        <v>0</v>
      </c>
      <c r="I609" s="386">
        <v>0</v>
      </c>
      <c r="J609" s="386">
        <v>0</v>
      </c>
      <c r="K609" s="386">
        <v>3</v>
      </c>
      <c r="L609" s="386">
        <v>7</v>
      </c>
      <c r="M609" s="386">
        <v>4</v>
      </c>
      <c r="N609" s="386">
        <v>1</v>
      </c>
      <c r="O609" s="386">
        <v>7</v>
      </c>
      <c r="P609" s="386">
        <v>7</v>
      </c>
      <c r="Q609" s="386">
        <v>7</v>
      </c>
      <c r="R609" s="386">
        <v>9</v>
      </c>
      <c r="S609" s="386">
        <v>8</v>
      </c>
      <c r="T609" s="386">
        <v>3</v>
      </c>
      <c r="U609" s="386">
        <v>6</v>
      </c>
      <c r="V609" s="386">
        <v>6</v>
      </c>
      <c r="W609" s="386">
        <v>8</v>
      </c>
      <c r="X609" s="386">
        <v>11</v>
      </c>
      <c r="Y609" s="386">
        <v>2</v>
      </c>
      <c r="Z609" s="386">
        <v>6</v>
      </c>
      <c r="AA609" s="386">
        <v>8</v>
      </c>
      <c r="AB609" s="386">
        <v>12</v>
      </c>
      <c r="AC609" s="386">
        <v>4</v>
      </c>
      <c r="AD609" s="386">
        <v>2</v>
      </c>
      <c r="AE609" s="386">
        <v>2</v>
      </c>
      <c r="AF609" s="386">
        <v>8</v>
      </c>
      <c r="AG609" s="386">
        <v>2</v>
      </c>
      <c r="AH609" s="386">
        <v>5</v>
      </c>
      <c r="AI609" s="386">
        <v>7</v>
      </c>
      <c r="AJ609" s="386">
        <v>0</v>
      </c>
      <c r="AK609" s="386">
        <v>3</v>
      </c>
      <c r="AL609" s="386">
        <v>1</v>
      </c>
      <c r="AM609" s="386">
        <v>2</v>
      </c>
      <c r="AN609" s="386">
        <v>0</v>
      </c>
      <c r="AO609" s="386">
        <v>1</v>
      </c>
      <c r="AP609" s="386">
        <v>0</v>
      </c>
      <c r="AQ609" s="386">
        <v>0</v>
      </c>
      <c r="AR609" s="386">
        <v>0</v>
      </c>
      <c r="AS609" s="386">
        <v>0</v>
      </c>
      <c r="AT609" s="405">
        <v>0</v>
      </c>
      <c r="AU609" s="387">
        <v>0</v>
      </c>
    </row>
    <row r="610" spans="2:47" x14ac:dyDescent="0.3">
      <c r="B610" s="592"/>
      <c r="C610" s="592"/>
      <c r="D610" s="384" t="s">
        <v>1158</v>
      </c>
      <c r="E610" s="271">
        <f t="shared" si="10"/>
        <v>76</v>
      </c>
      <c r="F610" s="385">
        <v>0</v>
      </c>
      <c r="G610" s="386">
        <v>0</v>
      </c>
      <c r="H610" s="386">
        <v>0</v>
      </c>
      <c r="I610" s="386">
        <v>0</v>
      </c>
      <c r="J610" s="386">
        <v>0</v>
      </c>
      <c r="K610" s="386">
        <v>1</v>
      </c>
      <c r="L610" s="386">
        <v>1</v>
      </c>
      <c r="M610" s="386">
        <v>0</v>
      </c>
      <c r="N610" s="386">
        <v>1</v>
      </c>
      <c r="O610" s="386">
        <v>2</v>
      </c>
      <c r="P610" s="386">
        <v>3</v>
      </c>
      <c r="Q610" s="386">
        <v>5</v>
      </c>
      <c r="R610" s="386">
        <v>1</v>
      </c>
      <c r="S610" s="386">
        <v>2</v>
      </c>
      <c r="T610" s="386">
        <v>5</v>
      </c>
      <c r="U610" s="386">
        <v>4</v>
      </c>
      <c r="V610" s="386">
        <v>5</v>
      </c>
      <c r="W610" s="386">
        <v>5</v>
      </c>
      <c r="X610" s="386">
        <v>3</v>
      </c>
      <c r="Y610" s="386">
        <v>5</v>
      </c>
      <c r="Z610" s="386">
        <v>5</v>
      </c>
      <c r="AA610" s="386">
        <v>9</v>
      </c>
      <c r="AB610" s="386">
        <v>4</v>
      </c>
      <c r="AC610" s="386">
        <v>2</v>
      </c>
      <c r="AD610" s="386">
        <v>3</v>
      </c>
      <c r="AE610" s="386">
        <v>1</v>
      </c>
      <c r="AF610" s="386">
        <v>2</v>
      </c>
      <c r="AG610" s="386">
        <v>2</v>
      </c>
      <c r="AH610" s="386">
        <v>1</v>
      </c>
      <c r="AI610" s="386">
        <v>1</v>
      </c>
      <c r="AJ610" s="386">
        <v>1</v>
      </c>
      <c r="AK610" s="386">
        <v>1</v>
      </c>
      <c r="AL610" s="386">
        <v>0</v>
      </c>
      <c r="AM610" s="386">
        <v>1</v>
      </c>
      <c r="AN610" s="386">
        <v>0</v>
      </c>
      <c r="AO610" s="386">
        <v>0</v>
      </c>
      <c r="AP610" s="386">
        <v>0</v>
      </c>
      <c r="AQ610" s="386">
        <v>0</v>
      </c>
      <c r="AR610" s="386">
        <v>0</v>
      </c>
      <c r="AS610" s="386">
        <v>0</v>
      </c>
      <c r="AT610" s="405">
        <v>0</v>
      </c>
      <c r="AU610" s="387">
        <v>0</v>
      </c>
    </row>
    <row r="611" spans="2:47" ht="28.5" x14ac:dyDescent="0.3">
      <c r="B611" s="592"/>
      <c r="C611" s="592"/>
      <c r="D611" s="384" t="s">
        <v>1526</v>
      </c>
      <c r="E611" s="271">
        <f t="shared" si="10"/>
        <v>17</v>
      </c>
      <c r="F611" s="385">
        <v>0</v>
      </c>
      <c r="G611" s="386">
        <v>0</v>
      </c>
      <c r="H611" s="386">
        <v>0</v>
      </c>
      <c r="I611" s="386">
        <v>0</v>
      </c>
      <c r="J611" s="386">
        <v>0</v>
      </c>
      <c r="K611" s="386">
        <v>0</v>
      </c>
      <c r="L611" s="386">
        <v>0</v>
      </c>
      <c r="M611" s="386">
        <v>0</v>
      </c>
      <c r="N611" s="386">
        <v>1</v>
      </c>
      <c r="O611" s="386">
        <v>0</v>
      </c>
      <c r="P611" s="386">
        <v>3</v>
      </c>
      <c r="Q611" s="386">
        <v>1</v>
      </c>
      <c r="R611" s="386">
        <v>2</v>
      </c>
      <c r="S611" s="386">
        <v>2</v>
      </c>
      <c r="T611" s="386">
        <v>0</v>
      </c>
      <c r="U611" s="386">
        <v>0</v>
      </c>
      <c r="V611" s="386">
        <v>0</v>
      </c>
      <c r="W611" s="386">
        <v>0</v>
      </c>
      <c r="X611" s="386">
        <v>1</v>
      </c>
      <c r="Y611" s="386">
        <v>1</v>
      </c>
      <c r="Z611" s="386">
        <v>1</v>
      </c>
      <c r="AA611" s="386">
        <v>2</v>
      </c>
      <c r="AB611" s="386">
        <v>1</v>
      </c>
      <c r="AC611" s="386">
        <v>0</v>
      </c>
      <c r="AD611" s="386">
        <v>0</v>
      </c>
      <c r="AE611" s="386">
        <v>0</v>
      </c>
      <c r="AF611" s="386">
        <v>0</v>
      </c>
      <c r="AG611" s="386">
        <v>0</v>
      </c>
      <c r="AH611" s="386">
        <v>1</v>
      </c>
      <c r="AI611" s="386">
        <v>1</v>
      </c>
      <c r="AJ611" s="386">
        <v>0</v>
      </c>
      <c r="AK611" s="386">
        <v>0</v>
      </c>
      <c r="AL611" s="386">
        <v>0</v>
      </c>
      <c r="AM611" s="386">
        <v>0</v>
      </c>
      <c r="AN611" s="386">
        <v>0</v>
      </c>
      <c r="AO611" s="386">
        <v>0</v>
      </c>
      <c r="AP611" s="386">
        <v>0</v>
      </c>
      <c r="AQ611" s="386">
        <v>0</v>
      </c>
      <c r="AR611" s="386">
        <v>0</v>
      </c>
      <c r="AS611" s="386">
        <v>0</v>
      </c>
      <c r="AT611" s="405">
        <v>0</v>
      </c>
      <c r="AU611" s="387">
        <v>0</v>
      </c>
    </row>
    <row r="612" spans="2:47" x14ac:dyDescent="0.3">
      <c r="B612" s="592"/>
      <c r="C612" s="592" t="s">
        <v>286</v>
      </c>
      <c r="D612" s="384" t="s">
        <v>286</v>
      </c>
      <c r="E612" s="271">
        <f t="shared" si="10"/>
        <v>143</v>
      </c>
      <c r="F612" s="385">
        <v>0</v>
      </c>
      <c r="G612" s="386">
        <v>0</v>
      </c>
      <c r="H612" s="386">
        <v>0</v>
      </c>
      <c r="I612" s="386">
        <v>0</v>
      </c>
      <c r="J612" s="386">
        <v>0</v>
      </c>
      <c r="K612" s="386">
        <v>3</v>
      </c>
      <c r="L612" s="386">
        <v>2</v>
      </c>
      <c r="M612" s="386">
        <v>5</v>
      </c>
      <c r="N612" s="386">
        <v>3</v>
      </c>
      <c r="O612" s="386">
        <v>8</v>
      </c>
      <c r="P612" s="386">
        <v>12</v>
      </c>
      <c r="Q612" s="386">
        <v>7</v>
      </c>
      <c r="R612" s="386">
        <v>7</v>
      </c>
      <c r="S612" s="386">
        <v>6</v>
      </c>
      <c r="T612" s="386">
        <v>5</v>
      </c>
      <c r="U612" s="386">
        <v>8</v>
      </c>
      <c r="V612" s="386">
        <v>6</v>
      </c>
      <c r="W612" s="386">
        <v>4</v>
      </c>
      <c r="X612" s="386">
        <v>6</v>
      </c>
      <c r="Y612" s="386">
        <v>5</v>
      </c>
      <c r="Z612" s="386">
        <v>7</v>
      </c>
      <c r="AA612" s="386">
        <v>4</v>
      </c>
      <c r="AB612" s="386">
        <v>6</v>
      </c>
      <c r="AC612" s="386">
        <v>5</v>
      </c>
      <c r="AD612" s="386">
        <v>4</v>
      </c>
      <c r="AE612" s="386">
        <v>6</v>
      </c>
      <c r="AF612" s="386">
        <v>3</v>
      </c>
      <c r="AG612" s="386">
        <v>7</v>
      </c>
      <c r="AH612" s="386">
        <v>6</v>
      </c>
      <c r="AI612" s="386">
        <v>3</v>
      </c>
      <c r="AJ612" s="386">
        <v>1</v>
      </c>
      <c r="AK612" s="386">
        <v>1</v>
      </c>
      <c r="AL612" s="386">
        <v>1</v>
      </c>
      <c r="AM612" s="386">
        <v>1</v>
      </c>
      <c r="AN612" s="386">
        <v>0</v>
      </c>
      <c r="AO612" s="386">
        <v>0</v>
      </c>
      <c r="AP612" s="386">
        <v>0</v>
      </c>
      <c r="AQ612" s="386">
        <v>0</v>
      </c>
      <c r="AR612" s="386">
        <v>0</v>
      </c>
      <c r="AS612" s="386">
        <v>0</v>
      </c>
      <c r="AT612" s="405">
        <v>0</v>
      </c>
      <c r="AU612" s="387">
        <v>1</v>
      </c>
    </row>
    <row r="613" spans="2:47" x14ac:dyDescent="0.3">
      <c r="B613" s="592"/>
      <c r="C613" s="592"/>
      <c r="D613" s="384" t="s">
        <v>1525</v>
      </c>
      <c r="E613" s="271">
        <f t="shared" si="10"/>
        <v>6</v>
      </c>
      <c r="F613" s="385">
        <v>0</v>
      </c>
      <c r="G613" s="386">
        <v>0</v>
      </c>
      <c r="H613" s="386">
        <v>0</v>
      </c>
      <c r="I613" s="386">
        <v>0</v>
      </c>
      <c r="J613" s="386">
        <v>0</v>
      </c>
      <c r="K613" s="386">
        <v>0</v>
      </c>
      <c r="L613" s="386">
        <v>0</v>
      </c>
      <c r="M613" s="386">
        <v>0</v>
      </c>
      <c r="N613" s="386">
        <v>0</v>
      </c>
      <c r="O613" s="386">
        <v>0</v>
      </c>
      <c r="P613" s="386">
        <v>1</v>
      </c>
      <c r="Q613" s="386">
        <v>0</v>
      </c>
      <c r="R613" s="386">
        <v>0</v>
      </c>
      <c r="S613" s="386">
        <v>0</v>
      </c>
      <c r="T613" s="386">
        <v>0</v>
      </c>
      <c r="U613" s="386">
        <v>1</v>
      </c>
      <c r="V613" s="386">
        <v>0</v>
      </c>
      <c r="W613" s="386">
        <v>0</v>
      </c>
      <c r="X613" s="386">
        <v>0</v>
      </c>
      <c r="Y613" s="386">
        <v>0</v>
      </c>
      <c r="Z613" s="386">
        <v>1</v>
      </c>
      <c r="AA613" s="386">
        <v>0</v>
      </c>
      <c r="AB613" s="386">
        <v>0</v>
      </c>
      <c r="AC613" s="386">
        <v>0</v>
      </c>
      <c r="AD613" s="386">
        <v>0</v>
      </c>
      <c r="AE613" s="386">
        <v>0</v>
      </c>
      <c r="AF613" s="386">
        <v>0</v>
      </c>
      <c r="AG613" s="386">
        <v>0</v>
      </c>
      <c r="AH613" s="386">
        <v>0</v>
      </c>
      <c r="AI613" s="386">
        <v>1</v>
      </c>
      <c r="AJ613" s="386">
        <v>0</v>
      </c>
      <c r="AK613" s="386">
        <v>0</v>
      </c>
      <c r="AL613" s="386">
        <v>0</v>
      </c>
      <c r="AM613" s="386">
        <v>1</v>
      </c>
      <c r="AN613" s="386">
        <v>1</v>
      </c>
      <c r="AO613" s="386">
        <v>0</v>
      </c>
      <c r="AP613" s="386">
        <v>0</v>
      </c>
      <c r="AQ613" s="386">
        <v>0</v>
      </c>
      <c r="AR613" s="386">
        <v>0</v>
      </c>
      <c r="AS613" s="386">
        <v>0</v>
      </c>
      <c r="AT613" s="405">
        <v>0</v>
      </c>
      <c r="AU613" s="387">
        <v>0</v>
      </c>
    </row>
    <row r="614" spans="2:47" x14ac:dyDescent="0.3">
      <c r="B614" s="592"/>
      <c r="C614" s="592"/>
      <c r="D614" s="384" t="s">
        <v>1524</v>
      </c>
      <c r="E614" s="271">
        <f t="shared" si="10"/>
        <v>6</v>
      </c>
      <c r="F614" s="385">
        <v>0</v>
      </c>
      <c r="G614" s="386">
        <v>0</v>
      </c>
      <c r="H614" s="386">
        <v>0</v>
      </c>
      <c r="I614" s="386">
        <v>0</v>
      </c>
      <c r="J614" s="386">
        <v>0</v>
      </c>
      <c r="K614" s="386">
        <v>0</v>
      </c>
      <c r="L614" s="386">
        <v>0</v>
      </c>
      <c r="M614" s="386">
        <v>0</v>
      </c>
      <c r="N614" s="386">
        <v>0</v>
      </c>
      <c r="O614" s="386">
        <v>1</v>
      </c>
      <c r="P614" s="386">
        <v>0</v>
      </c>
      <c r="Q614" s="386">
        <v>0</v>
      </c>
      <c r="R614" s="386">
        <v>1</v>
      </c>
      <c r="S614" s="386">
        <v>0</v>
      </c>
      <c r="T614" s="386">
        <v>0</v>
      </c>
      <c r="U614" s="386">
        <v>1</v>
      </c>
      <c r="V614" s="386">
        <v>0</v>
      </c>
      <c r="W614" s="386">
        <v>0</v>
      </c>
      <c r="X614" s="386">
        <v>1</v>
      </c>
      <c r="Y614" s="386">
        <v>0</v>
      </c>
      <c r="Z614" s="386">
        <v>0</v>
      </c>
      <c r="AA614" s="386">
        <v>1</v>
      </c>
      <c r="AB614" s="386">
        <v>0</v>
      </c>
      <c r="AC614" s="386">
        <v>0</v>
      </c>
      <c r="AD614" s="386">
        <v>0</v>
      </c>
      <c r="AE614" s="386">
        <v>1</v>
      </c>
      <c r="AF614" s="386">
        <v>0</v>
      </c>
      <c r="AG614" s="386">
        <v>0</v>
      </c>
      <c r="AH614" s="386">
        <v>0</v>
      </c>
      <c r="AI614" s="386">
        <v>0</v>
      </c>
      <c r="AJ614" s="386">
        <v>0</v>
      </c>
      <c r="AK614" s="386">
        <v>0</v>
      </c>
      <c r="AL614" s="386">
        <v>0</v>
      </c>
      <c r="AM614" s="386">
        <v>0</v>
      </c>
      <c r="AN614" s="386">
        <v>0</v>
      </c>
      <c r="AO614" s="386">
        <v>0</v>
      </c>
      <c r="AP614" s="386">
        <v>0</v>
      </c>
      <c r="AQ614" s="386">
        <v>0</v>
      </c>
      <c r="AR614" s="386">
        <v>0</v>
      </c>
      <c r="AS614" s="386">
        <v>0</v>
      </c>
      <c r="AT614" s="405">
        <v>0</v>
      </c>
      <c r="AU614" s="387">
        <v>0</v>
      </c>
    </row>
    <row r="615" spans="2:47" x14ac:dyDescent="0.3">
      <c r="B615" s="592"/>
      <c r="C615" s="592"/>
      <c r="D615" s="384" t="s">
        <v>1523</v>
      </c>
      <c r="E615" s="271">
        <f t="shared" si="10"/>
        <v>6</v>
      </c>
      <c r="F615" s="385">
        <v>0</v>
      </c>
      <c r="G615" s="386">
        <v>0</v>
      </c>
      <c r="H615" s="386">
        <v>0</v>
      </c>
      <c r="I615" s="386">
        <v>0</v>
      </c>
      <c r="J615" s="386">
        <v>0</v>
      </c>
      <c r="K615" s="386">
        <v>1</v>
      </c>
      <c r="L615" s="386">
        <v>0</v>
      </c>
      <c r="M615" s="386">
        <v>0</v>
      </c>
      <c r="N615" s="386">
        <v>0</v>
      </c>
      <c r="O615" s="386">
        <v>0</v>
      </c>
      <c r="P615" s="386">
        <v>0</v>
      </c>
      <c r="Q615" s="386">
        <v>0</v>
      </c>
      <c r="R615" s="386">
        <v>1</v>
      </c>
      <c r="S615" s="386">
        <v>0</v>
      </c>
      <c r="T615" s="386">
        <v>0</v>
      </c>
      <c r="U615" s="386">
        <v>1</v>
      </c>
      <c r="V615" s="386">
        <v>0</v>
      </c>
      <c r="W615" s="386">
        <v>0</v>
      </c>
      <c r="X615" s="386">
        <v>0</v>
      </c>
      <c r="Y615" s="386">
        <v>0</v>
      </c>
      <c r="Z615" s="386">
        <v>1</v>
      </c>
      <c r="AA615" s="386">
        <v>0</v>
      </c>
      <c r="AB615" s="386">
        <v>1</v>
      </c>
      <c r="AC615" s="386">
        <v>1</v>
      </c>
      <c r="AD615" s="386">
        <v>0</v>
      </c>
      <c r="AE615" s="386">
        <v>0</v>
      </c>
      <c r="AF615" s="386">
        <v>0</v>
      </c>
      <c r="AG615" s="386">
        <v>0</v>
      </c>
      <c r="AH615" s="386">
        <v>0</v>
      </c>
      <c r="AI615" s="386">
        <v>0</v>
      </c>
      <c r="AJ615" s="386">
        <v>0</v>
      </c>
      <c r="AK615" s="386">
        <v>0</v>
      </c>
      <c r="AL615" s="386">
        <v>0</v>
      </c>
      <c r="AM615" s="386">
        <v>0</v>
      </c>
      <c r="AN615" s="386">
        <v>0</v>
      </c>
      <c r="AO615" s="386">
        <v>0</v>
      </c>
      <c r="AP615" s="386">
        <v>0</v>
      </c>
      <c r="AQ615" s="386">
        <v>0</v>
      </c>
      <c r="AR615" s="386">
        <v>0</v>
      </c>
      <c r="AS615" s="386">
        <v>0</v>
      </c>
      <c r="AT615" s="405">
        <v>0</v>
      </c>
      <c r="AU615" s="387">
        <v>0</v>
      </c>
    </row>
    <row r="616" spans="2:47" x14ac:dyDescent="0.3">
      <c r="B616" s="592"/>
      <c r="C616" s="592" t="s">
        <v>285</v>
      </c>
      <c r="D616" s="384" t="s">
        <v>1513</v>
      </c>
      <c r="E616" s="271">
        <f t="shared" si="10"/>
        <v>88</v>
      </c>
      <c r="F616" s="385">
        <v>0</v>
      </c>
      <c r="G616" s="386">
        <v>0</v>
      </c>
      <c r="H616" s="386">
        <v>0</v>
      </c>
      <c r="I616" s="386">
        <v>0</v>
      </c>
      <c r="J616" s="386">
        <v>1</v>
      </c>
      <c r="K616" s="386">
        <v>1</v>
      </c>
      <c r="L616" s="386">
        <v>3</v>
      </c>
      <c r="M616" s="386">
        <v>3</v>
      </c>
      <c r="N616" s="386">
        <v>3</v>
      </c>
      <c r="O616" s="386">
        <v>4</v>
      </c>
      <c r="P616" s="386">
        <v>4</v>
      </c>
      <c r="Q616" s="386">
        <v>2</v>
      </c>
      <c r="R616" s="386">
        <v>0</v>
      </c>
      <c r="S616" s="386">
        <v>9</v>
      </c>
      <c r="T616" s="386">
        <v>4</v>
      </c>
      <c r="U616" s="386">
        <v>5</v>
      </c>
      <c r="V616" s="386">
        <v>9</v>
      </c>
      <c r="W616" s="386">
        <v>4</v>
      </c>
      <c r="X616" s="386">
        <v>6</v>
      </c>
      <c r="Y616" s="386">
        <v>1</v>
      </c>
      <c r="Z616" s="386">
        <v>6</v>
      </c>
      <c r="AA616" s="386">
        <v>9</v>
      </c>
      <c r="AB616" s="386">
        <v>4</v>
      </c>
      <c r="AC616" s="386">
        <v>3</v>
      </c>
      <c r="AD616" s="386">
        <v>1</v>
      </c>
      <c r="AE616" s="386">
        <v>1</v>
      </c>
      <c r="AF616" s="386">
        <v>2</v>
      </c>
      <c r="AG616" s="386">
        <v>0</v>
      </c>
      <c r="AH616" s="386">
        <v>2</v>
      </c>
      <c r="AI616" s="386">
        <v>0</v>
      </c>
      <c r="AJ616" s="386">
        <v>0</v>
      </c>
      <c r="AK616" s="386">
        <v>0</v>
      </c>
      <c r="AL616" s="386">
        <v>1</v>
      </c>
      <c r="AM616" s="386">
        <v>0</v>
      </c>
      <c r="AN616" s="386">
        <v>0</v>
      </c>
      <c r="AO616" s="386">
        <v>0</v>
      </c>
      <c r="AP616" s="386">
        <v>0</v>
      </c>
      <c r="AQ616" s="386">
        <v>0</v>
      </c>
      <c r="AR616" s="386">
        <v>0</v>
      </c>
      <c r="AS616" s="386">
        <v>0</v>
      </c>
      <c r="AT616" s="405">
        <v>0</v>
      </c>
      <c r="AU616" s="387">
        <v>0</v>
      </c>
    </row>
    <row r="617" spans="2:47" x14ac:dyDescent="0.3">
      <c r="B617" s="592"/>
      <c r="C617" s="592"/>
      <c r="D617" s="384" t="s">
        <v>1512</v>
      </c>
      <c r="E617" s="271">
        <f t="shared" si="10"/>
        <v>7</v>
      </c>
      <c r="F617" s="385">
        <v>0</v>
      </c>
      <c r="G617" s="386">
        <v>0</v>
      </c>
      <c r="H617" s="386">
        <v>0</v>
      </c>
      <c r="I617" s="386">
        <v>0</v>
      </c>
      <c r="J617" s="386">
        <v>0</v>
      </c>
      <c r="K617" s="386">
        <v>0</v>
      </c>
      <c r="L617" s="386">
        <v>0</v>
      </c>
      <c r="M617" s="386">
        <v>0</v>
      </c>
      <c r="N617" s="386">
        <v>0</v>
      </c>
      <c r="O617" s="386">
        <v>1</v>
      </c>
      <c r="P617" s="386">
        <v>1</v>
      </c>
      <c r="Q617" s="386">
        <v>0</v>
      </c>
      <c r="R617" s="386">
        <v>0</v>
      </c>
      <c r="S617" s="386">
        <v>0</v>
      </c>
      <c r="T617" s="386">
        <v>0</v>
      </c>
      <c r="U617" s="386">
        <v>0</v>
      </c>
      <c r="V617" s="386">
        <v>1</v>
      </c>
      <c r="W617" s="386">
        <v>0</v>
      </c>
      <c r="X617" s="386">
        <v>1</v>
      </c>
      <c r="Y617" s="386">
        <v>0</v>
      </c>
      <c r="Z617" s="386">
        <v>0</v>
      </c>
      <c r="AA617" s="386">
        <v>1</v>
      </c>
      <c r="AB617" s="386">
        <v>1</v>
      </c>
      <c r="AC617" s="386">
        <v>0</v>
      </c>
      <c r="AD617" s="386">
        <v>0</v>
      </c>
      <c r="AE617" s="386">
        <v>0</v>
      </c>
      <c r="AF617" s="386">
        <v>0</v>
      </c>
      <c r="AG617" s="386">
        <v>0</v>
      </c>
      <c r="AH617" s="386">
        <v>0</v>
      </c>
      <c r="AI617" s="386">
        <v>0</v>
      </c>
      <c r="AJ617" s="386">
        <v>1</v>
      </c>
      <c r="AK617" s="386">
        <v>0</v>
      </c>
      <c r="AL617" s="386">
        <v>0</v>
      </c>
      <c r="AM617" s="386">
        <v>0</v>
      </c>
      <c r="AN617" s="386">
        <v>0</v>
      </c>
      <c r="AO617" s="386">
        <v>0</v>
      </c>
      <c r="AP617" s="386">
        <v>0</v>
      </c>
      <c r="AQ617" s="386">
        <v>0</v>
      </c>
      <c r="AR617" s="386">
        <v>0</v>
      </c>
      <c r="AS617" s="386">
        <v>0</v>
      </c>
      <c r="AT617" s="405">
        <v>0</v>
      </c>
      <c r="AU617" s="387">
        <v>0</v>
      </c>
    </row>
    <row r="618" spans="2:47" x14ac:dyDescent="0.3">
      <c r="B618" s="592"/>
      <c r="C618" s="592"/>
      <c r="D618" s="384" t="s">
        <v>1511</v>
      </c>
      <c r="E618" s="271">
        <f t="shared" si="10"/>
        <v>17</v>
      </c>
      <c r="F618" s="385">
        <v>0</v>
      </c>
      <c r="G618" s="386">
        <v>0</v>
      </c>
      <c r="H618" s="386">
        <v>0</v>
      </c>
      <c r="I618" s="386">
        <v>0</v>
      </c>
      <c r="J618" s="386">
        <v>0</v>
      </c>
      <c r="K618" s="386">
        <v>1</v>
      </c>
      <c r="L618" s="386">
        <v>0</v>
      </c>
      <c r="M618" s="386">
        <v>0</v>
      </c>
      <c r="N618" s="386">
        <v>1</v>
      </c>
      <c r="O618" s="386">
        <v>1</v>
      </c>
      <c r="P618" s="386">
        <v>1</v>
      </c>
      <c r="Q618" s="386">
        <v>2</v>
      </c>
      <c r="R618" s="386">
        <v>1</v>
      </c>
      <c r="S618" s="386">
        <v>1</v>
      </c>
      <c r="T618" s="386">
        <v>0</v>
      </c>
      <c r="U618" s="386">
        <v>0</v>
      </c>
      <c r="V618" s="386">
        <v>0</v>
      </c>
      <c r="W618" s="386">
        <v>2</v>
      </c>
      <c r="X618" s="386">
        <v>2</v>
      </c>
      <c r="Y618" s="386">
        <v>0</v>
      </c>
      <c r="Z618" s="386">
        <v>1</v>
      </c>
      <c r="AA618" s="386">
        <v>0</v>
      </c>
      <c r="AB618" s="386">
        <v>0</v>
      </c>
      <c r="AC618" s="386">
        <v>0</v>
      </c>
      <c r="AD618" s="386">
        <v>1</v>
      </c>
      <c r="AE618" s="386">
        <v>1</v>
      </c>
      <c r="AF618" s="386">
        <v>1</v>
      </c>
      <c r="AG618" s="386">
        <v>0</v>
      </c>
      <c r="AH618" s="386">
        <v>0</v>
      </c>
      <c r="AI618" s="386">
        <v>1</v>
      </c>
      <c r="AJ618" s="386">
        <v>0</v>
      </c>
      <c r="AK618" s="386">
        <v>0</v>
      </c>
      <c r="AL618" s="386">
        <v>0</v>
      </c>
      <c r="AM618" s="386">
        <v>0</v>
      </c>
      <c r="AN618" s="386">
        <v>0</v>
      </c>
      <c r="AO618" s="386">
        <v>0</v>
      </c>
      <c r="AP618" s="386">
        <v>0</v>
      </c>
      <c r="AQ618" s="386">
        <v>0</v>
      </c>
      <c r="AR618" s="386">
        <v>0</v>
      </c>
      <c r="AS618" s="386">
        <v>0</v>
      </c>
      <c r="AT618" s="405">
        <v>0</v>
      </c>
      <c r="AU618" s="387">
        <v>0</v>
      </c>
    </row>
    <row r="619" spans="2:47" x14ac:dyDescent="0.3">
      <c r="B619" s="592"/>
      <c r="C619" s="592"/>
      <c r="D619" s="384" t="s">
        <v>1510</v>
      </c>
      <c r="E619" s="271">
        <f t="shared" si="10"/>
        <v>14</v>
      </c>
      <c r="F619" s="385">
        <v>0</v>
      </c>
      <c r="G619" s="386">
        <v>0</v>
      </c>
      <c r="H619" s="386">
        <v>0</v>
      </c>
      <c r="I619" s="386">
        <v>0</v>
      </c>
      <c r="J619" s="386">
        <v>0</v>
      </c>
      <c r="K619" s="386">
        <v>0</v>
      </c>
      <c r="L619" s="386">
        <v>3</v>
      </c>
      <c r="M619" s="386">
        <v>1</v>
      </c>
      <c r="N619" s="386">
        <v>0</v>
      </c>
      <c r="O619" s="386">
        <v>0</v>
      </c>
      <c r="P619" s="386">
        <v>0</v>
      </c>
      <c r="Q619" s="386">
        <v>1</v>
      </c>
      <c r="R619" s="386">
        <v>1</v>
      </c>
      <c r="S619" s="386">
        <v>0</v>
      </c>
      <c r="T619" s="386">
        <v>1</v>
      </c>
      <c r="U619" s="386">
        <v>0</v>
      </c>
      <c r="V619" s="386">
        <v>1</v>
      </c>
      <c r="W619" s="386">
        <v>0</v>
      </c>
      <c r="X619" s="386">
        <v>1</v>
      </c>
      <c r="Y619" s="386">
        <v>0</v>
      </c>
      <c r="Z619" s="386">
        <v>1</v>
      </c>
      <c r="AA619" s="386">
        <v>1</v>
      </c>
      <c r="AB619" s="386">
        <v>1</v>
      </c>
      <c r="AC619" s="386">
        <v>1</v>
      </c>
      <c r="AD619" s="386">
        <v>0</v>
      </c>
      <c r="AE619" s="386">
        <v>0</v>
      </c>
      <c r="AF619" s="386">
        <v>0</v>
      </c>
      <c r="AG619" s="386">
        <v>0</v>
      </c>
      <c r="AH619" s="386">
        <v>0</v>
      </c>
      <c r="AI619" s="386">
        <v>1</v>
      </c>
      <c r="AJ619" s="386">
        <v>0</v>
      </c>
      <c r="AK619" s="386">
        <v>0</v>
      </c>
      <c r="AL619" s="386">
        <v>0</v>
      </c>
      <c r="AM619" s="386">
        <v>0</v>
      </c>
      <c r="AN619" s="386">
        <v>0</v>
      </c>
      <c r="AO619" s="386">
        <v>0</v>
      </c>
      <c r="AP619" s="386">
        <v>0</v>
      </c>
      <c r="AQ619" s="386">
        <v>0</v>
      </c>
      <c r="AR619" s="386">
        <v>0</v>
      </c>
      <c r="AS619" s="386">
        <v>0</v>
      </c>
      <c r="AT619" s="405">
        <v>0</v>
      </c>
      <c r="AU619" s="387">
        <v>0</v>
      </c>
    </row>
    <row r="620" spans="2:47" x14ac:dyDescent="0.3">
      <c r="B620" s="592"/>
      <c r="C620" s="592"/>
      <c r="D620" s="384" t="s">
        <v>1509</v>
      </c>
      <c r="E620" s="271">
        <f t="shared" si="10"/>
        <v>34</v>
      </c>
      <c r="F620" s="385">
        <v>0</v>
      </c>
      <c r="G620" s="386">
        <v>0</v>
      </c>
      <c r="H620" s="386">
        <v>0</v>
      </c>
      <c r="I620" s="386">
        <v>0</v>
      </c>
      <c r="J620" s="386">
        <v>0</v>
      </c>
      <c r="K620" s="386">
        <v>0</v>
      </c>
      <c r="L620" s="386">
        <v>0</v>
      </c>
      <c r="M620" s="386">
        <v>3</v>
      </c>
      <c r="N620" s="386">
        <v>1</v>
      </c>
      <c r="O620" s="386">
        <v>3</v>
      </c>
      <c r="P620" s="386">
        <v>3</v>
      </c>
      <c r="Q620" s="386">
        <v>1</v>
      </c>
      <c r="R620" s="386">
        <v>1</v>
      </c>
      <c r="S620" s="386">
        <v>0</v>
      </c>
      <c r="T620" s="386">
        <v>0</v>
      </c>
      <c r="U620" s="386">
        <v>3</v>
      </c>
      <c r="V620" s="386">
        <v>1</v>
      </c>
      <c r="W620" s="386">
        <v>1</v>
      </c>
      <c r="X620" s="386">
        <v>4</v>
      </c>
      <c r="Y620" s="386">
        <v>2</v>
      </c>
      <c r="Z620" s="386">
        <v>2</v>
      </c>
      <c r="AA620" s="386">
        <v>0</v>
      </c>
      <c r="AB620" s="386">
        <v>3</v>
      </c>
      <c r="AC620" s="386">
        <v>1</v>
      </c>
      <c r="AD620" s="386">
        <v>0</v>
      </c>
      <c r="AE620" s="386">
        <v>2</v>
      </c>
      <c r="AF620" s="386">
        <v>1</v>
      </c>
      <c r="AG620" s="386">
        <v>0</v>
      </c>
      <c r="AH620" s="386">
        <v>0</v>
      </c>
      <c r="AI620" s="386">
        <v>1</v>
      </c>
      <c r="AJ620" s="386">
        <v>1</v>
      </c>
      <c r="AK620" s="386">
        <v>0</v>
      </c>
      <c r="AL620" s="386">
        <v>0</v>
      </c>
      <c r="AM620" s="386">
        <v>0</v>
      </c>
      <c r="AN620" s="386">
        <v>0</v>
      </c>
      <c r="AO620" s="386">
        <v>0</v>
      </c>
      <c r="AP620" s="386">
        <v>0</v>
      </c>
      <c r="AQ620" s="386">
        <v>0</v>
      </c>
      <c r="AR620" s="386">
        <v>0</v>
      </c>
      <c r="AS620" s="386">
        <v>0</v>
      </c>
      <c r="AT620" s="405">
        <v>0</v>
      </c>
      <c r="AU620" s="387">
        <v>0</v>
      </c>
    </row>
    <row r="621" spans="2:47" x14ac:dyDescent="0.3">
      <c r="B621" s="592"/>
      <c r="C621" s="592"/>
      <c r="D621" s="384" t="s">
        <v>1508</v>
      </c>
      <c r="E621" s="271">
        <f t="shared" si="10"/>
        <v>10</v>
      </c>
      <c r="F621" s="385">
        <v>0</v>
      </c>
      <c r="G621" s="386">
        <v>0</v>
      </c>
      <c r="H621" s="386">
        <v>0</v>
      </c>
      <c r="I621" s="386">
        <v>0</v>
      </c>
      <c r="J621" s="386">
        <v>0</v>
      </c>
      <c r="K621" s="386">
        <v>0</v>
      </c>
      <c r="L621" s="386">
        <v>0</v>
      </c>
      <c r="M621" s="386">
        <v>0</v>
      </c>
      <c r="N621" s="386">
        <v>1</v>
      </c>
      <c r="O621" s="386">
        <v>0</v>
      </c>
      <c r="P621" s="386">
        <v>0</v>
      </c>
      <c r="Q621" s="386">
        <v>1</v>
      </c>
      <c r="R621" s="386">
        <v>0</v>
      </c>
      <c r="S621" s="386">
        <v>0</v>
      </c>
      <c r="T621" s="386">
        <v>0</v>
      </c>
      <c r="U621" s="386">
        <v>0</v>
      </c>
      <c r="V621" s="386">
        <v>0</v>
      </c>
      <c r="W621" s="386">
        <v>0</v>
      </c>
      <c r="X621" s="386">
        <v>3</v>
      </c>
      <c r="Y621" s="386">
        <v>0</v>
      </c>
      <c r="Z621" s="386">
        <v>0</v>
      </c>
      <c r="AA621" s="386">
        <v>1</v>
      </c>
      <c r="AB621" s="386">
        <v>0</v>
      </c>
      <c r="AC621" s="386">
        <v>0</v>
      </c>
      <c r="AD621" s="386">
        <v>1</v>
      </c>
      <c r="AE621" s="386">
        <v>1</v>
      </c>
      <c r="AF621" s="386">
        <v>1</v>
      </c>
      <c r="AG621" s="386">
        <v>0</v>
      </c>
      <c r="AH621" s="386">
        <v>0</v>
      </c>
      <c r="AI621" s="386">
        <v>0</v>
      </c>
      <c r="AJ621" s="386">
        <v>0</v>
      </c>
      <c r="AK621" s="386">
        <v>1</v>
      </c>
      <c r="AL621" s="386">
        <v>0</v>
      </c>
      <c r="AM621" s="386">
        <v>0</v>
      </c>
      <c r="AN621" s="386">
        <v>0</v>
      </c>
      <c r="AO621" s="386">
        <v>0</v>
      </c>
      <c r="AP621" s="386">
        <v>0</v>
      </c>
      <c r="AQ621" s="386">
        <v>0</v>
      </c>
      <c r="AR621" s="386">
        <v>0</v>
      </c>
      <c r="AS621" s="386">
        <v>0</v>
      </c>
      <c r="AT621" s="405">
        <v>0</v>
      </c>
      <c r="AU621" s="387">
        <v>0</v>
      </c>
    </row>
    <row r="622" spans="2:47" x14ac:dyDescent="0.3">
      <c r="B622" s="592" t="s">
        <v>25</v>
      </c>
      <c r="C622" s="592" t="s">
        <v>25</v>
      </c>
      <c r="D622" s="384" t="s">
        <v>1432</v>
      </c>
      <c r="E622" s="271">
        <f t="shared" si="10"/>
        <v>208</v>
      </c>
      <c r="F622" s="385">
        <v>0</v>
      </c>
      <c r="G622" s="386">
        <v>0</v>
      </c>
      <c r="H622" s="386">
        <v>0</v>
      </c>
      <c r="I622" s="386">
        <v>0</v>
      </c>
      <c r="J622" s="386">
        <v>2</v>
      </c>
      <c r="K622" s="386">
        <v>3</v>
      </c>
      <c r="L622" s="386">
        <v>0</v>
      </c>
      <c r="M622" s="386">
        <v>5</v>
      </c>
      <c r="N622" s="386">
        <v>6</v>
      </c>
      <c r="O622" s="386">
        <v>2</v>
      </c>
      <c r="P622" s="386">
        <v>6</v>
      </c>
      <c r="Q622" s="386">
        <v>7</v>
      </c>
      <c r="R622" s="386">
        <v>7</v>
      </c>
      <c r="S622" s="386">
        <v>11</v>
      </c>
      <c r="T622" s="386">
        <v>9</v>
      </c>
      <c r="U622" s="386">
        <v>8</v>
      </c>
      <c r="V622" s="386">
        <v>6</v>
      </c>
      <c r="W622" s="386">
        <v>5</v>
      </c>
      <c r="X622" s="386">
        <v>13</v>
      </c>
      <c r="Y622" s="386">
        <v>18</v>
      </c>
      <c r="Z622" s="386">
        <v>19</v>
      </c>
      <c r="AA622" s="386">
        <v>14</v>
      </c>
      <c r="AB622" s="386">
        <v>9</v>
      </c>
      <c r="AC622" s="386">
        <v>8</v>
      </c>
      <c r="AD622" s="386">
        <v>16</v>
      </c>
      <c r="AE622" s="386">
        <v>9</v>
      </c>
      <c r="AF622" s="386">
        <v>8</v>
      </c>
      <c r="AG622" s="386">
        <v>5</v>
      </c>
      <c r="AH622" s="386">
        <v>3</v>
      </c>
      <c r="AI622" s="386">
        <v>5</v>
      </c>
      <c r="AJ622" s="386">
        <v>1</v>
      </c>
      <c r="AK622" s="386">
        <v>2</v>
      </c>
      <c r="AL622" s="386">
        <v>0</v>
      </c>
      <c r="AM622" s="386">
        <v>1</v>
      </c>
      <c r="AN622" s="386">
        <v>0</v>
      </c>
      <c r="AO622" s="386">
        <v>0</v>
      </c>
      <c r="AP622" s="386">
        <v>0</v>
      </c>
      <c r="AQ622" s="386">
        <v>0</v>
      </c>
      <c r="AR622" s="386">
        <v>0</v>
      </c>
      <c r="AS622" s="386">
        <v>0</v>
      </c>
      <c r="AT622" s="405">
        <v>0</v>
      </c>
      <c r="AU622" s="387">
        <v>0</v>
      </c>
    </row>
    <row r="623" spans="2:47" x14ac:dyDescent="0.3">
      <c r="B623" s="592"/>
      <c r="C623" s="592"/>
      <c r="D623" s="384" t="s">
        <v>1324</v>
      </c>
      <c r="E623" s="271">
        <f t="shared" si="10"/>
        <v>257</v>
      </c>
      <c r="F623" s="385">
        <v>0</v>
      </c>
      <c r="G623" s="386">
        <v>0</v>
      </c>
      <c r="H623" s="386">
        <v>0</v>
      </c>
      <c r="I623" s="386">
        <v>1</v>
      </c>
      <c r="J623" s="386">
        <v>1</v>
      </c>
      <c r="K623" s="386">
        <v>0</v>
      </c>
      <c r="L623" s="386">
        <v>2</v>
      </c>
      <c r="M623" s="386">
        <v>2</v>
      </c>
      <c r="N623" s="386">
        <v>7</v>
      </c>
      <c r="O623" s="386">
        <v>3</v>
      </c>
      <c r="P623" s="386">
        <v>5</v>
      </c>
      <c r="Q623" s="386">
        <v>9</v>
      </c>
      <c r="R623" s="386">
        <v>7</v>
      </c>
      <c r="S623" s="386">
        <v>6</v>
      </c>
      <c r="T623" s="386">
        <v>8</v>
      </c>
      <c r="U623" s="386">
        <v>5</v>
      </c>
      <c r="V623" s="386">
        <v>16</v>
      </c>
      <c r="W623" s="386">
        <v>12</v>
      </c>
      <c r="X623" s="386">
        <v>17</v>
      </c>
      <c r="Y623" s="386">
        <v>19</v>
      </c>
      <c r="Z623" s="386">
        <v>16</v>
      </c>
      <c r="AA623" s="386">
        <v>14</v>
      </c>
      <c r="AB623" s="386">
        <v>22</v>
      </c>
      <c r="AC623" s="386">
        <v>14</v>
      </c>
      <c r="AD623" s="386">
        <v>16</v>
      </c>
      <c r="AE623" s="386">
        <v>5</v>
      </c>
      <c r="AF623" s="386">
        <v>7</v>
      </c>
      <c r="AG623" s="386">
        <v>7</v>
      </c>
      <c r="AH623" s="386">
        <v>10</v>
      </c>
      <c r="AI623" s="386">
        <v>7</v>
      </c>
      <c r="AJ623" s="386">
        <v>4</v>
      </c>
      <c r="AK623" s="386">
        <v>5</v>
      </c>
      <c r="AL623" s="386">
        <v>6</v>
      </c>
      <c r="AM623" s="386">
        <v>1</v>
      </c>
      <c r="AN623" s="386">
        <v>0</v>
      </c>
      <c r="AO623" s="386">
        <v>1</v>
      </c>
      <c r="AP623" s="386">
        <v>0</v>
      </c>
      <c r="AQ623" s="386">
        <v>0</v>
      </c>
      <c r="AR623" s="386">
        <v>0</v>
      </c>
      <c r="AS623" s="386">
        <v>0</v>
      </c>
      <c r="AT623" s="405">
        <v>0</v>
      </c>
      <c r="AU623" s="387">
        <v>2</v>
      </c>
    </row>
    <row r="624" spans="2:47" x14ac:dyDescent="0.3">
      <c r="B624" s="592"/>
      <c r="C624" s="592"/>
      <c r="D624" s="384" t="s">
        <v>182</v>
      </c>
      <c r="E624" s="271">
        <f t="shared" si="10"/>
        <v>821</v>
      </c>
      <c r="F624" s="385">
        <v>0</v>
      </c>
      <c r="G624" s="386">
        <v>0</v>
      </c>
      <c r="H624" s="386">
        <v>0</v>
      </c>
      <c r="I624" s="386">
        <v>1</v>
      </c>
      <c r="J624" s="386">
        <v>2</v>
      </c>
      <c r="K624" s="386">
        <v>8</v>
      </c>
      <c r="L624" s="386">
        <v>15</v>
      </c>
      <c r="M624" s="386">
        <v>21</v>
      </c>
      <c r="N624" s="386">
        <v>23</v>
      </c>
      <c r="O624" s="386">
        <v>33</v>
      </c>
      <c r="P624" s="386">
        <v>26</v>
      </c>
      <c r="Q624" s="386">
        <v>46</v>
      </c>
      <c r="R624" s="386">
        <v>39</v>
      </c>
      <c r="S624" s="386">
        <v>25</v>
      </c>
      <c r="T624" s="386">
        <v>41</v>
      </c>
      <c r="U624" s="386">
        <v>36</v>
      </c>
      <c r="V624" s="386">
        <v>37</v>
      </c>
      <c r="W624" s="386">
        <v>44</v>
      </c>
      <c r="X624" s="386">
        <v>59</v>
      </c>
      <c r="Y624" s="386">
        <v>38</v>
      </c>
      <c r="Z624" s="386">
        <v>38</v>
      </c>
      <c r="AA624" s="386">
        <v>41</v>
      </c>
      <c r="AB624" s="386">
        <v>32</v>
      </c>
      <c r="AC624" s="386">
        <v>34</v>
      </c>
      <c r="AD624" s="386">
        <v>32</v>
      </c>
      <c r="AE624" s="386">
        <v>34</v>
      </c>
      <c r="AF624" s="386">
        <v>27</v>
      </c>
      <c r="AG624" s="386">
        <v>20</v>
      </c>
      <c r="AH624" s="386">
        <v>22</v>
      </c>
      <c r="AI624" s="386">
        <v>20</v>
      </c>
      <c r="AJ624" s="386">
        <v>4</v>
      </c>
      <c r="AK624" s="386">
        <v>3</v>
      </c>
      <c r="AL624" s="386">
        <v>3</v>
      </c>
      <c r="AM624" s="386">
        <v>7</v>
      </c>
      <c r="AN624" s="386">
        <v>3</v>
      </c>
      <c r="AO624" s="386">
        <v>3</v>
      </c>
      <c r="AP624" s="386">
        <v>0</v>
      </c>
      <c r="AQ624" s="386">
        <v>0</v>
      </c>
      <c r="AR624" s="386">
        <v>0</v>
      </c>
      <c r="AS624" s="386">
        <v>0</v>
      </c>
      <c r="AT624" s="405">
        <v>0</v>
      </c>
      <c r="AU624" s="387">
        <v>4</v>
      </c>
    </row>
    <row r="625" spans="2:47" x14ac:dyDescent="0.3">
      <c r="B625" s="592"/>
      <c r="C625" s="592"/>
      <c r="D625" s="384" t="s">
        <v>1431</v>
      </c>
      <c r="E625" s="271">
        <f t="shared" si="10"/>
        <v>510</v>
      </c>
      <c r="F625" s="385">
        <v>0</v>
      </c>
      <c r="G625" s="386">
        <v>1</v>
      </c>
      <c r="H625" s="386">
        <v>0</v>
      </c>
      <c r="I625" s="386">
        <v>2</v>
      </c>
      <c r="J625" s="386">
        <v>0</v>
      </c>
      <c r="K625" s="386">
        <v>5</v>
      </c>
      <c r="L625" s="386">
        <v>8</v>
      </c>
      <c r="M625" s="386">
        <v>8</v>
      </c>
      <c r="N625" s="386">
        <v>13</v>
      </c>
      <c r="O625" s="386">
        <v>11</v>
      </c>
      <c r="P625" s="386">
        <v>21</v>
      </c>
      <c r="Q625" s="386">
        <v>15</v>
      </c>
      <c r="R625" s="386">
        <v>18</v>
      </c>
      <c r="S625" s="386">
        <v>16</v>
      </c>
      <c r="T625" s="386">
        <v>25</v>
      </c>
      <c r="U625" s="386">
        <v>26</v>
      </c>
      <c r="V625" s="386">
        <v>35</v>
      </c>
      <c r="W625" s="386">
        <v>30</v>
      </c>
      <c r="X625" s="386">
        <v>28</v>
      </c>
      <c r="Y625" s="386">
        <v>21</v>
      </c>
      <c r="Z625" s="386">
        <v>29</v>
      </c>
      <c r="AA625" s="386">
        <v>20</v>
      </c>
      <c r="AB625" s="386">
        <v>31</v>
      </c>
      <c r="AC625" s="386">
        <v>26</v>
      </c>
      <c r="AD625" s="386">
        <v>27</v>
      </c>
      <c r="AE625" s="386">
        <v>28</v>
      </c>
      <c r="AF625" s="386">
        <v>13</v>
      </c>
      <c r="AG625" s="386">
        <v>10</v>
      </c>
      <c r="AH625" s="386">
        <v>10</v>
      </c>
      <c r="AI625" s="386">
        <v>9</v>
      </c>
      <c r="AJ625" s="386">
        <v>7</v>
      </c>
      <c r="AK625" s="386">
        <v>7</v>
      </c>
      <c r="AL625" s="386">
        <v>4</v>
      </c>
      <c r="AM625" s="386">
        <v>1</v>
      </c>
      <c r="AN625" s="386">
        <v>2</v>
      </c>
      <c r="AO625" s="386">
        <v>2</v>
      </c>
      <c r="AP625" s="386">
        <v>0</v>
      </c>
      <c r="AQ625" s="386">
        <v>1</v>
      </c>
      <c r="AR625" s="386">
        <v>0</v>
      </c>
      <c r="AS625" s="386">
        <v>0</v>
      </c>
      <c r="AT625" s="405">
        <v>0</v>
      </c>
      <c r="AU625" s="387">
        <v>0</v>
      </c>
    </row>
    <row r="626" spans="2:47" x14ac:dyDescent="0.3">
      <c r="B626" s="592"/>
      <c r="C626" s="592"/>
      <c r="D626" s="384" t="s">
        <v>1430</v>
      </c>
      <c r="E626" s="271">
        <f t="shared" si="10"/>
        <v>326</v>
      </c>
      <c r="F626" s="385">
        <v>0</v>
      </c>
      <c r="G626" s="386">
        <v>0</v>
      </c>
      <c r="H626" s="386">
        <v>1</v>
      </c>
      <c r="I626" s="386">
        <v>0</v>
      </c>
      <c r="J626" s="386">
        <v>2</v>
      </c>
      <c r="K626" s="386">
        <v>0</v>
      </c>
      <c r="L626" s="386">
        <v>6</v>
      </c>
      <c r="M626" s="386">
        <v>6</v>
      </c>
      <c r="N626" s="386">
        <v>8</v>
      </c>
      <c r="O626" s="386">
        <v>9</v>
      </c>
      <c r="P626" s="386">
        <v>14</v>
      </c>
      <c r="Q626" s="386">
        <v>17</v>
      </c>
      <c r="R626" s="386">
        <v>16</v>
      </c>
      <c r="S626" s="386">
        <v>22</v>
      </c>
      <c r="T626" s="386">
        <v>25</v>
      </c>
      <c r="U626" s="386">
        <v>16</v>
      </c>
      <c r="V626" s="386">
        <v>16</v>
      </c>
      <c r="W626" s="386">
        <v>19</v>
      </c>
      <c r="X626" s="386">
        <v>8</v>
      </c>
      <c r="Y626" s="386">
        <v>21</v>
      </c>
      <c r="Z626" s="386">
        <v>17</v>
      </c>
      <c r="AA626" s="386">
        <v>16</v>
      </c>
      <c r="AB626" s="386">
        <v>21</v>
      </c>
      <c r="AC626" s="386">
        <v>13</v>
      </c>
      <c r="AD626" s="386">
        <v>16</v>
      </c>
      <c r="AE626" s="386">
        <v>7</v>
      </c>
      <c r="AF626" s="386">
        <v>6</v>
      </c>
      <c r="AG626" s="386">
        <v>8</v>
      </c>
      <c r="AH626" s="386">
        <v>2</v>
      </c>
      <c r="AI626" s="386">
        <v>3</v>
      </c>
      <c r="AJ626" s="386">
        <v>3</v>
      </c>
      <c r="AK626" s="386">
        <v>6</v>
      </c>
      <c r="AL626" s="386">
        <v>0</v>
      </c>
      <c r="AM626" s="386">
        <v>1</v>
      </c>
      <c r="AN626" s="386">
        <v>1</v>
      </c>
      <c r="AO626" s="386">
        <v>0</v>
      </c>
      <c r="AP626" s="386">
        <v>0</v>
      </c>
      <c r="AQ626" s="386">
        <v>0</v>
      </c>
      <c r="AR626" s="386">
        <v>0</v>
      </c>
      <c r="AS626" s="386">
        <v>0</v>
      </c>
      <c r="AT626" s="405">
        <v>0</v>
      </c>
      <c r="AU626" s="387">
        <v>0</v>
      </c>
    </row>
    <row r="627" spans="2:47" x14ac:dyDescent="0.3">
      <c r="B627" s="592"/>
      <c r="C627" s="592"/>
      <c r="D627" s="384" t="s">
        <v>1429</v>
      </c>
      <c r="E627" s="271">
        <f t="shared" si="10"/>
        <v>411</v>
      </c>
      <c r="F627" s="385">
        <v>0</v>
      </c>
      <c r="G627" s="386">
        <v>0</v>
      </c>
      <c r="H627" s="386">
        <v>0</v>
      </c>
      <c r="I627" s="386">
        <v>0</v>
      </c>
      <c r="J627" s="386">
        <v>2</v>
      </c>
      <c r="K627" s="386">
        <v>3</v>
      </c>
      <c r="L627" s="386">
        <v>1</v>
      </c>
      <c r="M627" s="386">
        <v>4</v>
      </c>
      <c r="N627" s="386">
        <v>7</v>
      </c>
      <c r="O627" s="386">
        <v>13</v>
      </c>
      <c r="P627" s="386">
        <v>17</v>
      </c>
      <c r="Q627" s="386">
        <v>10</v>
      </c>
      <c r="R627" s="386">
        <v>15</v>
      </c>
      <c r="S627" s="386">
        <v>20</v>
      </c>
      <c r="T627" s="386">
        <v>17</v>
      </c>
      <c r="U627" s="386">
        <v>17</v>
      </c>
      <c r="V627" s="386">
        <v>29</v>
      </c>
      <c r="W627" s="386">
        <v>25</v>
      </c>
      <c r="X627" s="386">
        <v>18</v>
      </c>
      <c r="Y627" s="386">
        <v>23</v>
      </c>
      <c r="Z627" s="386">
        <v>24</v>
      </c>
      <c r="AA627" s="386">
        <v>25</v>
      </c>
      <c r="AB627" s="386">
        <v>15</v>
      </c>
      <c r="AC627" s="386">
        <v>18</v>
      </c>
      <c r="AD627" s="386">
        <v>26</v>
      </c>
      <c r="AE627" s="386">
        <v>19</v>
      </c>
      <c r="AF627" s="386">
        <v>16</v>
      </c>
      <c r="AG627" s="386">
        <v>10</v>
      </c>
      <c r="AH627" s="386">
        <v>10</v>
      </c>
      <c r="AI627" s="386">
        <v>4</v>
      </c>
      <c r="AJ627" s="386">
        <v>4</v>
      </c>
      <c r="AK627" s="386">
        <v>8</v>
      </c>
      <c r="AL627" s="386">
        <v>4</v>
      </c>
      <c r="AM627" s="386">
        <v>2</v>
      </c>
      <c r="AN627" s="386">
        <v>3</v>
      </c>
      <c r="AO627" s="386">
        <v>1</v>
      </c>
      <c r="AP627" s="386">
        <v>1</v>
      </c>
      <c r="AQ627" s="386">
        <v>0</v>
      </c>
      <c r="AR627" s="386">
        <v>0</v>
      </c>
      <c r="AS627" s="386">
        <v>0</v>
      </c>
      <c r="AT627" s="405">
        <v>0</v>
      </c>
      <c r="AU627" s="387">
        <v>0</v>
      </c>
    </row>
    <row r="628" spans="2:47" ht="28.5" x14ac:dyDescent="0.3">
      <c r="B628" s="592"/>
      <c r="C628" s="592"/>
      <c r="D628" s="384" t="s">
        <v>1428</v>
      </c>
      <c r="E628" s="271">
        <f t="shared" si="10"/>
        <v>17</v>
      </c>
      <c r="F628" s="385">
        <v>0</v>
      </c>
      <c r="G628" s="386">
        <v>0</v>
      </c>
      <c r="H628" s="386">
        <v>0</v>
      </c>
      <c r="I628" s="386">
        <v>0</v>
      </c>
      <c r="J628" s="386">
        <v>0</v>
      </c>
      <c r="K628" s="386">
        <v>0</v>
      </c>
      <c r="L628" s="386">
        <v>0</v>
      </c>
      <c r="M628" s="386">
        <v>0</v>
      </c>
      <c r="N628" s="386">
        <v>1</v>
      </c>
      <c r="O628" s="386">
        <v>0</v>
      </c>
      <c r="P628" s="386">
        <v>1</v>
      </c>
      <c r="Q628" s="386">
        <v>0</v>
      </c>
      <c r="R628" s="386">
        <v>0</v>
      </c>
      <c r="S628" s="386">
        <v>0</v>
      </c>
      <c r="T628" s="386">
        <v>2</v>
      </c>
      <c r="U628" s="386">
        <v>1</v>
      </c>
      <c r="V628" s="386">
        <v>1</v>
      </c>
      <c r="W628" s="386">
        <v>1</v>
      </c>
      <c r="X628" s="386">
        <v>2</v>
      </c>
      <c r="Y628" s="386">
        <v>2</v>
      </c>
      <c r="Z628" s="386">
        <v>1</v>
      </c>
      <c r="AA628" s="386">
        <v>0</v>
      </c>
      <c r="AB628" s="386">
        <v>0</v>
      </c>
      <c r="AC628" s="386">
        <v>1</v>
      </c>
      <c r="AD628" s="386">
        <v>1</v>
      </c>
      <c r="AE628" s="386">
        <v>0</v>
      </c>
      <c r="AF628" s="386">
        <v>1</v>
      </c>
      <c r="AG628" s="386">
        <v>1</v>
      </c>
      <c r="AH628" s="386">
        <v>1</v>
      </c>
      <c r="AI628" s="386">
        <v>0</v>
      </c>
      <c r="AJ628" s="386">
        <v>0</v>
      </c>
      <c r="AK628" s="386">
        <v>0</v>
      </c>
      <c r="AL628" s="386">
        <v>0</v>
      </c>
      <c r="AM628" s="386">
        <v>0</v>
      </c>
      <c r="AN628" s="386">
        <v>0</v>
      </c>
      <c r="AO628" s="386">
        <v>0</v>
      </c>
      <c r="AP628" s="386">
        <v>0</v>
      </c>
      <c r="AQ628" s="386">
        <v>0</v>
      </c>
      <c r="AR628" s="386">
        <v>0</v>
      </c>
      <c r="AS628" s="386">
        <v>0</v>
      </c>
      <c r="AT628" s="405">
        <v>0</v>
      </c>
      <c r="AU628" s="387">
        <v>0</v>
      </c>
    </row>
    <row r="629" spans="2:47" x14ac:dyDescent="0.3">
      <c r="B629" s="592"/>
      <c r="C629" s="592"/>
      <c r="D629" s="384" t="s">
        <v>1427</v>
      </c>
      <c r="E629" s="271">
        <f t="shared" si="10"/>
        <v>9</v>
      </c>
      <c r="F629" s="385">
        <v>0</v>
      </c>
      <c r="G629" s="386">
        <v>0</v>
      </c>
      <c r="H629" s="386">
        <v>0</v>
      </c>
      <c r="I629" s="386">
        <v>0</v>
      </c>
      <c r="J629" s="386">
        <v>0</v>
      </c>
      <c r="K629" s="386">
        <v>0</v>
      </c>
      <c r="L629" s="386">
        <v>1</v>
      </c>
      <c r="M629" s="386">
        <v>0</v>
      </c>
      <c r="N629" s="386">
        <v>0</v>
      </c>
      <c r="O629" s="386">
        <v>0</v>
      </c>
      <c r="P629" s="386">
        <v>1</v>
      </c>
      <c r="Q629" s="386">
        <v>0</v>
      </c>
      <c r="R629" s="386">
        <v>0</v>
      </c>
      <c r="S629" s="386">
        <v>0</v>
      </c>
      <c r="T629" s="386">
        <v>1</v>
      </c>
      <c r="U629" s="386">
        <v>0</v>
      </c>
      <c r="V629" s="386">
        <v>0</v>
      </c>
      <c r="W629" s="386">
        <v>1</v>
      </c>
      <c r="X629" s="386">
        <v>1</v>
      </c>
      <c r="Y629" s="386">
        <v>1</v>
      </c>
      <c r="Z629" s="386">
        <v>1</v>
      </c>
      <c r="AA629" s="386">
        <v>0</v>
      </c>
      <c r="AB629" s="386">
        <v>1</v>
      </c>
      <c r="AC629" s="386">
        <v>0</v>
      </c>
      <c r="AD629" s="386">
        <v>0</v>
      </c>
      <c r="AE629" s="386">
        <v>0</v>
      </c>
      <c r="AF629" s="386">
        <v>0</v>
      </c>
      <c r="AG629" s="386">
        <v>1</v>
      </c>
      <c r="AH629" s="386">
        <v>0</v>
      </c>
      <c r="AI629" s="386">
        <v>0</v>
      </c>
      <c r="AJ629" s="386">
        <v>0</v>
      </c>
      <c r="AK629" s="386">
        <v>0</v>
      </c>
      <c r="AL629" s="386">
        <v>0</v>
      </c>
      <c r="AM629" s="386">
        <v>0</v>
      </c>
      <c r="AN629" s="386">
        <v>0</v>
      </c>
      <c r="AO629" s="386">
        <v>0</v>
      </c>
      <c r="AP629" s="386">
        <v>0</v>
      </c>
      <c r="AQ629" s="386">
        <v>0</v>
      </c>
      <c r="AR629" s="386">
        <v>0</v>
      </c>
      <c r="AS629" s="386">
        <v>0</v>
      </c>
      <c r="AT629" s="405">
        <v>0</v>
      </c>
      <c r="AU629" s="387">
        <v>0</v>
      </c>
    </row>
    <row r="630" spans="2:47" x14ac:dyDescent="0.3">
      <c r="B630" s="592"/>
      <c r="C630" s="592"/>
      <c r="D630" s="384" t="s">
        <v>1426</v>
      </c>
      <c r="E630" s="271">
        <f t="shared" si="10"/>
        <v>13</v>
      </c>
      <c r="F630" s="385">
        <v>0</v>
      </c>
      <c r="G630" s="386">
        <v>0</v>
      </c>
      <c r="H630" s="386">
        <v>0</v>
      </c>
      <c r="I630" s="386">
        <v>0</v>
      </c>
      <c r="J630" s="386">
        <v>0</v>
      </c>
      <c r="K630" s="386">
        <v>1</v>
      </c>
      <c r="L630" s="386">
        <v>0</v>
      </c>
      <c r="M630" s="386">
        <v>2</v>
      </c>
      <c r="N630" s="386">
        <v>1</v>
      </c>
      <c r="O630" s="386">
        <v>1</v>
      </c>
      <c r="P630" s="386">
        <v>0</v>
      </c>
      <c r="Q630" s="386">
        <v>1</v>
      </c>
      <c r="R630" s="386">
        <v>0</v>
      </c>
      <c r="S630" s="386">
        <v>1</v>
      </c>
      <c r="T630" s="386">
        <v>1</v>
      </c>
      <c r="U630" s="386">
        <v>1</v>
      </c>
      <c r="V630" s="386">
        <v>1</v>
      </c>
      <c r="W630" s="386">
        <v>0</v>
      </c>
      <c r="X630" s="386">
        <v>1</v>
      </c>
      <c r="Y630" s="386">
        <v>0</v>
      </c>
      <c r="Z630" s="386">
        <v>0</v>
      </c>
      <c r="AA630" s="386">
        <v>0</v>
      </c>
      <c r="AB630" s="386">
        <v>1</v>
      </c>
      <c r="AC630" s="386">
        <v>0</v>
      </c>
      <c r="AD630" s="386">
        <v>0</v>
      </c>
      <c r="AE630" s="386">
        <v>0</v>
      </c>
      <c r="AF630" s="386">
        <v>1</v>
      </c>
      <c r="AG630" s="386">
        <v>0</v>
      </c>
      <c r="AH630" s="386">
        <v>0</v>
      </c>
      <c r="AI630" s="386">
        <v>0</v>
      </c>
      <c r="AJ630" s="386">
        <v>0</v>
      </c>
      <c r="AK630" s="386">
        <v>0</v>
      </c>
      <c r="AL630" s="386">
        <v>0</v>
      </c>
      <c r="AM630" s="386">
        <v>0</v>
      </c>
      <c r="AN630" s="386">
        <v>0</v>
      </c>
      <c r="AO630" s="386">
        <v>0</v>
      </c>
      <c r="AP630" s="386">
        <v>0</v>
      </c>
      <c r="AQ630" s="386">
        <v>0</v>
      </c>
      <c r="AR630" s="386">
        <v>0</v>
      </c>
      <c r="AS630" s="386">
        <v>0</v>
      </c>
      <c r="AT630" s="405">
        <v>0</v>
      </c>
      <c r="AU630" s="387">
        <v>0</v>
      </c>
    </row>
    <row r="631" spans="2:47" x14ac:dyDescent="0.3">
      <c r="B631" s="592"/>
      <c r="C631" s="592"/>
      <c r="D631" s="384" t="s">
        <v>1425</v>
      </c>
      <c r="E631" s="271">
        <f t="shared" si="10"/>
        <v>14</v>
      </c>
      <c r="F631" s="385">
        <v>0</v>
      </c>
      <c r="G631" s="386">
        <v>0</v>
      </c>
      <c r="H631" s="386">
        <v>0</v>
      </c>
      <c r="I631" s="386">
        <v>0</v>
      </c>
      <c r="J631" s="386">
        <v>0</v>
      </c>
      <c r="K631" s="386">
        <v>0</v>
      </c>
      <c r="L631" s="386">
        <v>0</v>
      </c>
      <c r="M631" s="386">
        <v>0</v>
      </c>
      <c r="N631" s="386">
        <v>0</v>
      </c>
      <c r="O631" s="386">
        <v>0</v>
      </c>
      <c r="P631" s="386">
        <v>0</v>
      </c>
      <c r="Q631" s="386">
        <v>2</v>
      </c>
      <c r="R631" s="386">
        <v>1</v>
      </c>
      <c r="S631" s="386">
        <v>0</v>
      </c>
      <c r="T631" s="386">
        <v>1</v>
      </c>
      <c r="U631" s="386">
        <v>0</v>
      </c>
      <c r="V631" s="386">
        <v>0</v>
      </c>
      <c r="W631" s="386">
        <v>2</v>
      </c>
      <c r="X631" s="386">
        <v>1</v>
      </c>
      <c r="Y631" s="386">
        <v>0</v>
      </c>
      <c r="Z631" s="386">
        <v>1</v>
      </c>
      <c r="AA631" s="386">
        <v>1</v>
      </c>
      <c r="AB631" s="386">
        <v>1</v>
      </c>
      <c r="AC631" s="386">
        <v>0</v>
      </c>
      <c r="AD631" s="386">
        <v>2</v>
      </c>
      <c r="AE631" s="386">
        <v>0</v>
      </c>
      <c r="AF631" s="386">
        <v>0</v>
      </c>
      <c r="AG631" s="386">
        <v>0</v>
      </c>
      <c r="AH631" s="386">
        <v>2</v>
      </c>
      <c r="AI631" s="386">
        <v>0</v>
      </c>
      <c r="AJ631" s="386">
        <v>0</v>
      </c>
      <c r="AK631" s="386">
        <v>0</v>
      </c>
      <c r="AL631" s="386">
        <v>0</v>
      </c>
      <c r="AM631" s="386">
        <v>0</v>
      </c>
      <c r="AN631" s="386">
        <v>0</v>
      </c>
      <c r="AO631" s="386">
        <v>0</v>
      </c>
      <c r="AP631" s="386">
        <v>0</v>
      </c>
      <c r="AQ631" s="386">
        <v>0</v>
      </c>
      <c r="AR631" s="386">
        <v>0</v>
      </c>
      <c r="AS631" s="386">
        <v>0</v>
      </c>
      <c r="AT631" s="405">
        <v>0</v>
      </c>
      <c r="AU631" s="387">
        <v>0</v>
      </c>
    </row>
    <row r="632" spans="2:47" x14ac:dyDescent="0.3">
      <c r="B632" s="592"/>
      <c r="C632" s="592"/>
      <c r="D632" s="384" t="s">
        <v>1424</v>
      </c>
      <c r="E632" s="271">
        <f t="shared" si="10"/>
        <v>24</v>
      </c>
      <c r="F632" s="385">
        <v>0</v>
      </c>
      <c r="G632" s="386">
        <v>0</v>
      </c>
      <c r="H632" s="386">
        <v>0</v>
      </c>
      <c r="I632" s="386">
        <v>0</v>
      </c>
      <c r="J632" s="386">
        <v>0</v>
      </c>
      <c r="K632" s="386">
        <v>1</v>
      </c>
      <c r="L632" s="386">
        <v>1</v>
      </c>
      <c r="M632" s="386">
        <v>3</v>
      </c>
      <c r="N632" s="386">
        <v>0</v>
      </c>
      <c r="O632" s="386">
        <v>3</v>
      </c>
      <c r="P632" s="386">
        <v>2</v>
      </c>
      <c r="Q632" s="386">
        <v>1</v>
      </c>
      <c r="R632" s="386">
        <v>3</v>
      </c>
      <c r="S632" s="386">
        <v>0</v>
      </c>
      <c r="T632" s="386">
        <v>0</v>
      </c>
      <c r="U632" s="386">
        <v>0</v>
      </c>
      <c r="V632" s="386">
        <v>2</v>
      </c>
      <c r="W632" s="386">
        <v>0</v>
      </c>
      <c r="X632" s="386">
        <v>0</v>
      </c>
      <c r="Y632" s="386">
        <v>0</v>
      </c>
      <c r="Z632" s="386">
        <v>2</v>
      </c>
      <c r="AA632" s="386">
        <v>2</v>
      </c>
      <c r="AB632" s="386">
        <v>0</v>
      </c>
      <c r="AC632" s="386">
        <v>0</v>
      </c>
      <c r="AD632" s="386">
        <v>0</v>
      </c>
      <c r="AE632" s="386">
        <v>0</v>
      </c>
      <c r="AF632" s="386">
        <v>1</v>
      </c>
      <c r="AG632" s="386">
        <v>3</v>
      </c>
      <c r="AH632" s="386">
        <v>0</v>
      </c>
      <c r="AI632" s="386">
        <v>0</v>
      </c>
      <c r="AJ632" s="386">
        <v>0</v>
      </c>
      <c r="AK632" s="386">
        <v>0</v>
      </c>
      <c r="AL632" s="386">
        <v>0</v>
      </c>
      <c r="AM632" s="386">
        <v>0</v>
      </c>
      <c r="AN632" s="386">
        <v>0</v>
      </c>
      <c r="AO632" s="386">
        <v>0</v>
      </c>
      <c r="AP632" s="386">
        <v>0</v>
      </c>
      <c r="AQ632" s="386">
        <v>0</v>
      </c>
      <c r="AR632" s="386">
        <v>0</v>
      </c>
      <c r="AS632" s="386">
        <v>0</v>
      </c>
      <c r="AT632" s="405">
        <v>0</v>
      </c>
      <c r="AU632" s="387">
        <v>0</v>
      </c>
    </row>
    <row r="633" spans="2:47" x14ac:dyDescent="0.3">
      <c r="B633" s="592"/>
      <c r="C633" s="592"/>
      <c r="D633" s="384" t="s">
        <v>1423</v>
      </c>
      <c r="E633" s="271">
        <f t="shared" si="10"/>
        <v>9</v>
      </c>
      <c r="F633" s="385">
        <v>0</v>
      </c>
      <c r="G633" s="386">
        <v>0</v>
      </c>
      <c r="H633" s="386">
        <v>0</v>
      </c>
      <c r="I633" s="386">
        <v>0</v>
      </c>
      <c r="J633" s="386">
        <v>0</v>
      </c>
      <c r="K633" s="386">
        <v>0</v>
      </c>
      <c r="L633" s="386">
        <v>0</v>
      </c>
      <c r="M633" s="386">
        <v>3</v>
      </c>
      <c r="N633" s="386">
        <v>1</v>
      </c>
      <c r="O633" s="386">
        <v>0</v>
      </c>
      <c r="P633" s="386">
        <v>0</v>
      </c>
      <c r="Q633" s="386">
        <v>1</v>
      </c>
      <c r="R633" s="386">
        <v>0</v>
      </c>
      <c r="S633" s="386">
        <v>0</v>
      </c>
      <c r="T633" s="386">
        <v>1</v>
      </c>
      <c r="U633" s="386">
        <v>1</v>
      </c>
      <c r="V633" s="386">
        <v>0</v>
      </c>
      <c r="W633" s="386">
        <v>0</v>
      </c>
      <c r="X633" s="386">
        <v>0</v>
      </c>
      <c r="Y633" s="386">
        <v>0</v>
      </c>
      <c r="Z633" s="386">
        <v>0</v>
      </c>
      <c r="AA633" s="386">
        <v>0</v>
      </c>
      <c r="AB633" s="386">
        <v>0</v>
      </c>
      <c r="AC633" s="386">
        <v>0</v>
      </c>
      <c r="AD633" s="386">
        <v>0</v>
      </c>
      <c r="AE633" s="386">
        <v>1</v>
      </c>
      <c r="AF633" s="386">
        <v>0</v>
      </c>
      <c r="AG633" s="386">
        <v>0</v>
      </c>
      <c r="AH633" s="386">
        <v>0</v>
      </c>
      <c r="AI633" s="386">
        <v>0</v>
      </c>
      <c r="AJ633" s="386">
        <v>0</v>
      </c>
      <c r="AK633" s="386">
        <v>0</v>
      </c>
      <c r="AL633" s="386">
        <v>0</v>
      </c>
      <c r="AM633" s="386">
        <v>1</v>
      </c>
      <c r="AN633" s="386">
        <v>0</v>
      </c>
      <c r="AO633" s="386">
        <v>0</v>
      </c>
      <c r="AP633" s="386">
        <v>0</v>
      </c>
      <c r="AQ633" s="386">
        <v>0</v>
      </c>
      <c r="AR633" s="386">
        <v>0</v>
      </c>
      <c r="AS633" s="386">
        <v>0</v>
      </c>
      <c r="AT633" s="405">
        <v>0</v>
      </c>
      <c r="AU633" s="387">
        <v>0</v>
      </c>
    </row>
    <row r="634" spans="2:47" x14ac:dyDescent="0.3">
      <c r="B634" s="592"/>
      <c r="C634" s="592"/>
      <c r="D634" s="384" t="s">
        <v>1422</v>
      </c>
      <c r="E634" s="271">
        <f t="shared" si="10"/>
        <v>79</v>
      </c>
      <c r="F634" s="385">
        <v>0</v>
      </c>
      <c r="G634" s="386">
        <v>0</v>
      </c>
      <c r="H634" s="386">
        <v>0</v>
      </c>
      <c r="I634" s="386">
        <v>0</v>
      </c>
      <c r="J634" s="386">
        <v>0</v>
      </c>
      <c r="K634" s="386">
        <v>1</v>
      </c>
      <c r="L634" s="386">
        <v>1</v>
      </c>
      <c r="M634" s="386">
        <v>3</v>
      </c>
      <c r="N634" s="386">
        <v>5</v>
      </c>
      <c r="O634" s="386">
        <v>1</v>
      </c>
      <c r="P634" s="386">
        <v>2</v>
      </c>
      <c r="Q634" s="386">
        <v>8</v>
      </c>
      <c r="R634" s="386">
        <v>3</v>
      </c>
      <c r="S634" s="386">
        <v>4</v>
      </c>
      <c r="T634" s="386">
        <v>4</v>
      </c>
      <c r="U634" s="386">
        <v>7</v>
      </c>
      <c r="V634" s="386">
        <v>5</v>
      </c>
      <c r="W634" s="386">
        <v>4</v>
      </c>
      <c r="X634" s="386">
        <v>2</v>
      </c>
      <c r="Y634" s="386">
        <v>2</v>
      </c>
      <c r="Z634" s="386">
        <v>5</v>
      </c>
      <c r="AA634" s="386">
        <v>6</v>
      </c>
      <c r="AB634" s="386">
        <v>4</v>
      </c>
      <c r="AC634" s="386">
        <v>1</v>
      </c>
      <c r="AD634" s="386">
        <v>1</v>
      </c>
      <c r="AE634" s="386">
        <v>2</v>
      </c>
      <c r="AF634" s="386">
        <v>4</v>
      </c>
      <c r="AG634" s="386">
        <v>1</v>
      </c>
      <c r="AH634" s="386">
        <v>1</v>
      </c>
      <c r="AI634" s="386">
        <v>0</v>
      </c>
      <c r="AJ634" s="386">
        <v>0</v>
      </c>
      <c r="AK634" s="386">
        <v>0</v>
      </c>
      <c r="AL634" s="386">
        <v>0</v>
      </c>
      <c r="AM634" s="386">
        <v>0</v>
      </c>
      <c r="AN634" s="386">
        <v>1</v>
      </c>
      <c r="AO634" s="386">
        <v>1</v>
      </c>
      <c r="AP634" s="386">
        <v>0</v>
      </c>
      <c r="AQ634" s="386">
        <v>0</v>
      </c>
      <c r="AR634" s="386">
        <v>0</v>
      </c>
      <c r="AS634" s="386">
        <v>0</v>
      </c>
      <c r="AT634" s="405">
        <v>0</v>
      </c>
      <c r="AU634" s="387">
        <v>0</v>
      </c>
    </row>
    <row r="635" spans="2:47" x14ac:dyDescent="0.3">
      <c r="B635" s="592"/>
      <c r="C635" s="592"/>
      <c r="D635" s="384" t="s">
        <v>1421</v>
      </c>
      <c r="E635" s="271">
        <f t="shared" si="10"/>
        <v>70</v>
      </c>
      <c r="F635" s="385">
        <v>0</v>
      </c>
      <c r="G635" s="386">
        <v>0</v>
      </c>
      <c r="H635" s="386">
        <v>0</v>
      </c>
      <c r="I635" s="386">
        <v>1</v>
      </c>
      <c r="J635" s="386">
        <v>2</v>
      </c>
      <c r="K635" s="386">
        <v>1</v>
      </c>
      <c r="L635" s="386">
        <v>0</v>
      </c>
      <c r="M635" s="386">
        <v>4</v>
      </c>
      <c r="N635" s="386">
        <v>8</v>
      </c>
      <c r="O635" s="386">
        <v>5</v>
      </c>
      <c r="P635" s="386">
        <v>7</v>
      </c>
      <c r="Q635" s="386">
        <v>5</v>
      </c>
      <c r="R635" s="386">
        <v>3</v>
      </c>
      <c r="S635" s="386">
        <v>4</v>
      </c>
      <c r="T635" s="386">
        <v>2</v>
      </c>
      <c r="U635" s="386">
        <v>2</v>
      </c>
      <c r="V635" s="386">
        <v>3</v>
      </c>
      <c r="W635" s="386">
        <v>4</v>
      </c>
      <c r="X635" s="386">
        <v>2</v>
      </c>
      <c r="Y635" s="386">
        <v>3</v>
      </c>
      <c r="Z635" s="386">
        <v>1</v>
      </c>
      <c r="AA635" s="386">
        <v>2</v>
      </c>
      <c r="AB635" s="386">
        <v>1</v>
      </c>
      <c r="AC635" s="386">
        <v>2</v>
      </c>
      <c r="AD635" s="386">
        <v>0</v>
      </c>
      <c r="AE635" s="386">
        <v>1</v>
      </c>
      <c r="AF635" s="386">
        <v>1</v>
      </c>
      <c r="AG635" s="386">
        <v>3</v>
      </c>
      <c r="AH635" s="386">
        <v>0</v>
      </c>
      <c r="AI635" s="386">
        <v>1</v>
      </c>
      <c r="AJ635" s="386">
        <v>1</v>
      </c>
      <c r="AK635" s="386">
        <v>0</v>
      </c>
      <c r="AL635" s="386">
        <v>0</v>
      </c>
      <c r="AM635" s="386">
        <v>1</v>
      </c>
      <c r="AN635" s="386">
        <v>0</v>
      </c>
      <c r="AO635" s="386">
        <v>0</v>
      </c>
      <c r="AP635" s="386">
        <v>0</v>
      </c>
      <c r="AQ635" s="386">
        <v>0</v>
      </c>
      <c r="AR635" s="386">
        <v>0</v>
      </c>
      <c r="AS635" s="386">
        <v>0</v>
      </c>
      <c r="AT635" s="405">
        <v>0</v>
      </c>
      <c r="AU635" s="387">
        <v>0</v>
      </c>
    </row>
    <row r="636" spans="2:47" x14ac:dyDescent="0.3">
      <c r="B636" s="592"/>
      <c r="C636" s="592"/>
      <c r="D636" s="384" t="s">
        <v>1420</v>
      </c>
      <c r="E636" s="271">
        <f t="shared" si="10"/>
        <v>7</v>
      </c>
      <c r="F636" s="385">
        <v>0</v>
      </c>
      <c r="G636" s="386">
        <v>0</v>
      </c>
      <c r="H636" s="386">
        <v>0</v>
      </c>
      <c r="I636" s="386">
        <v>0</v>
      </c>
      <c r="J636" s="386">
        <v>0</v>
      </c>
      <c r="K636" s="386">
        <v>0</v>
      </c>
      <c r="L636" s="386">
        <v>0</v>
      </c>
      <c r="M636" s="386">
        <v>0</v>
      </c>
      <c r="N636" s="386">
        <v>0</v>
      </c>
      <c r="O636" s="386">
        <v>0</v>
      </c>
      <c r="P636" s="386">
        <v>0</v>
      </c>
      <c r="Q636" s="386">
        <v>0</v>
      </c>
      <c r="R636" s="386">
        <v>0</v>
      </c>
      <c r="S636" s="386">
        <v>0</v>
      </c>
      <c r="T636" s="386">
        <v>0</v>
      </c>
      <c r="U636" s="386">
        <v>0</v>
      </c>
      <c r="V636" s="386">
        <v>0</v>
      </c>
      <c r="W636" s="386">
        <v>1</v>
      </c>
      <c r="X636" s="386">
        <v>0</v>
      </c>
      <c r="Y636" s="386">
        <v>0</v>
      </c>
      <c r="Z636" s="386">
        <v>0</v>
      </c>
      <c r="AA636" s="386">
        <v>1</v>
      </c>
      <c r="AB636" s="386">
        <v>2</v>
      </c>
      <c r="AC636" s="386">
        <v>1</v>
      </c>
      <c r="AD636" s="386">
        <v>0</v>
      </c>
      <c r="AE636" s="386">
        <v>0</v>
      </c>
      <c r="AF636" s="386">
        <v>0</v>
      </c>
      <c r="AG636" s="386">
        <v>0</v>
      </c>
      <c r="AH636" s="386">
        <v>1</v>
      </c>
      <c r="AI636" s="386">
        <v>0</v>
      </c>
      <c r="AJ636" s="386">
        <v>1</v>
      </c>
      <c r="AK636" s="386">
        <v>0</v>
      </c>
      <c r="AL636" s="386">
        <v>0</v>
      </c>
      <c r="AM636" s="386">
        <v>0</v>
      </c>
      <c r="AN636" s="386">
        <v>0</v>
      </c>
      <c r="AO636" s="386">
        <v>0</v>
      </c>
      <c r="AP636" s="386">
        <v>0</v>
      </c>
      <c r="AQ636" s="386">
        <v>0</v>
      </c>
      <c r="AR636" s="386">
        <v>0</v>
      </c>
      <c r="AS636" s="386">
        <v>0</v>
      </c>
      <c r="AT636" s="405">
        <v>0</v>
      </c>
      <c r="AU636" s="387">
        <v>0</v>
      </c>
    </row>
    <row r="637" spans="2:47" x14ac:dyDescent="0.3">
      <c r="B637" s="592"/>
      <c r="C637" s="592"/>
      <c r="D637" s="384" t="s">
        <v>167</v>
      </c>
      <c r="E637" s="271">
        <f t="shared" si="10"/>
        <v>9</v>
      </c>
      <c r="F637" s="385">
        <v>0</v>
      </c>
      <c r="G637" s="386">
        <v>0</v>
      </c>
      <c r="H637" s="386">
        <v>0</v>
      </c>
      <c r="I637" s="386">
        <v>0</v>
      </c>
      <c r="J637" s="386">
        <v>0</v>
      </c>
      <c r="K637" s="386">
        <v>0</v>
      </c>
      <c r="L637" s="386">
        <v>0</v>
      </c>
      <c r="M637" s="386">
        <v>0</v>
      </c>
      <c r="N637" s="386">
        <v>1</v>
      </c>
      <c r="O637" s="386">
        <v>0</v>
      </c>
      <c r="P637" s="386">
        <v>0</v>
      </c>
      <c r="Q637" s="386">
        <v>1</v>
      </c>
      <c r="R637" s="386">
        <v>0</v>
      </c>
      <c r="S637" s="386">
        <v>0</v>
      </c>
      <c r="T637" s="386">
        <v>1</v>
      </c>
      <c r="U637" s="386">
        <v>0</v>
      </c>
      <c r="V637" s="386">
        <v>0</v>
      </c>
      <c r="W637" s="386">
        <v>1</v>
      </c>
      <c r="X637" s="386">
        <v>0</v>
      </c>
      <c r="Y637" s="386">
        <v>0</v>
      </c>
      <c r="Z637" s="386">
        <v>0</v>
      </c>
      <c r="AA637" s="386">
        <v>0</v>
      </c>
      <c r="AB637" s="386">
        <v>2</v>
      </c>
      <c r="AC637" s="386">
        <v>1</v>
      </c>
      <c r="AD637" s="386">
        <v>1</v>
      </c>
      <c r="AE637" s="386">
        <v>0</v>
      </c>
      <c r="AF637" s="386">
        <v>1</v>
      </c>
      <c r="AG637" s="386">
        <v>0</v>
      </c>
      <c r="AH637" s="386">
        <v>0</v>
      </c>
      <c r="AI637" s="386">
        <v>0</v>
      </c>
      <c r="AJ637" s="386">
        <v>0</v>
      </c>
      <c r="AK637" s="386">
        <v>0</v>
      </c>
      <c r="AL637" s="386">
        <v>0</v>
      </c>
      <c r="AM637" s="386">
        <v>0</v>
      </c>
      <c r="AN637" s="386">
        <v>0</v>
      </c>
      <c r="AO637" s="386">
        <v>0</v>
      </c>
      <c r="AP637" s="386">
        <v>0</v>
      </c>
      <c r="AQ637" s="386">
        <v>0</v>
      </c>
      <c r="AR637" s="386">
        <v>0</v>
      </c>
      <c r="AS637" s="386">
        <v>0</v>
      </c>
      <c r="AT637" s="405">
        <v>0</v>
      </c>
      <c r="AU637" s="387">
        <v>0</v>
      </c>
    </row>
    <row r="638" spans="2:47" x14ac:dyDescent="0.3">
      <c r="B638" s="592"/>
      <c r="C638" s="592"/>
      <c r="D638" s="384" t="s">
        <v>1419</v>
      </c>
      <c r="E638" s="271">
        <f t="shared" si="10"/>
        <v>39</v>
      </c>
      <c r="F638" s="385">
        <v>0</v>
      </c>
      <c r="G638" s="386">
        <v>0</v>
      </c>
      <c r="H638" s="386">
        <v>0</v>
      </c>
      <c r="I638" s="386">
        <v>0</v>
      </c>
      <c r="J638" s="386">
        <v>0</v>
      </c>
      <c r="K638" s="386">
        <v>1</v>
      </c>
      <c r="L638" s="386">
        <v>1</v>
      </c>
      <c r="M638" s="386">
        <v>1</v>
      </c>
      <c r="N638" s="386">
        <v>2</v>
      </c>
      <c r="O638" s="386">
        <v>3</v>
      </c>
      <c r="P638" s="386">
        <v>1</v>
      </c>
      <c r="Q638" s="386">
        <v>4</v>
      </c>
      <c r="R638" s="386">
        <v>2</v>
      </c>
      <c r="S638" s="386">
        <v>1</v>
      </c>
      <c r="T638" s="386">
        <v>6</v>
      </c>
      <c r="U638" s="386">
        <v>1</v>
      </c>
      <c r="V638" s="386">
        <v>2</v>
      </c>
      <c r="W638" s="386">
        <v>3</v>
      </c>
      <c r="X638" s="386">
        <v>0</v>
      </c>
      <c r="Y638" s="386">
        <v>1</v>
      </c>
      <c r="Z638" s="386">
        <v>2</v>
      </c>
      <c r="AA638" s="386">
        <v>1</v>
      </c>
      <c r="AB638" s="386">
        <v>0</v>
      </c>
      <c r="AC638" s="386">
        <v>3</v>
      </c>
      <c r="AD638" s="386">
        <v>1</v>
      </c>
      <c r="AE638" s="386">
        <v>0</v>
      </c>
      <c r="AF638" s="386">
        <v>1</v>
      </c>
      <c r="AG638" s="386">
        <v>0</v>
      </c>
      <c r="AH638" s="386">
        <v>1</v>
      </c>
      <c r="AI638" s="386">
        <v>1</v>
      </c>
      <c r="AJ638" s="386">
        <v>0</v>
      </c>
      <c r="AK638" s="386">
        <v>0</v>
      </c>
      <c r="AL638" s="386">
        <v>0</v>
      </c>
      <c r="AM638" s="386">
        <v>0</v>
      </c>
      <c r="AN638" s="386">
        <v>0</v>
      </c>
      <c r="AO638" s="386">
        <v>0</v>
      </c>
      <c r="AP638" s="386">
        <v>0</v>
      </c>
      <c r="AQ638" s="386">
        <v>0</v>
      </c>
      <c r="AR638" s="386">
        <v>0</v>
      </c>
      <c r="AS638" s="386">
        <v>0</v>
      </c>
      <c r="AT638" s="405">
        <v>0</v>
      </c>
      <c r="AU638" s="387">
        <v>0</v>
      </c>
    </row>
    <row r="639" spans="2:47" x14ac:dyDescent="0.3">
      <c r="B639" s="592"/>
      <c r="C639" s="592"/>
      <c r="D639" s="384" t="s">
        <v>1418</v>
      </c>
      <c r="E639" s="271">
        <f t="shared" si="10"/>
        <v>71</v>
      </c>
      <c r="F639" s="385">
        <v>0</v>
      </c>
      <c r="G639" s="386">
        <v>0</v>
      </c>
      <c r="H639" s="386">
        <v>0</v>
      </c>
      <c r="I639" s="386">
        <v>0</v>
      </c>
      <c r="J639" s="386">
        <v>0</v>
      </c>
      <c r="K639" s="386">
        <v>0</v>
      </c>
      <c r="L639" s="386">
        <v>0</v>
      </c>
      <c r="M639" s="386">
        <v>1</v>
      </c>
      <c r="N639" s="386">
        <v>1</v>
      </c>
      <c r="O639" s="386">
        <v>2</v>
      </c>
      <c r="P639" s="386">
        <v>4</v>
      </c>
      <c r="Q639" s="386">
        <v>3</v>
      </c>
      <c r="R639" s="386">
        <v>1</v>
      </c>
      <c r="S639" s="386">
        <v>2</v>
      </c>
      <c r="T639" s="386">
        <v>4</v>
      </c>
      <c r="U639" s="386">
        <v>2</v>
      </c>
      <c r="V639" s="386">
        <v>6</v>
      </c>
      <c r="W639" s="386">
        <v>5</v>
      </c>
      <c r="X639" s="386">
        <v>6</v>
      </c>
      <c r="Y639" s="386">
        <v>3</v>
      </c>
      <c r="Z639" s="386">
        <v>4</v>
      </c>
      <c r="AA639" s="386">
        <v>2</v>
      </c>
      <c r="AB639" s="386">
        <v>9</v>
      </c>
      <c r="AC639" s="386">
        <v>2</v>
      </c>
      <c r="AD639" s="386">
        <v>5</v>
      </c>
      <c r="AE639" s="386">
        <v>2</v>
      </c>
      <c r="AF639" s="386">
        <v>1</v>
      </c>
      <c r="AG639" s="386">
        <v>1</v>
      </c>
      <c r="AH639" s="386">
        <v>2</v>
      </c>
      <c r="AI639" s="386">
        <v>1</v>
      </c>
      <c r="AJ639" s="386">
        <v>1</v>
      </c>
      <c r="AK639" s="386">
        <v>0</v>
      </c>
      <c r="AL639" s="386">
        <v>1</v>
      </c>
      <c r="AM639" s="386">
        <v>0</v>
      </c>
      <c r="AN639" s="386">
        <v>0</v>
      </c>
      <c r="AO639" s="386">
        <v>0</v>
      </c>
      <c r="AP639" s="386">
        <v>0</v>
      </c>
      <c r="AQ639" s="386">
        <v>0</v>
      </c>
      <c r="AR639" s="386">
        <v>0</v>
      </c>
      <c r="AS639" s="386">
        <v>0</v>
      </c>
      <c r="AT639" s="405">
        <v>0</v>
      </c>
      <c r="AU639" s="387">
        <v>0</v>
      </c>
    </row>
    <row r="640" spans="2:47" x14ac:dyDescent="0.3">
      <c r="B640" s="592"/>
      <c r="C640" s="592"/>
      <c r="D640" s="384" t="s">
        <v>1417</v>
      </c>
      <c r="E640" s="271">
        <f t="shared" si="10"/>
        <v>5</v>
      </c>
      <c r="F640" s="385">
        <v>0</v>
      </c>
      <c r="G640" s="386">
        <v>0</v>
      </c>
      <c r="H640" s="386">
        <v>0</v>
      </c>
      <c r="I640" s="386">
        <v>0</v>
      </c>
      <c r="J640" s="386">
        <v>0</v>
      </c>
      <c r="K640" s="386">
        <v>0</v>
      </c>
      <c r="L640" s="386">
        <v>0</v>
      </c>
      <c r="M640" s="386">
        <v>1</v>
      </c>
      <c r="N640" s="386">
        <v>0</v>
      </c>
      <c r="O640" s="386">
        <v>0</v>
      </c>
      <c r="P640" s="386">
        <v>0</v>
      </c>
      <c r="Q640" s="386">
        <v>0</v>
      </c>
      <c r="R640" s="386">
        <v>0</v>
      </c>
      <c r="S640" s="386">
        <v>0</v>
      </c>
      <c r="T640" s="386">
        <v>0</v>
      </c>
      <c r="U640" s="386">
        <v>0</v>
      </c>
      <c r="V640" s="386">
        <v>1</v>
      </c>
      <c r="W640" s="386">
        <v>0</v>
      </c>
      <c r="X640" s="386">
        <v>1</v>
      </c>
      <c r="Y640" s="386">
        <v>0</v>
      </c>
      <c r="Z640" s="386">
        <v>1</v>
      </c>
      <c r="AA640" s="386">
        <v>0</v>
      </c>
      <c r="AB640" s="386">
        <v>0</v>
      </c>
      <c r="AC640" s="386">
        <v>0</v>
      </c>
      <c r="AD640" s="386">
        <v>0</v>
      </c>
      <c r="AE640" s="386">
        <v>0</v>
      </c>
      <c r="AF640" s="386">
        <v>0</v>
      </c>
      <c r="AG640" s="386">
        <v>0</v>
      </c>
      <c r="AH640" s="386">
        <v>0</v>
      </c>
      <c r="AI640" s="386">
        <v>1</v>
      </c>
      <c r="AJ640" s="386">
        <v>0</v>
      </c>
      <c r="AK640" s="386">
        <v>0</v>
      </c>
      <c r="AL640" s="386">
        <v>0</v>
      </c>
      <c r="AM640" s="386">
        <v>0</v>
      </c>
      <c r="AN640" s="386">
        <v>0</v>
      </c>
      <c r="AO640" s="386">
        <v>0</v>
      </c>
      <c r="AP640" s="386">
        <v>0</v>
      </c>
      <c r="AQ640" s="386">
        <v>0</v>
      </c>
      <c r="AR640" s="386">
        <v>0</v>
      </c>
      <c r="AS640" s="386">
        <v>0</v>
      </c>
      <c r="AT640" s="405">
        <v>0</v>
      </c>
      <c r="AU640" s="387">
        <v>0</v>
      </c>
    </row>
    <row r="641" spans="2:47" x14ac:dyDescent="0.3">
      <c r="B641" s="592"/>
      <c r="C641" s="592"/>
      <c r="D641" s="384" t="s">
        <v>1416</v>
      </c>
      <c r="E641" s="271">
        <f t="shared" si="10"/>
        <v>14</v>
      </c>
      <c r="F641" s="385">
        <v>0</v>
      </c>
      <c r="G641" s="386">
        <v>0</v>
      </c>
      <c r="H641" s="386">
        <v>0</v>
      </c>
      <c r="I641" s="386">
        <v>0</v>
      </c>
      <c r="J641" s="386">
        <v>0</v>
      </c>
      <c r="K641" s="386">
        <v>0</v>
      </c>
      <c r="L641" s="386">
        <v>1</v>
      </c>
      <c r="M641" s="386">
        <v>2</v>
      </c>
      <c r="N641" s="386">
        <v>1</v>
      </c>
      <c r="O641" s="386">
        <v>1</v>
      </c>
      <c r="P641" s="386">
        <v>0</v>
      </c>
      <c r="Q641" s="386">
        <v>0</v>
      </c>
      <c r="R641" s="386">
        <v>1</v>
      </c>
      <c r="S641" s="386">
        <v>1</v>
      </c>
      <c r="T641" s="386">
        <v>0</v>
      </c>
      <c r="U641" s="386">
        <v>1</v>
      </c>
      <c r="V641" s="386">
        <v>1</v>
      </c>
      <c r="W641" s="386">
        <v>1</v>
      </c>
      <c r="X641" s="386">
        <v>1</v>
      </c>
      <c r="Y641" s="386">
        <v>0</v>
      </c>
      <c r="Z641" s="386">
        <v>2</v>
      </c>
      <c r="AA641" s="386">
        <v>0</v>
      </c>
      <c r="AB641" s="386">
        <v>0</v>
      </c>
      <c r="AC641" s="386">
        <v>0</v>
      </c>
      <c r="AD641" s="386">
        <v>0</v>
      </c>
      <c r="AE641" s="386">
        <v>1</v>
      </c>
      <c r="AF641" s="386">
        <v>0</v>
      </c>
      <c r="AG641" s="386">
        <v>0</v>
      </c>
      <c r="AH641" s="386">
        <v>0</v>
      </c>
      <c r="AI641" s="386">
        <v>0</v>
      </c>
      <c r="AJ641" s="386">
        <v>0</v>
      </c>
      <c r="AK641" s="386">
        <v>0</v>
      </c>
      <c r="AL641" s="386">
        <v>0</v>
      </c>
      <c r="AM641" s="386">
        <v>0</v>
      </c>
      <c r="AN641" s="386">
        <v>0</v>
      </c>
      <c r="AO641" s="386">
        <v>0</v>
      </c>
      <c r="AP641" s="386">
        <v>0</v>
      </c>
      <c r="AQ641" s="386">
        <v>0</v>
      </c>
      <c r="AR641" s="386">
        <v>0</v>
      </c>
      <c r="AS641" s="386">
        <v>0</v>
      </c>
      <c r="AT641" s="405">
        <v>0</v>
      </c>
      <c r="AU641" s="387">
        <v>0</v>
      </c>
    </row>
    <row r="642" spans="2:47" x14ac:dyDescent="0.3">
      <c r="B642" s="592"/>
      <c r="C642" s="592" t="s">
        <v>284</v>
      </c>
      <c r="D642" s="384" t="s">
        <v>1507</v>
      </c>
      <c r="E642" s="271">
        <f t="shared" si="10"/>
        <v>118</v>
      </c>
      <c r="F642" s="385">
        <v>0</v>
      </c>
      <c r="G642" s="386">
        <v>0</v>
      </c>
      <c r="H642" s="386">
        <v>0</v>
      </c>
      <c r="I642" s="386">
        <v>0</v>
      </c>
      <c r="J642" s="386">
        <v>1</v>
      </c>
      <c r="K642" s="386">
        <v>1</v>
      </c>
      <c r="L642" s="386">
        <v>2</v>
      </c>
      <c r="M642" s="386">
        <v>8</v>
      </c>
      <c r="N642" s="386">
        <v>5</v>
      </c>
      <c r="O642" s="386">
        <v>4</v>
      </c>
      <c r="P642" s="386">
        <v>6</v>
      </c>
      <c r="Q642" s="386">
        <v>6</v>
      </c>
      <c r="R642" s="386">
        <v>4</v>
      </c>
      <c r="S642" s="386">
        <v>7</v>
      </c>
      <c r="T642" s="386">
        <v>3</v>
      </c>
      <c r="U642" s="386">
        <v>6</v>
      </c>
      <c r="V642" s="386">
        <v>6</v>
      </c>
      <c r="W642" s="386">
        <v>4</v>
      </c>
      <c r="X642" s="386">
        <v>2</v>
      </c>
      <c r="Y642" s="386">
        <v>5</v>
      </c>
      <c r="Z642" s="386">
        <v>5</v>
      </c>
      <c r="AA642" s="386">
        <v>4</v>
      </c>
      <c r="AB642" s="386">
        <v>5</v>
      </c>
      <c r="AC642" s="386">
        <v>3</v>
      </c>
      <c r="AD642" s="386">
        <v>6</v>
      </c>
      <c r="AE642" s="386">
        <v>5</v>
      </c>
      <c r="AF642" s="386">
        <v>4</v>
      </c>
      <c r="AG642" s="386">
        <v>3</v>
      </c>
      <c r="AH642" s="386">
        <v>3</v>
      </c>
      <c r="AI642" s="386">
        <v>4</v>
      </c>
      <c r="AJ642" s="386">
        <v>4</v>
      </c>
      <c r="AK642" s="386">
        <v>1</v>
      </c>
      <c r="AL642" s="386">
        <v>1</v>
      </c>
      <c r="AM642" s="386">
        <v>0</v>
      </c>
      <c r="AN642" s="386">
        <v>0</v>
      </c>
      <c r="AO642" s="386">
        <v>0</v>
      </c>
      <c r="AP642" s="386">
        <v>0</v>
      </c>
      <c r="AQ642" s="386">
        <v>0</v>
      </c>
      <c r="AR642" s="386">
        <v>0</v>
      </c>
      <c r="AS642" s="386">
        <v>0</v>
      </c>
      <c r="AT642" s="405">
        <v>0</v>
      </c>
      <c r="AU642" s="387">
        <v>0</v>
      </c>
    </row>
    <row r="643" spans="2:47" x14ac:dyDescent="0.3">
      <c r="B643" s="592"/>
      <c r="C643" s="592"/>
      <c r="D643" s="384" t="s">
        <v>1506</v>
      </c>
      <c r="E643" s="271">
        <f t="shared" si="10"/>
        <v>62</v>
      </c>
      <c r="F643" s="385">
        <v>0</v>
      </c>
      <c r="G643" s="386">
        <v>0</v>
      </c>
      <c r="H643" s="386">
        <v>1</v>
      </c>
      <c r="I643" s="386">
        <v>0</v>
      </c>
      <c r="J643" s="386">
        <v>1</v>
      </c>
      <c r="K643" s="386">
        <v>1</v>
      </c>
      <c r="L643" s="386">
        <v>1</v>
      </c>
      <c r="M643" s="386">
        <v>1</v>
      </c>
      <c r="N643" s="386">
        <v>5</v>
      </c>
      <c r="O643" s="386">
        <v>3</v>
      </c>
      <c r="P643" s="386">
        <v>2</v>
      </c>
      <c r="Q643" s="386">
        <v>4</v>
      </c>
      <c r="R643" s="386">
        <v>4</v>
      </c>
      <c r="S643" s="386">
        <v>4</v>
      </c>
      <c r="T643" s="386">
        <v>2</v>
      </c>
      <c r="U643" s="386">
        <v>1</v>
      </c>
      <c r="V643" s="386">
        <v>0</v>
      </c>
      <c r="W643" s="386">
        <v>5</v>
      </c>
      <c r="X643" s="386">
        <v>2</v>
      </c>
      <c r="Y643" s="386">
        <v>1</v>
      </c>
      <c r="Z643" s="386">
        <v>4</v>
      </c>
      <c r="AA643" s="386">
        <v>1</v>
      </c>
      <c r="AB643" s="386">
        <v>4</v>
      </c>
      <c r="AC643" s="386">
        <v>3</v>
      </c>
      <c r="AD643" s="386">
        <v>2</v>
      </c>
      <c r="AE643" s="386">
        <v>2</v>
      </c>
      <c r="AF643" s="386">
        <v>1</v>
      </c>
      <c r="AG643" s="386">
        <v>3</v>
      </c>
      <c r="AH643" s="386">
        <v>0</v>
      </c>
      <c r="AI643" s="386">
        <v>2</v>
      </c>
      <c r="AJ643" s="386">
        <v>1</v>
      </c>
      <c r="AK643" s="386">
        <v>0</v>
      </c>
      <c r="AL643" s="386">
        <v>0</v>
      </c>
      <c r="AM643" s="386">
        <v>0</v>
      </c>
      <c r="AN643" s="386">
        <v>0</v>
      </c>
      <c r="AO643" s="386">
        <v>1</v>
      </c>
      <c r="AP643" s="386">
        <v>0</v>
      </c>
      <c r="AQ643" s="386">
        <v>0</v>
      </c>
      <c r="AR643" s="386">
        <v>0</v>
      </c>
      <c r="AS643" s="386">
        <v>0</v>
      </c>
      <c r="AT643" s="405">
        <v>0</v>
      </c>
      <c r="AU643" s="387">
        <v>0</v>
      </c>
    </row>
    <row r="644" spans="2:47" x14ac:dyDescent="0.3">
      <c r="B644" s="592"/>
      <c r="C644" s="592"/>
      <c r="D644" s="384" t="s">
        <v>174</v>
      </c>
      <c r="E644" s="271">
        <f t="shared" si="10"/>
        <v>21</v>
      </c>
      <c r="F644" s="385">
        <v>0</v>
      </c>
      <c r="G644" s="386">
        <v>0</v>
      </c>
      <c r="H644" s="386">
        <v>0</v>
      </c>
      <c r="I644" s="386">
        <v>0</v>
      </c>
      <c r="J644" s="386">
        <v>1</v>
      </c>
      <c r="K644" s="386">
        <v>0</v>
      </c>
      <c r="L644" s="386">
        <v>1</v>
      </c>
      <c r="M644" s="386">
        <v>1</v>
      </c>
      <c r="N644" s="386">
        <v>1</v>
      </c>
      <c r="O644" s="386">
        <v>2</v>
      </c>
      <c r="P644" s="386">
        <v>1</v>
      </c>
      <c r="Q644" s="386">
        <v>1</v>
      </c>
      <c r="R644" s="386">
        <v>0</v>
      </c>
      <c r="S644" s="386">
        <v>0</v>
      </c>
      <c r="T644" s="386">
        <v>2</v>
      </c>
      <c r="U644" s="386">
        <v>0</v>
      </c>
      <c r="V644" s="386">
        <v>1</v>
      </c>
      <c r="W644" s="386">
        <v>0</v>
      </c>
      <c r="X644" s="386">
        <v>2</v>
      </c>
      <c r="Y644" s="386">
        <v>0</v>
      </c>
      <c r="Z644" s="386">
        <v>2</v>
      </c>
      <c r="AA644" s="386">
        <v>1</v>
      </c>
      <c r="AB644" s="386">
        <v>0</v>
      </c>
      <c r="AC644" s="386">
        <v>0</v>
      </c>
      <c r="AD644" s="386">
        <v>0</v>
      </c>
      <c r="AE644" s="386">
        <v>1</v>
      </c>
      <c r="AF644" s="386">
        <v>1</v>
      </c>
      <c r="AG644" s="386">
        <v>1</v>
      </c>
      <c r="AH644" s="386">
        <v>0</v>
      </c>
      <c r="AI644" s="386">
        <v>0</v>
      </c>
      <c r="AJ644" s="386">
        <v>0</v>
      </c>
      <c r="AK644" s="386">
        <v>0</v>
      </c>
      <c r="AL644" s="386">
        <v>2</v>
      </c>
      <c r="AM644" s="386">
        <v>0</v>
      </c>
      <c r="AN644" s="386">
        <v>0</v>
      </c>
      <c r="AO644" s="386">
        <v>0</v>
      </c>
      <c r="AP644" s="386">
        <v>0</v>
      </c>
      <c r="AQ644" s="386">
        <v>0</v>
      </c>
      <c r="AR644" s="386">
        <v>0</v>
      </c>
      <c r="AS644" s="386">
        <v>0</v>
      </c>
      <c r="AT644" s="405">
        <v>0</v>
      </c>
      <c r="AU644" s="387">
        <v>0</v>
      </c>
    </row>
    <row r="645" spans="2:47" x14ac:dyDescent="0.3">
      <c r="B645" s="592"/>
      <c r="C645" s="592"/>
      <c r="D645" s="384" t="s">
        <v>1505</v>
      </c>
      <c r="E645" s="271">
        <f t="shared" ref="E645:E708" si="11">SUM(F645:AU645)</f>
        <v>1</v>
      </c>
      <c r="F645" s="385">
        <v>0</v>
      </c>
      <c r="G645" s="386">
        <v>0</v>
      </c>
      <c r="H645" s="386">
        <v>0</v>
      </c>
      <c r="I645" s="386">
        <v>0</v>
      </c>
      <c r="J645" s="386">
        <v>0</v>
      </c>
      <c r="K645" s="386">
        <v>0</v>
      </c>
      <c r="L645" s="386">
        <v>0</v>
      </c>
      <c r="M645" s="386">
        <v>0</v>
      </c>
      <c r="N645" s="386">
        <v>0</v>
      </c>
      <c r="O645" s="386">
        <v>0</v>
      </c>
      <c r="P645" s="386">
        <v>0</v>
      </c>
      <c r="Q645" s="386">
        <v>0</v>
      </c>
      <c r="R645" s="386">
        <v>0</v>
      </c>
      <c r="S645" s="386">
        <v>0</v>
      </c>
      <c r="T645" s="386">
        <v>0</v>
      </c>
      <c r="U645" s="386">
        <v>0</v>
      </c>
      <c r="V645" s="386">
        <v>0</v>
      </c>
      <c r="W645" s="386">
        <v>0</v>
      </c>
      <c r="X645" s="386">
        <v>0</v>
      </c>
      <c r="Y645" s="386">
        <v>0</v>
      </c>
      <c r="Z645" s="386">
        <v>0</v>
      </c>
      <c r="AA645" s="386">
        <v>0</v>
      </c>
      <c r="AB645" s="386">
        <v>0</v>
      </c>
      <c r="AC645" s="386">
        <v>0</v>
      </c>
      <c r="AD645" s="386">
        <v>0</v>
      </c>
      <c r="AE645" s="386">
        <v>0</v>
      </c>
      <c r="AF645" s="386">
        <v>0</v>
      </c>
      <c r="AG645" s="386">
        <v>1</v>
      </c>
      <c r="AH645" s="386">
        <v>0</v>
      </c>
      <c r="AI645" s="386">
        <v>0</v>
      </c>
      <c r="AJ645" s="386">
        <v>0</v>
      </c>
      <c r="AK645" s="386">
        <v>0</v>
      </c>
      <c r="AL645" s="386">
        <v>0</v>
      </c>
      <c r="AM645" s="386">
        <v>0</v>
      </c>
      <c r="AN645" s="386">
        <v>0</v>
      </c>
      <c r="AO645" s="386">
        <v>0</v>
      </c>
      <c r="AP645" s="386">
        <v>0</v>
      </c>
      <c r="AQ645" s="386">
        <v>0</v>
      </c>
      <c r="AR645" s="386">
        <v>0</v>
      </c>
      <c r="AS645" s="386">
        <v>0</v>
      </c>
      <c r="AT645" s="405">
        <v>0</v>
      </c>
      <c r="AU645" s="387">
        <v>0</v>
      </c>
    </row>
    <row r="646" spans="2:47" x14ac:dyDescent="0.3">
      <c r="B646" s="592"/>
      <c r="C646" s="592"/>
      <c r="D646" s="384" t="s">
        <v>1504</v>
      </c>
      <c r="E646" s="271">
        <f t="shared" si="11"/>
        <v>27</v>
      </c>
      <c r="F646" s="385">
        <v>0</v>
      </c>
      <c r="G646" s="386">
        <v>0</v>
      </c>
      <c r="H646" s="386">
        <v>0</v>
      </c>
      <c r="I646" s="386">
        <v>0</v>
      </c>
      <c r="J646" s="386">
        <v>0</v>
      </c>
      <c r="K646" s="386">
        <v>1</v>
      </c>
      <c r="L646" s="386">
        <v>1</v>
      </c>
      <c r="M646" s="386">
        <v>3</v>
      </c>
      <c r="N646" s="386">
        <v>1</v>
      </c>
      <c r="O646" s="386">
        <v>2</v>
      </c>
      <c r="P646" s="386">
        <v>1</v>
      </c>
      <c r="Q646" s="386">
        <v>0</v>
      </c>
      <c r="R646" s="386">
        <v>6</v>
      </c>
      <c r="S646" s="386">
        <v>0</v>
      </c>
      <c r="T646" s="386">
        <v>1</v>
      </c>
      <c r="U646" s="386">
        <v>2</v>
      </c>
      <c r="V646" s="386">
        <v>1</v>
      </c>
      <c r="W646" s="386">
        <v>1</v>
      </c>
      <c r="X646" s="386">
        <v>0</v>
      </c>
      <c r="Y646" s="386">
        <v>1</v>
      </c>
      <c r="Z646" s="386">
        <v>1</v>
      </c>
      <c r="AA646" s="386">
        <v>1</v>
      </c>
      <c r="AB646" s="386">
        <v>0</v>
      </c>
      <c r="AC646" s="386">
        <v>1</v>
      </c>
      <c r="AD646" s="386">
        <v>1</v>
      </c>
      <c r="AE646" s="386">
        <v>0</v>
      </c>
      <c r="AF646" s="386">
        <v>0</v>
      </c>
      <c r="AG646" s="386">
        <v>0</v>
      </c>
      <c r="AH646" s="386">
        <v>0</v>
      </c>
      <c r="AI646" s="386">
        <v>0</v>
      </c>
      <c r="AJ646" s="386">
        <v>1</v>
      </c>
      <c r="AK646" s="386">
        <v>0</v>
      </c>
      <c r="AL646" s="386">
        <v>1</v>
      </c>
      <c r="AM646" s="386">
        <v>0</v>
      </c>
      <c r="AN646" s="386">
        <v>0</v>
      </c>
      <c r="AO646" s="386">
        <v>0</v>
      </c>
      <c r="AP646" s="386">
        <v>0</v>
      </c>
      <c r="AQ646" s="386">
        <v>0</v>
      </c>
      <c r="AR646" s="386">
        <v>0</v>
      </c>
      <c r="AS646" s="386">
        <v>0</v>
      </c>
      <c r="AT646" s="405">
        <v>0</v>
      </c>
      <c r="AU646" s="387">
        <v>0</v>
      </c>
    </row>
    <row r="647" spans="2:47" x14ac:dyDescent="0.3">
      <c r="B647" s="592"/>
      <c r="C647" s="592"/>
      <c r="D647" s="384" t="s">
        <v>1503</v>
      </c>
      <c r="E647" s="271">
        <f t="shared" si="11"/>
        <v>23</v>
      </c>
      <c r="F647" s="385">
        <v>0</v>
      </c>
      <c r="G647" s="386">
        <v>0</v>
      </c>
      <c r="H647" s="386">
        <v>0</v>
      </c>
      <c r="I647" s="386">
        <v>0</v>
      </c>
      <c r="J647" s="386">
        <v>0</v>
      </c>
      <c r="K647" s="386">
        <v>0</v>
      </c>
      <c r="L647" s="386">
        <v>0</v>
      </c>
      <c r="M647" s="386">
        <v>3</v>
      </c>
      <c r="N647" s="386">
        <v>4</v>
      </c>
      <c r="O647" s="386">
        <v>1</v>
      </c>
      <c r="P647" s="386">
        <v>3</v>
      </c>
      <c r="Q647" s="386">
        <v>0</v>
      </c>
      <c r="R647" s="386">
        <v>0</v>
      </c>
      <c r="S647" s="386">
        <v>0</v>
      </c>
      <c r="T647" s="386">
        <v>1</v>
      </c>
      <c r="U647" s="386">
        <v>0</v>
      </c>
      <c r="V647" s="386">
        <v>3</v>
      </c>
      <c r="W647" s="386">
        <v>1</v>
      </c>
      <c r="X647" s="386">
        <v>0</v>
      </c>
      <c r="Y647" s="386">
        <v>0</v>
      </c>
      <c r="Z647" s="386">
        <v>1</v>
      </c>
      <c r="AA647" s="386">
        <v>0</v>
      </c>
      <c r="AB647" s="386">
        <v>4</v>
      </c>
      <c r="AC647" s="386">
        <v>0</v>
      </c>
      <c r="AD647" s="386">
        <v>0</v>
      </c>
      <c r="AE647" s="386">
        <v>0</v>
      </c>
      <c r="AF647" s="386">
        <v>0</v>
      </c>
      <c r="AG647" s="386">
        <v>1</v>
      </c>
      <c r="AH647" s="386">
        <v>0</v>
      </c>
      <c r="AI647" s="386">
        <v>0</v>
      </c>
      <c r="AJ647" s="386">
        <v>0</v>
      </c>
      <c r="AK647" s="386">
        <v>0</v>
      </c>
      <c r="AL647" s="386">
        <v>1</v>
      </c>
      <c r="AM647" s="386">
        <v>0</v>
      </c>
      <c r="AN647" s="386">
        <v>0</v>
      </c>
      <c r="AO647" s="386">
        <v>0</v>
      </c>
      <c r="AP647" s="386">
        <v>0</v>
      </c>
      <c r="AQ647" s="386">
        <v>0</v>
      </c>
      <c r="AR647" s="386">
        <v>0</v>
      </c>
      <c r="AS647" s="386">
        <v>0</v>
      </c>
      <c r="AT647" s="405">
        <v>0</v>
      </c>
      <c r="AU647" s="387">
        <v>0</v>
      </c>
    </row>
    <row r="648" spans="2:47" x14ac:dyDescent="0.3">
      <c r="B648" s="592"/>
      <c r="C648" s="592"/>
      <c r="D648" s="384" t="s">
        <v>1502</v>
      </c>
      <c r="E648" s="271">
        <f t="shared" si="11"/>
        <v>7</v>
      </c>
      <c r="F648" s="385">
        <v>0</v>
      </c>
      <c r="G648" s="386">
        <v>0</v>
      </c>
      <c r="H648" s="386">
        <v>0</v>
      </c>
      <c r="I648" s="386">
        <v>0</v>
      </c>
      <c r="J648" s="386">
        <v>0</v>
      </c>
      <c r="K648" s="386">
        <v>0</v>
      </c>
      <c r="L648" s="386">
        <v>1</v>
      </c>
      <c r="M648" s="386">
        <v>0</v>
      </c>
      <c r="N648" s="386">
        <v>1</v>
      </c>
      <c r="O648" s="386">
        <v>0</v>
      </c>
      <c r="P648" s="386">
        <v>1</v>
      </c>
      <c r="Q648" s="386">
        <v>0</v>
      </c>
      <c r="R648" s="386">
        <v>0</v>
      </c>
      <c r="S648" s="386">
        <v>0</v>
      </c>
      <c r="T648" s="386">
        <v>0</v>
      </c>
      <c r="U648" s="386">
        <v>1</v>
      </c>
      <c r="V648" s="386">
        <v>1</v>
      </c>
      <c r="W648" s="386">
        <v>0</v>
      </c>
      <c r="X648" s="386">
        <v>0</v>
      </c>
      <c r="Y648" s="386">
        <v>1</v>
      </c>
      <c r="Z648" s="386">
        <v>1</v>
      </c>
      <c r="AA648" s="386">
        <v>0</v>
      </c>
      <c r="AB648" s="386">
        <v>0</v>
      </c>
      <c r="AC648" s="386">
        <v>0</v>
      </c>
      <c r="AD648" s="386">
        <v>0</v>
      </c>
      <c r="AE648" s="386">
        <v>0</v>
      </c>
      <c r="AF648" s="386">
        <v>0</v>
      </c>
      <c r="AG648" s="386">
        <v>0</v>
      </c>
      <c r="AH648" s="386">
        <v>0</v>
      </c>
      <c r="AI648" s="386">
        <v>0</v>
      </c>
      <c r="AJ648" s="386">
        <v>0</v>
      </c>
      <c r="AK648" s="386">
        <v>0</v>
      </c>
      <c r="AL648" s="386">
        <v>0</v>
      </c>
      <c r="AM648" s="386">
        <v>0</v>
      </c>
      <c r="AN648" s="386">
        <v>0</v>
      </c>
      <c r="AO648" s="386">
        <v>0</v>
      </c>
      <c r="AP648" s="386">
        <v>0</v>
      </c>
      <c r="AQ648" s="386">
        <v>0</v>
      </c>
      <c r="AR648" s="386">
        <v>0</v>
      </c>
      <c r="AS648" s="386">
        <v>0</v>
      </c>
      <c r="AT648" s="405">
        <v>0</v>
      </c>
      <c r="AU648" s="387">
        <v>0</v>
      </c>
    </row>
    <row r="649" spans="2:47" x14ac:dyDescent="0.3">
      <c r="B649" s="592"/>
      <c r="C649" s="592"/>
      <c r="D649" s="384" t="s">
        <v>1501</v>
      </c>
      <c r="E649" s="271">
        <f t="shared" si="11"/>
        <v>11</v>
      </c>
      <c r="F649" s="385">
        <v>0</v>
      </c>
      <c r="G649" s="386">
        <v>0</v>
      </c>
      <c r="H649" s="386">
        <v>0</v>
      </c>
      <c r="I649" s="386">
        <v>0</v>
      </c>
      <c r="J649" s="386">
        <v>0</v>
      </c>
      <c r="K649" s="386">
        <v>1</v>
      </c>
      <c r="L649" s="386">
        <v>0</v>
      </c>
      <c r="M649" s="386">
        <v>0</v>
      </c>
      <c r="N649" s="386">
        <v>0</v>
      </c>
      <c r="O649" s="386">
        <v>1</v>
      </c>
      <c r="P649" s="386">
        <v>0</v>
      </c>
      <c r="Q649" s="386">
        <v>0</v>
      </c>
      <c r="R649" s="386">
        <v>0</v>
      </c>
      <c r="S649" s="386">
        <v>1</v>
      </c>
      <c r="T649" s="386">
        <v>0</v>
      </c>
      <c r="U649" s="386">
        <v>0</v>
      </c>
      <c r="V649" s="386">
        <v>0</v>
      </c>
      <c r="W649" s="386">
        <v>0</v>
      </c>
      <c r="X649" s="386">
        <v>1</v>
      </c>
      <c r="Y649" s="386">
        <v>0</v>
      </c>
      <c r="Z649" s="386">
        <v>1</v>
      </c>
      <c r="AA649" s="386">
        <v>1</v>
      </c>
      <c r="AB649" s="386">
        <v>1</v>
      </c>
      <c r="AC649" s="386">
        <v>0</v>
      </c>
      <c r="AD649" s="386">
        <v>1</v>
      </c>
      <c r="AE649" s="386">
        <v>0</v>
      </c>
      <c r="AF649" s="386">
        <v>0</v>
      </c>
      <c r="AG649" s="386">
        <v>0</v>
      </c>
      <c r="AH649" s="386">
        <v>0</v>
      </c>
      <c r="AI649" s="386">
        <v>0</v>
      </c>
      <c r="AJ649" s="386">
        <v>2</v>
      </c>
      <c r="AK649" s="386">
        <v>0</v>
      </c>
      <c r="AL649" s="386">
        <v>0</v>
      </c>
      <c r="AM649" s="386">
        <v>0</v>
      </c>
      <c r="AN649" s="386">
        <v>1</v>
      </c>
      <c r="AO649" s="386">
        <v>0</v>
      </c>
      <c r="AP649" s="386">
        <v>0</v>
      </c>
      <c r="AQ649" s="386">
        <v>0</v>
      </c>
      <c r="AR649" s="386">
        <v>0</v>
      </c>
      <c r="AS649" s="386">
        <v>0</v>
      </c>
      <c r="AT649" s="405">
        <v>0</v>
      </c>
      <c r="AU649" s="387">
        <v>0</v>
      </c>
    </row>
    <row r="650" spans="2:47" x14ac:dyDescent="0.3">
      <c r="B650" s="592"/>
      <c r="C650" s="592" t="s">
        <v>283</v>
      </c>
      <c r="D650" s="384" t="s">
        <v>283</v>
      </c>
      <c r="E650" s="271">
        <f t="shared" si="11"/>
        <v>290</v>
      </c>
      <c r="F650" s="385">
        <v>0</v>
      </c>
      <c r="G650" s="386">
        <v>0</v>
      </c>
      <c r="H650" s="386">
        <v>0</v>
      </c>
      <c r="I650" s="386">
        <v>2</v>
      </c>
      <c r="J650" s="386">
        <v>1</v>
      </c>
      <c r="K650" s="386">
        <v>3</v>
      </c>
      <c r="L650" s="386">
        <v>5</v>
      </c>
      <c r="M650" s="386">
        <v>7</v>
      </c>
      <c r="N650" s="386">
        <v>9</v>
      </c>
      <c r="O650" s="386">
        <v>18</v>
      </c>
      <c r="P650" s="386">
        <v>11</v>
      </c>
      <c r="Q650" s="386">
        <v>15</v>
      </c>
      <c r="R650" s="386">
        <v>17</v>
      </c>
      <c r="S650" s="386">
        <v>18</v>
      </c>
      <c r="T650" s="386">
        <v>10</v>
      </c>
      <c r="U650" s="386">
        <v>22</v>
      </c>
      <c r="V650" s="386">
        <v>12</v>
      </c>
      <c r="W650" s="386">
        <v>23</v>
      </c>
      <c r="X650" s="386">
        <v>17</v>
      </c>
      <c r="Y650" s="386">
        <v>17</v>
      </c>
      <c r="Z650" s="386">
        <v>12</v>
      </c>
      <c r="AA650" s="386">
        <v>9</v>
      </c>
      <c r="AB650" s="386">
        <v>7</v>
      </c>
      <c r="AC650" s="386">
        <v>10</v>
      </c>
      <c r="AD650" s="386">
        <v>4</v>
      </c>
      <c r="AE650" s="386">
        <v>8</v>
      </c>
      <c r="AF650" s="386">
        <v>3</v>
      </c>
      <c r="AG650" s="386">
        <v>4</v>
      </c>
      <c r="AH650" s="386">
        <v>4</v>
      </c>
      <c r="AI650" s="386">
        <v>9</v>
      </c>
      <c r="AJ650" s="386">
        <v>5</v>
      </c>
      <c r="AK650" s="386">
        <v>2</v>
      </c>
      <c r="AL650" s="386">
        <v>0</v>
      </c>
      <c r="AM650" s="386">
        <v>4</v>
      </c>
      <c r="AN650" s="386">
        <v>1</v>
      </c>
      <c r="AO650" s="386">
        <v>0</v>
      </c>
      <c r="AP650" s="386">
        <v>0</v>
      </c>
      <c r="AQ650" s="386">
        <v>0</v>
      </c>
      <c r="AR650" s="386">
        <v>0</v>
      </c>
      <c r="AS650" s="386">
        <v>0</v>
      </c>
      <c r="AT650" s="405">
        <v>0</v>
      </c>
      <c r="AU650" s="387">
        <v>1</v>
      </c>
    </row>
    <row r="651" spans="2:47" x14ac:dyDescent="0.3">
      <c r="B651" s="592"/>
      <c r="C651" s="592"/>
      <c r="D651" s="384" t="s">
        <v>1197</v>
      </c>
      <c r="E651" s="271">
        <f t="shared" si="11"/>
        <v>65</v>
      </c>
      <c r="F651" s="385">
        <v>0</v>
      </c>
      <c r="G651" s="386">
        <v>0</v>
      </c>
      <c r="H651" s="386">
        <v>0</v>
      </c>
      <c r="I651" s="386">
        <v>0</v>
      </c>
      <c r="J651" s="386">
        <v>1</v>
      </c>
      <c r="K651" s="386">
        <v>0</v>
      </c>
      <c r="L651" s="386">
        <v>3</v>
      </c>
      <c r="M651" s="386">
        <v>4</v>
      </c>
      <c r="N651" s="386">
        <v>1</v>
      </c>
      <c r="O651" s="386">
        <v>2</v>
      </c>
      <c r="P651" s="386">
        <v>1</v>
      </c>
      <c r="Q651" s="386">
        <v>4</v>
      </c>
      <c r="R651" s="386">
        <v>5</v>
      </c>
      <c r="S651" s="386">
        <v>2</v>
      </c>
      <c r="T651" s="386">
        <v>4</v>
      </c>
      <c r="U651" s="386">
        <v>7</v>
      </c>
      <c r="V651" s="386">
        <v>2</v>
      </c>
      <c r="W651" s="386">
        <v>4</v>
      </c>
      <c r="X651" s="386">
        <v>3</v>
      </c>
      <c r="Y651" s="386">
        <v>2</v>
      </c>
      <c r="Z651" s="386">
        <v>3</v>
      </c>
      <c r="AA651" s="386">
        <v>2</v>
      </c>
      <c r="AB651" s="386">
        <v>1</v>
      </c>
      <c r="AC651" s="386">
        <v>2</v>
      </c>
      <c r="AD651" s="386">
        <v>3</v>
      </c>
      <c r="AE651" s="386">
        <v>0</v>
      </c>
      <c r="AF651" s="386">
        <v>2</v>
      </c>
      <c r="AG651" s="386">
        <v>2</v>
      </c>
      <c r="AH651" s="386">
        <v>2</v>
      </c>
      <c r="AI651" s="386">
        <v>1</v>
      </c>
      <c r="AJ651" s="386">
        <v>0</v>
      </c>
      <c r="AK651" s="386">
        <v>1</v>
      </c>
      <c r="AL651" s="386">
        <v>0</v>
      </c>
      <c r="AM651" s="386">
        <v>1</v>
      </c>
      <c r="AN651" s="386">
        <v>0</v>
      </c>
      <c r="AO651" s="386">
        <v>0</v>
      </c>
      <c r="AP651" s="386">
        <v>0</v>
      </c>
      <c r="AQ651" s="386">
        <v>0</v>
      </c>
      <c r="AR651" s="386">
        <v>0</v>
      </c>
      <c r="AS651" s="386">
        <v>0</v>
      </c>
      <c r="AT651" s="405">
        <v>0</v>
      </c>
      <c r="AU651" s="387">
        <v>0</v>
      </c>
    </row>
    <row r="652" spans="2:47" x14ac:dyDescent="0.3">
      <c r="B652" s="592"/>
      <c r="C652" s="592"/>
      <c r="D652" s="384" t="s">
        <v>1500</v>
      </c>
      <c r="E652" s="271">
        <f t="shared" si="11"/>
        <v>3</v>
      </c>
      <c r="F652" s="385">
        <v>0</v>
      </c>
      <c r="G652" s="386">
        <v>0</v>
      </c>
      <c r="H652" s="386">
        <v>0</v>
      </c>
      <c r="I652" s="386">
        <v>0</v>
      </c>
      <c r="J652" s="386">
        <v>0</v>
      </c>
      <c r="K652" s="386">
        <v>0</v>
      </c>
      <c r="L652" s="386">
        <v>0</v>
      </c>
      <c r="M652" s="386">
        <v>0</v>
      </c>
      <c r="N652" s="386">
        <v>1</v>
      </c>
      <c r="O652" s="386">
        <v>0</v>
      </c>
      <c r="P652" s="386">
        <v>0</v>
      </c>
      <c r="Q652" s="386">
        <v>0</v>
      </c>
      <c r="R652" s="386">
        <v>0</v>
      </c>
      <c r="S652" s="386">
        <v>0</v>
      </c>
      <c r="T652" s="386">
        <v>0</v>
      </c>
      <c r="U652" s="386">
        <v>0</v>
      </c>
      <c r="V652" s="386">
        <v>0</v>
      </c>
      <c r="W652" s="386">
        <v>0</v>
      </c>
      <c r="X652" s="386">
        <v>0</v>
      </c>
      <c r="Y652" s="386">
        <v>0</v>
      </c>
      <c r="Z652" s="386">
        <v>0</v>
      </c>
      <c r="AA652" s="386">
        <v>0</v>
      </c>
      <c r="AB652" s="386">
        <v>0</v>
      </c>
      <c r="AC652" s="386">
        <v>0</v>
      </c>
      <c r="AD652" s="386">
        <v>0</v>
      </c>
      <c r="AE652" s="386">
        <v>2</v>
      </c>
      <c r="AF652" s="386">
        <v>0</v>
      </c>
      <c r="AG652" s="386">
        <v>0</v>
      </c>
      <c r="AH652" s="386">
        <v>0</v>
      </c>
      <c r="AI652" s="386">
        <v>0</v>
      </c>
      <c r="AJ652" s="386">
        <v>0</v>
      </c>
      <c r="AK652" s="386">
        <v>0</v>
      </c>
      <c r="AL652" s="386">
        <v>0</v>
      </c>
      <c r="AM652" s="386">
        <v>0</v>
      </c>
      <c r="AN652" s="386">
        <v>0</v>
      </c>
      <c r="AO652" s="386">
        <v>0</v>
      </c>
      <c r="AP652" s="386">
        <v>0</v>
      </c>
      <c r="AQ652" s="386">
        <v>0</v>
      </c>
      <c r="AR652" s="386">
        <v>0</v>
      </c>
      <c r="AS652" s="386">
        <v>0</v>
      </c>
      <c r="AT652" s="405">
        <v>0</v>
      </c>
      <c r="AU652" s="387">
        <v>0</v>
      </c>
    </row>
    <row r="653" spans="2:47" x14ac:dyDescent="0.3">
      <c r="B653" s="592"/>
      <c r="C653" s="592"/>
      <c r="D653" s="384" t="s">
        <v>315</v>
      </c>
      <c r="E653" s="271">
        <f t="shared" si="11"/>
        <v>41</v>
      </c>
      <c r="F653" s="385">
        <v>0</v>
      </c>
      <c r="G653" s="386">
        <v>0</v>
      </c>
      <c r="H653" s="386">
        <v>0</v>
      </c>
      <c r="I653" s="386">
        <v>1</v>
      </c>
      <c r="J653" s="386">
        <v>0</v>
      </c>
      <c r="K653" s="386">
        <v>0</v>
      </c>
      <c r="L653" s="386">
        <v>2</v>
      </c>
      <c r="M653" s="386">
        <v>3</v>
      </c>
      <c r="N653" s="386">
        <v>2</v>
      </c>
      <c r="O653" s="386">
        <v>2</v>
      </c>
      <c r="P653" s="386">
        <v>3</v>
      </c>
      <c r="Q653" s="386">
        <v>3</v>
      </c>
      <c r="R653" s="386">
        <v>1</v>
      </c>
      <c r="S653" s="386">
        <v>0</v>
      </c>
      <c r="T653" s="386">
        <v>3</v>
      </c>
      <c r="U653" s="386">
        <v>2</v>
      </c>
      <c r="V653" s="386">
        <v>1</v>
      </c>
      <c r="W653" s="386">
        <v>2</v>
      </c>
      <c r="X653" s="386">
        <v>0</v>
      </c>
      <c r="Y653" s="386">
        <v>0</v>
      </c>
      <c r="Z653" s="386">
        <v>2</v>
      </c>
      <c r="AA653" s="386">
        <v>5</v>
      </c>
      <c r="AB653" s="386">
        <v>1</v>
      </c>
      <c r="AC653" s="386">
        <v>1</v>
      </c>
      <c r="AD653" s="386">
        <v>3</v>
      </c>
      <c r="AE653" s="386">
        <v>1</v>
      </c>
      <c r="AF653" s="386">
        <v>1</v>
      </c>
      <c r="AG653" s="386">
        <v>0</v>
      </c>
      <c r="AH653" s="386">
        <v>0</v>
      </c>
      <c r="AI653" s="386">
        <v>1</v>
      </c>
      <c r="AJ653" s="386">
        <v>1</v>
      </c>
      <c r="AK653" s="386">
        <v>0</v>
      </c>
      <c r="AL653" s="386">
        <v>0</v>
      </c>
      <c r="AM653" s="386">
        <v>0</v>
      </c>
      <c r="AN653" s="386">
        <v>0</v>
      </c>
      <c r="AO653" s="386">
        <v>0</v>
      </c>
      <c r="AP653" s="386">
        <v>0</v>
      </c>
      <c r="AQ653" s="386">
        <v>0</v>
      </c>
      <c r="AR653" s="386">
        <v>0</v>
      </c>
      <c r="AS653" s="386">
        <v>0</v>
      </c>
      <c r="AT653" s="405">
        <v>0</v>
      </c>
      <c r="AU653" s="387">
        <v>0</v>
      </c>
    </row>
    <row r="654" spans="2:47" x14ac:dyDescent="0.3">
      <c r="B654" s="592"/>
      <c r="C654" s="592"/>
      <c r="D654" s="384" t="s">
        <v>1499</v>
      </c>
      <c r="E654" s="271">
        <f t="shared" si="11"/>
        <v>11</v>
      </c>
      <c r="F654" s="385">
        <v>0</v>
      </c>
      <c r="G654" s="386">
        <v>0</v>
      </c>
      <c r="H654" s="386">
        <v>0</v>
      </c>
      <c r="I654" s="386">
        <v>0</v>
      </c>
      <c r="J654" s="386">
        <v>0</v>
      </c>
      <c r="K654" s="386">
        <v>0</v>
      </c>
      <c r="L654" s="386">
        <v>1</v>
      </c>
      <c r="M654" s="386">
        <v>0</v>
      </c>
      <c r="N654" s="386">
        <v>0</v>
      </c>
      <c r="O654" s="386">
        <v>0</v>
      </c>
      <c r="P654" s="386">
        <v>1</v>
      </c>
      <c r="Q654" s="386">
        <v>0</v>
      </c>
      <c r="R654" s="386">
        <v>0</v>
      </c>
      <c r="S654" s="386">
        <v>1</v>
      </c>
      <c r="T654" s="386">
        <v>1</v>
      </c>
      <c r="U654" s="386">
        <v>0</v>
      </c>
      <c r="V654" s="386">
        <v>0</v>
      </c>
      <c r="W654" s="386">
        <v>0</v>
      </c>
      <c r="X654" s="386">
        <v>0</v>
      </c>
      <c r="Y654" s="386">
        <v>0</v>
      </c>
      <c r="Z654" s="386">
        <v>2</v>
      </c>
      <c r="AA654" s="386">
        <v>1</v>
      </c>
      <c r="AB654" s="386">
        <v>1</v>
      </c>
      <c r="AC654" s="386">
        <v>0</v>
      </c>
      <c r="AD654" s="386">
        <v>0</v>
      </c>
      <c r="AE654" s="386">
        <v>0</v>
      </c>
      <c r="AF654" s="386">
        <v>1</v>
      </c>
      <c r="AG654" s="386">
        <v>0</v>
      </c>
      <c r="AH654" s="386">
        <v>1</v>
      </c>
      <c r="AI654" s="386">
        <v>0</v>
      </c>
      <c r="AJ654" s="386">
        <v>1</v>
      </c>
      <c r="AK654" s="386">
        <v>0</v>
      </c>
      <c r="AL654" s="386">
        <v>0</v>
      </c>
      <c r="AM654" s="386">
        <v>0</v>
      </c>
      <c r="AN654" s="386">
        <v>0</v>
      </c>
      <c r="AO654" s="386">
        <v>0</v>
      </c>
      <c r="AP654" s="386">
        <v>0</v>
      </c>
      <c r="AQ654" s="386">
        <v>0</v>
      </c>
      <c r="AR654" s="386">
        <v>0</v>
      </c>
      <c r="AS654" s="386">
        <v>0</v>
      </c>
      <c r="AT654" s="405">
        <v>0</v>
      </c>
      <c r="AU654" s="387">
        <v>0</v>
      </c>
    </row>
    <row r="655" spans="2:47" x14ac:dyDescent="0.3">
      <c r="B655" s="592"/>
      <c r="C655" s="592"/>
      <c r="D655" s="384" t="s">
        <v>1498</v>
      </c>
      <c r="E655" s="271">
        <f t="shared" si="11"/>
        <v>3</v>
      </c>
      <c r="F655" s="385">
        <v>0</v>
      </c>
      <c r="G655" s="386">
        <v>0</v>
      </c>
      <c r="H655" s="386">
        <v>0</v>
      </c>
      <c r="I655" s="386">
        <v>0</v>
      </c>
      <c r="J655" s="386">
        <v>0</v>
      </c>
      <c r="K655" s="386">
        <v>0</v>
      </c>
      <c r="L655" s="386">
        <v>0</v>
      </c>
      <c r="M655" s="386">
        <v>0</v>
      </c>
      <c r="N655" s="386">
        <v>0</v>
      </c>
      <c r="O655" s="386">
        <v>0</v>
      </c>
      <c r="P655" s="386">
        <v>0</v>
      </c>
      <c r="Q655" s="386">
        <v>0</v>
      </c>
      <c r="R655" s="386">
        <v>0</v>
      </c>
      <c r="S655" s="386">
        <v>0</v>
      </c>
      <c r="T655" s="386">
        <v>0</v>
      </c>
      <c r="U655" s="386">
        <v>0</v>
      </c>
      <c r="V655" s="386">
        <v>0</v>
      </c>
      <c r="W655" s="386">
        <v>1</v>
      </c>
      <c r="X655" s="386">
        <v>0</v>
      </c>
      <c r="Y655" s="386">
        <v>0</v>
      </c>
      <c r="Z655" s="386">
        <v>0</v>
      </c>
      <c r="AA655" s="386">
        <v>1</v>
      </c>
      <c r="AB655" s="386">
        <v>0</v>
      </c>
      <c r="AC655" s="386">
        <v>0</v>
      </c>
      <c r="AD655" s="386">
        <v>0</v>
      </c>
      <c r="AE655" s="386">
        <v>1</v>
      </c>
      <c r="AF655" s="386">
        <v>0</v>
      </c>
      <c r="AG655" s="386">
        <v>0</v>
      </c>
      <c r="AH655" s="386">
        <v>0</v>
      </c>
      <c r="AI655" s="386">
        <v>0</v>
      </c>
      <c r="AJ655" s="386">
        <v>0</v>
      </c>
      <c r="AK655" s="386">
        <v>0</v>
      </c>
      <c r="AL655" s="386">
        <v>0</v>
      </c>
      <c r="AM655" s="386">
        <v>0</v>
      </c>
      <c r="AN655" s="386">
        <v>0</v>
      </c>
      <c r="AO655" s="386">
        <v>0</v>
      </c>
      <c r="AP655" s="386">
        <v>0</v>
      </c>
      <c r="AQ655" s="386">
        <v>0</v>
      </c>
      <c r="AR655" s="386">
        <v>0</v>
      </c>
      <c r="AS655" s="386">
        <v>0</v>
      </c>
      <c r="AT655" s="405">
        <v>0</v>
      </c>
      <c r="AU655" s="387">
        <v>0</v>
      </c>
    </row>
    <row r="656" spans="2:47" x14ac:dyDescent="0.3">
      <c r="B656" s="592"/>
      <c r="C656" s="592" t="s">
        <v>282</v>
      </c>
      <c r="D656" s="384" t="s">
        <v>1497</v>
      </c>
      <c r="E656" s="271">
        <f t="shared" si="11"/>
        <v>85</v>
      </c>
      <c r="F656" s="385">
        <v>0</v>
      </c>
      <c r="G656" s="386">
        <v>0</v>
      </c>
      <c r="H656" s="386">
        <v>0</v>
      </c>
      <c r="I656" s="386">
        <v>0</v>
      </c>
      <c r="J656" s="386">
        <v>0</v>
      </c>
      <c r="K656" s="386">
        <v>0</v>
      </c>
      <c r="L656" s="386">
        <v>4</v>
      </c>
      <c r="M656" s="386">
        <v>4</v>
      </c>
      <c r="N656" s="386">
        <v>3</v>
      </c>
      <c r="O656" s="386">
        <v>5</v>
      </c>
      <c r="P656" s="386">
        <v>6</v>
      </c>
      <c r="Q656" s="386">
        <v>3</v>
      </c>
      <c r="R656" s="386">
        <v>5</v>
      </c>
      <c r="S656" s="386">
        <v>6</v>
      </c>
      <c r="T656" s="386">
        <v>4</v>
      </c>
      <c r="U656" s="386">
        <v>5</v>
      </c>
      <c r="V656" s="386">
        <v>6</v>
      </c>
      <c r="W656" s="386">
        <v>2</v>
      </c>
      <c r="X656" s="386">
        <v>6</v>
      </c>
      <c r="Y656" s="386">
        <v>3</v>
      </c>
      <c r="Z656" s="386">
        <v>4</v>
      </c>
      <c r="AA656" s="386">
        <v>3</v>
      </c>
      <c r="AB656" s="386">
        <v>2</v>
      </c>
      <c r="AC656" s="386">
        <v>2</v>
      </c>
      <c r="AD656" s="386">
        <v>6</v>
      </c>
      <c r="AE656" s="386">
        <v>2</v>
      </c>
      <c r="AF656" s="386">
        <v>0</v>
      </c>
      <c r="AG656" s="386">
        <v>0</v>
      </c>
      <c r="AH656" s="386">
        <v>0</v>
      </c>
      <c r="AI656" s="386">
        <v>2</v>
      </c>
      <c r="AJ656" s="386">
        <v>1</v>
      </c>
      <c r="AK656" s="386">
        <v>1</v>
      </c>
      <c r="AL656" s="386">
        <v>0</v>
      </c>
      <c r="AM656" s="386">
        <v>0</v>
      </c>
      <c r="AN656" s="386">
        <v>0</v>
      </c>
      <c r="AO656" s="386">
        <v>0</v>
      </c>
      <c r="AP656" s="386">
        <v>0</v>
      </c>
      <c r="AQ656" s="386">
        <v>0</v>
      </c>
      <c r="AR656" s="386">
        <v>0</v>
      </c>
      <c r="AS656" s="386">
        <v>0</v>
      </c>
      <c r="AT656" s="405">
        <v>0</v>
      </c>
      <c r="AU656" s="387">
        <v>0</v>
      </c>
    </row>
    <row r="657" spans="2:47" x14ac:dyDescent="0.3">
      <c r="B657" s="592"/>
      <c r="C657" s="592"/>
      <c r="D657" s="384" t="s">
        <v>1496</v>
      </c>
      <c r="E657" s="271">
        <f t="shared" si="11"/>
        <v>15</v>
      </c>
      <c r="F657" s="385">
        <v>0</v>
      </c>
      <c r="G657" s="386">
        <v>0</v>
      </c>
      <c r="H657" s="386">
        <v>0</v>
      </c>
      <c r="I657" s="386">
        <v>0</v>
      </c>
      <c r="J657" s="386">
        <v>0</v>
      </c>
      <c r="K657" s="386">
        <v>1</v>
      </c>
      <c r="L657" s="386">
        <v>2</v>
      </c>
      <c r="M657" s="386">
        <v>0</v>
      </c>
      <c r="N657" s="386">
        <v>2</v>
      </c>
      <c r="O657" s="386">
        <v>2</v>
      </c>
      <c r="P657" s="386">
        <v>0</v>
      </c>
      <c r="Q657" s="386">
        <v>0</v>
      </c>
      <c r="R657" s="386">
        <v>4</v>
      </c>
      <c r="S657" s="386">
        <v>1</v>
      </c>
      <c r="T657" s="386">
        <v>1</v>
      </c>
      <c r="U657" s="386">
        <v>0</v>
      </c>
      <c r="V657" s="386">
        <v>0</v>
      </c>
      <c r="W657" s="386">
        <v>0</v>
      </c>
      <c r="X657" s="386">
        <v>0</v>
      </c>
      <c r="Y657" s="386">
        <v>0</v>
      </c>
      <c r="Z657" s="386">
        <v>1</v>
      </c>
      <c r="AA657" s="386">
        <v>0</v>
      </c>
      <c r="AB657" s="386">
        <v>0</v>
      </c>
      <c r="AC657" s="386">
        <v>0</v>
      </c>
      <c r="AD657" s="386">
        <v>0</v>
      </c>
      <c r="AE657" s="386">
        <v>0</v>
      </c>
      <c r="AF657" s="386">
        <v>1</v>
      </c>
      <c r="AG657" s="386">
        <v>0</v>
      </c>
      <c r="AH657" s="386">
        <v>0</v>
      </c>
      <c r="AI657" s="386">
        <v>0</v>
      </c>
      <c r="AJ657" s="386">
        <v>0</v>
      </c>
      <c r="AK657" s="386">
        <v>0</v>
      </c>
      <c r="AL657" s="386">
        <v>0</v>
      </c>
      <c r="AM657" s="386">
        <v>0</v>
      </c>
      <c r="AN657" s="386">
        <v>0</v>
      </c>
      <c r="AO657" s="386">
        <v>0</v>
      </c>
      <c r="AP657" s="386">
        <v>0</v>
      </c>
      <c r="AQ657" s="386">
        <v>0</v>
      </c>
      <c r="AR657" s="386">
        <v>0</v>
      </c>
      <c r="AS657" s="386">
        <v>0</v>
      </c>
      <c r="AT657" s="405">
        <v>0</v>
      </c>
      <c r="AU657" s="387">
        <v>0</v>
      </c>
    </row>
    <row r="658" spans="2:47" x14ac:dyDescent="0.3">
      <c r="B658" s="592"/>
      <c r="C658" s="592"/>
      <c r="D658" s="384" t="s">
        <v>1495</v>
      </c>
      <c r="E658" s="271">
        <f t="shared" si="11"/>
        <v>24</v>
      </c>
      <c r="F658" s="385">
        <v>0</v>
      </c>
      <c r="G658" s="386">
        <v>0</v>
      </c>
      <c r="H658" s="386">
        <v>0</v>
      </c>
      <c r="I658" s="386">
        <v>0</v>
      </c>
      <c r="J658" s="386">
        <v>0</v>
      </c>
      <c r="K658" s="386">
        <v>0</v>
      </c>
      <c r="L658" s="386">
        <v>2</v>
      </c>
      <c r="M658" s="386">
        <v>0</v>
      </c>
      <c r="N658" s="386">
        <v>2</v>
      </c>
      <c r="O658" s="386">
        <v>1</v>
      </c>
      <c r="P658" s="386">
        <v>0</v>
      </c>
      <c r="Q658" s="386">
        <v>1</v>
      </c>
      <c r="R658" s="386">
        <v>0</v>
      </c>
      <c r="S658" s="386">
        <v>4</v>
      </c>
      <c r="T658" s="386">
        <v>0</v>
      </c>
      <c r="U658" s="386">
        <v>4</v>
      </c>
      <c r="V658" s="386">
        <v>2</v>
      </c>
      <c r="W658" s="386">
        <v>0</v>
      </c>
      <c r="X658" s="386">
        <v>4</v>
      </c>
      <c r="Y658" s="386">
        <v>0</v>
      </c>
      <c r="Z658" s="386">
        <v>1</v>
      </c>
      <c r="AA658" s="386">
        <v>0</v>
      </c>
      <c r="AB658" s="386">
        <v>0</v>
      </c>
      <c r="AC658" s="386">
        <v>0</v>
      </c>
      <c r="AD658" s="386">
        <v>2</v>
      </c>
      <c r="AE658" s="386">
        <v>0</v>
      </c>
      <c r="AF658" s="386">
        <v>0</v>
      </c>
      <c r="AG658" s="386">
        <v>1</v>
      </c>
      <c r="AH658" s="386">
        <v>0</v>
      </c>
      <c r="AI658" s="386">
        <v>0</v>
      </c>
      <c r="AJ658" s="386">
        <v>0</v>
      </c>
      <c r="AK658" s="386">
        <v>0</v>
      </c>
      <c r="AL658" s="386">
        <v>0</v>
      </c>
      <c r="AM658" s="386">
        <v>0</v>
      </c>
      <c r="AN658" s="386">
        <v>0</v>
      </c>
      <c r="AO658" s="386">
        <v>0</v>
      </c>
      <c r="AP658" s="386">
        <v>0</v>
      </c>
      <c r="AQ658" s="386">
        <v>0</v>
      </c>
      <c r="AR658" s="386">
        <v>0</v>
      </c>
      <c r="AS658" s="386">
        <v>0</v>
      </c>
      <c r="AT658" s="405">
        <v>0</v>
      </c>
      <c r="AU658" s="387">
        <v>0</v>
      </c>
    </row>
    <row r="659" spans="2:47" x14ac:dyDescent="0.3">
      <c r="B659" s="592"/>
      <c r="C659" s="592"/>
      <c r="D659" s="384" t="s">
        <v>998</v>
      </c>
      <c r="E659" s="271">
        <f t="shared" si="11"/>
        <v>20</v>
      </c>
      <c r="F659" s="385">
        <v>0</v>
      </c>
      <c r="G659" s="386">
        <v>0</v>
      </c>
      <c r="H659" s="386">
        <v>0</v>
      </c>
      <c r="I659" s="386">
        <v>0</v>
      </c>
      <c r="J659" s="386">
        <v>0</v>
      </c>
      <c r="K659" s="386">
        <v>0</v>
      </c>
      <c r="L659" s="386">
        <v>0</v>
      </c>
      <c r="M659" s="386">
        <v>2</v>
      </c>
      <c r="N659" s="386">
        <v>0</v>
      </c>
      <c r="O659" s="386">
        <v>2</v>
      </c>
      <c r="P659" s="386">
        <v>0</v>
      </c>
      <c r="Q659" s="386">
        <v>3</v>
      </c>
      <c r="R659" s="386">
        <v>1</v>
      </c>
      <c r="S659" s="386">
        <v>0</v>
      </c>
      <c r="T659" s="386">
        <v>2</v>
      </c>
      <c r="U659" s="386">
        <v>0</v>
      </c>
      <c r="V659" s="386">
        <v>0</v>
      </c>
      <c r="W659" s="386">
        <v>2</v>
      </c>
      <c r="X659" s="386">
        <v>3</v>
      </c>
      <c r="Y659" s="386">
        <v>0</v>
      </c>
      <c r="Z659" s="386">
        <v>0</v>
      </c>
      <c r="AA659" s="386">
        <v>1</v>
      </c>
      <c r="AB659" s="386">
        <v>0</v>
      </c>
      <c r="AC659" s="386">
        <v>1</v>
      </c>
      <c r="AD659" s="386">
        <v>0</v>
      </c>
      <c r="AE659" s="386">
        <v>1</v>
      </c>
      <c r="AF659" s="386">
        <v>0</v>
      </c>
      <c r="AG659" s="386">
        <v>0</v>
      </c>
      <c r="AH659" s="386">
        <v>0</v>
      </c>
      <c r="AI659" s="386">
        <v>2</v>
      </c>
      <c r="AJ659" s="386">
        <v>0</v>
      </c>
      <c r="AK659" s="386">
        <v>0</v>
      </c>
      <c r="AL659" s="386">
        <v>0</v>
      </c>
      <c r="AM659" s="386">
        <v>0</v>
      </c>
      <c r="AN659" s="386">
        <v>0</v>
      </c>
      <c r="AO659" s="386">
        <v>0</v>
      </c>
      <c r="AP659" s="386">
        <v>0</v>
      </c>
      <c r="AQ659" s="386">
        <v>0</v>
      </c>
      <c r="AR659" s="386">
        <v>0</v>
      </c>
      <c r="AS659" s="386">
        <v>0</v>
      </c>
      <c r="AT659" s="405">
        <v>0</v>
      </c>
      <c r="AU659" s="387">
        <v>0</v>
      </c>
    </row>
    <row r="660" spans="2:47" x14ac:dyDescent="0.3">
      <c r="B660" s="592"/>
      <c r="C660" s="592" t="s">
        <v>281</v>
      </c>
      <c r="D660" s="384" t="s">
        <v>281</v>
      </c>
      <c r="E660" s="271">
        <f t="shared" si="11"/>
        <v>25</v>
      </c>
      <c r="F660" s="385">
        <v>0</v>
      </c>
      <c r="G660" s="386">
        <v>0</v>
      </c>
      <c r="H660" s="386">
        <v>0</v>
      </c>
      <c r="I660" s="386">
        <v>0</v>
      </c>
      <c r="J660" s="386">
        <v>0</v>
      </c>
      <c r="K660" s="386">
        <v>0</v>
      </c>
      <c r="L660" s="386">
        <v>1</v>
      </c>
      <c r="M660" s="386">
        <v>0</v>
      </c>
      <c r="N660" s="386">
        <v>1</v>
      </c>
      <c r="O660" s="386">
        <v>0</v>
      </c>
      <c r="P660" s="386">
        <v>4</v>
      </c>
      <c r="Q660" s="386">
        <v>2</v>
      </c>
      <c r="R660" s="386">
        <v>1</v>
      </c>
      <c r="S660" s="386">
        <v>0</v>
      </c>
      <c r="T660" s="386">
        <v>1</v>
      </c>
      <c r="U660" s="386">
        <v>0</v>
      </c>
      <c r="V660" s="386">
        <v>3</v>
      </c>
      <c r="W660" s="386">
        <v>1</v>
      </c>
      <c r="X660" s="386">
        <v>1</v>
      </c>
      <c r="Y660" s="386">
        <v>2</v>
      </c>
      <c r="Z660" s="386">
        <v>1</v>
      </c>
      <c r="AA660" s="386">
        <v>1</v>
      </c>
      <c r="AB660" s="386">
        <v>1</v>
      </c>
      <c r="AC660" s="386">
        <v>0</v>
      </c>
      <c r="AD660" s="386">
        <v>0</v>
      </c>
      <c r="AE660" s="386">
        <v>1</v>
      </c>
      <c r="AF660" s="386">
        <v>1</v>
      </c>
      <c r="AG660" s="386">
        <v>1</v>
      </c>
      <c r="AH660" s="386">
        <v>0</v>
      </c>
      <c r="AI660" s="386">
        <v>1</v>
      </c>
      <c r="AJ660" s="386">
        <v>0</v>
      </c>
      <c r="AK660" s="386">
        <v>0</v>
      </c>
      <c r="AL660" s="386">
        <v>0</v>
      </c>
      <c r="AM660" s="386">
        <v>0</v>
      </c>
      <c r="AN660" s="386">
        <v>1</v>
      </c>
      <c r="AO660" s="386">
        <v>0</v>
      </c>
      <c r="AP660" s="386">
        <v>0</v>
      </c>
      <c r="AQ660" s="386">
        <v>0</v>
      </c>
      <c r="AR660" s="386">
        <v>0</v>
      </c>
      <c r="AS660" s="386">
        <v>0</v>
      </c>
      <c r="AT660" s="405">
        <v>0</v>
      </c>
      <c r="AU660" s="387">
        <v>0</v>
      </c>
    </row>
    <row r="661" spans="2:47" x14ac:dyDescent="0.3">
      <c r="B661" s="592"/>
      <c r="C661" s="592"/>
      <c r="D661" s="384" t="s">
        <v>1494</v>
      </c>
      <c r="E661" s="271">
        <f t="shared" si="11"/>
        <v>6</v>
      </c>
      <c r="F661" s="385">
        <v>0</v>
      </c>
      <c r="G661" s="386">
        <v>0</v>
      </c>
      <c r="H661" s="386">
        <v>0</v>
      </c>
      <c r="I661" s="386">
        <v>0</v>
      </c>
      <c r="J661" s="386">
        <v>0</v>
      </c>
      <c r="K661" s="386">
        <v>1</v>
      </c>
      <c r="L661" s="386">
        <v>0</v>
      </c>
      <c r="M661" s="386">
        <v>0</v>
      </c>
      <c r="N661" s="386">
        <v>0</v>
      </c>
      <c r="O661" s="386">
        <v>0</v>
      </c>
      <c r="P661" s="386">
        <v>0</v>
      </c>
      <c r="Q661" s="386">
        <v>0</v>
      </c>
      <c r="R661" s="386">
        <v>0</v>
      </c>
      <c r="S661" s="386">
        <v>0</v>
      </c>
      <c r="T661" s="386">
        <v>3</v>
      </c>
      <c r="U661" s="386">
        <v>0</v>
      </c>
      <c r="V661" s="386">
        <v>0</v>
      </c>
      <c r="W661" s="386">
        <v>1</v>
      </c>
      <c r="X661" s="386">
        <v>0</v>
      </c>
      <c r="Y661" s="386">
        <v>0</v>
      </c>
      <c r="Z661" s="386">
        <v>0</v>
      </c>
      <c r="AA661" s="386">
        <v>0</v>
      </c>
      <c r="AB661" s="386">
        <v>0</v>
      </c>
      <c r="AC661" s="386">
        <v>0</v>
      </c>
      <c r="AD661" s="386">
        <v>0</v>
      </c>
      <c r="AE661" s="386">
        <v>0</v>
      </c>
      <c r="AF661" s="386">
        <v>1</v>
      </c>
      <c r="AG661" s="386">
        <v>0</v>
      </c>
      <c r="AH661" s="386">
        <v>0</v>
      </c>
      <c r="AI661" s="386">
        <v>0</v>
      </c>
      <c r="AJ661" s="386">
        <v>0</v>
      </c>
      <c r="AK661" s="386">
        <v>0</v>
      </c>
      <c r="AL661" s="386">
        <v>0</v>
      </c>
      <c r="AM661" s="386">
        <v>0</v>
      </c>
      <c r="AN661" s="386">
        <v>0</v>
      </c>
      <c r="AO661" s="386">
        <v>0</v>
      </c>
      <c r="AP661" s="386">
        <v>0</v>
      </c>
      <c r="AQ661" s="386">
        <v>0</v>
      </c>
      <c r="AR661" s="386">
        <v>0</v>
      </c>
      <c r="AS661" s="386">
        <v>0</v>
      </c>
      <c r="AT661" s="405">
        <v>0</v>
      </c>
      <c r="AU661" s="387">
        <v>0</v>
      </c>
    </row>
    <row r="662" spans="2:47" x14ac:dyDescent="0.3">
      <c r="B662" s="592"/>
      <c r="C662" s="592"/>
      <c r="D662" s="384" t="s">
        <v>1274</v>
      </c>
      <c r="E662" s="271">
        <f t="shared" si="11"/>
        <v>1</v>
      </c>
      <c r="F662" s="385">
        <v>0</v>
      </c>
      <c r="G662" s="386">
        <v>0</v>
      </c>
      <c r="H662" s="386">
        <v>0</v>
      </c>
      <c r="I662" s="386">
        <v>0</v>
      </c>
      <c r="J662" s="386">
        <v>0</v>
      </c>
      <c r="K662" s="386">
        <v>0</v>
      </c>
      <c r="L662" s="386">
        <v>0</v>
      </c>
      <c r="M662" s="386">
        <v>0</v>
      </c>
      <c r="N662" s="386">
        <v>0</v>
      </c>
      <c r="O662" s="386">
        <v>0</v>
      </c>
      <c r="P662" s="386">
        <v>0</v>
      </c>
      <c r="Q662" s="386">
        <v>0</v>
      </c>
      <c r="R662" s="386">
        <v>0</v>
      </c>
      <c r="S662" s="386">
        <v>0</v>
      </c>
      <c r="T662" s="386">
        <v>0</v>
      </c>
      <c r="U662" s="386">
        <v>0</v>
      </c>
      <c r="V662" s="386">
        <v>0</v>
      </c>
      <c r="W662" s="386">
        <v>0</v>
      </c>
      <c r="X662" s="386">
        <v>0</v>
      </c>
      <c r="Y662" s="386">
        <v>0</v>
      </c>
      <c r="Z662" s="386">
        <v>1</v>
      </c>
      <c r="AA662" s="386">
        <v>0</v>
      </c>
      <c r="AB662" s="386">
        <v>0</v>
      </c>
      <c r="AC662" s="386">
        <v>0</v>
      </c>
      <c r="AD662" s="386">
        <v>0</v>
      </c>
      <c r="AE662" s="386">
        <v>0</v>
      </c>
      <c r="AF662" s="386">
        <v>0</v>
      </c>
      <c r="AG662" s="386">
        <v>0</v>
      </c>
      <c r="AH662" s="386">
        <v>0</v>
      </c>
      <c r="AI662" s="386">
        <v>0</v>
      </c>
      <c r="AJ662" s="386">
        <v>0</v>
      </c>
      <c r="AK662" s="386">
        <v>0</v>
      </c>
      <c r="AL662" s="386">
        <v>0</v>
      </c>
      <c r="AM662" s="386">
        <v>0</v>
      </c>
      <c r="AN662" s="386">
        <v>0</v>
      </c>
      <c r="AO662" s="386">
        <v>0</v>
      </c>
      <c r="AP662" s="386">
        <v>0</v>
      </c>
      <c r="AQ662" s="386">
        <v>0</v>
      </c>
      <c r="AR662" s="386">
        <v>0</v>
      </c>
      <c r="AS662" s="386">
        <v>0</v>
      </c>
      <c r="AT662" s="405">
        <v>0</v>
      </c>
      <c r="AU662" s="387">
        <v>0</v>
      </c>
    </row>
    <row r="663" spans="2:47" x14ac:dyDescent="0.3">
      <c r="B663" s="592"/>
      <c r="C663" s="592"/>
      <c r="D663" s="384" t="s">
        <v>1493</v>
      </c>
      <c r="E663" s="271">
        <f t="shared" si="11"/>
        <v>6</v>
      </c>
      <c r="F663" s="385">
        <v>0</v>
      </c>
      <c r="G663" s="386">
        <v>0</v>
      </c>
      <c r="H663" s="386">
        <v>0</v>
      </c>
      <c r="I663" s="386">
        <v>0</v>
      </c>
      <c r="J663" s="386">
        <v>1</v>
      </c>
      <c r="K663" s="386">
        <v>1</v>
      </c>
      <c r="L663" s="386">
        <v>0</v>
      </c>
      <c r="M663" s="386">
        <v>0</v>
      </c>
      <c r="N663" s="386">
        <v>0</v>
      </c>
      <c r="O663" s="386">
        <v>0</v>
      </c>
      <c r="P663" s="386">
        <v>0</v>
      </c>
      <c r="Q663" s="386">
        <v>0</v>
      </c>
      <c r="R663" s="386">
        <v>0</v>
      </c>
      <c r="S663" s="386">
        <v>1</v>
      </c>
      <c r="T663" s="386">
        <v>0</v>
      </c>
      <c r="U663" s="386">
        <v>1</v>
      </c>
      <c r="V663" s="386">
        <v>0</v>
      </c>
      <c r="W663" s="386">
        <v>0</v>
      </c>
      <c r="X663" s="386">
        <v>0</v>
      </c>
      <c r="Y663" s="386">
        <v>1</v>
      </c>
      <c r="Z663" s="386">
        <v>0</v>
      </c>
      <c r="AA663" s="386">
        <v>1</v>
      </c>
      <c r="AB663" s="386">
        <v>0</v>
      </c>
      <c r="AC663" s="386">
        <v>0</v>
      </c>
      <c r="AD663" s="386">
        <v>0</v>
      </c>
      <c r="AE663" s="386">
        <v>0</v>
      </c>
      <c r="AF663" s="386">
        <v>0</v>
      </c>
      <c r="AG663" s="386">
        <v>0</v>
      </c>
      <c r="AH663" s="386">
        <v>0</v>
      </c>
      <c r="AI663" s="386">
        <v>0</v>
      </c>
      <c r="AJ663" s="386">
        <v>0</v>
      </c>
      <c r="AK663" s="386">
        <v>0</v>
      </c>
      <c r="AL663" s="386">
        <v>0</v>
      </c>
      <c r="AM663" s="386">
        <v>0</v>
      </c>
      <c r="AN663" s="386">
        <v>0</v>
      </c>
      <c r="AO663" s="386">
        <v>0</v>
      </c>
      <c r="AP663" s="386">
        <v>0</v>
      </c>
      <c r="AQ663" s="386">
        <v>0</v>
      </c>
      <c r="AR663" s="386">
        <v>0</v>
      </c>
      <c r="AS663" s="386">
        <v>0</v>
      </c>
      <c r="AT663" s="405">
        <v>0</v>
      </c>
      <c r="AU663" s="387">
        <v>0</v>
      </c>
    </row>
    <row r="664" spans="2:47" x14ac:dyDescent="0.3">
      <c r="B664" s="592"/>
      <c r="C664" s="592"/>
      <c r="D664" s="384" t="s">
        <v>1492</v>
      </c>
      <c r="E664" s="271">
        <f t="shared" si="11"/>
        <v>2</v>
      </c>
      <c r="F664" s="385">
        <v>0</v>
      </c>
      <c r="G664" s="386">
        <v>0</v>
      </c>
      <c r="H664" s="386">
        <v>0</v>
      </c>
      <c r="I664" s="386">
        <v>0</v>
      </c>
      <c r="J664" s="386">
        <v>0</v>
      </c>
      <c r="K664" s="386">
        <v>0</v>
      </c>
      <c r="L664" s="386">
        <v>0</v>
      </c>
      <c r="M664" s="386">
        <v>0</v>
      </c>
      <c r="N664" s="386">
        <v>0</v>
      </c>
      <c r="O664" s="386">
        <v>0</v>
      </c>
      <c r="P664" s="386">
        <v>0</v>
      </c>
      <c r="Q664" s="386">
        <v>0</v>
      </c>
      <c r="R664" s="386">
        <v>1</v>
      </c>
      <c r="S664" s="386">
        <v>0</v>
      </c>
      <c r="T664" s="386">
        <v>0</v>
      </c>
      <c r="U664" s="386">
        <v>0</v>
      </c>
      <c r="V664" s="386">
        <v>1</v>
      </c>
      <c r="W664" s="386">
        <v>0</v>
      </c>
      <c r="X664" s="386">
        <v>0</v>
      </c>
      <c r="Y664" s="386">
        <v>0</v>
      </c>
      <c r="Z664" s="386">
        <v>0</v>
      </c>
      <c r="AA664" s="386">
        <v>0</v>
      </c>
      <c r="AB664" s="386">
        <v>0</v>
      </c>
      <c r="AC664" s="386">
        <v>0</v>
      </c>
      <c r="AD664" s="386">
        <v>0</v>
      </c>
      <c r="AE664" s="386">
        <v>0</v>
      </c>
      <c r="AF664" s="386">
        <v>0</v>
      </c>
      <c r="AG664" s="386">
        <v>0</v>
      </c>
      <c r="AH664" s="386">
        <v>0</v>
      </c>
      <c r="AI664" s="386">
        <v>0</v>
      </c>
      <c r="AJ664" s="386">
        <v>0</v>
      </c>
      <c r="AK664" s="386">
        <v>0</v>
      </c>
      <c r="AL664" s="386">
        <v>0</v>
      </c>
      <c r="AM664" s="386">
        <v>0</v>
      </c>
      <c r="AN664" s="386">
        <v>0</v>
      </c>
      <c r="AO664" s="386">
        <v>0</v>
      </c>
      <c r="AP664" s="386">
        <v>0</v>
      </c>
      <c r="AQ664" s="386">
        <v>0</v>
      </c>
      <c r="AR664" s="386">
        <v>0</v>
      </c>
      <c r="AS664" s="386">
        <v>0</v>
      </c>
      <c r="AT664" s="405">
        <v>0</v>
      </c>
      <c r="AU664" s="387">
        <v>0</v>
      </c>
    </row>
    <row r="665" spans="2:47" x14ac:dyDescent="0.3">
      <c r="B665" s="592"/>
      <c r="C665" s="592" t="s">
        <v>280</v>
      </c>
      <c r="D665" s="384" t="s">
        <v>1491</v>
      </c>
      <c r="E665" s="271">
        <f t="shared" si="11"/>
        <v>67</v>
      </c>
      <c r="F665" s="385">
        <v>0</v>
      </c>
      <c r="G665" s="386">
        <v>1</v>
      </c>
      <c r="H665" s="386">
        <v>1</v>
      </c>
      <c r="I665" s="386">
        <v>0</v>
      </c>
      <c r="J665" s="386">
        <v>0</v>
      </c>
      <c r="K665" s="386">
        <v>0</v>
      </c>
      <c r="L665" s="386">
        <v>1</v>
      </c>
      <c r="M665" s="386">
        <v>0</v>
      </c>
      <c r="N665" s="386">
        <v>1</v>
      </c>
      <c r="O665" s="386">
        <v>1</v>
      </c>
      <c r="P665" s="386">
        <v>5</v>
      </c>
      <c r="Q665" s="386">
        <v>2</v>
      </c>
      <c r="R665" s="386">
        <v>1</v>
      </c>
      <c r="S665" s="386">
        <v>2</v>
      </c>
      <c r="T665" s="386">
        <v>3</v>
      </c>
      <c r="U665" s="386">
        <v>6</v>
      </c>
      <c r="V665" s="386">
        <v>0</v>
      </c>
      <c r="W665" s="386">
        <v>1</v>
      </c>
      <c r="X665" s="386">
        <v>4</v>
      </c>
      <c r="Y665" s="386">
        <v>2</v>
      </c>
      <c r="Z665" s="386">
        <v>7</v>
      </c>
      <c r="AA665" s="386">
        <v>2</v>
      </c>
      <c r="AB665" s="386">
        <v>0</v>
      </c>
      <c r="AC665" s="386">
        <v>3</v>
      </c>
      <c r="AD665" s="386">
        <v>3</v>
      </c>
      <c r="AE665" s="386">
        <v>1</v>
      </c>
      <c r="AF665" s="386">
        <v>4</v>
      </c>
      <c r="AG665" s="386">
        <v>3</v>
      </c>
      <c r="AH665" s="386">
        <v>2</v>
      </c>
      <c r="AI665" s="386">
        <v>3</v>
      </c>
      <c r="AJ665" s="386">
        <v>0</v>
      </c>
      <c r="AK665" s="386">
        <v>1</v>
      </c>
      <c r="AL665" s="386">
        <v>1</v>
      </c>
      <c r="AM665" s="386">
        <v>0</v>
      </c>
      <c r="AN665" s="386">
        <v>3</v>
      </c>
      <c r="AO665" s="386">
        <v>0</v>
      </c>
      <c r="AP665" s="386">
        <v>1</v>
      </c>
      <c r="AQ665" s="386">
        <v>0</v>
      </c>
      <c r="AR665" s="386">
        <v>0</v>
      </c>
      <c r="AS665" s="386">
        <v>0</v>
      </c>
      <c r="AT665" s="405">
        <v>0</v>
      </c>
      <c r="AU665" s="387">
        <v>2</v>
      </c>
    </row>
    <row r="666" spans="2:47" x14ac:dyDescent="0.3">
      <c r="B666" s="592"/>
      <c r="C666" s="592"/>
      <c r="D666" s="384" t="s">
        <v>988</v>
      </c>
      <c r="E666" s="271">
        <f t="shared" si="11"/>
        <v>10</v>
      </c>
      <c r="F666" s="385">
        <v>0</v>
      </c>
      <c r="G666" s="386">
        <v>0</v>
      </c>
      <c r="H666" s="386">
        <v>0</v>
      </c>
      <c r="I666" s="386">
        <v>0</v>
      </c>
      <c r="J666" s="386">
        <v>0</v>
      </c>
      <c r="K666" s="386">
        <v>0</v>
      </c>
      <c r="L666" s="386">
        <v>0</v>
      </c>
      <c r="M666" s="386">
        <v>0</v>
      </c>
      <c r="N666" s="386">
        <v>1</v>
      </c>
      <c r="O666" s="386">
        <v>2</v>
      </c>
      <c r="P666" s="386">
        <v>1</v>
      </c>
      <c r="Q666" s="386">
        <v>0</v>
      </c>
      <c r="R666" s="386">
        <v>2</v>
      </c>
      <c r="S666" s="386">
        <v>0</v>
      </c>
      <c r="T666" s="386">
        <v>0</v>
      </c>
      <c r="U666" s="386">
        <v>0</v>
      </c>
      <c r="V666" s="386">
        <v>0</v>
      </c>
      <c r="W666" s="386">
        <v>1</v>
      </c>
      <c r="X666" s="386">
        <v>1</v>
      </c>
      <c r="Y666" s="386">
        <v>0</v>
      </c>
      <c r="Z666" s="386">
        <v>0</v>
      </c>
      <c r="AA666" s="386">
        <v>0</v>
      </c>
      <c r="AB666" s="386">
        <v>0</v>
      </c>
      <c r="AC666" s="386">
        <v>0</v>
      </c>
      <c r="AD666" s="386">
        <v>0</v>
      </c>
      <c r="AE666" s="386">
        <v>1</v>
      </c>
      <c r="AF666" s="386">
        <v>0</v>
      </c>
      <c r="AG666" s="386">
        <v>0</v>
      </c>
      <c r="AH666" s="386">
        <v>1</v>
      </c>
      <c r="AI666" s="386">
        <v>0</v>
      </c>
      <c r="AJ666" s="386">
        <v>0</v>
      </c>
      <c r="AK666" s="386">
        <v>0</v>
      </c>
      <c r="AL666" s="386">
        <v>0</v>
      </c>
      <c r="AM666" s="386">
        <v>0</v>
      </c>
      <c r="AN666" s="386">
        <v>0</v>
      </c>
      <c r="AO666" s="386">
        <v>0</v>
      </c>
      <c r="AP666" s="386">
        <v>0</v>
      </c>
      <c r="AQ666" s="386">
        <v>0</v>
      </c>
      <c r="AR666" s="386">
        <v>0</v>
      </c>
      <c r="AS666" s="386">
        <v>0</v>
      </c>
      <c r="AT666" s="405">
        <v>0</v>
      </c>
      <c r="AU666" s="387">
        <v>0</v>
      </c>
    </row>
    <row r="667" spans="2:47" x14ac:dyDescent="0.3">
      <c r="B667" s="592"/>
      <c r="C667" s="592"/>
      <c r="D667" s="384" t="s">
        <v>1490</v>
      </c>
      <c r="E667" s="271">
        <f t="shared" si="11"/>
        <v>29</v>
      </c>
      <c r="F667" s="385">
        <v>0</v>
      </c>
      <c r="G667" s="386">
        <v>0</v>
      </c>
      <c r="H667" s="386">
        <v>0</v>
      </c>
      <c r="I667" s="386">
        <v>0</v>
      </c>
      <c r="J667" s="386">
        <v>0</v>
      </c>
      <c r="K667" s="386">
        <v>1</v>
      </c>
      <c r="L667" s="386">
        <v>1</v>
      </c>
      <c r="M667" s="386">
        <v>0</v>
      </c>
      <c r="N667" s="386">
        <v>1</v>
      </c>
      <c r="O667" s="386">
        <v>3</v>
      </c>
      <c r="P667" s="386">
        <v>2</v>
      </c>
      <c r="Q667" s="386">
        <v>2</v>
      </c>
      <c r="R667" s="386">
        <v>1</v>
      </c>
      <c r="S667" s="386">
        <v>0</v>
      </c>
      <c r="T667" s="386">
        <v>0</v>
      </c>
      <c r="U667" s="386">
        <v>1</v>
      </c>
      <c r="V667" s="386">
        <v>0</v>
      </c>
      <c r="W667" s="386">
        <v>2</v>
      </c>
      <c r="X667" s="386">
        <v>1</v>
      </c>
      <c r="Y667" s="386">
        <v>2</v>
      </c>
      <c r="Z667" s="386">
        <v>1</v>
      </c>
      <c r="AA667" s="386">
        <v>0</v>
      </c>
      <c r="AB667" s="386">
        <v>0</v>
      </c>
      <c r="AC667" s="386">
        <v>3</v>
      </c>
      <c r="AD667" s="386">
        <v>1</v>
      </c>
      <c r="AE667" s="386">
        <v>1</v>
      </c>
      <c r="AF667" s="386">
        <v>0</v>
      </c>
      <c r="AG667" s="386">
        <v>0</v>
      </c>
      <c r="AH667" s="386">
        <v>0</v>
      </c>
      <c r="AI667" s="386">
        <v>0</v>
      </c>
      <c r="AJ667" s="386">
        <v>1</v>
      </c>
      <c r="AK667" s="386">
        <v>2</v>
      </c>
      <c r="AL667" s="386">
        <v>1</v>
      </c>
      <c r="AM667" s="386">
        <v>1</v>
      </c>
      <c r="AN667" s="386">
        <v>1</v>
      </c>
      <c r="AO667" s="386">
        <v>0</v>
      </c>
      <c r="AP667" s="386">
        <v>0</v>
      </c>
      <c r="AQ667" s="386">
        <v>0</v>
      </c>
      <c r="AR667" s="386">
        <v>0</v>
      </c>
      <c r="AS667" s="386">
        <v>0</v>
      </c>
      <c r="AT667" s="405">
        <v>0</v>
      </c>
      <c r="AU667" s="387">
        <v>0</v>
      </c>
    </row>
    <row r="668" spans="2:47" x14ac:dyDescent="0.3">
      <c r="B668" s="592"/>
      <c r="C668" s="592"/>
      <c r="D668" s="384" t="s">
        <v>1489</v>
      </c>
      <c r="E668" s="271">
        <f t="shared" si="11"/>
        <v>17</v>
      </c>
      <c r="F668" s="385">
        <v>0</v>
      </c>
      <c r="G668" s="386">
        <v>0</v>
      </c>
      <c r="H668" s="386">
        <v>0</v>
      </c>
      <c r="I668" s="386">
        <v>0</v>
      </c>
      <c r="J668" s="386">
        <v>0</v>
      </c>
      <c r="K668" s="386">
        <v>0</v>
      </c>
      <c r="L668" s="386">
        <v>1</v>
      </c>
      <c r="M668" s="386">
        <v>0</v>
      </c>
      <c r="N668" s="386">
        <v>1</v>
      </c>
      <c r="O668" s="386">
        <v>1</v>
      </c>
      <c r="P668" s="386">
        <v>2</v>
      </c>
      <c r="Q668" s="386">
        <v>2</v>
      </c>
      <c r="R668" s="386">
        <v>1</v>
      </c>
      <c r="S668" s="386">
        <v>0</v>
      </c>
      <c r="T668" s="386">
        <v>1</v>
      </c>
      <c r="U668" s="386">
        <v>2</v>
      </c>
      <c r="V668" s="386">
        <v>1</v>
      </c>
      <c r="W668" s="386">
        <v>0</v>
      </c>
      <c r="X668" s="386">
        <v>1</v>
      </c>
      <c r="Y668" s="386">
        <v>0</v>
      </c>
      <c r="Z668" s="386">
        <v>0</v>
      </c>
      <c r="AA668" s="386">
        <v>2</v>
      </c>
      <c r="AB668" s="386">
        <v>0</v>
      </c>
      <c r="AC668" s="386">
        <v>0</v>
      </c>
      <c r="AD668" s="386">
        <v>1</v>
      </c>
      <c r="AE668" s="386">
        <v>0</v>
      </c>
      <c r="AF668" s="386">
        <v>0</v>
      </c>
      <c r="AG668" s="386">
        <v>0</v>
      </c>
      <c r="AH668" s="386">
        <v>0</v>
      </c>
      <c r="AI668" s="386">
        <v>0</v>
      </c>
      <c r="AJ668" s="386">
        <v>0</v>
      </c>
      <c r="AK668" s="386">
        <v>0</v>
      </c>
      <c r="AL668" s="386">
        <v>1</v>
      </c>
      <c r="AM668" s="386">
        <v>0</v>
      </c>
      <c r="AN668" s="386">
        <v>0</v>
      </c>
      <c r="AO668" s="386">
        <v>0</v>
      </c>
      <c r="AP668" s="386">
        <v>0</v>
      </c>
      <c r="AQ668" s="386">
        <v>0</v>
      </c>
      <c r="AR668" s="386">
        <v>0</v>
      </c>
      <c r="AS668" s="386">
        <v>0</v>
      </c>
      <c r="AT668" s="405">
        <v>0</v>
      </c>
      <c r="AU668" s="387">
        <v>0</v>
      </c>
    </row>
    <row r="669" spans="2:47" x14ac:dyDescent="0.3">
      <c r="B669" s="592"/>
      <c r="C669" s="592"/>
      <c r="D669" s="384" t="s">
        <v>1488</v>
      </c>
      <c r="E669" s="271">
        <f t="shared" si="11"/>
        <v>10</v>
      </c>
      <c r="F669" s="385">
        <v>0</v>
      </c>
      <c r="G669" s="386">
        <v>0</v>
      </c>
      <c r="H669" s="386">
        <v>0</v>
      </c>
      <c r="I669" s="386">
        <v>0</v>
      </c>
      <c r="J669" s="386">
        <v>0</v>
      </c>
      <c r="K669" s="386">
        <v>1</v>
      </c>
      <c r="L669" s="386">
        <v>0</v>
      </c>
      <c r="M669" s="386">
        <v>1</v>
      </c>
      <c r="N669" s="386">
        <v>1</v>
      </c>
      <c r="O669" s="386">
        <v>0</v>
      </c>
      <c r="P669" s="386">
        <v>0</v>
      </c>
      <c r="Q669" s="386">
        <v>0</v>
      </c>
      <c r="R669" s="386">
        <v>0</v>
      </c>
      <c r="S669" s="386">
        <v>0</v>
      </c>
      <c r="T669" s="386">
        <v>0</v>
      </c>
      <c r="U669" s="386">
        <v>0</v>
      </c>
      <c r="V669" s="386">
        <v>0</v>
      </c>
      <c r="W669" s="386">
        <v>0</v>
      </c>
      <c r="X669" s="386">
        <v>0</v>
      </c>
      <c r="Y669" s="386">
        <v>0</v>
      </c>
      <c r="Z669" s="386">
        <v>0</v>
      </c>
      <c r="AA669" s="386">
        <v>1</v>
      </c>
      <c r="AB669" s="386">
        <v>1</v>
      </c>
      <c r="AC669" s="386">
        <v>0</v>
      </c>
      <c r="AD669" s="386">
        <v>2</v>
      </c>
      <c r="AE669" s="386">
        <v>2</v>
      </c>
      <c r="AF669" s="386">
        <v>0</v>
      </c>
      <c r="AG669" s="386">
        <v>0</v>
      </c>
      <c r="AH669" s="386">
        <v>0</v>
      </c>
      <c r="AI669" s="386">
        <v>0</v>
      </c>
      <c r="AJ669" s="386">
        <v>0</v>
      </c>
      <c r="AK669" s="386">
        <v>0</v>
      </c>
      <c r="AL669" s="386">
        <v>1</v>
      </c>
      <c r="AM669" s="386">
        <v>0</v>
      </c>
      <c r="AN669" s="386">
        <v>0</v>
      </c>
      <c r="AO669" s="386">
        <v>0</v>
      </c>
      <c r="AP669" s="386">
        <v>0</v>
      </c>
      <c r="AQ669" s="386">
        <v>0</v>
      </c>
      <c r="AR669" s="386">
        <v>0</v>
      </c>
      <c r="AS669" s="386">
        <v>0</v>
      </c>
      <c r="AT669" s="405">
        <v>0</v>
      </c>
      <c r="AU669" s="387">
        <v>0</v>
      </c>
    </row>
    <row r="670" spans="2:47" x14ac:dyDescent="0.3">
      <c r="B670" s="592"/>
      <c r="C670" s="592"/>
      <c r="D670" s="384" t="s">
        <v>1487</v>
      </c>
      <c r="E670" s="271">
        <f t="shared" si="11"/>
        <v>9</v>
      </c>
      <c r="F670" s="385">
        <v>0</v>
      </c>
      <c r="G670" s="386">
        <v>0</v>
      </c>
      <c r="H670" s="386">
        <v>0</v>
      </c>
      <c r="I670" s="386">
        <v>0</v>
      </c>
      <c r="J670" s="386">
        <v>0</v>
      </c>
      <c r="K670" s="386">
        <v>0</v>
      </c>
      <c r="L670" s="386">
        <v>1</v>
      </c>
      <c r="M670" s="386">
        <v>0</v>
      </c>
      <c r="N670" s="386">
        <v>1</v>
      </c>
      <c r="O670" s="386">
        <v>0</v>
      </c>
      <c r="P670" s="386">
        <v>1</v>
      </c>
      <c r="Q670" s="386">
        <v>1</v>
      </c>
      <c r="R670" s="386">
        <v>1</v>
      </c>
      <c r="S670" s="386">
        <v>1</v>
      </c>
      <c r="T670" s="386">
        <v>0</v>
      </c>
      <c r="U670" s="386">
        <v>1</v>
      </c>
      <c r="V670" s="386">
        <v>0</v>
      </c>
      <c r="W670" s="386">
        <v>0</v>
      </c>
      <c r="X670" s="386">
        <v>0</v>
      </c>
      <c r="Y670" s="386">
        <v>0</v>
      </c>
      <c r="Z670" s="386">
        <v>0</v>
      </c>
      <c r="AA670" s="386">
        <v>0</v>
      </c>
      <c r="AB670" s="386">
        <v>1</v>
      </c>
      <c r="AC670" s="386">
        <v>0</v>
      </c>
      <c r="AD670" s="386">
        <v>1</v>
      </c>
      <c r="AE670" s="386">
        <v>0</v>
      </c>
      <c r="AF670" s="386">
        <v>0</v>
      </c>
      <c r="AG670" s="386">
        <v>0</v>
      </c>
      <c r="AH670" s="386">
        <v>0</v>
      </c>
      <c r="AI670" s="386">
        <v>0</v>
      </c>
      <c r="AJ670" s="386">
        <v>0</v>
      </c>
      <c r="AK670" s="386">
        <v>0</v>
      </c>
      <c r="AL670" s="386">
        <v>0</v>
      </c>
      <c r="AM670" s="386">
        <v>0</v>
      </c>
      <c r="AN670" s="386">
        <v>0</v>
      </c>
      <c r="AO670" s="386">
        <v>0</v>
      </c>
      <c r="AP670" s="386">
        <v>0</v>
      </c>
      <c r="AQ670" s="386">
        <v>0</v>
      </c>
      <c r="AR670" s="386">
        <v>0</v>
      </c>
      <c r="AS670" s="386">
        <v>0</v>
      </c>
      <c r="AT670" s="405">
        <v>0</v>
      </c>
      <c r="AU670" s="387">
        <v>0</v>
      </c>
    </row>
    <row r="671" spans="2:47" x14ac:dyDescent="0.3">
      <c r="B671" s="592"/>
      <c r="C671" s="592"/>
      <c r="D671" s="384" t="s">
        <v>1486</v>
      </c>
      <c r="E671" s="271">
        <f t="shared" si="11"/>
        <v>5</v>
      </c>
      <c r="F671" s="385">
        <v>0</v>
      </c>
      <c r="G671" s="386">
        <v>0</v>
      </c>
      <c r="H671" s="386">
        <v>0</v>
      </c>
      <c r="I671" s="386">
        <v>0</v>
      </c>
      <c r="J671" s="386">
        <v>0</v>
      </c>
      <c r="K671" s="386">
        <v>0</v>
      </c>
      <c r="L671" s="386">
        <v>0</v>
      </c>
      <c r="M671" s="386">
        <v>0</v>
      </c>
      <c r="N671" s="386">
        <v>0</v>
      </c>
      <c r="O671" s="386">
        <v>1</v>
      </c>
      <c r="P671" s="386">
        <v>0</v>
      </c>
      <c r="Q671" s="386">
        <v>0</v>
      </c>
      <c r="R671" s="386">
        <v>1</v>
      </c>
      <c r="S671" s="386">
        <v>0</v>
      </c>
      <c r="T671" s="386">
        <v>0</v>
      </c>
      <c r="U671" s="386">
        <v>1</v>
      </c>
      <c r="V671" s="386">
        <v>1</v>
      </c>
      <c r="W671" s="386">
        <v>1</v>
      </c>
      <c r="X671" s="386">
        <v>0</v>
      </c>
      <c r="Y671" s="386">
        <v>0</v>
      </c>
      <c r="Z671" s="386">
        <v>0</v>
      </c>
      <c r="AA671" s="386">
        <v>0</v>
      </c>
      <c r="AB671" s="386">
        <v>0</v>
      </c>
      <c r="AC671" s="386">
        <v>0</v>
      </c>
      <c r="AD671" s="386">
        <v>0</v>
      </c>
      <c r="AE671" s="386">
        <v>0</v>
      </c>
      <c r="AF671" s="386">
        <v>0</v>
      </c>
      <c r="AG671" s="386">
        <v>0</v>
      </c>
      <c r="AH671" s="386">
        <v>0</v>
      </c>
      <c r="AI671" s="386">
        <v>0</v>
      </c>
      <c r="AJ671" s="386">
        <v>0</v>
      </c>
      <c r="AK671" s="386">
        <v>0</v>
      </c>
      <c r="AL671" s="386">
        <v>0</v>
      </c>
      <c r="AM671" s="386">
        <v>0</v>
      </c>
      <c r="AN671" s="386">
        <v>0</v>
      </c>
      <c r="AO671" s="386">
        <v>0</v>
      </c>
      <c r="AP671" s="386">
        <v>0</v>
      </c>
      <c r="AQ671" s="386">
        <v>0</v>
      </c>
      <c r="AR671" s="386">
        <v>0</v>
      </c>
      <c r="AS671" s="386">
        <v>0</v>
      </c>
      <c r="AT671" s="405">
        <v>0</v>
      </c>
      <c r="AU671" s="387">
        <v>0</v>
      </c>
    </row>
    <row r="672" spans="2:47" x14ac:dyDescent="0.3">
      <c r="B672" s="592"/>
      <c r="C672" s="592" t="s">
        <v>279</v>
      </c>
      <c r="D672" s="384" t="s">
        <v>1485</v>
      </c>
      <c r="E672" s="271">
        <f t="shared" si="11"/>
        <v>29</v>
      </c>
      <c r="F672" s="385">
        <v>0</v>
      </c>
      <c r="G672" s="386">
        <v>0</v>
      </c>
      <c r="H672" s="386">
        <v>0</v>
      </c>
      <c r="I672" s="386">
        <v>1</v>
      </c>
      <c r="J672" s="386">
        <v>0</v>
      </c>
      <c r="K672" s="386">
        <v>0</v>
      </c>
      <c r="L672" s="386">
        <v>1</v>
      </c>
      <c r="M672" s="386">
        <v>1</v>
      </c>
      <c r="N672" s="386">
        <v>0</v>
      </c>
      <c r="O672" s="386">
        <v>0</v>
      </c>
      <c r="P672" s="386">
        <v>1</v>
      </c>
      <c r="Q672" s="386">
        <v>2</v>
      </c>
      <c r="R672" s="386">
        <v>1</v>
      </c>
      <c r="S672" s="386">
        <v>0</v>
      </c>
      <c r="T672" s="386">
        <v>0</v>
      </c>
      <c r="U672" s="386">
        <v>0</v>
      </c>
      <c r="V672" s="386">
        <v>1</v>
      </c>
      <c r="W672" s="386">
        <v>2</v>
      </c>
      <c r="X672" s="386">
        <v>3</v>
      </c>
      <c r="Y672" s="386">
        <v>0</v>
      </c>
      <c r="Z672" s="386">
        <v>2</v>
      </c>
      <c r="AA672" s="386">
        <v>2</v>
      </c>
      <c r="AB672" s="386">
        <v>3</v>
      </c>
      <c r="AC672" s="386">
        <v>3</v>
      </c>
      <c r="AD672" s="386">
        <v>1</v>
      </c>
      <c r="AE672" s="386">
        <v>2</v>
      </c>
      <c r="AF672" s="386">
        <v>0</v>
      </c>
      <c r="AG672" s="386">
        <v>2</v>
      </c>
      <c r="AH672" s="386">
        <v>0</v>
      </c>
      <c r="AI672" s="386">
        <v>0</v>
      </c>
      <c r="AJ672" s="386">
        <v>0</v>
      </c>
      <c r="AK672" s="386">
        <v>0</v>
      </c>
      <c r="AL672" s="386">
        <v>0</v>
      </c>
      <c r="AM672" s="386">
        <v>1</v>
      </c>
      <c r="AN672" s="386">
        <v>0</v>
      </c>
      <c r="AO672" s="386">
        <v>0</v>
      </c>
      <c r="AP672" s="386">
        <v>0</v>
      </c>
      <c r="AQ672" s="386">
        <v>0</v>
      </c>
      <c r="AR672" s="386">
        <v>0</v>
      </c>
      <c r="AS672" s="386">
        <v>0</v>
      </c>
      <c r="AT672" s="405">
        <v>0</v>
      </c>
      <c r="AU672" s="387">
        <v>0</v>
      </c>
    </row>
    <row r="673" spans="2:47" s="35" customFormat="1" x14ac:dyDescent="0.3">
      <c r="B673" s="592"/>
      <c r="C673" s="592"/>
      <c r="D673" s="384" t="s">
        <v>1484</v>
      </c>
      <c r="E673" s="271">
        <f t="shared" si="11"/>
        <v>17</v>
      </c>
      <c r="F673" s="385">
        <v>0</v>
      </c>
      <c r="G673" s="386">
        <v>0</v>
      </c>
      <c r="H673" s="386">
        <v>0</v>
      </c>
      <c r="I673" s="386">
        <v>0</v>
      </c>
      <c r="J673" s="386">
        <v>0</v>
      </c>
      <c r="K673" s="386">
        <v>0</v>
      </c>
      <c r="L673" s="386">
        <v>0</v>
      </c>
      <c r="M673" s="386">
        <v>0</v>
      </c>
      <c r="N673" s="386">
        <v>1</v>
      </c>
      <c r="O673" s="386">
        <v>0</v>
      </c>
      <c r="P673" s="386">
        <v>0</v>
      </c>
      <c r="Q673" s="386">
        <v>1</v>
      </c>
      <c r="R673" s="386">
        <v>0</v>
      </c>
      <c r="S673" s="386">
        <v>0</v>
      </c>
      <c r="T673" s="386">
        <v>2</v>
      </c>
      <c r="U673" s="386">
        <v>2</v>
      </c>
      <c r="V673" s="386">
        <v>0</v>
      </c>
      <c r="W673" s="386">
        <v>1</v>
      </c>
      <c r="X673" s="386">
        <v>1</v>
      </c>
      <c r="Y673" s="386">
        <v>2</v>
      </c>
      <c r="Z673" s="386">
        <v>0</v>
      </c>
      <c r="AA673" s="386">
        <v>0</v>
      </c>
      <c r="AB673" s="386">
        <v>0</v>
      </c>
      <c r="AC673" s="386">
        <v>0</v>
      </c>
      <c r="AD673" s="386">
        <v>2</v>
      </c>
      <c r="AE673" s="386">
        <v>2</v>
      </c>
      <c r="AF673" s="386">
        <v>0</v>
      </c>
      <c r="AG673" s="386">
        <v>0</v>
      </c>
      <c r="AH673" s="386">
        <v>0</v>
      </c>
      <c r="AI673" s="386">
        <v>1</v>
      </c>
      <c r="AJ673" s="386">
        <v>1</v>
      </c>
      <c r="AK673" s="386">
        <v>0</v>
      </c>
      <c r="AL673" s="386">
        <v>1</v>
      </c>
      <c r="AM673" s="386">
        <v>0</v>
      </c>
      <c r="AN673" s="386">
        <v>0</v>
      </c>
      <c r="AO673" s="386">
        <v>0</v>
      </c>
      <c r="AP673" s="386">
        <v>0</v>
      </c>
      <c r="AQ673" s="386">
        <v>0</v>
      </c>
      <c r="AR673" s="386">
        <v>0</v>
      </c>
      <c r="AS673" s="386">
        <v>0</v>
      </c>
      <c r="AT673" s="405">
        <v>0</v>
      </c>
      <c r="AU673" s="387">
        <v>0</v>
      </c>
    </row>
    <row r="674" spans="2:47" x14ac:dyDescent="0.3">
      <c r="B674" s="592"/>
      <c r="C674" s="592"/>
      <c r="D674" s="384" t="s">
        <v>1483</v>
      </c>
      <c r="E674" s="271">
        <f t="shared" si="11"/>
        <v>30</v>
      </c>
      <c r="F674" s="385">
        <v>0</v>
      </c>
      <c r="G674" s="386">
        <v>0</v>
      </c>
      <c r="H674" s="386">
        <v>0</v>
      </c>
      <c r="I674" s="386">
        <v>0</v>
      </c>
      <c r="J674" s="386">
        <v>0</v>
      </c>
      <c r="K674" s="386">
        <v>0</v>
      </c>
      <c r="L674" s="386">
        <v>3</v>
      </c>
      <c r="M674" s="386">
        <v>0</v>
      </c>
      <c r="N674" s="386">
        <v>2</v>
      </c>
      <c r="O674" s="386">
        <v>3</v>
      </c>
      <c r="P674" s="386">
        <v>3</v>
      </c>
      <c r="Q674" s="386">
        <v>0</v>
      </c>
      <c r="R674" s="386">
        <v>2</v>
      </c>
      <c r="S674" s="386">
        <v>1</v>
      </c>
      <c r="T674" s="386">
        <v>0</v>
      </c>
      <c r="U674" s="386">
        <v>1</v>
      </c>
      <c r="V674" s="386">
        <v>0</v>
      </c>
      <c r="W674" s="386">
        <v>3</v>
      </c>
      <c r="X674" s="386">
        <v>2</v>
      </c>
      <c r="Y674" s="386">
        <v>0</v>
      </c>
      <c r="Z674" s="386">
        <v>1</v>
      </c>
      <c r="AA674" s="386">
        <v>0</v>
      </c>
      <c r="AB674" s="386">
        <v>0</v>
      </c>
      <c r="AC674" s="386">
        <v>1</v>
      </c>
      <c r="AD674" s="386">
        <v>0</v>
      </c>
      <c r="AE674" s="386">
        <v>3</v>
      </c>
      <c r="AF674" s="386">
        <v>0</v>
      </c>
      <c r="AG674" s="386">
        <v>0</v>
      </c>
      <c r="AH674" s="386">
        <v>2</v>
      </c>
      <c r="AI674" s="386">
        <v>2</v>
      </c>
      <c r="AJ674" s="386">
        <v>1</v>
      </c>
      <c r="AK674" s="386">
        <v>0</v>
      </c>
      <c r="AL674" s="386">
        <v>0</v>
      </c>
      <c r="AM674" s="386">
        <v>0</v>
      </c>
      <c r="AN674" s="386">
        <v>0</v>
      </c>
      <c r="AO674" s="386">
        <v>0</v>
      </c>
      <c r="AP674" s="386">
        <v>0</v>
      </c>
      <c r="AQ674" s="386">
        <v>0</v>
      </c>
      <c r="AR674" s="386">
        <v>0</v>
      </c>
      <c r="AS674" s="386">
        <v>0</v>
      </c>
      <c r="AT674" s="405">
        <v>0</v>
      </c>
      <c r="AU674" s="387">
        <v>0</v>
      </c>
    </row>
    <row r="675" spans="2:47" x14ac:dyDescent="0.3">
      <c r="B675" s="592"/>
      <c r="C675" s="592"/>
      <c r="D675" s="384" t="s">
        <v>1482</v>
      </c>
      <c r="E675" s="271">
        <f t="shared" si="11"/>
        <v>6</v>
      </c>
      <c r="F675" s="385">
        <v>0</v>
      </c>
      <c r="G675" s="386">
        <v>0</v>
      </c>
      <c r="H675" s="386">
        <v>0</v>
      </c>
      <c r="I675" s="386">
        <v>0</v>
      </c>
      <c r="J675" s="386">
        <v>0</v>
      </c>
      <c r="K675" s="386">
        <v>0</v>
      </c>
      <c r="L675" s="386">
        <v>0</v>
      </c>
      <c r="M675" s="386">
        <v>0</v>
      </c>
      <c r="N675" s="386">
        <v>0</v>
      </c>
      <c r="O675" s="386">
        <v>0</v>
      </c>
      <c r="P675" s="386">
        <v>0</v>
      </c>
      <c r="Q675" s="386">
        <v>1</v>
      </c>
      <c r="R675" s="386">
        <v>0</v>
      </c>
      <c r="S675" s="386">
        <v>0</v>
      </c>
      <c r="T675" s="386">
        <v>0</v>
      </c>
      <c r="U675" s="386">
        <v>0</v>
      </c>
      <c r="V675" s="386">
        <v>0</v>
      </c>
      <c r="W675" s="386">
        <v>0</v>
      </c>
      <c r="X675" s="386">
        <v>2</v>
      </c>
      <c r="Y675" s="386">
        <v>0</v>
      </c>
      <c r="Z675" s="386">
        <v>0</v>
      </c>
      <c r="AA675" s="386">
        <v>0</v>
      </c>
      <c r="AB675" s="386">
        <v>0</v>
      </c>
      <c r="AC675" s="386">
        <v>0</v>
      </c>
      <c r="AD675" s="386">
        <v>0</v>
      </c>
      <c r="AE675" s="386">
        <v>0</v>
      </c>
      <c r="AF675" s="386">
        <v>0</v>
      </c>
      <c r="AG675" s="386">
        <v>1</v>
      </c>
      <c r="AH675" s="386">
        <v>2</v>
      </c>
      <c r="AI675" s="386">
        <v>0</v>
      </c>
      <c r="AJ675" s="386">
        <v>0</v>
      </c>
      <c r="AK675" s="386">
        <v>0</v>
      </c>
      <c r="AL675" s="386">
        <v>0</v>
      </c>
      <c r="AM675" s="386">
        <v>0</v>
      </c>
      <c r="AN675" s="386">
        <v>0</v>
      </c>
      <c r="AO675" s="386">
        <v>0</v>
      </c>
      <c r="AP675" s="386">
        <v>0</v>
      </c>
      <c r="AQ675" s="386">
        <v>0</v>
      </c>
      <c r="AR675" s="386">
        <v>0</v>
      </c>
      <c r="AS675" s="386">
        <v>0</v>
      </c>
      <c r="AT675" s="405">
        <v>0</v>
      </c>
      <c r="AU675" s="387">
        <v>0</v>
      </c>
    </row>
    <row r="676" spans="2:47" x14ac:dyDescent="0.3">
      <c r="B676" s="592"/>
      <c r="C676" s="592"/>
      <c r="D676" s="384" t="s">
        <v>1481</v>
      </c>
      <c r="E676" s="271">
        <f t="shared" si="11"/>
        <v>20</v>
      </c>
      <c r="F676" s="385">
        <v>0</v>
      </c>
      <c r="G676" s="386">
        <v>0</v>
      </c>
      <c r="H676" s="386">
        <v>0</v>
      </c>
      <c r="I676" s="386">
        <v>0</v>
      </c>
      <c r="J676" s="386">
        <v>0</v>
      </c>
      <c r="K676" s="386">
        <v>0</v>
      </c>
      <c r="L676" s="386">
        <v>0</v>
      </c>
      <c r="M676" s="386">
        <v>3</v>
      </c>
      <c r="N676" s="386">
        <v>1</v>
      </c>
      <c r="O676" s="386">
        <v>1</v>
      </c>
      <c r="P676" s="386">
        <v>0</v>
      </c>
      <c r="Q676" s="386">
        <v>1</v>
      </c>
      <c r="R676" s="386">
        <v>1</v>
      </c>
      <c r="S676" s="386">
        <v>0</v>
      </c>
      <c r="T676" s="386">
        <v>1</v>
      </c>
      <c r="U676" s="386">
        <v>1</v>
      </c>
      <c r="V676" s="386">
        <v>0</v>
      </c>
      <c r="W676" s="386">
        <v>1</v>
      </c>
      <c r="X676" s="386">
        <v>0</v>
      </c>
      <c r="Y676" s="386">
        <v>1</v>
      </c>
      <c r="Z676" s="386">
        <v>1</v>
      </c>
      <c r="AA676" s="386">
        <v>0</v>
      </c>
      <c r="AB676" s="386">
        <v>4</v>
      </c>
      <c r="AC676" s="386">
        <v>0</v>
      </c>
      <c r="AD676" s="386">
        <v>0</v>
      </c>
      <c r="AE676" s="386">
        <v>0</v>
      </c>
      <c r="AF676" s="386">
        <v>0</v>
      </c>
      <c r="AG676" s="386">
        <v>2</v>
      </c>
      <c r="AH676" s="386">
        <v>0</v>
      </c>
      <c r="AI676" s="386">
        <v>0</v>
      </c>
      <c r="AJ676" s="386">
        <v>1</v>
      </c>
      <c r="AK676" s="386">
        <v>0</v>
      </c>
      <c r="AL676" s="386">
        <v>1</v>
      </c>
      <c r="AM676" s="386">
        <v>0</v>
      </c>
      <c r="AN676" s="386">
        <v>0</v>
      </c>
      <c r="AO676" s="386">
        <v>0</v>
      </c>
      <c r="AP676" s="386">
        <v>0</v>
      </c>
      <c r="AQ676" s="386">
        <v>0</v>
      </c>
      <c r="AR676" s="386">
        <v>0</v>
      </c>
      <c r="AS676" s="386">
        <v>0</v>
      </c>
      <c r="AT676" s="405">
        <v>0</v>
      </c>
      <c r="AU676" s="387">
        <v>0</v>
      </c>
    </row>
    <row r="677" spans="2:47" x14ac:dyDescent="0.3">
      <c r="B677" s="592"/>
      <c r="C677" s="592" t="s">
        <v>278</v>
      </c>
      <c r="D677" s="384" t="s">
        <v>1480</v>
      </c>
      <c r="E677" s="271">
        <f t="shared" si="11"/>
        <v>10</v>
      </c>
      <c r="F677" s="385">
        <v>0</v>
      </c>
      <c r="G677" s="386">
        <v>0</v>
      </c>
      <c r="H677" s="386">
        <v>0</v>
      </c>
      <c r="I677" s="386">
        <v>0</v>
      </c>
      <c r="J677" s="386">
        <v>0</v>
      </c>
      <c r="K677" s="386">
        <v>0</v>
      </c>
      <c r="L677" s="386">
        <v>0</v>
      </c>
      <c r="M677" s="386">
        <v>0</v>
      </c>
      <c r="N677" s="386">
        <v>0</v>
      </c>
      <c r="O677" s="386">
        <v>0</v>
      </c>
      <c r="P677" s="386">
        <v>0</v>
      </c>
      <c r="Q677" s="386">
        <v>1</v>
      </c>
      <c r="R677" s="386">
        <v>1</v>
      </c>
      <c r="S677" s="386">
        <v>0</v>
      </c>
      <c r="T677" s="386">
        <v>0</v>
      </c>
      <c r="U677" s="386">
        <v>1</v>
      </c>
      <c r="V677" s="386">
        <v>1</v>
      </c>
      <c r="W677" s="386">
        <v>1</v>
      </c>
      <c r="X677" s="386">
        <v>1</v>
      </c>
      <c r="Y677" s="386">
        <v>0</v>
      </c>
      <c r="Z677" s="386">
        <v>0</v>
      </c>
      <c r="AA677" s="386">
        <v>1</v>
      </c>
      <c r="AB677" s="386">
        <v>0</v>
      </c>
      <c r="AC677" s="386">
        <v>0</v>
      </c>
      <c r="AD677" s="386">
        <v>0</v>
      </c>
      <c r="AE677" s="386">
        <v>0</v>
      </c>
      <c r="AF677" s="386">
        <v>0</v>
      </c>
      <c r="AG677" s="386">
        <v>0</v>
      </c>
      <c r="AH677" s="386">
        <v>0</v>
      </c>
      <c r="AI677" s="386">
        <v>0</v>
      </c>
      <c r="AJ677" s="386">
        <v>1</v>
      </c>
      <c r="AK677" s="386">
        <v>0</v>
      </c>
      <c r="AL677" s="386">
        <v>1</v>
      </c>
      <c r="AM677" s="386">
        <v>0</v>
      </c>
      <c r="AN677" s="386">
        <v>1</v>
      </c>
      <c r="AO677" s="386">
        <v>0</v>
      </c>
      <c r="AP677" s="386">
        <v>0</v>
      </c>
      <c r="AQ677" s="386">
        <v>0</v>
      </c>
      <c r="AR677" s="386">
        <v>0</v>
      </c>
      <c r="AS677" s="386">
        <v>0</v>
      </c>
      <c r="AT677" s="405">
        <v>0</v>
      </c>
      <c r="AU677" s="387">
        <v>0</v>
      </c>
    </row>
    <row r="678" spans="2:47" ht="28.5" x14ac:dyDescent="0.3">
      <c r="B678" s="592"/>
      <c r="C678" s="592"/>
      <c r="D678" s="384" t="s">
        <v>1479</v>
      </c>
      <c r="E678" s="271">
        <f t="shared" si="11"/>
        <v>199</v>
      </c>
      <c r="F678" s="385">
        <v>0</v>
      </c>
      <c r="G678" s="386">
        <v>0</v>
      </c>
      <c r="H678" s="386">
        <v>0</v>
      </c>
      <c r="I678" s="386">
        <v>0</v>
      </c>
      <c r="J678" s="386">
        <v>1</v>
      </c>
      <c r="K678" s="386">
        <v>3</v>
      </c>
      <c r="L678" s="386">
        <v>5</v>
      </c>
      <c r="M678" s="386">
        <v>14</v>
      </c>
      <c r="N678" s="386">
        <v>8</v>
      </c>
      <c r="O678" s="386">
        <v>12</v>
      </c>
      <c r="P678" s="386">
        <v>8</v>
      </c>
      <c r="Q678" s="386">
        <v>10</v>
      </c>
      <c r="R678" s="386">
        <v>13</v>
      </c>
      <c r="S678" s="386">
        <v>7</v>
      </c>
      <c r="T678" s="386">
        <v>5</v>
      </c>
      <c r="U678" s="386">
        <v>11</v>
      </c>
      <c r="V678" s="386">
        <v>3</v>
      </c>
      <c r="W678" s="386">
        <v>8</v>
      </c>
      <c r="X678" s="386">
        <v>10</v>
      </c>
      <c r="Y678" s="386">
        <v>6</v>
      </c>
      <c r="Z678" s="386">
        <v>5</v>
      </c>
      <c r="AA678" s="386">
        <v>11</v>
      </c>
      <c r="AB678" s="386">
        <v>12</v>
      </c>
      <c r="AC678" s="386">
        <v>11</v>
      </c>
      <c r="AD678" s="386">
        <v>4</v>
      </c>
      <c r="AE678" s="386">
        <v>9</v>
      </c>
      <c r="AF678" s="386">
        <v>5</v>
      </c>
      <c r="AG678" s="386">
        <v>4</v>
      </c>
      <c r="AH678" s="386">
        <v>2</v>
      </c>
      <c r="AI678" s="386">
        <v>6</v>
      </c>
      <c r="AJ678" s="386">
        <v>1</v>
      </c>
      <c r="AK678" s="386">
        <v>2</v>
      </c>
      <c r="AL678" s="386">
        <v>3</v>
      </c>
      <c r="AM678" s="386">
        <v>0</v>
      </c>
      <c r="AN678" s="386">
        <v>0</v>
      </c>
      <c r="AO678" s="386">
        <v>0</v>
      </c>
      <c r="AP678" s="386">
        <v>0</v>
      </c>
      <c r="AQ678" s="386">
        <v>0</v>
      </c>
      <c r="AR678" s="386">
        <v>0</v>
      </c>
      <c r="AS678" s="386">
        <v>0</v>
      </c>
      <c r="AT678" s="405">
        <v>0</v>
      </c>
      <c r="AU678" s="387">
        <v>0</v>
      </c>
    </row>
    <row r="679" spans="2:47" x14ac:dyDescent="0.3">
      <c r="B679" s="592"/>
      <c r="C679" s="592"/>
      <c r="D679" s="384" t="s">
        <v>1478</v>
      </c>
      <c r="E679" s="271">
        <f t="shared" si="11"/>
        <v>7</v>
      </c>
      <c r="F679" s="385">
        <v>0</v>
      </c>
      <c r="G679" s="386">
        <v>0</v>
      </c>
      <c r="H679" s="386">
        <v>0</v>
      </c>
      <c r="I679" s="386">
        <v>0</v>
      </c>
      <c r="J679" s="386">
        <v>0</v>
      </c>
      <c r="K679" s="386">
        <v>0</v>
      </c>
      <c r="L679" s="386">
        <v>0</v>
      </c>
      <c r="M679" s="386">
        <v>0</v>
      </c>
      <c r="N679" s="386">
        <v>0</v>
      </c>
      <c r="O679" s="386">
        <v>1</v>
      </c>
      <c r="P679" s="386">
        <v>1</v>
      </c>
      <c r="Q679" s="386">
        <v>0</v>
      </c>
      <c r="R679" s="386">
        <v>0</v>
      </c>
      <c r="S679" s="386">
        <v>0</v>
      </c>
      <c r="T679" s="386">
        <v>0</v>
      </c>
      <c r="U679" s="386">
        <v>0</v>
      </c>
      <c r="V679" s="386">
        <v>0</v>
      </c>
      <c r="W679" s="386">
        <v>0</v>
      </c>
      <c r="X679" s="386">
        <v>2</v>
      </c>
      <c r="Y679" s="386">
        <v>0</v>
      </c>
      <c r="Z679" s="386">
        <v>0</v>
      </c>
      <c r="AA679" s="386">
        <v>1</v>
      </c>
      <c r="AB679" s="386">
        <v>0</v>
      </c>
      <c r="AC679" s="386">
        <v>0</v>
      </c>
      <c r="AD679" s="386">
        <v>1</v>
      </c>
      <c r="AE679" s="386">
        <v>0</v>
      </c>
      <c r="AF679" s="386">
        <v>0</v>
      </c>
      <c r="AG679" s="386">
        <v>0</v>
      </c>
      <c r="AH679" s="386">
        <v>0</v>
      </c>
      <c r="AI679" s="386">
        <v>0</v>
      </c>
      <c r="AJ679" s="386">
        <v>0</v>
      </c>
      <c r="AK679" s="386">
        <v>0</v>
      </c>
      <c r="AL679" s="386">
        <v>0</v>
      </c>
      <c r="AM679" s="386">
        <v>0</v>
      </c>
      <c r="AN679" s="386">
        <v>0</v>
      </c>
      <c r="AO679" s="386">
        <v>0</v>
      </c>
      <c r="AP679" s="386">
        <v>0</v>
      </c>
      <c r="AQ679" s="386">
        <v>0</v>
      </c>
      <c r="AR679" s="386">
        <v>0</v>
      </c>
      <c r="AS679" s="386">
        <v>0</v>
      </c>
      <c r="AT679" s="405">
        <v>0</v>
      </c>
      <c r="AU679" s="387">
        <v>1</v>
      </c>
    </row>
    <row r="680" spans="2:47" x14ac:dyDescent="0.3">
      <c r="B680" s="592"/>
      <c r="C680" s="592"/>
      <c r="D680" s="384" t="s">
        <v>1477</v>
      </c>
      <c r="E680" s="271">
        <f t="shared" si="11"/>
        <v>15</v>
      </c>
      <c r="F680" s="385">
        <v>0</v>
      </c>
      <c r="G680" s="386">
        <v>0</v>
      </c>
      <c r="H680" s="386">
        <v>0</v>
      </c>
      <c r="I680" s="386">
        <v>0</v>
      </c>
      <c r="J680" s="386">
        <v>0</v>
      </c>
      <c r="K680" s="386">
        <v>0</v>
      </c>
      <c r="L680" s="386">
        <v>2</v>
      </c>
      <c r="M680" s="386">
        <v>0</v>
      </c>
      <c r="N680" s="386">
        <v>1</v>
      </c>
      <c r="O680" s="386">
        <v>0</v>
      </c>
      <c r="P680" s="386">
        <v>1</v>
      </c>
      <c r="Q680" s="386">
        <v>7</v>
      </c>
      <c r="R680" s="386">
        <v>1</v>
      </c>
      <c r="S680" s="386">
        <v>0</v>
      </c>
      <c r="T680" s="386">
        <v>0</v>
      </c>
      <c r="U680" s="386">
        <v>0</v>
      </c>
      <c r="V680" s="386">
        <v>0</v>
      </c>
      <c r="W680" s="386">
        <v>0</v>
      </c>
      <c r="X680" s="386">
        <v>0</v>
      </c>
      <c r="Y680" s="386">
        <v>0</v>
      </c>
      <c r="Z680" s="386">
        <v>0</v>
      </c>
      <c r="AA680" s="386">
        <v>0</v>
      </c>
      <c r="AB680" s="386">
        <v>0</v>
      </c>
      <c r="AC680" s="386">
        <v>0</v>
      </c>
      <c r="AD680" s="386">
        <v>0</v>
      </c>
      <c r="AE680" s="386">
        <v>2</v>
      </c>
      <c r="AF680" s="386">
        <v>1</v>
      </c>
      <c r="AG680" s="386">
        <v>0</v>
      </c>
      <c r="AH680" s="386">
        <v>0</v>
      </c>
      <c r="AI680" s="386">
        <v>0</v>
      </c>
      <c r="AJ680" s="386">
        <v>0</v>
      </c>
      <c r="AK680" s="386">
        <v>0</v>
      </c>
      <c r="AL680" s="386">
        <v>0</v>
      </c>
      <c r="AM680" s="386">
        <v>0</v>
      </c>
      <c r="AN680" s="386">
        <v>0</v>
      </c>
      <c r="AO680" s="386">
        <v>0</v>
      </c>
      <c r="AP680" s="386">
        <v>0</v>
      </c>
      <c r="AQ680" s="386">
        <v>0</v>
      </c>
      <c r="AR680" s="386">
        <v>0</v>
      </c>
      <c r="AS680" s="386">
        <v>0</v>
      </c>
      <c r="AT680" s="405">
        <v>0</v>
      </c>
      <c r="AU680" s="387">
        <v>0</v>
      </c>
    </row>
    <row r="681" spans="2:47" x14ac:dyDescent="0.3">
      <c r="B681" s="592"/>
      <c r="C681" s="592"/>
      <c r="D681" s="384" t="s">
        <v>1476</v>
      </c>
      <c r="E681" s="271">
        <f t="shared" si="11"/>
        <v>10</v>
      </c>
      <c r="F681" s="385">
        <v>0</v>
      </c>
      <c r="G681" s="386">
        <v>0</v>
      </c>
      <c r="H681" s="386">
        <v>0</v>
      </c>
      <c r="I681" s="386">
        <v>0</v>
      </c>
      <c r="J681" s="386">
        <v>0</v>
      </c>
      <c r="K681" s="386">
        <v>1</v>
      </c>
      <c r="L681" s="386">
        <v>0</v>
      </c>
      <c r="M681" s="386">
        <v>0</v>
      </c>
      <c r="N681" s="386">
        <v>0</v>
      </c>
      <c r="O681" s="386">
        <v>0</v>
      </c>
      <c r="P681" s="386">
        <v>0</v>
      </c>
      <c r="Q681" s="386">
        <v>0</v>
      </c>
      <c r="R681" s="386">
        <v>0</v>
      </c>
      <c r="S681" s="386">
        <v>0</v>
      </c>
      <c r="T681" s="386">
        <v>0</v>
      </c>
      <c r="U681" s="386">
        <v>0</v>
      </c>
      <c r="V681" s="386">
        <v>0</v>
      </c>
      <c r="W681" s="386">
        <v>0</v>
      </c>
      <c r="X681" s="386">
        <v>2</v>
      </c>
      <c r="Y681" s="386">
        <v>1</v>
      </c>
      <c r="Z681" s="386">
        <v>0</v>
      </c>
      <c r="AA681" s="386">
        <v>0</v>
      </c>
      <c r="AB681" s="386">
        <v>3</v>
      </c>
      <c r="AC681" s="386">
        <v>1</v>
      </c>
      <c r="AD681" s="386">
        <v>1</v>
      </c>
      <c r="AE681" s="386">
        <v>0</v>
      </c>
      <c r="AF681" s="386">
        <v>1</v>
      </c>
      <c r="AG681" s="386">
        <v>0</v>
      </c>
      <c r="AH681" s="386">
        <v>0</v>
      </c>
      <c r="AI681" s="386">
        <v>0</v>
      </c>
      <c r="AJ681" s="386">
        <v>0</v>
      </c>
      <c r="AK681" s="386">
        <v>0</v>
      </c>
      <c r="AL681" s="386">
        <v>0</v>
      </c>
      <c r="AM681" s="386">
        <v>0</v>
      </c>
      <c r="AN681" s="386">
        <v>0</v>
      </c>
      <c r="AO681" s="386">
        <v>0</v>
      </c>
      <c r="AP681" s="386">
        <v>0</v>
      </c>
      <c r="AQ681" s="386">
        <v>0</v>
      </c>
      <c r="AR681" s="386">
        <v>0</v>
      </c>
      <c r="AS681" s="386">
        <v>0</v>
      </c>
      <c r="AT681" s="405">
        <v>0</v>
      </c>
      <c r="AU681" s="387">
        <v>0</v>
      </c>
    </row>
    <row r="682" spans="2:47" x14ac:dyDescent="0.3">
      <c r="B682" s="592"/>
      <c r="C682" s="592"/>
      <c r="D682" s="384" t="s">
        <v>1475</v>
      </c>
      <c r="E682" s="271">
        <f t="shared" si="11"/>
        <v>6</v>
      </c>
      <c r="F682" s="385">
        <v>0</v>
      </c>
      <c r="G682" s="386">
        <v>0</v>
      </c>
      <c r="H682" s="386">
        <v>0</v>
      </c>
      <c r="I682" s="386">
        <v>0</v>
      </c>
      <c r="J682" s="386">
        <v>0</v>
      </c>
      <c r="K682" s="386">
        <v>0</v>
      </c>
      <c r="L682" s="386">
        <v>0</v>
      </c>
      <c r="M682" s="386">
        <v>0</v>
      </c>
      <c r="N682" s="386">
        <v>0</v>
      </c>
      <c r="O682" s="386">
        <v>0</v>
      </c>
      <c r="P682" s="386">
        <v>1</v>
      </c>
      <c r="Q682" s="386">
        <v>1</v>
      </c>
      <c r="R682" s="386">
        <v>0</v>
      </c>
      <c r="S682" s="386">
        <v>0</v>
      </c>
      <c r="T682" s="386">
        <v>1</v>
      </c>
      <c r="U682" s="386">
        <v>1</v>
      </c>
      <c r="V682" s="386">
        <v>0</v>
      </c>
      <c r="W682" s="386">
        <v>0</v>
      </c>
      <c r="X682" s="386">
        <v>0</v>
      </c>
      <c r="Y682" s="386">
        <v>0</v>
      </c>
      <c r="Z682" s="386">
        <v>0</v>
      </c>
      <c r="AA682" s="386">
        <v>0</v>
      </c>
      <c r="AB682" s="386">
        <v>0</v>
      </c>
      <c r="AC682" s="386">
        <v>0</v>
      </c>
      <c r="AD682" s="386">
        <v>1</v>
      </c>
      <c r="AE682" s="386">
        <v>0</v>
      </c>
      <c r="AF682" s="386">
        <v>0</v>
      </c>
      <c r="AG682" s="386">
        <v>0</v>
      </c>
      <c r="AH682" s="386">
        <v>1</v>
      </c>
      <c r="AI682" s="386">
        <v>0</v>
      </c>
      <c r="AJ682" s="386">
        <v>0</v>
      </c>
      <c r="AK682" s="386">
        <v>0</v>
      </c>
      <c r="AL682" s="386">
        <v>0</v>
      </c>
      <c r="AM682" s="386">
        <v>0</v>
      </c>
      <c r="AN682" s="386">
        <v>0</v>
      </c>
      <c r="AO682" s="386">
        <v>0</v>
      </c>
      <c r="AP682" s="386">
        <v>0</v>
      </c>
      <c r="AQ682" s="386">
        <v>0</v>
      </c>
      <c r="AR682" s="386">
        <v>0</v>
      </c>
      <c r="AS682" s="386">
        <v>0</v>
      </c>
      <c r="AT682" s="405">
        <v>0</v>
      </c>
      <c r="AU682" s="387">
        <v>0</v>
      </c>
    </row>
    <row r="683" spans="2:47" x14ac:dyDescent="0.3">
      <c r="B683" s="592"/>
      <c r="C683" s="592" t="s">
        <v>277</v>
      </c>
      <c r="D683" s="384" t="s">
        <v>1474</v>
      </c>
      <c r="E683" s="271">
        <f t="shared" si="11"/>
        <v>95</v>
      </c>
      <c r="F683" s="385">
        <v>0</v>
      </c>
      <c r="G683" s="386">
        <v>0</v>
      </c>
      <c r="H683" s="386">
        <v>0</v>
      </c>
      <c r="I683" s="386">
        <v>0</v>
      </c>
      <c r="J683" s="386">
        <v>0</v>
      </c>
      <c r="K683" s="386">
        <v>0</v>
      </c>
      <c r="L683" s="386">
        <v>1</v>
      </c>
      <c r="M683" s="386">
        <v>3</v>
      </c>
      <c r="N683" s="386">
        <v>3</v>
      </c>
      <c r="O683" s="386">
        <v>5</v>
      </c>
      <c r="P683" s="386">
        <v>6</v>
      </c>
      <c r="Q683" s="386">
        <v>8</v>
      </c>
      <c r="R683" s="386">
        <v>5</v>
      </c>
      <c r="S683" s="386">
        <v>2</v>
      </c>
      <c r="T683" s="386">
        <v>2</v>
      </c>
      <c r="U683" s="386">
        <v>1</v>
      </c>
      <c r="V683" s="386">
        <v>6</v>
      </c>
      <c r="W683" s="386">
        <v>6</v>
      </c>
      <c r="X683" s="386">
        <v>6</v>
      </c>
      <c r="Y683" s="386">
        <v>3</v>
      </c>
      <c r="Z683" s="386">
        <v>5</v>
      </c>
      <c r="AA683" s="386">
        <v>5</v>
      </c>
      <c r="AB683" s="386">
        <v>5</v>
      </c>
      <c r="AC683" s="386">
        <v>3</v>
      </c>
      <c r="AD683" s="386">
        <v>0</v>
      </c>
      <c r="AE683" s="386">
        <v>4</v>
      </c>
      <c r="AF683" s="386">
        <v>4</v>
      </c>
      <c r="AG683" s="386">
        <v>5</v>
      </c>
      <c r="AH683" s="386">
        <v>2</v>
      </c>
      <c r="AI683" s="386">
        <v>1</v>
      </c>
      <c r="AJ683" s="386">
        <v>1</v>
      </c>
      <c r="AK683" s="386">
        <v>1</v>
      </c>
      <c r="AL683" s="386">
        <v>0</v>
      </c>
      <c r="AM683" s="386">
        <v>1</v>
      </c>
      <c r="AN683" s="386">
        <v>0</v>
      </c>
      <c r="AO683" s="386">
        <v>0</v>
      </c>
      <c r="AP683" s="386">
        <v>1</v>
      </c>
      <c r="AQ683" s="386">
        <v>0</v>
      </c>
      <c r="AR683" s="386">
        <v>0</v>
      </c>
      <c r="AS683" s="386">
        <v>0</v>
      </c>
      <c r="AT683" s="405">
        <v>0</v>
      </c>
      <c r="AU683" s="387">
        <v>0</v>
      </c>
    </row>
    <row r="684" spans="2:47" x14ac:dyDescent="0.3">
      <c r="B684" s="592"/>
      <c r="C684" s="592"/>
      <c r="D684" s="384" t="s">
        <v>1473</v>
      </c>
      <c r="E684" s="271">
        <f t="shared" si="11"/>
        <v>71</v>
      </c>
      <c r="F684" s="385">
        <v>0</v>
      </c>
      <c r="G684" s="386">
        <v>0</v>
      </c>
      <c r="H684" s="386">
        <v>0</v>
      </c>
      <c r="I684" s="386">
        <v>0</v>
      </c>
      <c r="J684" s="386">
        <v>0</v>
      </c>
      <c r="K684" s="386">
        <v>2</v>
      </c>
      <c r="L684" s="386">
        <v>3</v>
      </c>
      <c r="M684" s="386">
        <v>3</v>
      </c>
      <c r="N684" s="386">
        <v>4</v>
      </c>
      <c r="O684" s="386">
        <v>6</v>
      </c>
      <c r="P684" s="386">
        <v>2</v>
      </c>
      <c r="Q684" s="386">
        <v>2</v>
      </c>
      <c r="R684" s="386">
        <v>5</v>
      </c>
      <c r="S684" s="386">
        <v>5</v>
      </c>
      <c r="T684" s="386">
        <v>5</v>
      </c>
      <c r="U684" s="386">
        <v>0</v>
      </c>
      <c r="V684" s="386">
        <v>2</v>
      </c>
      <c r="W684" s="386">
        <v>3</v>
      </c>
      <c r="X684" s="386">
        <v>5</v>
      </c>
      <c r="Y684" s="386">
        <v>5</v>
      </c>
      <c r="Z684" s="386">
        <v>4</v>
      </c>
      <c r="AA684" s="386">
        <v>3</v>
      </c>
      <c r="AB684" s="386">
        <v>2</v>
      </c>
      <c r="AC684" s="386">
        <v>2</v>
      </c>
      <c r="AD684" s="386">
        <v>0</v>
      </c>
      <c r="AE684" s="386">
        <v>2</v>
      </c>
      <c r="AF684" s="386">
        <v>3</v>
      </c>
      <c r="AG684" s="386">
        <v>2</v>
      </c>
      <c r="AH684" s="386">
        <v>0</v>
      </c>
      <c r="AI684" s="386">
        <v>0</v>
      </c>
      <c r="AJ684" s="386">
        <v>0</v>
      </c>
      <c r="AK684" s="386">
        <v>0</v>
      </c>
      <c r="AL684" s="386">
        <v>1</v>
      </c>
      <c r="AM684" s="386">
        <v>0</v>
      </c>
      <c r="AN684" s="386">
        <v>0</v>
      </c>
      <c r="AO684" s="386">
        <v>0</v>
      </c>
      <c r="AP684" s="386">
        <v>0</v>
      </c>
      <c r="AQ684" s="386">
        <v>0</v>
      </c>
      <c r="AR684" s="386">
        <v>0</v>
      </c>
      <c r="AS684" s="386">
        <v>0</v>
      </c>
      <c r="AT684" s="405">
        <v>0</v>
      </c>
      <c r="AU684" s="387">
        <v>0</v>
      </c>
    </row>
    <row r="685" spans="2:47" x14ac:dyDescent="0.3">
      <c r="B685" s="592"/>
      <c r="C685" s="592"/>
      <c r="D685" s="384" t="s">
        <v>1472</v>
      </c>
      <c r="E685" s="271">
        <f t="shared" si="11"/>
        <v>11</v>
      </c>
      <c r="F685" s="385">
        <v>0</v>
      </c>
      <c r="G685" s="386">
        <v>0</v>
      </c>
      <c r="H685" s="386">
        <v>0</v>
      </c>
      <c r="I685" s="386">
        <v>0</v>
      </c>
      <c r="J685" s="386">
        <v>0</v>
      </c>
      <c r="K685" s="386">
        <v>0</v>
      </c>
      <c r="L685" s="386">
        <v>0</v>
      </c>
      <c r="M685" s="386">
        <v>1</v>
      </c>
      <c r="N685" s="386">
        <v>1</v>
      </c>
      <c r="O685" s="386">
        <v>1</v>
      </c>
      <c r="P685" s="386">
        <v>1</v>
      </c>
      <c r="Q685" s="386">
        <v>0</v>
      </c>
      <c r="R685" s="386">
        <v>0</v>
      </c>
      <c r="S685" s="386">
        <v>0</v>
      </c>
      <c r="T685" s="386">
        <v>0</v>
      </c>
      <c r="U685" s="386">
        <v>0</v>
      </c>
      <c r="V685" s="386">
        <v>3</v>
      </c>
      <c r="W685" s="386">
        <v>0</v>
      </c>
      <c r="X685" s="386">
        <v>1</v>
      </c>
      <c r="Y685" s="386">
        <v>0</v>
      </c>
      <c r="Z685" s="386">
        <v>0</v>
      </c>
      <c r="AA685" s="386">
        <v>0</v>
      </c>
      <c r="AB685" s="386">
        <v>0</v>
      </c>
      <c r="AC685" s="386">
        <v>2</v>
      </c>
      <c r="AD685" s="386">
        <v>0</v>
      </c>
      <c r="AE685" s="386">
        <v>0</v>
      </c>
      <c r="AF685" s="386">
        <v>0</v>
      </c>
      <c r="AG685" s="386">
        <v>0</v>
      </c>
      <c r="AH685" s="386">
        <v>0</v>
      </c>
      <c r="AI685" s="386">
        <v>0</v>
      </c>
      <c r="AJ685" s="386">
        <v>0</v>
      </c>
      <c r="AK685" s="386">
        <v>0</v>
      </c>
      <c r="AL685" s="386">
        <v>1</v>
      </c>
      <c r="AM685" s="386">
        <v>0</v>
      </c>
      <c r="AN685" s="386">
        <v>0</v>
      </c>
      <c r="AO685" s="386">
        <v>0</v>
      </c>
      <c r="AP685" s="386">
        <v>0</v>
      </c>
      <c r="AQ685" s="386">
        <v>0</v>
      </c>
      <c r="AR685" s="386">
        <v>0</v>
      </c>
      <c r="AS685" s="386">
        <v>0</v>
      </c>
      <c r="AT685" s="405">
        <v>0</v>
      </c>
      <c r="AU685" s="387">
        <v>0</v>
      </c>
    </row>
    <row r="686" spans="2:47" x14ac:dyDescent="0.3">
      <c r="B686" s="592"/>
      <c r="C686" s="592"/>
      <c r="D686" s="384" t="s">
        <v>1471</v>
      </c>
      <c r="E686" s="271">
        <f t="shared" si="11"/>
        <v>22</v>
      </c>
      <c r="F686" s="385">
        <v>0</v>
      </c>
      <c r="G686" s="386">
        <v>0</v>
      </c>
      <c r="H686" s="386">
        <v>0</v>
      </c>
      <c r="I686" s="386">
        <v>0</v>
      </c>
      <c r="J686" s="386">
        <v>0</v>
      </c>
      <c r="K686" s="386">
        <v>1</v>
      </c>
      <c r="L686" s="386">
        <v>1</v>
      </c>
      <c r="M686" s="386">
        <v>0</v>
      </c>
      <c r="N686" s="386">
        <v>1</v>
      </c>
      <c r="O686" s="386">
        <v>1</v>
      </c>
      <c r="P686" s="386">
        <v>4</v>
      </c>
      <c r="Q686" s="386">
        <v>2</v>
      </c>
      <c r="R686" s="386">
        <v>2</v>
      </c>
      <c r="S686" s="386">
        <v>1</v>
      </c>
      <c r="T686" s="386">
        <v>1</v>
      </c>
      <c r="U686" s="386">
        <v>0</v>
      </c>
      <c r="V686" s="386">
        <v>1</v>
      </c>
      <c r="W686" s="386">
        <v>1</v>
      </c>
      <c r="X686" s="386">
        <v>2</v>
      </c>
      <c r="Y686" s="386">
        <v>0</v>
      </c>
      <c r="Z686" s="386">
        <v>1</v>
      </c>
      <c r="AA686" s="386">
        <v>1</v>
      </c>
      <c r="AB686" s="386">
        <v>1</v>
      </c>
      <c r="AC686" s="386">
        <v>0</v>
      </c>
      <c r="AD686" s="386">
        <v>0</v>
      </c>
      <c r="AE686" s="386">
        <v>1</v>
      </c>
      <c r="AF686" s="386">
        <v>0</v>
      </c>
      <c r="AG686" s="386">
        <v>0</v>
      </c>
      <c r="AH686" s="386">
        <v>0</v>
      </c>
      <c r="AI686" s="386">
        <v>0</v>
      </c>
      <c r="AJ686" s="386">
        <v>0</v>
      </c>
      <c r="AK686" s="386">
        <v>0</v>
      </c>
      <c r="AL686" s="386">
        <v>0</v>
      </c>
      <c r="AM686" s="386">
        <v>0</v>
      </c>
      <c r="AN686" s="386">
        <v>0</v>
      </c>
      <c r="AO686" s="386">
        <v>0</v>
      </c>
      <c r="AP686" s="386">
        <v>0</v>
      </c>
      <c r="AQ686" s="386">
        <v>0</v>
      </c>
      <c r="AR686" s="386">
        <v>0</v>
      </c>
      <c r="AS686" s="386">
        <v>0</v>
      </c>
      <c r="AT686" s="405">
        <v>0</v>
      </c>
      <c r="AU686" s="387">
        <v>0</v>
      </c>
    </row>
    <row r="687" spans="2:47" x14ac:dyDescent="0.3">
      <c r="B687" s="592"/>
      <c r="C687" s="592"/>
      <c r="D687" s="384" t="s">
        <v>1470</v>
      </c>
      <c r="E687" s="271">
        <f t="shared" si="11"/>
        <v>27</v>
      </c>
      <c r="F687" s="385">
        <v>0</v>
      </c>
      <c r="G687" s="386">
        <v>0</v>
      </c>
      <c r="H687" s="386">
        <v>0</v>
      </c>
      <c r="I687" s="386">
        <v>0</v>
      </c>
      <c r="J687" s="386">
        <v>0</v>
      </c>
      <c r="K687" s="386">
        <v>0</v>
      </c>
      <c r="L687" s="386">
        <v>2</v>
      </c>
      <c r="M687" s="386">
        <v>2</v>
      </c>
      <c r="N687" s="386">
        <v>1</v>
      </c>
      <c r="O687" s="386">
        <v>2</v>
      </c>
      <c r="P687" s="386">
        <v>1</v>
      </c>
      <c r="Q687" s="386">
        <v>1</v>
      </c>
      <c r="R687" s="386">
        <v>1</v>
      </c>
      <c r="S687" s="386">
        <v>1</v>
      </c>
      <c r="T687" s="386">
        <v>1</v>
      </c>
      <c r="U687" s="386">
        <v>0</v>
      </c>
      <c r="V687" s="386">
        <v>0</v>
      </c>
      <c r="W687" s="386">
        <v>2</v>
      </c>
      <c r="X687" s="386">
        <v>1</v>
      </c>
      <c r="Y687" s="386">
        <v>1</v>
      </c>
      <c r="Z687" s="386">
        <v>3</v>
      </c>
      <c r="AA687" s="386">
        <v>1</v>
      </c>
      <c r="AB687" s="386">
        <v>0</v>
      </c>
      <c r="AC687" s="386">
        <v>0</v>
      </c>
      <c r="AD687" s="386">
        <v>2</v>
      </c>
      <c r="AE687" s="386">
        <v>0</v>
      </c>
      <c r="AF687" s="386">
        <v>1</v>
      </c>
      <c r="AG687" s="386">
        <v>1</v>
      </c>
      <c r="AH687" s="386">
        <v>1</v>
      </c>
      <c r="AI687" s="386">
        <v>0</v>
      </c>
      <c r="AJ687" s="386">
        <v>1</v>
      </c>
      <c r="AK687" s="386">
        <v>0</v>
      </c>
      <c r="AL687" s="386">
        <v>0</v>
      </c>
      <c r="AM687" s="386">
        <v>1</v>
      </c>
      <c r="AN687" s="386">
        <v>0</v>
      </c>
      <c r="AO687" s="386">
        <v>0</v>
      </c>
      <c r="AP687" s="386">
        <v>0</v>
      </c>
      <c r="AQ687" s="386">
        <v>0</v>
      </c>
      <c r="AR687" s="386">
        <v>0</v>
      </c>
      <c r="AS687" s="386">
        <v>0</v>
      </c>
      <c r="AT687" s="405">
        <v>0</v>
      </c>
      <c r="AU687" s="387">
        <v>0</v>
      </c>
    </row>
    <row r="688" spans="2:47" x14ac:dyDescent="0.3">
      <c r="B688" s="592"/>
      <c r="C688" s="592"/>
      <c r="D688" s="384" t="s">
        <v>1469</v>
      </c>
      <c r="E688" s="271">
        <f t="shared" si="11"/>
        <v>14</v>
      </c>
      <c r="F688" s="385">
        <v>0</v>
      </c>
      <c r="G688" s="386">
        <v>0</v>
      </c>
      <c r="H688" s="386">
        <v>0</v>
      </c>
      <c r="I688" s="386">
        <v>0</v>
      </c>
      <c r="J688" s="386">
        <v>0</v>
      </c>
      <c r="K688" s="386">
        <v>0</v>
      </c>
      <c r="L688" s="386">
        <v>1</v>
      </c>
      <c r="M688" s="386">
        <v>0</v>
      </c>
      <c r="N688" s="386">
        <v>0</v>
      </c>
      <c r="O688" s="386">
        <v>2</v>
      </c>
      <c r="P688" s="386">
        <v>0</v>
      </c>
      <c r="Q688" s="386">
        <v>0</v>
      </c>
      <c r="R688" s="386">
        <v>0</v>
      </c>
      <c r="S688" s="386">
        <v>1</v>
      </c>
      <c r="T688" s="386">
        <v>0</v>
      </c>
      <c r="U688" s="386">
        <v>1</v>
      </c>
      <c r="V688" s="386">
        <v>0</v>
      </c>
      <c r="W688" s="386">
        <v>0</v>
      </c>
      <c r="X688" s="386">
        <v>1</v>
      </c>
      <c r="Y688" s="386">
        <v>0</v>
      </c>
      <c r="Z688" s="386">
        <v>1</v>
      </c>
      <c r="AA688" s="386">
        <v>1</v>
      </c>
      <c r="AB688" s="386">
        <v>1</v>
      </c>
      <c r="AC688" s="386">
        <v>1</v>
      </c>
      <c r="AD688" s="386">
        <v>0</v>
      </c>
      <c r="AE688" s="386">
        <v>1</v>
      </c>
      <c r="AF688" s="386">
        <v>2</v>
      </c>
      <c r="AG688" s="386">
        <v>0</v>
      </c>
      <c r="AH688" s="386">
        <v>1</v>
      </c>
      <c r="AI688" s="386">
        <v>0</v>
      </c>
      <c r="AJ688" s="386">
        <v>0</v>
      </c>
      <c r="AK688" s="386">
        <v>0</v>
      </c>
      <c r="AL688" s="386">
        <v>0</v>
      </c>
      <c r="AM688" s="386">
        <v>0</v>
      </c>
      <c r="AN688" s="386">
        <v>0</v>
      </c>
      <c r="AO688" s="386">
        <v>0</v>
      </c>
      <c r="AP688" s="386">
        <v>0</v>
      </c>
      <c r="AQ688" s="386">
        <v>0</v>
      </c>
      <c r="AR688" s="386">
        <v>0</v>
      </c>
      <c r="AS688" s="386">
        <v>0</v>
      </c>
      <c r="AT688" s="405">
        <v>0</v>
      </c>
      <c r="AU688" s="387">
        <v>0</v>
      </c>
    </row>
    <row r="689" spans="2:47" x14ac:dyDescent="0.3">
      <c r="B689" s="592"/>
      <c r="C689" s="592"/>
      <c r="D689" s="384" t="s">
        <v>1096</v>
      </c>
      <c r="E689" s="271">
        <f t="shared" si="11"/>
        <v>3</v>
      </c>
      <c r="F689" s="385">
        <v>0</v>
      </c>
      <c r="G689" s="386">
        <v>0</v>
      </c>
      <c r="H689" s="386">
        <v>0</v>
      </c>
      <c r="I689" s="386">
        <v>0</v>
      </c>
      <c r="J689" s="386">
        <v>0</v>
      </c>
      <c r="K689" s="386">
        <v>0</v>
      </c>
      <c r="L689" s="386">
        <v>0</v>
      </c>
      <c r="M689" s="386">
        <v>0</v>
      </c>
      <c r="N689" s="386">
        <v>0</v>
      </c>
      <c r="O689" s="386">
        <v>0</v>
      </c>
      <c r="P689" s="386">
        <v>0</v>
      </c>
      <c r="Q689" s="386">
        <v>0</v>
      </c>
      <c r="R689" s="386">
        <v>1</v>
      </c>
      <c r="S689" s="386">
        <v>0</v>
      </c>
      <c r="T689" s="386">
        <v>0</v>
      </c>
      <c r="U689" s="386">
        <v>0</v>
      </c>
      <c r="V689" s="386">
        <v>0</v>
      </c>
      <c r="W689" s="386">
        <v>0</v>
      </c>
      <c r="X689" s="386">
        <v>0</v>
      </c>
      <c r="Y689" s="386">
        <v>0</v>
      </c>
      <c r="Z689" s="386">
        <v>0</v>
      </c>
      <c r="AA689" s="386">
        <v>1</v>
      </c>
      <c r="AB689" s="386">
        <v>1</v>
      </c>
      <c r="AC689" s="386">
        <v>0</v>
      </c>
      <c r="AD689" s="386">
        <v>0</v>
      </c>
      <c r="AE689" s="386">
        <v>0</v>
      </c>
      <c r="AF689" s="386">
        <v>0</v>
      </c>
      <c r="AG689" s="386">
        <v>0</v>
      </c>
      <c r="AH689" s="386">
        <v>0</v>
      </c>
      <c r="AI689" s="386">
        <v>0</v>
      </c>
      <c r="AJ689" s="386">
        <v>0</v>
      </c>
      <c r="AK689" s="386">
        <v>0</v>
      </c>
      <c r="AL689" s="386">
        <v>0</v>
      </c>
      <c r="AM689" s="386">
        <v>0</v>
      </c>
      <c r="AN689" s="386">
        <v>0</v>
      </c>
      <c r="AO689" s="386">
        <v>0</v>
      </c>
      <c r="AP689" s="386">
        <v>0</v>
      </c>
      <c r="AQ689" s="386">
        <v>0</v>
      </c>
      <c r="AR689" s="386">
        <v>0</v>
      </c>
      <c r="AS689" s="386">
        <v>0</v>
      </c>
      <c r="AT689" s="405">
        <v>0</v>
      </c>
      <c r="AU689" s="387">
        <v>0</v>
      </c>
    </row>
    <row r="690" spans="2:47" x14ac:dyDescent="0.3">
      <c r="B690" s="592"/>
      <c r="C690" s="592"/>
      <c r="D690" s="384" t="s">
        <v>1468</v>
      </c>
      <c r="E690" s="271">
        <f t="shared" si="11"/>
        <v>8</v>
      </c>
      <c r="F690" s="385">
        <v>0</v>
      </c>
      <c r="G690" s="386">
        <v>0</v>
      </c>
      <c r="H690" s="386">
        <v>0</v>
      </c>
      <c r="I690" s="386">
        <v>0</v>
      </c>
      <c r="J690" s="386">
        <v>0</v>
      </c>
      <c r="K690" s="386">
        <v>0</v>
      </c>
      <c r="L690" s="386">
        <v>0</v>
      </c>
      <c r="M690" s="386">
        <v>0</v>
      </c>
      <c r="N690" s="386">
        <v>0</v>
      </c>
      <c r="O690" s="386">
        <v>0</v>
      </c>
      <c r="P690" s="386">
        <v>2</v>
      </c>
      <c r="Q690" s="386">
        <v>0</v>
      </c>
      <c r="R690" s="386">
        <v>1</v>
      </c>
      <c r="S690" s="386">
        <v>1</v>
      </c>
      <c r="T690" s="386">
        <v>0</v>
      </c>
      <c r="U690" s="386">
        <v>0</v>
      </c>
      <c r="V690" s="386">
        <v>0</v>
      </c>
      <c r="W690" s="386">
        <v>0</v>
      </c>
      <c r="X690" s="386">
        <v>1</v>
      </c>
      <c r="Y690" s="386">
        <v>0</v>
      </c>
      <c r="Z690" s="386">
        <v>0</v>
      </c>
      <c r="AA690" s="386">
        <v>1</v>
      </c>
      <c r="AB690" s="386">
        <v>0</v>
      </c>
      <c r="AC690" s="386">
        <v>1</v>
      </c>
      <c r="AD690" s="386">
        <v>1</v>
      </c>
      <c r="AE690" s="386">
        <v>0</v>
      </c>
      <c r="AF690" s="386">
        <v>0</v>
      </c>
      <c r="AG690" s="386">
        <v>0</v>
      </c>
      <c r="AH690" s="386">
        <v>0</v>
      </c>
      <c r="AI690" s="386">
        <v>0</v>
      </c>
      <c r="AJ690" s="386">
        <v>0</v>
      </c>
      <c r="AK690" s="386">
        <v>0</v>
      </c>
      <c r="AL690" s="386">
        <v>0</v>
      </c>
      <c r="AM690" s="386">
        <v>0</v>
      </c>
      <c r="AN690" s="386">
        <v>0</v>
      </c>
      <c r="AO690" s="386">
        <v>0</v>
      </c>
      <c r="AP690" s="386">
        <v>0</v>
      </c>
      <c r="AQ690" s="386">
        <v>0</v>
      </c>
      <c r="AR690" s="386">
        <v>0</v>
      </c>
      <c r="AS690" s="386">
        <v>0</v>
      </c>
      <c r="AT690" s="405">
        <v>0</v>
      </c>
      <c r="AU690" s="387">
        <v>0</v>
      </c>
    </row>
    <row r="691" spans="2:47" x14ac:dyDescent="0.3">
      <c r="B691" s="592"/>
      <c r="C691" s="592"/>
      <c r="D691" s="384" t="s">
        <v>1467</v>
      </c>
      <c r="E691" s="271">
        <f t="shared" si="11"/>
        <v>7</v>
      </c>
      <c r="F691" s="385">
        <v>0</v>
      </c>
      <c r="G691" s="386">
        <v>0</v>
      </c>
      <c r="H691" s="386">
        <v>0</v>
      </c>
      <c r="I691" s="386">
        <v>0</v>
      </c>
      <c r="J691" s="386">
        <v>0</v>
      </c>
      <c r="K691" s="386">
        <v>0</v>
      </c>
      <c r="L691" s="386">
        <v>0</v>
      </c>
      <c r="M691" s="386">
        <v>1</v>
      </c>
      <c r="N691" s="386">
        <v>0</v>
      </c>
      <c r="O691" s="386">
        <v>0</v>
      </c>
      <c r="P691" s="386">
        <v>0</v>
      </c>
      <c r="Q691" s="386">
        <v>0</v>
      </c>
      <c r="R691" s="386">
        <v>0</v>
      </c>
      <c r="S691" s="386">
        <v>1</v>
      </c>
      <c r="T691" s="386">
        <v>1</v>
      </c>
      <c r="U691" s="386">
        <v>2</v>
      </c>
      <c r="V691" s="386">
        <v>0</v>
      </c>
      <c r="W691" s="386">
        <v>0</v>
      </c>
      <c r="X691" s="386">
        <v>0</v>
      </c>
      <c r="Y691" s="386">
        <v>0</v>
      </c>
      <c r="Z691" s="386">
        <v>1</v>
      </c>
      <c r="AA691" s="386">
        <v>1</v>
      </c>
      <c r="AB691" s="386">
        <v>0</v>
      </c>
      <c r="AC691" s="386">
        <v>0</v>
      </c>
      <c r="AD691" s="386">
        <v>0</v>
      </c>
      <c r="AE691" s="386">
        <v>0</v>
      </c>
      <c r="AF691" s="386">
        <v>0</v>
      </c>
      <c r="AG691" s="386">
        <v>0</v>
      </c>
      <c r="AH691" s="386">
        <v>0</v>
      </c>
      <c r="AI691" s="386">
        <v>0</v>
      </c>
      <c r="AJ691" s="386">
        <v>0</v>
      </c>
      <c r="AK691" s="386">
        <v>0</v>
      </c>
      <c r="AL691" s="386">
        <v>0</v>
      </c>
      <c r="AM691" s="386">
        <v>0</v>
      </c>
      <c r="AN691" s="386">
        <v>0</v>
      </c>
      <c r="AO691" s="386">
        <v>0</v>
      </c>
      <c r="AP691" s="386">
        <v>0</v>
      </c>
      <c r="AQ691" s="386">
        <v>0</v>
      </c>
      <c r="AR691" s="386">
        <v>0</v>
      </c>
      <c r="AS691" s="386">
        <v>0</v>
      </c>
      <c r="AT691" s="405">
        <v>0</v>
      </c>
      <c r="AU691" s="387">
        <v>0</v>
      </c>
    </row>
    <row r="692" spans="2:47" x14ac:dyDescent="0.3">
      <c r="B692" s="592"/>
      <c r="C692" s="592" t="s">
        <v>276</v>
      </c>
      <c r="D692" s="384" t="s">
        <v>1466</v>
      </c>
      <c r="E692" s="271">
        <f t="shared" si="11"/>
        <v>146</v>
      </c>
      <c r="F692" s="385">
        <v>0</v>
      </c>
      <c r="G692" s="386">
        <v>0</v>
      </c>
      <c r="H692" s="386">
        <v>0</v>
      </c>
      <c r="I692" s="386">
        <v>0</v>
      </c>
      <c r="J692" s="386">
        <v>1</v>
      </c>
      <c r="K692" s="386">
        <v>1</v>
      </c>
      <c r="L692" s="386">
        <v>0</v>
      </c>
      <c r="M692" s="386">
        <v>4</v>
      </c>
      <c r="N692" s="386">
        <v>10</v>
      </c>
      <c r="O692" s="386">
        <v>5</v>
      </c>
      <c r="P692" s="386">
        <v>5</v>
      </c>
      <c r="Q692" s="386">
        <v>9</v>
      </c>
      <c r="R692" s="386">
        <v>8</v>
      </c>
      <c r="S692" s="386">
        <v>7</v>
      </c>
      <c r="T692" s="386">
        <v>4</v>
      </c>
      <c r="U692" s="386">
        <v>8</v>
      </c>
      <c r="V692" s="386">
        <v>9</v>
      </c>
      <c r="W692" s="386">
        <v>8</v>
      </c>
      <c r="X692" s="386">
        <v>9</v>
      </c>
      <c r="Y692" s="386">
        <v>7</v>
      </c>
      <c r="Z692" s="386">
        <v>8</v>
      </c>
      <c r="AA692" s="386">
        <v>3</v>
      </c>
      <c r="AB692" s="386">
        <v>3</v>
      </c>
      <c r="AC692" s="386">
        <v>3</v>
      </c>
      <c r="AD692" s="386">
        <v>8</v>
      </c>
      <c r="AE692" s="386">
        <v>5</v>
      </c>
      <c r="AF692" s="386">
        <v>2</v>
      </c>
      <c r="AG692" s="386">
        <v>6</v>
      </c>
      <c r="AH692" s="386">
        <v>3</v>
      </c>
      <c r="AI692" s="386">
        <v>3</v>
      </c>
      <c r="AJ692" s="386">
        <v>2</v>
      </c>
      <c r="AK692" s="386">
        <v>0</v>
      </c>
      <c r="AL692" s="386">
        <v>2</v>
      </c>
      <c r="AM692" s="386">
        <v>1</v>
      </c>
      <c r="AN692" s="386">
        <v>2</v>
      </c>
      <c r="AO692" s="386">
        <v>0</v>
      </c>
      <c r="AP692" s="386">
        <v>0</v>
      </c>
      <c r="AQ692" s="386">
        <v>0</v>
      </c>
      <c r="AR692" s="386">
        <v>0</v>
      </c>
      <c r="AS692" s="386">
        <v>0</v>
      </c>
      <c r="AT692" s="405">
        <v>0</v>
      </c>
      <c r="AU692" s="387">
        <v>0</v>
      </c>
    </row>
    <row r="693" spans="2:47" x14ac:dyDescent="0.3">
      <c r="B693" s="592"/>
      <c r="C693" s="592"/>
      <c r="D693" s="384" t="s">
        <v>1465</v>
      </c>
      <c r="E693" s="271">
        <f t="shared" si="11"/>
        <v>5</v>
      </c>
      <c r="F693" s="385">
        <v>0</v>
      </c>
      <c r="G693" s="386">
        <v>0</v>
      </c>
      <c r="H693" s="386">
        <v>0</v>
      </c>
      <c r="I693" s="386">
        <v>0</v>
      </c>
      <c r="J693" s="386">
        <v>0</v>
      </c>
      <c r="K693" s="386">
        <v>0</v>
      </c>
      <c r="L693" s="386">
        <v>0</v>
      </c>
      <c r="M693" s="386">
        <v>0</v>
      </c>
      <c r="N693" s="386">
        <v>0</v>
      </c>
      <c r="O693" s="386">
        <v>0</v>
      </c>
      <c r="P693" s="386">
        <v>0</v>
      </c>
      <c r="Q693" s="386">
        <v>1</v>
      </c>
      <c r="R693" s="386">
        <v>1</v>
      </c>
      <c r="S693" s="386">
        <v>0</v>
      </c>
      <c r="T693" s="386">
        <v>0</v>
      </c>
      <c r="U693" s="386">
        <v>0</v>
      </c>
      <c r="V693" s="386">
        <v>0</v>
      </c>
      <c r="W693" s="386">
        <v>1</v>
      </c>
      <c r="X693" s="386">
        <v>1</v>
      </c>
      <c r="Y693" s="386">
        <v>0</v>
      </c>
      <c r="Z693" s="386">
        <v>0</v>
      </c>
      <c r="AA693" s="386">
        <v>0</v>
      </c>
      <c r="AB693" s="386">
        <v>0</v>
      </c>
      <c r="AC693" s="386">
        <v>0</v>
      </c>
      <c r="AD693" s="386">
        <v>0</v>
      </c>
      <c r="AE693" s="386">
        <v>1</v>
      </c>
      <c r="AF693" s="386">
        <v>0</v>
      </c>
      <c r="AG693" s="386">
        <v>0</v>
      </c>
      <c r="AH693" s="386">
        <v>0</v>
      </c>
      <c r="AI693" s="386">
        <v>0</v>
      </c>
      <c r="AJ693" s="386">
        <v>0</v>
      </c>
      <c r="AK693" s="386">
        <v>0</v>
      </c>
      <c r="AL693" s="386">
        <v>0</v>
      </c>
      <c r="AM693" s="386">
        <v>0</v>
      </c>
      <c r="AN693" s="386">
        <v>0</v>
      </c>
      <c r="AO693" s="386">
        <v>0</v>
      </c>
      <c r="AP693" s="386">
        <v>0</v>
      </c>
      <c r="AQ693" s="386">
        <v>0</v>
      </c>
      <c r="AR693" s="386">
        <v>0</v>
      </c>
      <c r="AS693" s="386">
        <v>0</v>
      </c>
      <c r="AT693" s="405">
        <v>0</v>
      </c>
      <c r="AU693" s="387">
        <v>0</v>
      </c>
    </row>
    <row r="694" spans="2:47" x14ac:dyDescent="0.3">
      <c r="B694" s="592"/>
      <c r="C694" s="592"/>
      <c r="D694" s="384" t="s">
        <v>1464</v>
      </c>
      <c r="E694" s="271">
        <f t="shared" si="11"/>
        <v>9</v>
      </c>
      <c r="F694" s="385">
        <v>0</v>
      </c>
      <c r="G694" s="386">
        <v>0</v>
      </c>
      <c r="H694" s="386">
        <v>0</v>
      </c>
      <c r="I694" s="386">
        <v>0</v>
      </c>
      <c r="J694" s="386">
        <v>0</v>
      </c>
      <c r="K694" s="386">
        <v>0</v>
      </c>
      <c r="L694" s="386">
        <v>1</v>
      </c>
      <c r="M694" s="386">
        <v>0</v>
      </c>
      <c r="N694" s="386">
        <v>0</v>
      </c>
      <c r="O694" s="386">
        <v>0</v>
      </c>
      <c r="P694" s="386">
        <v>0</v>
      </c>
      <c r="Q694" s="386">
        <v>0</v>
      </c>
      <c r="R694" s="386">
        <v>0</v>
      </c>
      <c r="S694" s="386">
        <v>0</v>
      </c>
      <c r="T694" s="386">
        <v>0</v>
      </c>
      <c r="U694" s="386">
        <v>1</v>
      </c>
      <c r="V694" s="386">
        <v>0</v>
      </c>
      <c r="W694" s="386">
        <v>0</v>
      </c>
      <c r="X694" s="386">
        <v>1</v>
      </c>
      <c r="Y694" s="386">
        <v>0</v>
      </c>
      <c r="Z694" s="386">
        <v>0</v>
      </c>
      <c r="AA694" s="386">
        <v>0</v>
      </c>
      <c r="AB694" s="386">
        <v>1</v>
      </c>
      <c r="AC694" s="386">
        <v>0</v>
      </c>
      <c r="AD694" s="386">
        <v>2</v>
      </c>
      <c r="AE694" s="386">
        <v>1</v>
      </c>
      <c r="AF694" s="386">
        <v>0</v>
      </c>
      <c r="AG694" s="386">
        <v>0</v>
      </c>
      <c r="AH694" s="386">
        <v>2</v>
      </c>
      <c r="AI694" s="386">
        <v>0</v>
      </c>
      <c r="AJ694" s="386">
        <v>0</v>
      </c>
      <c r="AK694" s="386">
        <v>0</v>
      </c>
      <c r="AL694" s="386">
        <v>0</v>
      </c>
      <c r="AM694" s="386">
        <v>0</v>
      </c>
      <c r="AN694" s="386">
        <v>0</v>
      </c>
      <c r="AO694" s="386">
        <v>0</v>
      </c>
      <c r="AP694" s="386">
        <v>0</v>
      </c>
      <c r="AQ694" s="386">
        <v>0</v>
      </c>
      <c r="AR694" s="386">
        <v>0</v>
      </c>
      <c r="AS694" s="386">
        <v>0</v>
      </c>
      <c r="AT694" s="405">
        <v>0</v>
      </c>
      <c r="AU694" s="387">
        <v>0</v>
      </c>
    </row>
    <row r="695" spans="2:47" x14ac:dyDescent="0.3">
      <c r="B695" s="592"/>
      <c r="C695" s="592"/>
      <c r="D695" s="384" t="s">
        <v>1463</v>
      </c>
      <c r="E695" s="271">
        <f t="shared" si="11"/>
        <v>29</v>
      </c>
      <c r="F695" s="385">
        <v>0</v>
      </c>
      <c r="G695" s="386">
        <v>0</v>
      </c>
      <c r="H695" s="386">
        <v>0</v>
      </c>
      <c r="I695" s="386">
        <v>0</v>
      </c>
      <c r="J695" s="386">
        <v>0</v>
      </c>
      <c r="K695" s="386">
        <v>0</v>
      </c>
      <c r="L695" s="386">
        <v>2</v>
      </c>
      <c r="M695" s="386">
        <v>1</v>
      </c>
      <c r="N695" s="386">
        <v>1</v>
      </c>
      <c r="O695" s="386">
        <v>1</v>
      </c>
      <c r="P695" s="386">
        <v>2</v>
      </c>
      <c r="Q695" s="386">
        <v>2</v>
      </c>
      <c r="R695" s="386">
        <v>5</v>
      </c>
      <c r="S695" s="386">
        <v>0</v>
      </c>
      <c r="T695" s="386">
        <v>0</v>
      </c>
      <c r="U695" s="386">
        <v>0</v>
      </c>
      <c r="V695" s="386">
        <v>0</v>
      </c>
      <c r="W695" s="386">
        <v>1</v>
      </c>
      <c r="X695" s="386">
        <v>2</v>
      </c>
      <c r="Y695" s="386">
        <v>1</v>
      </c>
      <c r="Z695" s="386">
        <v>3</v>
      </c>
      <c r="AA695" s="386">
        <v>0</v>
      </c>
      <c r="AB695" s="386">
        <v>1</v>
      </c>
      <c r="AC695" s="386">
        <v>1</v>
      </c>
      <c r="AD695" s="386">
        <v>1</v>
      </c>
      <c r="AE695" s="386">
        <v>0</v>
      </c>
      <c r="AF695" s="386">
        <v>1</v>
      </c>
      <c r="AG695" s="386">
        <v>0</v>
      </c>
      <c r="AH695" s="386">
        <v>2</v>
      </c>
      <c r="AI695" s="386">
        <v>1</v>
      </c>
      <c r="AJ695" s="386">
        <v>0</v>
      </c>
      <c r="AK695" s="386">
        <v>0</v>
      </c>
      <c r="AL695" s="386">
        <v>0</v>
      </c>
      <c r="AM695" s="386">
        <v>1</v>
      </c>
      <c r="AN695" s="386">
        <v>0</v>
      </c>
      <c r="AO695" s="386">
        <v>0</v>
      </c>
      <c r="AP695" s="386">
        <v>0</v>
      </c>
      <c r="AQ695" s="386">
        <v>0</v>
      </c>
      <c r="AR695" s="386">
        <v>0</v>
      </c>
      <c r="AS695" s="386">
        <v>0</v>
      </c>
      <c r="AT695" s="405">
        <v>0</v>
      </c>
      <c r="AU695" s="387">
        <v>0</v>
      </c>
    </row>
    <row r="696" spans="2:47" x14ac:dyDescent="0.3">
      <c r="B696" s="592"/>
      <c r="C696" s="592"/>
      <c r="D696" s="384" t="s">
        <v>1462</v>
      </c>
      <c r="E696" s="271">
        <f t="shared" si="11"/>
        <v>11</v>
      </c>
      <c r="F696" s="385">
        <v>0</v>
      </c>
      <c r="G696" s="386">
        <v>0</v>
      </c>
      <c r="H696" s="386">
        <v>0</v>
      </c>
      <c r="I696" s="386">
        <v>0</v>
      </c>
      <c r="J696" s="386">
        <v>0</v>
      </c>
      <c r="K696" s="386">
        <v>1</v>
      </c>
      <c r="L696" s="386">
        <v>0</v>
      </c>
      <c r="M696" s="386">
        <v>0</v>
      </c>
      <c r="N696" s="386">
        <v>1</v>
      </c>
      <c r="O696" s="386">
        <v>0</v>
      </c>
      <c r="P696" s="386">
        <v>1</v>
      </c>
      <c r="Q696" s="386">
        <v>0</v>
      </c>
      <c r="R696" s="386">
        <v>1</v>
      </c>
      <c r="S696" s="386">
        <v>0</v>
      </c>
      <c r="T696" s="386">
        <v>1</v>
      </c>
      <c r="U696" s="386">
        <v>0</v>
      </c>
      <c r="V696" s="386">
        <v>1</v>
      </c>
      <c r="W696" s="386">
        <v>0</v>
      </c>
      <c r="X696" s="386">
        <v>0</v>
      </c>
      <c r="Y696" s="386">
        <v>2</v>
      </c>
      <c r="Z696" s="386">
        <v>0</v>
      </c>
      <c r="AA696" s="386">
        <v>0</v>
      </c>
      <c r="AB696" s="386">
        <v>0</v>
      </c>
      <c r="AC696" s="386">
        <v>0</v>
      </c>
      <c r="AD696" s="386">
        <v>0</v>
      </c>
      <c r="AE696" s="386">
        <v>0</v>
      </c>
      <c r="AF696" s="386">
        <v>0</v>
      </c>
      <c r="AG696" s="386">
        <v>1</v>
      </c>
      <c r="AH696" s="386">
        <v>1</v>
      </c>
      <c r="AI696" s="386">
        <v>1</v>
      </c>
      <c r="AJ696" s="386">
        <v>0</v>
      </c>
      <c r="AK696" s="386">
        <v>0</v>
      </c>
      <c r="AL696" s="386">
        <v>0</v>
      </c>
      <c r="AM696" s="386">
        <v>0</v>
      </c>
      <c r="AN696" s="386">
        <v>0</v>
      </c>
      <c r="AO696" s="386">
        <v>0</v>
      </c>
      <c r="AP696" s="386">
        <v>0</v>
      </c>
      <c r="AQ696" s="386">
        <v>0</v>
      </c>
      <c r="AR696" s="386">
        <v>0</v>
      </c>
      <c r="AS696" s="386">
        <v>0</v>
      </c>
      <c r="AT696" s="405">
        <v>0</v>
      </c>
      <c r="AU696" s="387">
        <v>0</v>
      </c>
    </row>
    <row r="697" spans="2:47" x14ac:dyDescent="0.3">
      <c r="B697" s="592"/>
      <c r="C697" s="592"/>
      <c r="D697" s="384" t="s">
        <v>1461</v>
      </c>
      <c r="E697" s="271">
        <f t="shared" si="11"/>
        <v>3</v>
      </c>
      <c r="F697" s="385">
        <v>0</v>
      </c>
      <c r="G697" s="386">
        <v>0</v>
      </c>
      <c r="H697" s="386">
        <v>0</v>
      </c>
      <c r="I697" s="386">
        <v>0</v>
      </c>
      <c r="J697" s="386">
        <v>0</v>
      </c>
      <c r="K697" s="386">
        <v>0</v>
      </c>
      <c r="L697" s="386">
        <v>0</v>
      </c>
      <c r="M697" s="386">
        <v>0</v>
      </c>
      <c r="N697" s="386">
        <v>1</v>
      </c>
      <c r="O697" s="386">
        <v>0</v>
      </c>
      <c r="P697" s="386">
        <v>1</v>
      </c>
      <c r="Q697" s="386">
        <v>0</v>
      </c>
      <c r="R697" s="386">
        <v>0</v>
      </c>
      <c r="S697" s="386">
        <v>0</v>
      </c>
      <c r="T697" s="386">
        <v>0</v>
      </c>
      <c r="U697" s="386">
        <v>0</v>
      </c>
      <c r="V697" s="386">
        <v>0</v>
      </c>
      <c r="W697" s="386">
        <v>1</v>
      </c>
      <c r="X697" s="386">
        <v>0</v>
      </c>
      <c r="Y697" s="386">
        <v>0</v>
      </c>
      <c r="Z697" s="386">
        <v>0</v>
      </c>
      <c r="AA697" s="386">
        <v>0</v>
      </c>
      <c r="AB697" s="386">
        <v>0</v>
      </c>
      <c r="AC697" s="386">
        <v>0</v>
      </c>
      <c r="AD697" s="386">
        <v>0</v>
      </c>
      <c r="AE697" s="386">
        <v>0</v>
      </c>
      <c r="AF697" s="386">
        <v>0</v>
      </c>
      <c r="AG697" s="386">
        <v>0</v>
      </c>
      <c r="AH697" s="386">
        <v>0</v>
      </c>
      <c r="AI697" s="386">
        <v>0</v>
      </c>
      <c r="AJ697" s="386">
        <v>0</v>
      </c>
      <c r="AK697" s="386">
        <v>0</v>
      </c>
      <c r="AL697" s="386">
        <v>0</v>
      </c>
      <c r="AM697" s="386">
        <v>0</v>
      </c>
      <c r="AN697" s="386">
        <v>0</v>
      </c>
      <c r="AO697" s="386">
        <v>0</v>
      </c>
      <c r="AP697" s="386">
        <v>0</v>
      </c>
      <c r="AQ697" s="386">
        <v>0</v>
      </c>
      <c r="AR697" s="386">
        <v>0</v>
      </c>
      <c r="AS697" s="386">
        <v>0</v>
      </c>
      <c r="AT697" s="405">
        <v>0</v>
      </c>
      <c r="AU697" s="387">
        <v>0</v>
      </c>
    </row>
    <row r="698" spans="2:47" x14ac:dyDescent="0.3">
      <c r="B698" s="592"/>
      <c r="C698" s="592" t="s">
        <v>275</v>
      </c>
      <c r="D698" s="384" t="s">
        <v>1460</v>
      </c>
      <c r="E698" s="271">
        <f t="shared" si="11"/>
        <v>112</v>
      </c>
      <c r="F698" s="385">
        <v>0</v>
      </c>
      <c r="G698" s="386">
        <v>0</v>
      </c>
      <c r="H698" s="386">
        <v>0</v>
      </c>
      <c r="I698" s="386">
        <v>0</v>
      </c>
      <c r="J698" s="386">
        <v>2</v>
      </c>
      <c r="K698" s="386">
        <v>2</v>
      </c>
      <c r="L698" s="386">
        <v>3</v>
      </c>
      <c r="M698" s="386">
        <v>2</v>
      </c>
      <c r="N698" s="386">
        <v>3</v>
      </c>
      <c r="O698" s="386">
        <v>5</v>
      </c>
      <c r="P698" s="386">
        <v>4</v>
      </c>
      <c r="Q698" s="386">
        <v>4</v>
      </c>
      <c r="R698" s="386">
        <v>3</v>
      </c>
      <c r="S698" s="386">
        <v>7</v>
      </c>
      <c r="T698" s="386">
        <v>3</v>
      </c>
      <c r="U698" s="386">
        <v>7</v>
      </c>
      <c r="V698" s="386">
        <v>5</v>
      </c>
      <c r="W698" s="386">
        <v>7</v>
      </c>
      <c r="X698" s="386">
        <v>4</v>
      </c>
      <c r="Y698" s="386">
        <v>12</v>
      </c>
      <c r="Z698" s="386">
        <v>4</v>
      </c>
      <c r="AA698" s="386">
        <v>3</v>
      </c>
      <c r="AB698" s="386">
        <v>5</v>
      </c>
      <c r="AC698" s="386">
        <v>5</v>
      </c>
      <c r="AD698" s="386">
        <v>5</v>
      </c>
      <c r="AE698" s="386">
        <v>2</v>
      </c>
      <c r="AF698" s="386">
        <v>1</v>
      </c>
      <c r="AG698" s="386">
        <v>5</v>
      </c>
      <c r="AH698" s="386">
        <v>2</v>
      </c>
      <c r="AI698" s="386">
        <v>2</v>
      </c>
      <c r="AJ698" s="386">
        <v>3</v>
      </c>
      <c r="AK698" s="386">
        <v>2</v>
      </c>
      <c r="AL698" s="386">
        <v>0</v>
      </c>
      <c r="AM698" s="386">
        <v>0</v>
      </c>
      <c r="AN698" s="386">
        <v>0</v>
      </c>
      <c r="AO698" s="386">
        <v>0</v>
      </c>
      <c r="AP698" s="386">
        <v>0</v>
      </c>
      <c r="AQ698" s="386">
        <v>0</v>
      </c>
      <c r="AR698" s="386">
        <v>0</v>
      </c>
      <c r="AS698" s="386">
        <v>0</v>
      </c>
      <c r="AT698" s="405">
        <v>0</v>
      </c>
      <c r="AU698" s="387">
        <v>0</v>
      </c>
    </row>
    <row r="699" spans="2:47" x14ac:dyDescent="0.3">
      <c r="B699" s="592"/>
      <c r="C699" s="592"/>
      <c r="D699" s="384" t="s">
        <v>1459</v>
      </c>
      <c r="E699" s="271">
        <f t="shared" si="11"/>
        <v>31</v>
      </c>
      <c r="F699" s="385">
        <v>0</v>
      </c>
      <c r="G699" s="386">
        <v>0</v>
      </c>
      <c r="H699" s="386">
        <v>0</v>
      </c>
      <c r="I699" s="386">
        <v>0</v>
      </c>
      <c r="J699" s="386">
        <v>0</v>
      </c>
      <c r="K699" s="386">
        <v>0</v>
      </c>
      <c r="L699" s="386">
        <v>1</v>
      </c>
      <c r="M699" s="386">
        <v>0</v>
      </c>
      <c r="N699" s="386">
        <v>2</v>
      </c>
      <c r="O699" s="386">
        <v>2</v>
      </c>
      <c r="P699" s="386">
        <v>6</v>
      </c>
      <c r="Q699" s="386">
        <v>0</v>
      </c>
      <c r="R699" s="386">
        <v>3</v>
      </c>
      <c r="S699" s="386">
        <v>3</v>
      </c>
      <c r="T699" s="386">
        <v>0</v>
      </c>
      <c r="U699" s="386">
        <v>2</v>
      </c>
      <c r="V699" s="386">
        <v>0</v>
      </c>
      <c r="W699" s="386">
        <v>0</v>
      </c>
      <c r="X699" s="386">
        <v>1</v>
      </c>
      <c r="Y699" s="386">
        <v>2</v>
      </c>
      <c r="Z699" s="386">
        <v>0</v>
      </c>
      <c r="AA699" s="386">
        <v>1</v>
      </c>
      <c r="AB699" s="386">
        <v>2</v>
      </c>
      <c r="AC699" s="386">
        <v>3</v>
      </c>
      <c r="AD699" s="386">
        <v>1</v>
      </c>
      <c r="AE699" s="386">
        <v>0</v>
      </c>
      <c r="AF699" s="386">
        <v>0</v>
      </c>
      <c r="AG699" s="386">
        <v>1</v>
      </c>
      <c r="AH699" s="386">
        <v>0</v>
      </c>
      <c r="AI699" s="386">
        <v>1</v>
      </c>
      <c r="AJ699" s="386">
        <v>0</v>
      </c>
      <c r="AK699" s="386">
        <v>0</v>
      </c>
      <c r="AL699" s="386">
        <v>0</v>
      </c>
      <c r="AM699" s="386">
        <v>0</v>
      </c>
      <c r="AN699" s="386">
        <v>0</v>
      </c>
      <c r="AO699" s="386">
        <v>0</v>
      </c>
      <c r="AP699" s="386">
        <v>0</v>
      </c>
      <c r="AQ699" s="386">
        <v>0</v>
      </c>
      <c r="AR699" s="386">
        <v>0</v>
      </c>
      <c r="AS699" s="386">
        <v>0</v>
      </c>
      <c r="AT699" s="405">
        <v>0</v>
      </c>
      <c r="AU699" s="387">
        <v>0</v>
      </c>
    </row>
    <row r="700" spans="2:47" x14ac:dyDescent="0.3">
      <c r="B700" s="592"/>
      <c r="C700" s="592"/>
      <c r="D700" s="384" t="s">
        <v>1458</v>
      </c>
      <c r="E700" s="271">
        <f t="shared" si="11"/>
        <v>8</v>
      </c>
      <c r="F700" s="385">
        <v>0</v>
      </c>
      <c r="G700" s="386">
        <v>0</v>
      </c>
      <c r="H700" s="386">
        <v>0</v>
      </c>
      <c r="I700" s="386">
        <v>0</v>
      </c>
      <c r="J700" s="386">
        <v>0</v>
      </c>
      <c r="K700" s="386">
        <v>0</v>
      </c>
      <c r="L700" s="386">
        <v>1</v>
      </c>
      <c r="M700" s="386">
        <v>0</v>
      </c>
      <c r="N700" s="386">
        <v>0</v>
      </c>
      <c r="O700" s="386">
        <v>0</v>
      </c>
      <c r="P700" s="386">
        <v>1</v>
      </c>
      <c r="Q700" s="386">
        <v>0</v>
      </c>
      <c r="R700" s="386">
        <v>0</v>
      </c>
      <c r="S700" s="386">
        <v>1</v>
      </c>
      <c r="T700" s="386">
        <v>0</v>
      </c>
      <c r="U700" s="386">
        <v>1</v>
      </c>
      <c r="V700" s="386">
        <v>2</v>
      </c>
      <c r="W700" s="386">
        <v>1</v>
      </c>
      <c r="X700" s="386">
        <v>0</v>
      </c>
      <c r="Y700" s="386">
        <v>0</v>
      </c>
      <c r="Z700" s="386">
        <v>1</v>
      </c>
      <c r="AA700" s="386">
        <v>0</v>
      </c>
      <c r="AB700" s="386">
        <v>0</v>
      </c>
      <c r="AC700" s="386">
        <v>0</v>
      </c>
      <c r="AD700" s="386">
        <v>0</v>
      </c>
      <c r="AE700" s="386">
        <v>0</v>
      </c>
      <c r="AF700" s="386">
        <v>0</v>
      </c>
      <c r="AG700" s="386">
        <v>0</v>
      </c>
      <c r="AH700" s="386">
        <v>0</v>
      </c>
      <c r="AI700" s="386">
        <v>0</v>
      </c>
      <c r="AJ700" s="386">
        <v>0</v>
      </c>
      <c r="AK700" s="386">
        <v>0</v>
      </c>
      <c r="AL700" s="386">
        <v>0</v>
      </c>
      <c r="AM700" s="386">
        <v>0</v>
      </c>
      <c r="AN700" s="386">
        <v>0</v>
      </c>
      <c r="AO700" s="386">
        <v>0</v>
      </c>
      <c r="AP700" s="386">
        <v>0</v>
      </c>
      <c r="AQ700" s="386">
        <v>0</v>
      </c>
      <c r="AR700" s="386">
        <v>0</v>
      </c>
      <c r="AS700" s="386">
        <v>0</v>
      </c>
      <c r="AT700" s="405">
        <v>0</v>
      </c>
      <c r="AU700" s="387">
        <v>0</v>
      </c>
    </row>
    <row r="701" spans="2:47" x14ac:dyDescent="0.3">
      <c r="B701" s="592"/>
      <c r="C701" s="592"/>
      <c r="D701" s="384" t="s">
        <v>1457</v>
      </c>
      <c r="E701" s="271">
        <f t="shared" si="11"/>
        <v>10</v>
      </c>
      <c r="F701" s="385">
        <v>0</v>
      </c>
      <c r="G701" s="386">
        <v>0</v>
      </c>
      <c r="H701" s="386">
        <v>0</v>
      </c>
      <c r="I701" s="386">
        <v>0</v>
      </c>
      <c r="J701" s="386">
        <v>0</v>
      </c>
      <c r="K701" s="386">
        <v>0</v>
      </c>
      <c r="L701" s="386">
        <v>1</v>
      </c>
      <c r="M701" s="386">
        <v>0</v>
      </c>
      <c r="N701" s="386">
        <v>0</v>
      </c>
      <c r="O701" s="386">
        <v>0</v>
      </c>
      <c r="P701" s="386">
        <v>1</v>
      </c>
      <c r="Q701" s="386">
        <v>0</v>
      </c>
      <c r="R701" s="386">
        <v>0</v>
      </c>
      <c r="S701" s="386">
        <v>2</v>
      </c>
      <c r="T701" s="386">
        <v>0</v>
      </c>
      <c r="U701" s="386">
        <v>2</v>
      </c>
      <c r="V701" s="386">
        <v>0</v>
      </c>
      <c r="W701" s="386">
        <v>0</v>
      </c>
      <c r="X701" s="386">
        <v>0</v>
      </c>
      <c r="Y701" s="386">
        <v>1</v>
      </c>
      <c r="Z701" s="386">
        <v>0</v>
      </c>
      <c r="AA701" s="386">
        <v>0</v>
      </c>
      <c r="AB701" s="386">
        <v>0</v>
      </c>
      <c r="AC701" s="386">
        <v>0</v>
      </c>
      <c r="AD701" s="386">
        <v>1</v>
      </c>
      <c r="AE701" s="386">
        <v>1</v>
      </c>
      <c r="AF701" s="386">
        <v>0</v>
      </c>
      <c r="AG701" s="386">
        <v>0</v>
      </c>
      <c r="AH701" s="386">
        <v>0</v>
      </c>
      <c r="AI701" s="386">
        <v>0</v>
      </c>
      <c r="AJ701" s="386">
        <v>1</v>
      </c>
      <c r="AK701" s="386">
        <v>0</v>
      </c>
      <c r="AL701" s="386">
        <v>0</v>
      </c>
      <c r="AM701" s="386">
        <v>0</v>
      </c>
      <c r="AN701" s="386">
        <v>0</v>
      </c>
      <c r="AO701" s="386">
        <v>0</v>
      </c>
      <c r="AP701" s="386">
        <v>0</v>
      </c>
      <c r="AQ701" s="386">
        <v>0</v>
      </c>
      <c r="AR701" s="386">
        <v>0</v>
      </c>
      <c r="AS701" s="386">
        <v>0</v>
      </c>
      <c r="AT701" s="405">
        <v>0</v>
      </c>
      <c r="AU701" s="387">
        <v>0</v>
      </c>
    </row>
    <row r="702" spans="2:47" x14ac:dyDescent="0.3">
      <c r="B702" s="592"/>
      <c r="C702" s="592"/>
      <c r="D702" s="384" t="s">
        <v>1456</v>
      </c>
      <c r="E702" s="271">
        <f t="shared" si="11"/>
        <v>19</v>
      </c>
      <c r="F702" s="385">
        <v>0</v>
      </c>
      <c r="G702" s="386">
        <v>0</v>
      </c>
      <c r="H702" s="386">
        <v>0</v>
      </c>
      <c r="I702" s="386">
        <v>0</v>
      </c>
      <c r="J702" s="386">
        <v>0</v>
      </c>
      <c r="K702" s="386">
        <v>1</v>
      </c>
      <c r="L702" s="386">
        <v>0</v>
      </c>
      <c r="M702" s="386">
        <v>0</v>
      </c>
      <c r="N702" s="386">
        <v>2</v>
      </c>
      <c r="O702" s="386">
        <v>0</v>
      </c>
      <c r="P702" s="386">
        <v>1</v>
      </c>
      <c r="Q702" s="386">
        <v>0</v>
      </c>
      <c r="R702" s="386">
        <v>0</v>
      </c>
      <c r="S702" s="386">
        <v>0</v>
      </c>
      <c r="T702" s="386">
        <v>2</v>
      </c>
      <c r="U702" s="386">
        <v>2</v>
      </c>
      <c r="V702" s="386">
        <v>1</v>
      </c>
      <c r="W702" s="386">
        <v>2</v>
      </c>
      <c r="X702" s="386">
        <v>0</v>
      </c>
      <c r="Y702" s="386">
        <v>1</v>
      </c>
      <c r="Z702" s="386">
        <v>1</v>
      </c>
      <c r="AA702" s="386">
        <v>0</v>
      </c>
      <c r="AB702" s="386">
        <v>2</v>
      </c>
      <c r="AC702" s="386">
        <v>1</v>
      </c>
      <c r="AD702" s="386">
        <v>1</v>
      </c>
      <c r="AE702" s="386">
        <v>0</v>
      </c>
      <c r="AF702" s="386">
        <v>1</v>
      </c>
      <c r="AG702" s="386">
        <v>0</v>
      </c>
      <c r="AH702" s="386">
        <v>0</v>
      </c>
      <c r="AI702" s="386">
        <v>0</v>
      </c>
      <c r="AJ702" s="386">
        <v>0</v>
      </c>
      <c r="AK702" s="386">
        <v>0</v>
      </c>
      <c r="AL702" s="386">
        <v>0</v>
      </c>
      <c r="AM702" s="386">
        <v>0</v>
      </c>
      <c r="AN702" s="386">
        <v>0</v>
      </c>
      <c r="AO702" s="386">
        <v>1</v>
      </c>
      <c r="AP702" s="386">
        <v>0</v>
      </c>
      <c r="AQ702" s="386">
        <v>0</v>
      </c>
      <c r="AR702" s="386">
        <v>0</v>
      </c>
      <c r="AS702" s="386">
        <v>0</v>
      </c>
      <c r="AT702" s="405">
        <v>0</v>
      </c>
      <c r="AU702" s="387">
        <v>0</v>
      </c>
    </row>
    <row r="703" spans="2:47" x14ac:dyDescent="0.3">
      <c r="B703" s="592"/>
      <c r="C703" s="592"/>
      <c r="D703" s="384" t="s">
        <v>1455</v>
      </c>
      <c r="E703" s="271">
        <f t="shared" si="11"/>
        <v>6</v>
      </c>
      <c r="F703" s="385">
        <v>0</v>
      </c>
      <c r="G703" s="386">
        <v>0</v>
      </c>
      <c r="H703" s="386">
        <v>0</v>
      </c>
      <c r="I703" s="386">
        <v>0</v>
      </c>
      <c r="J703" s="386">
        <v>0</v>
      </c>
      <c r="K703" s="386">
        <v>0</v>
      </c>
      <c r="L703" s="386">
        <v>1</v>
      </c>
      <c r="M703" s="386">
        <v>0</v>
      </c>
      <c r="N703" s="386">
        <v>2</v>
      </c>
      <c r="O703" s="386">
        <v>0</v>
      </c>
      <c r="P703" s="386">
        <v>1</v>
      </c>
      <c r="Q703" s="386">
        <v>0</v>
      </c>
      <c r="R703" s="386">
        <v>0</v>
      </c>
      <c r="S703" s="386">
        <v>1</v>
      </c>
      <c r="T703" s="386">
        <v>0</v>
      </c>
      <c r="U703" s="386">
        <v>0</v>
      </c>
      <c r="V703" s="386">
        <v>0</v>
      </c>
      <c r="W703" s="386">
        <v>0</v>
      </c>
      <c r="X703" s="386">
        <v>0</v>
      </c>
      <c r="Y703" s="386">
        <v>0</v>
      </c>
      <c r="Z703" s="386">
        <v>0</v>
      </c>
      <c r="AA703" s="386">
        <v>0</v>
      </c>
      <c r="AB703" s="386">
        <v>0</v>
      </c>
      <c r="AC703" s="386">
        <v>0</v>
      </c>
      <c r="AD703" s="386">
        <v>1</v>
      </c>
      <c r="AE703" s="386">
        <v>0</v>
      </c>
      <c r="AF703" s="386">
        <v>0</v>
      </c>
      <c r="AG703" s="386">
        <v>0</v>
      </c>
      <c r="AH703" s="386">
        <v>0</v>
      </c>
      <c r="AI703" s="386">
        <v>0</v>
      </c>
      <c r="AJ703" s="386">
        <v>0</v>
      </c>
      <c r="AK703" s="386">
        <v>0</v>
      </c>
      <c r="AL703" s="386">
        <v>0</v>
      </c>
      <c r="AM703" s="386">
        <v>0</v>
      </c>
      <c r="AN703" s="386">
        <v>0</v>
      </c>
      <c r="AO703" s="386">
        <v>0</v>
      </c>
      <c r="AP703" s="386">
        <v>0</v>
      </c>
      <c r="AQ703" s="386">
        <v>0</v>
      </c>
      <c r="AR703" s="386">
        <v>0</v>
      </c>
      <c r="AS703" s="386">
        <v>0</v>
      </c>
      <c r="AT703" s="405">
        <v>0</v>
      </c>
      <c r="AU703" s="387">
        <v>0</v>
      </c>
    </row>
    <row r="704" spans="2:47" x14ac:dyDescent="0.3">
      <c r="B704" s="592"/>
      <c r="C704" s="592"/>
      <c r="D704" s="384" t="s">
        <v>1454</v>
      </c>
      <c r="E704" s="271">
        <f t="shared" si="11"/>
        <v>39</v>
      </c>
      <c r="F704" s="385">
        <v>0</v>
      </c>
      <c r="G704" s="386">
        <v>0</v>
      </c>
      <c r="H704" s="386">
        <v>0</v>
      </c>
      <c r="I704" s="386">
        <v>0</v>
      </c>
      <c r="J704" s="386">
        <v>0</v>
      </c>
      <c r="K704" s="386">
        <v>2</v>
      </c>
      <c r="L704" s="386">
        <v>0</v>
      </c>
      <c r="M704" s="386">
        <v>1</v>
      </c>
      <c r="N704" s="386">
        <v>2</v>
      </c>
      <c r="O704" s="386">
        <v>1</v>
      </c>
      <c r="P704" s="386">
        <v>2</v>
      </c>
      <c r="Q704" s="386">
        <v>2</v>
      </c>
      <c r="R704" s="386">
        <v>3</v>
      </c>
      <c r="S704" s="386">
        <v>1</v>
      </c>
      <c r="T704" s="386">
        <v>1</v>
      </c>
      <c r="U704" s="386">
        <v>3</v>
      </c>
      <c r="V704" s="386">
        <v>1</v>
      </c>
      <c r="W704" s="386">
        <v>3</v>
      </c>
      <c r="X704" s="386">
        <v>2</v>
      </c>
      <c r="Y704" s="386">
        <v>1</v>
      </c>
      <c r="Z704" s="386">
        <v>3</v>
      </c>
      <c r="AA704" s="386">
        <v>2</v>
      </c>
      <c r="AB704" s="386">
        <v>1</v>
      </c>
      <c r="AC704" s="386">
        <v>1</v>
      </c>
      <c r="AD704" s="386">
        <v>0</v>
      </c>
      <c r="AE704" s="386">
        <v>2</v>
      </c>
      <c r="AF704" s="386">
        <v>2</v>
      </c>
      <c r="AG704" s="386">
        <v>2</v>
      </c>
      <c r="AH704" s="386">
        <v>1</v>
      </c>
      <c r="AI704" s="386">
        <v>0</v>
      </c>
      <c r="AJ704" s="386">
        <v>0</v>
      </c>
      <c r="AK704" s="386">
        <v>0</v>
      </c>
      <c r="AL704" s="386">
        <v>0</v>
      </c>
      <c r="AM704" s="386">
        <v>0</v>
      </c>
      <c r="AN704" s="386">
        <v>0</v>
      </c>
      <c r="AO704" s="386">
        <v>0</v>
      </c>
      <c r="AP704" s="386">
        <v>0</v>
      </c>
      <c r="AQ704" s="386">
        <v>0</v>
      </c>
      <c r="AR704" s="386">
        <v>0</v>
      </c>
      <c r="AS704" s="386">
        <v>0</v>
      </c>
      <c r="AT704" s="405">
        <v>0</v>
      </c>
      <c r="AU704" s="387">
        <v>0</v>
      </c>
    </row>
    <row r="705" spans="2:47" x14ac:dyDescent="0.3">
      <c r="B705" s="592"/>
      <c r="C705" s="592"/>
      <c r="D705" s="384" t="s">
        <v>1453</v>
      </c>
      <c r="E705" s="271">
        <f t="shared" si="11"/>
        <v>5</v>
      </c>
      <c r="F705" s="385">
        <v>0</v>
      </c>
      <c r="G705" s="386">
        <v>0</v>
      </c>
      <c r="H705" s="386">
        <v>0</v>
      </c>
      <c r="I705" s="386">
        <v>0</v>
      </c>
      <c r="J705" s="386">
        <v>0</v>
      </c>
      <c r="K705" s="386">
        <v>0</v>
      </c>
      <c r="L705" s="386">
        <v>0</v>
      </c>
      <c r="M705" s="386">
        <v>0</v>
      </c>
      <c r="N705" s="386">
        <v>0</v>
      </c>
      <c r="O705" s="386">
        <v>1</v>
      </c>
      <c r="P705" s="386">
        <v>0</v>
      </c>
      <c r="Q705" s="386">
        <v>0</v>
      </c>
      <c r="R705" s="386">
        <v>0</v>
      </c>
      <c r="S705" s="386">
        <v>0</v>
      </c>
      <c r="T705" s="386">
        <v>0</v>
      </c>
      <c r="U705" s="386">
        <v>0</v>
      </c>
      <c r="V705" s="386">
        <v>0</v>
      </c>
      <c r="W705" s="386">
        <v>1</v>
      </c>
      <c r="X705" s="386">
        <v>0</v>
      </c>
      <c r="Y705" s="386">
        <v>0</v>
      </c>
      <c r="Z705" s="386">
        <v>0</v>
      </c>
      <c r="AA705" s="386">
        <v>0</v>
      </c>
      <c r="AB705" s="386">
        <v>1</v>
      </c>
      <c r="AC705" s="386">
        <v>0</v>
      </c>
      <c r="AD705" s="386">
        <v>0</v>
      </c>
      <c r="AE705" s="386">
        <v>0</v>
      </c>
      <c r="AF705" s="386">
        <v>0</v>
      </c>
      <c r="AG705" s="386">
        <v>2</v>
      </c>
      <c r="AH705" s="386">
        <v>0</v>
      </c>
      <c r="AI705" s="386">
        <v>0</v>
      </c>
      <c r="AJ705" s="386">
        <v>0</v>
      </c>
      <c r="AK705" s="386">
        <v>0</v>
      </c>
      <c r="AL705" s="386">
        <v>0</v>
      </c>
      <c r="AM705" s="386">
        <v>0</v>
      </c>
      <c r="AN705" s="386">
        <v>0</v>
      </c>
      <c r="AO705" s="386">
        <v>0</v>
      </c>
      <c r="AP705" s="386">
        <v>0</v>
      </c>
      <c r="AQ705" s="386">
        <v>0</v>
      </c>
      <c r="AR705" s="386">
        <v>0</v>
      </c>
      <c r="AS705" s="386">
        <v>0</v>
      </c>
      <c r="AT705" s="405">
        <v>0</v>
      </c>
      <c r="AU705" s="387">
        <v>0</v>
      </c>
    </row>
    <row r="706" spans="2:47" x14ac:dyDescent="0.3">
      <c r="B706" s="592"/>
      <c r="C706" s="592"/>
      <c r="D706" s="384" t="s">
        <v>1452</v>
      </c>
      <c r="E706" s="271">
        <f t="shared" si="11"/>
        <v>29</v>
      </c>
      <c r="F706" s="385">
        <v>0</v>
      </c>
      <c r="G706" s="386">
        <v>0</v>
      </c>
      <c r="H706" s="386">
        <v>0</v>
      </c>
      <c r="I706" s="386">
        <v>0</v>
      </c>
      <c r="J706" s="386">
        <v>0</v>
      </c>
      <c r="K706" s="386">
        <v>0</v>
      </c>
      <c r="L706" s="386">
        <v>0</v>
      </c>
      <c r="M706" s="386">
        <v>0</v>
      </c>
      <c r="N706" s="386">
        <v>4</v>
      </c>
      <c r="O706" s="386">
        <v>1</v>
      </c>
      <c r="P706" s="386">
        <v>2</v>
      </c>
      <c r="Q706" s="386">
        <v>1</v>
      </c>
      <c r="R706" s="386">
        <v>1</v>
      </c>
      <c r="S706" s="386">
        <v>0</v>
      </c>
      <c r="T706" s="386">
        <v>2</v>
      </c>
      <c r="U706" s="386">
        <v>1</v>
      </c>
      <c r="V706" s="386">
        <v>1</v>
      </c>
      <c r="W706" s="386">
        <v>2</v>
      </c>
      <c r="X706" s="386">
        <v>2</v>
      </c>
      <c r="Y706" s="386">
        <v>0</v>
      </c>
      <c r="Z706" s="386">
        <v>1</v>
      </c>
      <c r="AA706" s="386">
        <v>1</v>
      </c>
      <c r="AB706" s="386">
        <v>3</v>
      </c>
      <c r="AC706" s="386">
        <v>0</v>
      </c>
      <c r="AD706" s="386">
        <v>0</v>
      </c>
      <c r="AE706" s="386">
        <v>2</v>
      </c>
      <c r="AF706" s="386">
        <v>3</v>
      </c>
      <c r="AG706" s="386">
        <v>0</v>
      </c>
      <c r="AH706" s="386">
        <v>0</v>
      </c>
      <c r="AI706" s="386">
        <v>1</v>
      </c>
      <c r="AJ706" s="386">
        <v>1</v>
      </c>
      <c r="AK706" s="386">
        <v>0</v>
      </c>
      <c r="AL706" s="386">
        <v>0</v>
      </c>
      <c r="AM706" s="386">
        <v>0</v>
      </c>
      <c r="AN706" s="386">
        <v>0</v>
      </c>
      <c r="AO706" s="386">
        <v>0</v>
      </c>
      <c r="AP706" s="386">
        <v>0</v>
      </c>
      <c r="AQ706" s="386">
        <v>0</v>
      </c>
      <c r="AR706" s="386">
        <v>0</v>
      </c>
      <c r="AS706" s="386">
        <v>0</v>
      </c>
      <c r="AT706" s="405">
        <v>0</v>
      </c>
      <c r="AU706" s="387">
        <v>0</v>
      </c>
    </row>
    <row r="707" spans="2:47" x14ac:dyDescent="0.3">
      <c r="B707" s="592"/>
      <c r="C707" s="592"/>
      <c r="D707" s="384" t="s">
        <v>1451</v>
      </c>
      <c r="E707" s="271">
        <f t="shared" si="11"/>
        <v>44</v>
      </c>
      <c r="F707" s="385">
        <v>0</v>
      </c>
      <c r="G707" s="386">
        <v>0</v>
      </c>
      <c r="H707" s="386">
        <v>0</v>
      </c>
      <c r="I707" s="386">
        <v>0</v>
      </c>
      <c r="J707" s="386">
        <v>1</v>
      </c>
      <c r="K707" s="386">
        <v>0</v>
      </c>
      <c r="L707" s="386">
        <v>0</v>
      </c>
      <c r="M707" s="386">
        <v>1</v>
      </c>
      <c r="N707" s="386">
        <v>3</v>
      </c>
      <c r="O707" s="386">
        <v>4</v>
      </c>
      <c r="P707" s="386">
        <v>1</v>
      </c>
      <c r="Q707" s="386">
        <v>2</v>
      </c>
      <c r="R707" s="386">
        <v>2</v>
      </c>
      <c r="S707" s="386">
        <v>0</v>
      </c>
      <c r="T707" s="386">
        <v>3</v>
      </c>
      <c r="U707" s="386">
        <v>1</v>
      </c>
      <c r="V707" s="386">
        <v>2</v>
      </c>
      <c r="W707" s="386">
        <v>2</v>
      </c>
      <c r="X707" s="386">
        <v>1</v>
      </c>
      <c r="Y707" s="386">
        <v>0</v>
      </c>
      <c r="Z707" s="386">
        <v>3</v>
      </c>
      <c r="AA707" s="386">
        <v>1</v>
      </c>
      <c r="AB707" s="386">
        <v>1</v>
      </c>
      <c r="AC707" s="386">
        <v>0</v>
      </c>
      <c r="AD707" s="386">
        <v>2</v>
      </c>
      <c r="AE707" s="386">
        <v>1</v>
      </c>
      <c r="AF707" s="386">
        <v>3</v>
      </c>
      <c r="AG707" s="386">
        <v>2</v>
      </c>
      <c r="AH707" s="386">
        <v>3</v>
      </c>
      <c r="AI707" s="386">
        <v>1</v>
      </c>
      <c r="AJ707" s="386">
        <v>1</v>
      </c>
      <c r="AK707" s="386">
        <v>2</v>
      </c>
      <c r="AL707" s="386">
        <v>0</v>
      </c>
      <c r="AM707" s="386">
        <v>0</v>
      </c>
      <c r="AN707" s="386">
        <v>0</v>
      </c>
      <c r="AO707" s="386">
        <v>1</v>
      </c>
      <c r="AP707" s="386">
        <v>0</v>
      </c>
      <c r="AQ707" s="386">
        <v>0</v>
      </c>
      <c r="AR707" s="386">
        <v>0</v>
      </c>
      <c r="AS707" s="386">
        <v>0</v>
      </c>
      <c r="AT707" s="405">
        <v>0</v>
      </c>
      <c r="AU707" s="387">
        <v>0</v>
      </c>
    </row>
    <row r="708" spans="2:47" x14ac:dyDescent="0.3">
      <c r="B708" s="592"/>
      <c r="C708" s="592"/>
      <c r="D708" s="384" t="s">
        <v>1450</v>
      </c>
      <c r="E708" s="271">
        <f t="shared" si="11"/>
        <v>15</v>
      </c>
      <c r="F708" s="385">
        <v>0</v>
      </c>
      <c r="G708" s="386">
        <v>0</v>
      </c>
      <c r="H708" s="386">
        <v>0</v>
      </c>
      <c r="I708" s="386">
        <v>0</v>
      </c>
      <c r="J708" s="386">
        <v>0</v>
      </c>
      <c r="K708" s="386">
        <v>0</v>
      </c>
      <c r="L708" s="386">
        <v>2</v>
      </c>
      <c r="M708" s="386">
        <v>1</v>
      </c>
      <c r="N708" s="386">
        <v>2</v>
      </c>
      <c r="O708" s="386">
        <v>0</v>
      </c>
      <c r="P708" s="386">
        <v>0</v>
      </c>
      <c r="Q708" s="386">
        <v>0</v>
      </c>
      <c r="R708" s="386">
        <v>0</v>
      </c>
      <c r="S708" s="386">
        <v>0</v>
      </c>
      <c r="T708" s="386">
        <v>2</v>
      </c>
      <c r="U708" s="386">
        <v>3</v>
      </c>
      <c r="V708" s="386">
        <v>0</v>
      </c>
      <c r="W708" s="386">
        <v>0</v>
      </c>
      <c r="X708" s="386">
        <v>0</v>
      </c>
      <c r="Y708" s="386">
        <v>0</v>
      </c>
      <c r="Z708" s="386">
        <v>0</v>
      </c>
      <c r="AA708" s="386">
        <v>1</v>
      </c>
      <c r="AB708" s="386">
        <v>0</v>
      </c>
      <c r="AC708" s="386">
        <v>1</v>
      </c>
      <c r="AD708" s="386">
        <v>2</v>
      </c>
      <c r="AE708" s="386">
        <v>0</v>
      </c>
      <c r="AF708" s="386">
        <v>1</v>
      </c>
      <c r="AG708" s="386">
        <v>0</v>
      </c>
      <c r="AH708" s="386">
        <v>0</v>
      </c>
      <c r="AI708" s="386">
        <v>0</v>
      </c>
      <c r="AJ708" s="386">
        <v>0</v>
      </c>
      <c r="AK708" s="386">
        <v>0</v>
      </c>
      <c r="AL708" s="386">
        <v>0</v>
      </c>
      <c r="AM708" s="386">
        <v>0</v>
      </c>
      <c r="AN708" s="386">
        <v>0</v>
      </c>
      <c r="AO708" s="386">
        <v>0</v>
      </c>
      <c r="AP708" s="386">
        <v>0</v>
      </c>
      <c r="AQ708" s="386">
        <v>0</v>
      </c>
      <c r="AR708" s="386">
        <v>0</v>
      </c>
      <c r="AS708" s="386">
        <v>0</v>
      </c>
      <c r="AT708" s="405">
        <v>0</v>
      </c>
      <c r="AU708" s="387">
        <v>0</v>
      </c>
    </row>
    <row r="709" spans="2:47" x14ac:dyDescent="0.3">
      <c r="B709" s="592"/>
      <c r="C709" s="592" t="s">
        <v>274</v>
      </c>
      <c r="D709" s="384" t="s">
        <v>1449</v>
      </c>
      <c r="E709" s="271">
        <f t="shared" ref="E709:E772" si="12">SUM(F709:AU709)</f>
        <v>19</v>
      </c>
      <c r="F709" s="385">
        <v>0</v>
      </c>
      <c r="G709" s="386">
        <v>0</v>
      </c>
      <c r="H709" s="386">
        <v>0</v>
      </c>
      <c r="I709" s="386">
        <v>0</v>
      </c>
      <c r="J709" s="386">
        <v>0</v>
      </c>
      <c r="K709" s="386">
        <v>0</v>
      </c>
      <c r="L709" s="386">
        <v>0</v>
      </c>
      <c r="M709" s="386">
        <v>0</v>
      </c>
      <c r="N709" s="386">
        <v>1</v>
      </c>
      <c r="O709" s="386">
        <v>1</v>
      </c>
      <c r="P709" s="386">
        <v>0</v>
      </c>
      <c r="Q709" s="386">
        <v>1</v>
      </c>
      <c r="R709" s="386">
        <v>0</v>
      </c>
      <c r="S709" s="386">
        <v>2</v>
      </c>
      <c r="T709" s="386">
        <v>1</v>
      </c>
      <c r="U709" s="386">
        <v>0</v>
      </c>
      <c r="V709" s="386">
        <v>0</v>
      </c>
      <c r="W709" s="386">
        <v>1</v>
      </c>
      <c r="X709" s="386">
        <v>2</v>
      </c>
      <c r="Y709" s="386">
        <v>1</v>
      </c>
      <c r="Z709" s="386">
        <v>2</v>
      </c>
      <c r="AA709" s="386">
        <v>0</v>
      </c>
      <c r="AB709" s="386">
        <v>2</v>
      </c>
      <c r="AC709" s="386">
        <v>2</v>
      </c>
      <c r="AD709" s="386">
        <v>0</v>
      </c>
      <c r="AE709" s="386">
        <v>1</v>
      </c>
      <c r="AF709" s="386">
        <v>0</v>
      </c>
      <c r="AG709" s="386">
        <v>0</v>
      </c>
      <c r="AH709" s="386">
        <v>2</v>
      </c>
      <c r="AI709" s="386">
        <v>0</v>
      </c>
      <c r="AJ709" s="386">
        <v>0</v>
      </c>
      <c r="AK709" s="386">
        <v>0</v>
      </c>
      <c r="AL709" s="386">
        <v>0</v>
      </c>
      <c r="AM709" s="386">
        <v>0</v>
      </c>
      <c r="AN709" s="386">
        <v>0</v>
      </c>
      <c r="AO709" s="386">
        <v>0</v>
      </c>
      <c r="AP709" s="386">
        <v>0</v>
      </c>
      <c r="AQ709" s="386">
        <v>0</v>
      </c>
      <c r="AR709" s="386">
        <v>0</v>
      </c>
      <c r="AS709" s="386">
        <v>0</v>
      </c>
      <c r="AT709" s="405">
        <v>0</v>
      </c>
      <c r="AU709" s="387">
        <v>0</v>
      </c>
    </row>
    <row r="710" spans="2:47" x14ac:dyDescent="0.3">
      <c r="B710" s="592"/>
      <c r="C710" s="592"/>
      <c r="D710" s="384" t="s">
        <v>1448</v>
      </c>
      <c r="E710" s="271">
        <f t="shared" si="12"/>
        <v>6</v>
      </c>
      <c r="F710" s="385">
        <v>0</v>
      </c>
      <c r="G710" s="386">
        <v>0</v>
      </c>
      <c r="H710" s="386">
        <v>0</v>
      </c>
      <c r="I710" s="386">
        <v>0</v>
      </c>
      <c r="J710" s="386">
        <v>0</v>
      </c>
      <c r="K710" s="386">
        <v>0</v>
      </c>
      <c r="L710" s="386">
        <v>0</v>
      </c>
      <c r="M710" s="386">
        <v>0</v>
      </c>
      <c r="N710" s="386">
        <v>0</v>
      </c>
      <c r="O710" s="386">
        <v>0</v>
      </c>
      <c r="P710" s="386">
        <v>0</v>
      </c>
      <c r="Q710" s="386">
        <v>0</v>
      </c>
      <c r="R710" s="386">
        <v>0</v>
      </c>
      <c r="S710" s="386">
        <v>1</v>
      </c>
      <c r="T710" s="386">
        <v>0</v>
      </c>
      <c r="U710" s="386">
        <v>0</v>
      </c>
      <c r="V710" s="386">
        <v>1</v>
      </c>
      <c r="W710" s="386">
        <v>0</v>
      </c>
      <c r="X710" s="386">
        <v>1</v>
      </c>
      <c r="Y710" s="386">
        <v>0</v>
      </c>
      <c r="Z710" s="386">
        <v>0</v>
      </c>
      <c r="AA710" s="386">
        <v>1</v>
      </c>
      <c r="AB710" s="386">
        <v>1</v>
      </c>
      <c r="AC710" s="386">
        <v>1</v>
      </c>
      <c r="AD710" s="386">
        <v>0</v>
      </c>
      <c r="AE710" s="386">
        <v>0</v>
      </c>
      <c r="AF710" s="386">
        <v>0</v>
      </c>
      <c r="AG710" s="386">
        <v>0</v>
      </c>
      <c r="AH710" s="386">
        <v>0</v>
      </c>
      <c r="AI710" s="386">
        <v>0</v>
      </c>
      <c r="AJ710" s="386">
        <v>0</v>
      </c>
      <c r="AK710" s="386">
        <v>0</v>
      </c>
      <c r="AL710" s="386">
        <v>0</v>
      </c>
      <c r="AM710" s="386">
        <v>0</v>
      </c>
      <c r="AN710" s="386">
        <v>0</v>
      </c>
      <c r="AO710" s="386">
        <v>0</v>
      </c>
      <c r="AP710" s="386">
        <v>0</v>
      </c>
      <c r="AQ710" s="386">
        <v>0</v>
      </c>
      <c r="AR710" s="386">
        <v>0</v>
      </c>
      <c r="AS710" s="386">
        <v>0</v>
      </c>
      <c r="AT710" s="405">
        <v>0</v>
      </c>
      <c r="AU710" s="387">
        <v>0</v>
      </c>
    </row>
    <row r="711" spans="2:47" x14ac:dyDescent="0.3">
      <c r="B711" s="592"/>
      <c r="C711" s="592"/>
      <c r="D711" s="384" t="s">
        <v>1447</v>
      </c>
      <c r="E711" s="271">
        <f t="shared" si="12"/>
        <v>30</v>
      </c>
      <c r="F711" s="385">
        <v>0</v>
      </c>
      <c r="G711" s="386">
        <v>0</v>
      </c>
      <c r="H711" s="386">
        <v>0</v>
      </c>
      <c r="I711" s="386">
        <v>0</v>
      </c>
      <c r="J711" s="386">
        <v>0</v>
      </c>
      <c r="K711" s="386">
        <v>0</v>
      </c>
      <c r="L711" s="386">
        <v>3</v>
      </c>
      <c r="M711" s="386">
        <v>1</v>
      </c>
      <c r="N711" s="386">
        <v>0</v>
      </c>
      <c r="O711" s="386">
        <v>2</v>
      </c>
      <c r="P711" s="386">
        <v>2</v>
      </c>
      <c r="Q711" s="386">
        <v>1</v>
      </c>
      <c r="R711" s="386">
        <v>2</v>
      </c>
      <c r="S711" s="386">
        <v>3</v>
      </c>
      <c r="T711" s="386">
        <v>1</v>
      </c>
      <c r="U711" s="386">
        <v>0</v>
      </c>
      <c r="V711" s="386">
        <v>0</v>
      </c>
      <c r="W711" s="386">
        <v>0</v>
      </c>
      <c r="X711" s="386">
        <v>1</v>
      </c>
      <c r="Y711" s="386">
        <v>1</v>
      </c>
      <c r="Z711" s="386">
        <v>0</v>
      </c>
      <c r="AA711" s="386">
        <v>0</v>
      </c>
      <c r="AB711" s="386">
        <v>1</v>
      </c>
      <c r="AC711" s="386">
        <v>1</v>
      </c>
      <c r="AD711" s="386">
        <v>2</v>
      </c>
      <c r="AE711" s="386">
        <v>3</v>
      </c>
      <c r="AF711" s="386">
        <v>1</v>
      </c>
      <c r="AG711" s="386">
        <v>1</v>
      </c>
      <c r="AH711" s="386">
        <v>1</v>
      </c>
      <c r="AI711" s="386">
        <v>1</v>
      </c>
      <c r="AJ711" s="386">
        <v>1</v>
      </c>
      <c r="AK711" s="386">
        <v>0</v>
      </c>
      <c r="AL711" s="386">
        <v>1</v>
      </c>
      <c r="AM711" s="386">
        <v>0</v>
      </c>
      <c r="AN711" s="386">
        <v>0</v>
      </c>
      <c r="AO711" s="386">
        <v>0</v>
      </c>
      <c r="AP711" s="386">
        <v>0</v>
      </c>
      <c r="AQ711" s="386">
        <v>0</v>
      </c>
      <c r="AR711" s="386">
        <v>0</v>
      </c>
      <c r="AS711" s="386">
        <v>0</v>
      </c>
      <c r="AT711" s="405">
        <v>0</v>
      </c>
      <c r="AU711" s="387">
        <v>0</v>
      </c>
    </row>
    <row r="712" spans="2:47" x14ac:dyDescent="0.3">
      <c r="B712" s="592"/>
      <c r="C712" s="592" t="s">
        <v>273</v>
      </c>
      <c r="D712" s="384" t="s">
        <v>1446</v>
      </c>
      <c r="E712" s="271">
        <f t="shared" si="12"/>
        <v>90</v>
      </c>
      <c r="F712" s="385">
        <v>0</v>
      </c>
      <c r="G712" s="386">
        <v>0</v>
      </c>
      <c r="H712" s="386">
        <v>0</v>
      </c>
      <c r="I712" s="386">
        <v>1</v>
      </c>
      <c r="J712" s="386">
        <v>0</v>
      </c>
      <c r="K712" s="386">
        <v>0</v>
      </c>
      <c r="L712" s="386">
        <v>3</v>
      </c>
      <c r="M712" s="386">
        <v>1</v>
      </c>
      <c r="N712" s="386">
        <v>3</v>
      </c>
      <c r="O712" s="386">
        <v>5</v>
      </c>
      <c r="P712" s="386">
        <v>3</v>
      </c>
      <c r="Q712" s="386">
        <v>8</v>
      </c>
      <c r="R712" s="386">
        <v>5</v>
      </c>
      <c r="S712" s="386">
        <v>3</v>
      </c>
      <c r="T712" s="386">
        <v>7</v>
      </c>
      <c r="U712" s="386">
        <v>4</v>
      </c>
      <c r="V712" s="386">
        <v>2</v>
      </c>
      <c r="W712" s="386">
        <v>4</v>
      </c>
      <c r="X712" s="386">
        <v>3</v>
      </c>
      <c r="Y712" s="386">
        <v>6</v>
      </c>
      <c r="Z712" s="386">
        <v>4</v>
      </c>
      <c r="AA712" s="386">
        <v>8</v>
      </c>
      <c r="AB712" s="386">
        <v>3</v>
      </c>
      <c r="AC712" s="386">
        <v>3</v>
      </c>
      <c r="AD712" s="386">
        <v>3</v>
      </c>
      <c r="AE712" s="386">
        <v>1</v>
      </c>
      <c r="AF712" s="386">
        <v>2</v>
      </c>
      <c r="AG712" s="386">
        <v>0</v>
      </c>
      <c r="AH712" s="386">
        <v>2</v>
      </c>
      <c r="AI712" s="386">
        <v>1</v>
      </c>
      <c r="AJ712" s="386">
        <v>1</v>
      </c>
      <c r="AK712" s="386">
        <v>1</v>
      </c>
      <c r="AL712" s="386">
        <v>1</v>
      </c>
      <c r="AM712" s="386">
        <v>1</v>
      </c>
      <c r="AN712" s="386">
        <v>1</v>
      </c>
      <c r="AO712" s="386">
        <v>0</v>
      </c>
      <c r="AP712" s="386">
        <v>0</v>
      </c>
      <c r="AQ712" s="386">
        <v>0</v>
      </c>
      <c r="AR712" s="386">
        <v>0</v>
      </c>
      <c r="AS712" s="386">
        <v>0</v>
      </c>
      <c r="AT712" s="405">
        <v>0</v>
      </c>
      <c r="AU712" s="387">
        <v>0</v>
      </c>
    </row>
    <row r="713" spans="2:47" x14ac:dyDescent="0.3">
      <c r="B713" s="592"/>
      <c r="C713" s="592"/>
      <c r="D713" s="384" t="s">
        <v>1445</v>
      </c>
      <c r="E713" s="271">
        <f t="shared" si="12"/>
        <v>4</v>
      </c>
      <c r="F713" s="385">
        <v>0</v>
      </c>
      <c r="G713" s="386">
        <v>0</v>
      </c>
      <c r="H713" s="386">
        <v>0</v>
      </c>
      <c r="I713" s="386">
        <v>0</v>
      </c>
      <c r="J713" s="386">
        <v>0</v>
      </c>
      <c r="K713" s="386">
        <v>0</v>
      </c>
      <c r="L713" s="386">
        <v>0</v>
      </c>
      <c r="M713" s="386">
        <v>0</v>
      </c>
      <c r="N713" s="386">
        <v>0</v>
      </c>
      <c r="O713" s="386">
        <v>0</v>
      </c>
      <c r="P713" s="386">
        <v>0</v>
      </c>
      <c r="Q713" s="386">
        <v>0</v>
      </c>
      <c r="R713" s="386">
        <v>1</v>
      </c>
      <c r="S713" s="386">
        <v>0</v>
      </c>
      <c r="T713" s="386">
        <v>0</v>
      </c>
      <c r="U713" s="386">
        <v>0</v>
      </c>
      <c r="V713" s="386">
        <v>0</v>
      </c>
      <c r="W713" s="386">
        <v>1</v>
      </c>
      <c r="X713" s="386">
        <v>0</v>
      </c>
      <c r="Y713" s="386">
        <v>0</v>
      </c>
      <c r="Z713" s="386">
        <v>1</v>
      </c>
      <c r="AA713" s="386">
        <v>0</v>
      </c>
      <c r="AB713" s="386">
        <v>0</v>
      </c>
      <c r="AC713" s="386">
        <v>0</v>
      </c>
      <c r="AD713" s="386">
        <v>0</v>
      </c>
      <c r="AE713" s="386">
        <v>0</v>
      </c>
      <c r="AF713" s="386">
        <v>0</v>
      </c>
      <c r="AG713" s="386">
        <v>0</v>
      </c>
      <c r="AH713" s="386">
        <v>0</v>
      </c>
      <c r="AI713" s="386">
        <v>0</v>
      </c>
      <c r="AJ713" s="386">
        <v>1</v>
      </c>
      <c r="AK713" s="386">
        <v>0</v>
      </c>
      <c r="AL713" s="386">
        <v>0</v>
      </c>
      <c r="AM713" s="386">
        <v>0</v>
      </c>
      <c r="AN713" s="386">
        <v>0</v>
      </c>
      <c r="AO713" s="386">
        <v>0</v>
      </c>
      <c r="AP713" s="386">
        <v>0</v>
      </c>
      <c r="AQ713" s="386">
        <v>0</v>
      </c>
      <c r="AR713" s="386">
        <v>0</v>
      </c>
      <c r="AS713" s="386">
        <v>0</v>
      </c>
      <c r="AT713" s="405">
        <v>0</v>
      </c>
      <c r="AU713" s="387">
        <v>0</v>
      </c>
    </row>
    <row r="714" spans="2:47" x14ac:dyDescent="0.3">
      <c r="B714" s="592"/>
      <c r="C714" s="592"/>
      <c r="D714" s="384" t="s">
        <v>1444</v>
      </c>
      <c r="E714" s="271">
        <f t="shared" si="12"/>
        <v>14</v>
      </c>
      <c r="F714" s="385">
        <v>0</v>
      </c>
      <c r="G714" s="386">
        <v>0</v>
      </c>
      <c r="H714" s="386">
        <v>0</v>
      </c>
      <c r="I714" s="386">
        <v>0</v>
      </c>
      <c r="J714" s="386">
        <v>0</v>
      </c>
      <c r="K714" s="386">
        <v>1</v>
      </c>
      <c r="L714" s="386">
        <v>0</v>
      </c>
      <c r="M714" s="386">
        <v>0</v>
      </c>
      <c r="N714" s="386">
        <v>0</v>
      </c>
      <c r="O714" s="386">
        <v>3</v>
      </c>
      <c r="P714" s="386">
        <v>0</v>
      </c>
      <c r="Q714" s="386">
        <v>0</v>
      </c>
      <c r="R714" s="386">
        <v>0</v>
      </c>
      <c r="S714" s="386">
        <v>1</v>
      </c>
      <c r="T714" s="386">
        <v>0</v>
      </c>
      <c r="U714" s="386">
        <v>0</v>
      </c>
      <c r="V714" s="386">
        <v>1</v>
      </c>
      <c r="W714" s="386">
        <v>1</v>
      </c>
      <c r="X714" s="386">
        <v>0</v>
      </c>
      <c r="Y714" s="386">
        <v>0</v>
      </c>
      <c r="Z714" s="386">
        <v>3</v>
      </c>
      <c r="AA714" s="386">
        <v>0</v>
      </c>
      <c r="AB714" s="386">
        <v>0</v>
      </c>
      <c r="AC714" s="386">
        <v>1</v>
      </c>
      <c r="AD714" s="386">
        <v>0</v>
      </c>
      <c r="AE714" s="386">
        <v>1</v>
      </c>
      <c r="AF714" s="386">
        <v>0</v>
      </c>
      <c r="AG714" s="386">
        <v>1</v>
      </c>
      <c r="AH714" s="386">
        <v>1</v>
      </c>
      <c r="AI714" s="386">
        <v>0</v>
      </c>
      <c r="AJ714" s="386">
        <v>0</v>
      </c>
      <c r="AK714" s="386">
        <v>0</v>
      </c>
      <c r="AL714" s="386">
        <v>0</v>
      </c>
      <c r="AM714" s="386">
        <v>0</v>
      </c>
      <c r="AN714" s="386">
        <v>0</v>
      </c>
      <c r="AO714" s="386">
        <v>0</v>
      </c>
      <c r="AP714" s="386">
        <v>0</v>
      </c>
      <c r="AQ714" s="386">
        <v>0</v>
      </c>
      <c r="AR714" s="386">
        <v>0</v>
      </c>
      <c r="AS714" s="386">
        <v>0</v>
      </c>
      <c r="AT714" s="405">
        <v>0</v>
      </c>
      <c r="AU714" s="387">
        <v>0</v>
      </c>
    </row>
    <row r="715" spans="2:47" x14ac:dyDescent="0.3">
      <c r="B715" s="592"/>
      <c r="C715" s="592"/>
      <c r="D715" s="384" t="s">
        <v>1443</v>
      </c>
      <c r="E715" s="271">
        <f t="shared" si="12"/>
        <v>8</v>
      </c>
      <c r="F715" s="385">
        <v>0</v>
      </c>
      <c r="G715" s="386">
        <v>0</v>
      </c>
      <c r="H715" s="386">
        <v>0</v>
      </c>
      <c r="I715" s="386">
        <v>0</v>
      </c>
      <c r="J715" s="386">
        <v>0</v>
      </c>
      <c r="K715" s="386">
        <v>0</v>
      </c>
      <c r="L715" s="386">
        <v>1</v>
      </c>
      <c r="M715" s="386">
        <v>0</v>
      </c>
      <c r="N715" s="386">
        <v>1</v>
      </c>
      <c r="O715" s="386">
        <v>1</v>
      </c>
      <c r="P715" s="386">
        <v>0</v>
      </c>
      <c r="Q715" s="386">
        <v>0</v>
      </c>
      <c r="R715" s="386">
        <v>0</v>
      </c>
      <c r="S715" s="386">
        <v>0</v>
      </c>
      <c r="T715" s="386">
        <v>0</v>
      </c>
      <c r="U715" s="386">
        <v>1</v>
      </c>
      <c r="V715" s="386">
        <v>2</v>
      </c>
      <c r="W715" s="386">
        <v>1</v>
      </c>
      <c r="X715" s="386">
        <v>0</v>
      </c>
      <c r="Y715" s="386">
        <v>0</v>
      </c>
      <c r="Z715" s="386">
        <v>1</v>
      </c>
      <c r="AA715" s="386">
        <v>0</v>
      </c>
      <c r="AB715" s="386">
        <v>0</v>
      </c>
      <c r="AC715" s="386">
        <v>0</v>
      </c>
      <c r="AD715" s="386">
        <v>0</v>
      </c>
      <c r="AE715" s="386">
        <v>0</v>
      </c>
      <c r="AF715" s="386">
        <v>0</v>
      </c>
      <c r="AG715" s="386">
        <v>0</v>
      </c>
      <c r="AH715" s="386">
        <v>0</v>
      </c>
      <c r="AI715" s="386">
        <v>0</v>
      </c>
      <c r="AJ715" s="386">
        <v>0</v>
      </c>
      <c r="AK715" s="386">
        <v>0</v>
      </c>
      <c r="AL715" s="386">
        <v>0</v>
      </c>
      <c r="AM715" s="386">
        <v>0</v>
      </c>
      <c r="AN715" s="386">
        <v>0</v>
      </c>
      <c r="AO715" s="386">
        <v>0</v>
      </c>
      <c r="AP715" s="386">
        <v>0</v>
      </c>
      <c r="AQ715" s="386">
        <v>0</v>
      </c>
      <c r="AR715" s="386">
        <v>0</v>
      </c>
      <c r="AS715" s="386">
        <v>0</v>
      </c>
      <c r="AT715" s="405">
        <v>0</v>
      </c>
      <c r="AU715" s="387">
        <v>0</v>
      </c>
    </row>
    <row r="716" spans="2:47" x14ac:dyDescent="0.3">
      <c r="B716" s="592"/>
      <c r="C716" s="592"/>
      <c r="D716" s="384" t="s">
        <v>1442</v>
      </c>
      <c r="E716" s="271">
        <f t="shared" si="12"/>
        <v>36</v>
      </c>
      <c r="F716" s="385">
        <v>0</v>
      </c>
      <c r="G716" s="386">
        <v>0</v>
      </c>
      <c r="H716" s="386">
        <v>0</v>
      </c>
      <c r="I716" s="386">
        <v>0</v>
      </c>
      <c r="J716" s="386">
        <v>0</v>
      </c>
      <c r="K716" s="386">
        <v>0</v>
      </c>
      <c r="L716" s="386">
        <v>3</v>
      </c>
      <c r="M716" s="386">
        <v>2</v>
      </c>
      <c r="N716" s="386">
        <v>2</v>
      </c>
      <c r="O716" s="386">
        <v>3</v>
      </c>
      <c r="P716" s="386">
        <v>4</v>
      </c>
      <c r="Q716" s="386">
        <v>1</v>
      </c>
      <c r="R716" s="386">
        <v>1</v>
      </c>
      <c r="S716" s="386">
        <v>3</v>
      </c>
      <c r="T716" s="386">
        <v>2</v>
      </c>
      <c r="U716" s="386">
        <v>1</v>
      </c>
      <c r="V716" s="386">
        <v>1</v>
      </c>
      <c r="W716" s="386">
        <v>0</v>
      </c>
      <c r="X716" s="386">
        <v>1</v>
      </c>
      <c r="Y716" s="386">
        <v>1</v>
      </c>
      <c r="Z716" s="386">
        <v>1</v>
      </c>
      <c r="AA716" s="386">
        <v>0</v>
      </c>
      <c r="AB716" s="386">
        <v>0</v>
      </c>
      <c r="AC716" s="386">
        <v>0</v>
      </c>
      <c r="AD716" s="386">
        <v>4</v>
      </c>
      <c r="AE716" s="386">
        <v>1</v>
      </c>
      <c r="AF716" s="386">
        <v>0</v>
      </c>
      <c r="AG716" s="386">
        <v>1</v>
      </c>
      <c r="AH716" s="386">
        <v>1</v>
      </c>
      <c r="AI716" s="386">
        <v>0</v>
      </c>
      <c r="AJ716" s="386">
        <v>2</v>
      </c>
      <c r="AK716" s="386">
        <v>0</v>
      </c>
      <c r="AL716" s="386">
        <v>1</v>
      </c>
      <c r="AM716" s="386">
        <v>0</v>
      </c>
      <c r="AN716" s="386">
        <v>0</v>
      </c>
      <c r="AO716" s="386">
        <v>0</v>
      </c>
      <c r="AP716" s="386">
        <v>0</v>
      </c>
      <c r="AQ716" s="386">
        <v>0</v>
      </c>
      <c r="AR716" s="386">
        <v>0</v>
      </c>
      <c r="AS716" s="386">
        <v>0</v>
      </c>
      <c r="AT716" s="405">
        <v>0</v>
      </c>
      <c r="AU716" s="387">
        <v>0</v>
      </c>
    </row>
    <row r="717" spans="2:47" x14ac:dyDescent="0.3">
      <c r="B717" s="592"/>
      <c r="C717" s="592"/>
      <c r="D717" s="384" t="s">
        <v>1441</v>
      </c>
      <c r="E717" s="271">
        <f t="shared" si="12"/>
        <v>12</v>
      </c>
      <c r="F717" s="385">
        <v>0</v>
      </c>
      <c r="G717" s="386">
        <v>0</v>
      </c>
      <c r="H717" s="386">
        <v>0</v>
      </c>
      <c r="I717" s="386">
        <v>0</v>
      </c>
      <c r="J717" s="386">
        <v>0</v>
      </c>
      <c r="K717" s="386">
        <v>0</v>
      </c>
      <c r="L717" s="386">
        <v>1</v>
      </c>
      <c r="M717" s="386">
        <v>1</v>
      </c>
      <c r="N717" s="386">
        <v>2</v>
      </c>
      <c r="O717" s="386">
        <v>2</v>
      </c>
      <c r="P717" s="386">
        <v>0</v>
      </c>
      <c r="Q717" s="386">
        <v>1</v>
      </c>
      <c r="R717" s="386">
        <v>1</v>
      </c>
      <c r="S717" s="386">
        <v>0</v>
      </c>
      <c r="T717" s="386">
        <v>0</v>
      </c>
      <c r="U717" s="386">
        <v>0</v>
      </c>
      <c r="V717" s="386">
        <v>0</v>
      </c>
      <c r="W717" s="386">
        <v>1</v>
      </c>
      <c r="X717" s="386">
        <v>0</v>
      </c>
      <c r="Y717" s="386">
        <v>0</v>
      </c>
      <c r="Z717" s="386">
        <v>0</v>
      </c>
      <c r="AA717" s="386">
        <v>0</v>
      </c>
      <c r="AB717" s="386">
        <v>1</v>
      </c>
      <c r="AC717" s="386">
        <v>0</v>
      </c>
      <c r="AD717" s="386">
        <v>0</v>
      </c>
      <c r="AE717" s="386">
        <v>1</v>
      </c>
      <c r="AF717" s="386">
        <v>0</v>
      </c>
      <c r="AG717" s="386">
        <v>0</v>
      </c>
      <c r="AH717" s="386">
        <v>0</v>
      </c>
      <c r="AI717" s="386">
        <v>1</v>
      </c>
      <c r="AJ717" s="386">
        <v>0</v>
      </c>
      <c r="AK717" s="386">
        <v>0</v>
      </c>
      <c r="AL717" s="386">
        <v>0</v>
      </c>
      <c r="AM717" s="386">
        <v>0</v>
      </c>
      <c r="AN717" s="386">
        <v>0</v>
      </c>
      <c r="AO717" s="386">
        <v>0</v>
      </c>
      <c r="AP717" s="386">
        <v>0</v>
      </c>
      <c r="AQ717" s="386">
        <v>0</v>
      </c>
      <c r="AR717" s="386">
        <v>0</v>
      </c>
      <c r="AS717" s="386">
        <v>0</v>
      </c>
      <c r="AT717" s="405">
        <v>0</v>
      </c>
      <c r="AU717" s="387">
        <v>0</v>
      </c>
    </row>
    <row r="718" spans="2:47" x14ac:dyDescent="0.3">
      <c r="B718" s="592"/>
      <c r="C718" s="592"/>
      <c r="D718" s="384" t="s">
        <v>1440</v>
      </c>
      <c r="E718" s="271">
        <f t="shared" si="12"/>
        <v>1</v>
      </c>
      <c r="F718" s="385">
        <v>0</v>
      </c>
      <c r="G718" s="386">
        <v>0</v>
      </c>
      <c r="H718" s="386">
        <v>0</v>
      </c>
      <c r="I718" s="386">
        <v>0</v>
      </c>
      <c r="J718" s="386">
        <v>0</v>
      </c>
      <c r="K718" s="386">
        <v>0</v>
      </c>
      <c r="L718" s="386">
        <v>0</v>
      </c>
      <c r="M718" s="386">
        <v>0</v>
      </c>
      <c r="N718" s="386">
        <v>0</v>
      </c>
      <c r="O718" s="386">
        <v>0</v>
      </c>
      <c r="P718" s="386">
        <v>0</v>
      </c>
      <c r="Q718" s="386">
        <v>0</v>
      </c>
      <c r="R718" s="386">
        <v>0</v>
      </c>
      <c r="S718" s="386">
        <v>1</v>
      </c>
      <c r="T718" s="386">
        <v>0</v>
      </c>
      <c r="U718" s="386">
        <v>0</v>
      </c>
      <c r="V718" s="386">
        <v>0</v>
      </c>
      <c r="W718" s="386">
        <v>0</v>
      </c>
      <c r="X718" s="386">
        <v>0</v>
      </c>
      <c r="Y718" s="386">
        <v>0</v>
      </c>
      <c r="Z718" s="386">
        <v>0</v>
      </c>
      <c r="AA718" s="386">
        <v>0</v>
      </c>
      <c r="AB718" s="386">
        <v>0</v>
      </c>
      <c r="AC718" s="386">
        <v>0</v>
      </c>
      <c r="AD718" s="386">
        <v>0</v>
      </c>
      <c r="AE718" s="386">
        <v>0</v>
      </c>
      <c r="AF718" s="386">
        <v>0</v>
      </c>
      <c r="AG718" s="386">
        <v>0</v>
      </c>
      <c r="AH718" s="386">
        <v>0</v>
      </c>
      <c r="AI718" s="386">
        <v>0</v>
      </c>
      <c r="AJ718" s="386">
        <v>0</v>
      </c>
      <c r="AK718" s="386">
        <v>0</v>
      </c>
      <c r="AL718" s="386">
        <v>0</v>
      </c>
      <c r="AM718" s="386">
        <v>0</v>
      </c>
      <c r="AN718" s="386">
        <v>0</v>
      </c>
      <c r="AO718" s="386">
        <v>0</v>
      </c>
      <c r="AP718" s="386">
        <v>0</v>
      </c>
      <c r="AQ718" s="386">
        <v>0</v>
      </c>
      <c r="AR718" s="386">
        <v>0</v>
      </c>
      <c r="AS718" s="386">
        <v>0</v>
      </c>
      <c r="AT718" s="405">
        <v>0</v>
      </c>
      <c r="AU718" s="387">
        <v>0</v>
      </c>
    </row>
    <row r="719" spans="2:47" x14ac:dyDescent="0.3">
      <c r="B719" s="592"/>
      <c r="C719" s="592" t="s">
        <v>272</v>
      </c>
      <c r="D719" s="384" t="s">
        <v>1439</v>
      </c>
      <c r="E719" s="271">
        <f t="shared" si="12"/>
        <v>47</v>
      </c>
      <c r="F719" s="385">
        <v>0</v>
      </c>
      <c r="G719" s="386">
        <v>0</v>
      </c>
      <c r="H719" s="386">
        <v>0</v>
      </c>
      <c r="I719" s="386">
        <v>0</v>
      </c>
      <c r="J719" s="386">
        <v>0</v>
      </c>
      <c r="K719" s="386">
        <v>1</v>
      </c>
      <c r="L719" s="386">
        <v>1</v>
      </c>
      <c r="M719" s="386">
        <v>0</v>
      </c>
      <c r="N719" s="386">
        <v>0</v>
      </c>
      <c r="O719" s="386">
        <v>2</v>
      </c>
      <c r="P719" s="386">
        <v>3</v>
      </c>
      <c r="Q719" s="386">
        <v>2</v>
      </c>
      <c r="R719" s="386">
        <v>6</v>
      </c>
      <c r="S719" s="386">
        <v>4</v>
      </c>
      <c r="T719" s="386">
        <v>2</v>
      </c>
      <c r="U719" s="386">
        <v>3</v>
      </c>
      <c r="V719" s="386">
        <v>0</v>
      </c>
      <c r="W719" s="386">
        <v>2</v>
      </c>
      <c r="X719" s="386">
        <v>1</v>
      </c>
      <c r="Y719" s="386">
        <v>3</v>
      </c>
      <c r="Z719" s="386">
        <v>3</v>
      </c>
      <c r="AA719" s="386">
        <v>1</v>
      </c>
      <c r="AB719" s="386">
        <v>3</v>
      </c>
      <c r="AC719" s="386">
        <v>4</v>
      </c>
      <c r="AD719" s="386">
        <v>0</v>
      </c>
      <c r="AE719" s="386">
        <v>1</v>
      </c>
      <c r="AF719" s="386">
        <v>1</v>
      </c>
      <c r="AG719" s="386">
        <v>0</v>
      </c>
      <c r="AH719" s="386">
        <v>2</v>
      </c>
      <c r="AI719" s="386">
        <v>2</v>
      </c>
      <c r="AJ719" s="386">
        <v>0</v>
      </c>
      <c r="AK719" s="386">
        <v>0</v>
      </c>
      <c r="AL719" s="386">
        <v>0</v>
      </c>
      <c r="AM719" s="386">
        <v>0</v>
      </c>
      <c r="AN719" s="386">
        <v>0</v>
      </c>
      <c r="AO719" s="386">
        <v>0</v>
      </c>
      <c r="AP719" s="386">
        <v>0</v>
      </c>
      <c r="AQ719" s="386">
        <v>0</v>
      </c>
      <c r="AR719" s="386">
        <v>0</v>
      </c>
      <c r="AS719" s="386">
        <v>0</v>
      </c>
      <c r="AT719" s="405">
        <v>0</v>
      </c>
      <c r="AU719" s="387">
        <v>0</v>
      </c>
    </row>
    <row r="720" spans="2:47" x14ac:dyDescent="0.3">
      <c r="B720" s="592"/>
      <c r="C720" s="592"/>
      <c r="D720" s="384" t="s">
        <v>1438</v>
      </c>
      <c r="E720" s="271">
        <f t="shared" si="12"/>
        <v>14</v>
      </c>
      <c r="F720" s="385">
        <v>0</v>
      </c>
      <c r="G720" s="386">
        <v>0</v>
      </c>
      <c r="H720" s="386">
        <v>0</v>
      </c>
      <c r="I720" s="386">
        <v>0</v>
      </c>
      <c r="J720" s="386">
        <v>0</v>
      </c>
      <c r="K720" s="386">
        <v>1</v>
      </c>
      <c r="L720" s="386">
        <v>0</v>
      </c>
      <c r="M720" s="386">
        <v>0</v>
      </c>
      <c r="N720" s="386">
        <v>1</v>
      </c>
      <c r="O720" s="386">
        <v>1</v>
      </c>
      <c r="P720" s="386">
        <v>3</v>
      </c>
      <c r="Q720" s="386">
        <v>0</v>
      </c>
      <c r="R720" s="386">
        <v>1</v>
      </c>
      <c r="S720" s="386">
        <v>1</v>
      </c>
      <c r="T720" s="386">
        <v>0</v>
      </c>
      <c r="U720" s="386">
        <v>1</v>
      </c>
      <c r="V720" s="386">
        <v>1</v>
      </c>
      <c r="W720" s="386">
        <v>1</v>
      </c>
      <c r="X720" s="386">
        <v>0</v>
      </c>
      <c r="Y720" s="386">
        <v>1</v>
      </c>
      <c r="Z720" s="386">
        <v>0</v>
      </c>
      <c r="AA720" s="386">
        <v>0</v>
      </c>
      <c r="AB720" s="386">
        <v>0</v>
      </c>
      <c r="AC720" s="386">
        <v>0</v>
      </c>
      <c r="AD720" s="386">
        <v>0</v>
      </c>
      <c r="AE720" s="386">
        <v>1</v>
      </c>
      <c r="AF720" s="386">
        <v>0</v>
      </c>
      <c r="AG720" s="386">
        <v>0</v>
      </c>
      <c r="AH720" s="386">
        <v>0</v>
      </c>
      <c r="AI720" s="386">
        <v>0</v>
      </c>
      <c r="AJ720" s="386">
        <v>0</v>
      </c>
      <c r="AK720" s="386">
        <v>0</v>
      </c>
      <c r="AL720" s="386">
        <v>1</v>
      </c>
      <c r="AM720" s="386">
        <v>0</v>
      </c>
      <c r="AN720" s="386">
        <v>0</v>
      </c>
      <c r="AO720" s="386">
        <v>0</v>
      </c>
      <c r="AP720" s="386">
        <v>0</v>
      </c>
      <c r="AQ720" s="386">
        <v>0</v>
      </c>
      <c r="AR720" s="386">
        <v>0</v>
      </c>
      <c r="AS720" s="386">
        <v>0</v>
      </c>
      <c r="AT720" s="405">
        <v>0</v>
      </c>
      <c r="AU720" s="387">
        <v>0</v>
      </c>
    </row>
    <row r="721" spans="2:47" x14ac:dyDescent="0.3">
      <c r="B721" s="592"/>
      <c r="C721" s="592"/>
      <c r="D721" s="384" t="s">
        <v>1437</v>
      </c>
      <c r="E721" s="271">
        <f t="shared" si="12"/>
        <v>20</v>
      </c>
      <c r="F721" s="385">
        <v>0</v>
      </c>
      <c r="G721" s="386">
        <v>0</v>
      </c>
      <c r="H721" s="386">
        <v>0</v>
      </c>
      <c r="I721" s="386">
        <v>0</v>
      </c>
      <c r="J721" s="386">
        <v>0</v>
      </c>
      <c r="K721" s="386">
        <v>0</v>
      </c>
      <c r="L721" s="386">
        <v>0</v>
      </c>
      <c r="M721" s="386">
        <v>1</v>
      </c>
      <c r="N721" s="386">
        <v>1</v>
      </c>
      <c r="O721" s="386">
        <v>0</v>
      </c>
      <c r="P721" s="386">
        <v>2</v>
      </c>
      <c r="Q721" s="386">
        <v>1</v>
      </c>
      <c r="R721" s="386">
        <v>0</v>
      </c>
      <c r="S721" s="386">
        <v>3</v>
      </c>
      <c r="T721" s="386">
        <v>1</v>
      </c>
      <c r="U721" s="386">
        <v>2</v>
      </c>
      <c r="V721" s="386">
        <v>1</v>
      </c>
      <c r="W721" s="386">
        <v>1</v>
      </c>
      <c r="X721" s="386">
        <v>0</v>
      </c>
      <c r="Y721" s="386">
        <v>1</v>
      </c>
      <c r="Z721" s="386">
        <v>0</v>
      </c>
      <c r="AA721" s="386">
        <v>2</v>
      </c>
      <c r="AB721" s="386">
        <v>1</v>
      </c>
      <c r="AC721" s="386">
        <v>1</v>
      </c>
      <c r="AD721" s="386">
        <v>0</v>
      </c>
      <c r="AE721" s="386">
        <v>0</v>
      </c>
      <c r="AF721" s="386">
        <v>2</v>
      </c>
      <c r="AG721" s="386">
        <v>0</v>
      </c>
      <c r="AH721" s="386">
        <v>0</v>
      </c>
      <c r="AI721" s="386">
        <v>0</v>
      </c>
      <c r="AJ721" s="386">
        <v>0</v>
      </c>
      <c r="AK721" s="386">
        <v>0</v>
      </c>
      <c r="AL721" s="386">
        <v>0</v>
      </c>
      <c r="AM721" s="386">
        <v>0</v>
      </c>
      <c r="AN721" s="386">
        <v>0</v>
      </c>
      <c r="AO721" s="386">
        <v>0</v>
      </c>
      <c r="AP721" s="386">
        <v>0</v>
      </c>
      <c r="AQ721" s="386">
        <v>0</v>
      </c>
      <c r="AR721" s="386">
        <v>0</v>
      </c>
      <c r="AS721" s="386">
        <v>0</v>
      </c>
      <c r="AT721" s="405">
        <v>0</v>
      </c>
      <c r="AU721" s="387">
        <v>0</v>
      </c>
    </row>
    <row r="722" spans="2:47" x14ac:dyDescent="0.3">
      <c r="B722" s="592"/>
      <c r="C722" s="592"/>
      <c r="D722" s="384" t="s">
        <v>1436</v>
      </c>
      <c r="E722" s="271">
        <f t="shared" si="12"/>
        <v>20</v>
      </c>
      <c r="F722" s="385">
        <v>0</v>
      </c>
      <c r="G722" s="386">
        <v>0</v>
      </c>
      <c r="H722" s="386">
        <v>0</v>
      </c>
      <c r="I722" s="386">
        <v>0</v>
      </c>
      <c r="J722" s="386">
        <v>0</v>
      </c>
      <c r="K722" s="386">
        <v>0</v>
      </c>
      <c r="L722" s="386">
        <v>3</v>
      </c>
      <c r="M722" s="386">
        <v>1</v>
      </c>
      <c r="N722" s="386">
        <v>0</v>
      </c>
      <c r="O722" s="386">
        <v>0</v>
      </c>
      <c r="P722" s="386">
        <v>0</v>
      </c>
      <c r="Q722" s="386">
        <v>1</v>
      </c>
      <c r="R722" s="386">
        <v>2</v>
      </c>
      <c r="S722" s="386">
        <v>1</v>
      </c>
      <c r="T722" s="386">
        <v>0</v>
      </c>
      <c r="U722" s="386">
        <v>1</v>
      </c>
      <c r="V722" s="386">
        <v>1</v>
      </c>
      <c r="W722" s="386">
        <v>0</v>
      </c>
      <c r="X722" s="386">
        <v>1</v>
      </c>
      <c r="Y722" s="386">
        <v>1</v>
      </c>
      <c r="Z722" s="386">
        <v>1</v>
      </c>
      <c r="AA722" s="386">
        <v>1</v>
      </c>
      <c r="AB722" s="386">
        <v>2</v>
      </c>
      <c r="AC722" s="386">
        <v>0</v>
      </c>
      <c r="AD722" s="386">
        <v>1</v>
      </c>
      <c r="AE722" s="386">
        <v>0</v>
      </c>
      <c r="AF722" s="386">
        <v>2</v>
      </c>
      <c r="AG722" s="386">
        <v>0</v>
      </c>
      <c r="AH722" s="386">
        <v>0</v>
      </c>
      <c r="AI722" s="386">
        <v>0</v>
      </c>
      <c r="AJ722" s="386">
        <v>1</v>
      </c>
      <c r="AK722" s="386">
        <v>0</v>
      </c>
      <c r="AL722" s="386">
        <v>0</v>
      </c>
      <c r="AM722" s="386">
        <v>0</v>
      </c>
      <c r="AN722" s="386">
        <v>0</v>
      </c>
      <c r="AO722" s="386">
        <v>0</v>
      </c>
      <c r="AP722" s="386">
        <v>0</v>
      </c>
      <c r="AQ722" s="386">
        <v>0</v>
      </c>
      <c r="AR722" s="386">
        <v>0</v>
      </c>
      <c r="AS722" s="386">
        <v>0</v>
      </c>
      <c r="AT722" s="405">
        <v>0</v>
      </c>
      <c r="AU722" s="387">
        <v>0</v>
      </c>
    </row>
    <row r="723" spans="2:47" x14ac:dyDescent="0.3">
      <c r="B723" s="592"/>
      <c r="C723" s="592" t="s">
        <v>271</v>
      </c>
      <c r="D723" s="384" t="s">
        <v>1435</v>
      </c>
      <c r="E723" s="271">
        <f t="shared" si="12"/>
        <v>17</v>
      </c>
      <c r="F723" s="385">
        <v>0</v>
      </c>
      <c r="G723" s="386">
        <v>0</v>
      </c>
      <c r="H723" s="386">
        <v>0</v>
      </c>
      <c r="I723" s="386">
        <v>0</v>
      </c>
      <c r="J723" s="386">
        <v>0</v>
      </c>
      <c r="K723" s="386">
        <v>0</v>
      </c>
      <c r="L723" s="386">
        <v>0</v>
      </c>
      <c r="M723" s="386">
        <v>0</v>
      </c>
      <c r="N723" s="386">
        <v>1</v>
      </c>
      <c r="O723" s="386">
        <v>1</v>
      </c>
      <c r="P723" s="386">
        <v>0</v>
      </c>
      <c r="Q723" s="386">
        <v>1</v>
      </c>
      <c r="R723" s="386">
        <v>1</v>
      </c>
      <c r="S723" s="386">
        <v>1</v>
      </c>
      <c r="T723" s="386">
        <v>0</v>
      </c>
      <c r="U723" s="386">
        <v>2</v>
      </c>
      <c r="V723" s="386">
        <v>1</v>
      </c>
      <c r="W723" s="386">
        <v>1</v>
      </c>
      <c r="X723" s="386">
        <v>1</v>
      </c>
      <c r="Y723" s="386">
        <v>2</v>
      </c>
      <c r="Z723" s="386">
        <v>0</v>
      </c>
      <c r="AA723" s="386">
        <v>0</v>
      </c>
      <c r="AB723" s="386">
        <v>0</v>
      </c>
      <c r="AC723" s="386">
        <v>1</v>
      </c>
      <c r="AD723" s="386">
        <v>0</v>
      </c>
      <c r="AE723" s="386">
        <v>1</v>
      </c>
      <c r="AF723" s="386">
        <v>0</v>
      </c>
      <c r="AG723" s="386">
        <v>1</v>
      </c>
      <c r="AH723" s="386">
        <v>1</v>
      </c>
      <c r="AI723" s="386">
        <v>0</v>
      </c>
      <c r="AJ723" s="386">
        <v>1</v>
      </c>
      <c r="AK723" s="386">
        <v>0</v>
      </c>
      <c r="AL723" s="386">
        <v>0</v>
      </c>
      <c r="AM723" s="386">
        <v>0</v>
      </c>
      <c r="AN723" s="386">
        <v>0</v>
      </c>
      <c r="AO723" s="386">
        <v>0</v>
      </c>
      <c r="AP723" s="386">
        <v>0</v>
      </c>
      <c r="AQ723" s="386">
        <v>0</v>
      </c>
      <c r="AR723" s="386">
        <v>0</v>
      </c>
      <c r="AS723" s="386">
        <v>0</v>
      </c>
      <c r="AT723" s="405">
        <v>0</v>
      </c>
      <c r="AU723" s="387">
        <v>0</v>
      </c>
    </row>
    <row r="724" spans="2:47" x14ac:dyDescent="0.3">
      <c r="B724" s="592"/>
      <c r="C724" s="592"/>
      <c r="D724" s="384" t="s">
        <v>1434</v>
      </c>
      <c r="E724" s="271">
        <f t="shared" si="12"/>
        <v>3</v>
      </c>
      <c r="F724" s="385">
        <v>0</v>
      </c>
      <c r="G724" s="386">
        <v>0</v>
      </c>
      <c r="H724" s="386">
        <v>0</v>
      </c>
      <c r="I724" s="386">
        <v>0</v>
      </c>
      <c r="J724" s="386">
        <v>0</v>
      </c>
      <c r="K724" s="386">
        <v>0</v>
      </c>
      <c r="L724" s="386">
        <v>0</v>
      </c>
      <c r="M724" s="386">
        <v>1</v>
      </c>
      <c r="N724" s="386">
        <v>0</v>
      </c>
      <c r="O724" s="386">
        <v>0</v>
      </c>
      <c r="P724" s="386">
        <v>0</v>
      </c>
      <c r="Q724" s="386">
        <v>0</v>
      </c>
      <c r="R724" s="386">
        <v>0</v>
      </c>
      <c r="S724" s="386">
        <v>0</v>
      </c>
      <c r="T724" s="386">
        <v>0</v>
      </c>
      <c r="U724" s="386">
        <v>0</v>
      </c>
      <c r="V724" s="386">
        <v>0</v>
      </c>
      <c r="W724" s="386">
        <v>0</v>
      </c>
      <c r="X724" s="386">
        <v>0</v>
      </c>
      <c r="Y724" s="386">
        <v>0</v>
      </c>
      <c r="Z724" s="386">
        <v>0</v>
      </c>
      <c r="AA724" s="386">
        <v>0</v>
      </c>
      <c r="AB724" s="386">
        <v>1</v>
      </c>
      <c r="AC724" s="386">
        <v>0</v>
      </c>
      <c r="AD724" s="386">
        <v>0</v>
      </c>
      <c r="AE724" s="386">
        <v>1</v>
      </c>
      <c r="AF724" s="386">
        <v>0</v>
      </c>
      <c r="AG724" s="386">
        <v>0</v>
      </c>
      <c r="AH724" s="386">
        <v>0</v>
      </c>
      <c r="AI724" s="386">
        <v>0</v>
      </c>
      <c r="AJ724" s="386">
        <v>0</v>
      </c>
      <c r="AK724" s="386">
        <v>0</v>
      </c>
      <c r="AL724" s="386">
        <v>0</v>
      </c>
      <c r="AM724" s="386">
        <v>0</v>
      </c>
      <c r="AN724" s="386">
        <v>0</v>
      </c>
      <c r="AO724" s="386">
        <v>0</v>
      </c>
      <c r="AP724" s="386">
        <v>0</v>
      </c>
      <c r="AQ724" s="386">
        <v>0</v>
      </c>
      <c r="AR724" s="386">
        <v>0</v>
      </c>
      <c r="AS724" s="386">
        <v>0</v>
      </c>
      <c r="AT724" s="405">
        <v>0</v>
      </c>
      <c r="AU724" s="387">
        <v>0</v>
      </c>
    </row>
    <row r="725" spans="2:47" ht="28.5" x14ac:dyDescent="0.3">
      <c r="B725" s="592"/>
      <c r="C725" s="592"/>
      <c r="D725" s="384" t="s">
        <v>1433</v>
      </c>
      <c r="E725" s="271">
        <f t="shared" si="12"/>
        <v>7</v>
      </c>
      <c r="F725" s="385">
        <v>0</v>
      </c>
      <c r="G725" s="386">
        <v>0</v>
      </c>
      <c r="H725" s="386">
        <v>0</v>
      </c>
      <c r="I725" s="386">
        <v>0</v>
      </c>
      <c r="J725" s="386">
        <v>0</v>
      </c>
      <c r="K725" s="386">
        <v>1</v>
      </c>
      <c r="L725" s="386">
        <v>0</v>
      </c>
      <c r="M725" s="386">
        <v>0</v>
      </c>
      <c r="N725" s="386">
        <v>0</v>
      </c>
      <c r="O725" s="386">
        <v>0</v>
      </c>
      <c r="P725" s="386">
        <v>0</v>
      </c>
      <c r="Q725" s="386">
        <v>0</v>
      </c>
      <c r="R725" s="386">
        <v>1</v>
      </c>
      <c r="S725" s="386">
        <v>0</v>
      </c>
      <c r="T725" s="386">
        <v>0</v>
      </c>
      <c r="U725" s="386">
        <v>0</v>
      </c>
      <c r="V725" s="386">
        <v>0</v>
      </c>
      <c r="W725" s="386">
        <v>1</v>
      </c>
      <c r="X725" s="386">
        <v>0</v>
      </c>
      <c r="Y725" s="386">
        <v>0</v>
      </c>
      <c r="Z725" s="386">
        <v>0</v>
      </c>
      <c r="AA725" s="386">
        <v>0</v>
      </c>
      <c r="AB725" s="386">
        <v>0</v>
      </c>
      <c r="AC725" s="386">
        <v>2</v>
      </c>
      <c r="AD725" s="386">
        <v>0</v>
      </c>
      <c r="AE725" s="386">
        <v>0</v>
      </c>
      <c r="AF725" s="386">
        <v>0</v>
      </c>
      <c r="AG725" s="386">
        <v>2</v>
      </c>
      <c r="AH725" s="386">
        <v>0</v>
      </c>
      <c r="AI725" s="386">
        <v>0</v>
      </c>
      <c r="AJ725" s="386">
        <v>0</v>
      </c>
      <c r="AK725" s="386">
        <v>0</v>
      </c>
      <c r="AL725" s="386">
        <v>0</v>
      </c>
      <c r="AM725" s="386">
        <v>0</v>
      </c>
      <c r="AN725" s="386">
        <v>0</v>
      </c>
      <c r="AO725" s="386">
        <v>0</v>
      </c>
      <c r="AP725" s="386">
        <v>0</v>
      </c>
      <c r="AQ725" s="386">
        <v>0</v>
      </c>
      <c r="AR725" s="386">
        <v>0</v>
      </c>
      <c r="AS725" s="386">
        <v>0</v>
      </c>
      <c r="AT725" s="405">
        <v>0</v>
      </c>
      <c r="AU725" s="387">
        <v>0</v>
      </c>
    </row>
    <row r="726" spans="2:47" x14ac:dyDescent="0.3">
      <c r="B726" s="592"/>
      <c r="C726" s="592" t="s">
        <v>178</v>
      </c>
      <c r="D726" s="384" t="s">
        <v>1303</v>
      </c>
      <c r="E726" s="271">
        <f t="shared" si="12"/>
        <v>38</v>
      </c>
      <c r="F726" s="385">
        <v>0</v>
      </c>
      <c r="G726" s="386">
        <v>0</v>
      </c>
      <c r="H726" s="386">
        <v>0</v>
      </c>
      <c r="I726" s="386">
        <v>0</v>
      </c>
      <c r="J726" s="386">
        <v>0</v>
      </c>
      <c r="K726" s="386">
        <v>0</v>
      </c>
      <c r="L726" s="386">
        <v>1</v>
      </c>
      <c r="M726" s="386">
        <v>0</v>
      </c>
      <c r="N726" s="386">
        <v>4</v>
      </c>
      <c r="O726" s="386">
        <v>0</v>
      </c>
      <c r="P726" s="386">
        <v>2</v>
      </c>
      <c r="Q726" s="386">
        <v>3</v>
      </c>
      <c r="R726" s="386">
        <v>1</v>
      </c>
      <c r="S726" s="386">
        <v>1</v>
      </c>
      <c r="T726" s="386">
        <v>4</v>
      </c>
      <c r="U726" s="386">
        <v>2</v>
      </c>
      <c r="V726" s="386">
        <v>3</v>
      </c>
      <c r="W726" s="386">
        <v>3</v>
      </c>
      <c r="X726" s="386">
        <v>4</v>
      </c>
      <c r="Y726" s="386">
        <v>3</v>
      </c>
      <c r="Z726" s="386">
        <v>0</v>
      </c>
      <c r="AA726" s="386">
        <v>0</v>
      </c>
      <c r="AB726" s="386">
        <v>1</v>
      </c>
      <c r="AC726" s="386">
        <v>2</v>
      </c>
      <c r="AD726" s="386">
        <v>2</v>
      </c>
      <c r="AE726" s="386">
        <v>1</v>
      </c>
      <c r="AF726" s="386">
        <v>0</v>
      </c>
      <c r="AG726" s="386">
        <v>0</v>
      </c>
      <c r="AH726" s="386">
        <v>1</v>
      </c>
      <c r="AI726" s="386">
        <v>0</v>
      </c>
      <c r="AJ726" s="386">
        <v>0</v>
      </c>
      <c r="AK726" s="386">
        <v>0</v>
      </c>
      <c r="AL726" s="386">
        <v>0</v>
      </c>
      <c r="AM726" s="386">
        <v>0</v>
      </c>
      <c r="AN726" s="386">
        <v>0</v>
      </c>
      <c r="AO726" s="386">
        <v>0</v>
      </c>
      <c r="AP726" s="386">
        <v>0</v>
      </c>
      <c r="AQ726" s="386">
        <v>0</v>
      </c>
      <c r="AR726" s="386">
        <v>0</v>
      </c>
      <c r="AS726" s="386">
        <v>0</v>
      </c>
      <c r="AT726" s="405">
        <v>0</v>
      </c>
      <c r="AU726" s="387">
        <v>0</v>
      </c>
    </row>
    <row r="727" spans="2:47" x14ac:dyDescent="0.3">
      <c r="B727" s="592"/>
      <c r="C727" s="592"/>
      <c r="D727" s="384" t="s">
        <v>1415</v>
      </c>
      <c r="E727" s="271">
        <f t="shared" si="12"/>
        <v>14</v>
      </c>
      <c r="F727" s="385">
        <v>0</v>
      </c>
      <c r="G727" s="386">
        <v>0</v>
      </c>
      <c r="H727" s="386">
        <v>0</v>
      </c>
      <c r="I727" s="386">
        <v>0</v>
      </c>
      <c r="J727" s="386">
        <v>0</v>
      </c>
      <c r="K727" s="386">
        <v>0</v>
      </c>
      <c r="L727" s="386">
        <v>0</v>
      </c>
      <c r="M727" s="386">
        <v>0</v>
      </c>
      <c r="N727" s="386">
        <v>1</v>
      </c>
      <c r="O727" s="386">
        <v>3</v>
      </c>
      <c r="P727" s="386">
        <v>2</v>
      </c>
      <c r="Q727" s="386">
        <v>0</v>
      </c>
      <c r="R727" s="386">
        <v>2</v>
      </c>
      <c r="S727" s="386">
        <v>0</v>
      </c>
      <c r="T727" s="386">
        <v>0</v>
      </c>
      <c r="U727" s="386">
        <v>2</v>
      </c>
      <c r="V727" s="386">
        <v>0</v>
      </c>
      <c r="W727" s="386">
        <v>0</v>
      </c>
      <c r="X727" s="386">
        <v>0</v>
      </c>
      <c r="Y727" s="386">
        <v>1</v>
      </c>
      <c r="Z727" s="386">
        <v>0</v>
      </c>
      <c r="AA727" s="386">
        <v>0</v>
      </c>
      <c r="AB727" s="386">
        <v>0</v>
      </c>
      <c r="AC727" s="386">
        <v>0</v>
      </c>
      <c r="AD727" s="386">
        <v>0</v>
      </c>
      <c r="AE727" s="386">
        <v>1</v>
      </c>
      <c r="AF727" s="386">
        <v>0</v>
      </c>
      <c r="AG727" s="386">
        <v>0</v>
      </c>
      <c r="AH727" s="386">
        <v>0</v>
      </c>
      <c r="AI727" s="386">
        <v>0</v>
      </c>
      <c r="AJ727" s="386">
        <v>1</v>
      </c>
      <c r="AK727" s="386">
        <v>0</v>
      </c>
      <c r="AL727" s="386">
        <v>0</v>
      </c>
      <c r="AM727" s="386">
        <v>0</v>
      </c>
      <c r="AN727" s="386">
        <v>0</v>
      </c>
      <c r="AO727" s="386">
        <v>1</v>
      </c>
      <c r="AP727" s="386">
        <v>0</v>
      </c>
      <c r="AQ727" s="386">
        <v>0</v>
      </c>
      <c r="AR727" s="386">
        <v>0</v>
      </c>
      <c r="AS727" s="386">
        <v>0</v>
      </c>
      <c r="AT727" s="405">
        <v>0</v>
      </c>
      <c r="AU727" s="387">
        <v>0</v>
      </c>
    </row>
    <row r="728" spans="2:47" x14ac:dyDescent="0.3">
      <c r="B728" s="592" t="s">
        <v>24</v>
      </c>
      <c r="C728" s="592" t="s">
        <v>206</v>
      </c>
      <c r="D728" s="384" t="s">
        <v>1381</v>
      </c>
      <c r="E728" s="271">
        <f t="shared" si="12"/>
        <v>916</v>
      </c>
      <c r="F728" s="385">
        <v>0</v>
      </c>
      <c r="G728" s="386">
        <v>0</v>
      </c>
      <c r="H728" s="386">
        <v>1</v>
      </c>
      <c r="I728" s="386">
        <v>1</v>
      </c>
      <c r="J728" s="386">
        <v>3</v>
      </c>
      <c r="K728" s="386">
        <v>18</v>
      </c>
      <c r="L728" s="386">
        <v>13</v>
      </c>
      <c r="M728" s="386">
        <v>20</v>
      </c>
      <c r="N728" s="386">
        <v>38</v>
      </c>
      <c r="O728" s="386">
        <v>37</v>
      </c>
      <c r="P728" s="386">
        <v>40</v>
      </c>
      <c r="Q728" s="386">
        <v>50</v>
      </c>
      <c r="R728" s="386">
        <v>47</v>
      </c>
      <c r="S728" s="386">
        <v>59</v>
      </c>
      <c r="T728" s="386">
        <v>62</v>
      </c>
      <c r="U728" s="386">
        <v>60</v>
      </c>
      <c r="V728" s="386">
        <v>43</v>
      </c>
      <c r="W728" s="386">
        <v>56</v>
      </c>
      <c r="X728" s="386">
        <v>52</v>
      </c>
      <c r="Y728" s="386">
        <v>34</v>
      </c>
      <c r="Z728" s="386">
        <v>42</v>
      </c>
      <c r="AA728" s="386">
        <v>49</v>
      </c>
      <c r="AB728" s="386">
        <v>35</v>
      </c>
      <c r="AC728" s="386">
        <v>29</v>
      </c>
      <c r="AD728" s="386">
        <v>27</v>
      </c>
      <c r="AE728" s="386">
        <v>22</v>
      </c>
      <c r="AF728" s="386">
        <v>19</v>
      </c>
      <c r="AG728" s="386">
        <v>4</v>
      </c>
      <c r="AH728" s="386">
        <v>15</v>
      </c>
      <c r="AI728" s="386">
        <v>23</v>
      </c>
      <c r="AJ728" s="386">
        <v>6</v>
      </c>
      <c r="AK728" s="386">
        <v>6</v>
      </c>
      <c r="AL728" s="386">
        <v>3</v>
      </c>
      <c r="AM728" s="386">
        <v>0</v>
      </c>
      <c r="AN728" s="386">
        <v>2</v>
      </c>
      <c r="AO728" s="386">
        <v>0</v>
      </c>
      <c r="AP728" s="386">
        <v>0</v>
      </c>
      <c r="AQ728" s="386">
        <v>0</v>
      </c>
      <c r="AR728" s="386">
        <v>0</v>
      </c>
      <c r="AS728" s="386">
        <v>0</v>
      </c>
      <c r="AT728" s="405">
        <v>0</v>
      </c>
      <c r="AU728" s="387">
        <v>0</v>
      </c>
    </row>
    <row r="729" spans="2:47" x14ac:dyDescent="0.3">
      <c r="B729" s="592"/>
      <c r="C729" s="592"/>
      <c r="D729" s="384" t="s">
        <v>1380</v>
      </c>
      <c r="E729" s="271">
        <f t="shared" si="12"/>
        <v>455</v>
      </c>
      <c r="F729" s="385">
        <v>0</v>
      </c>
      <c r="G729" s="386">
        <v>0</v>
      </c>
      <c r="H729" s="386">
        <v>0</v>
      </c>
      <c r="I729" s="386">
        <v>0</v>
      </c>
      <c r="J729" s="386">
        <v>0</v>
      </c>
      <c r="K729" s="386">
        <v>3</v>
      </c>
      <c r="L729" s="386">
        <v>5</v>
      </c>
      <c r="M729" s="386">
        <v>12</v>
      </c>
      <c r="N729" s="386">
        <v>11</v>
      </c>
      <c r="O729" s="386">
        <v>15</v>
      </c>
      <c r="P729" s="386">
        <v>12</v>
      </c>
      <c r="Q729" s="386">
        <v>25</v>
      </c>
      <c r="R729" s="386">
        <v>27</v>
      </c>
      <c r="S729" s="386">
        <v>21</v>
      </c>
      <c r="T729" s="386">
        <v>25</v>
      </c>
      <c r="U729" s="386">
        <v>27</v>
      </c>
      <c r="V729" s="386">
        <v>27</v>
      </c>
      <c r="W729" s="386">
        <v>33</v>
      </c>
      <c r="X729" s="386">
        <v>21</v>
      </c>
      <c r="Y729" s="386">
        <v>17</v>
      </c>
      <c r="Z729" s="386">
        <v>34</v>
      </c>
      <c r="AA729" s="386">
        <v>24</v>
      </c>
      <c r="AB729" s="386">
        <v>17</v>
      </c>
      <c r="AC729" s="386">
        <v>12</v>
      </c>
      <c r="AD729" s="386">
        <v>20</v>
      </c>
      <c r="AE729" s="386">
        <v>9</v>
      </c>
      <c r="AF729" s="386">
        <v>19</v>
      </c>
      <c r="AG729" s="386">
        <v>6</v>
      </c>
      <c r="AH729" s="386">
        <v>5</v>
      </c>
      <c r="AI729" s="386">
        <v>7</v>
      </c>
      <c r="AJ729" s="386">
        <v>4</v>
      </c>
      <c r="AK729" s="386">
        <v>4</v>
      </c>
      <c r="AL729" s="386">
        <v>3</v>
      </c>
      <c r="AM729" s="386">
        <v>2</v>
      </c>
      <c r="AN729" s="386">
        <v>1</v>
      </c>
      <c r="AO729" s="386">
        <v>2</v>
      </c>
      <c r="AP729" s="386">
        <v>0</v>
      </c>
      <c r="AQ729" s="386">
        <v>0</v>
      </c>
      <c r="AR729" s="386">
        <v>0</v>
      </c>
      <c r="AS729" s="386">
        <v>0</v>
      </c>
      <c r="AT729" s="405">
        <v>0</v>
      </c>
      <c r="AU729" s="387">
        <v>5</v>
      </c>
    </row>
    <row r="730" spans="2:47" x14ac:dyDescent="0.3">
      <c r="B730" s="592"/>
      <c r="C730" s="592"/>
      <c r="D730" s="384" t="s">
        <v>1379</v>
      </c>
      <c r="E730" s="271">
        <f t="shared" si="12"/>
        <v>143</v>
      </c>
      <c r="F730" s="385">
        <v>0</v>
      </c>
      <c r="G730" s="386">
        <v>0</v>
      </c>
      <c r="H730" s="386">
        <v>0</v>
      </c>
      <c r="I730" s="386">
        <v>0</v>
      </c>
      <c r="J730" s="386">
        <v>1</v>
      </c>
      <c r="K730" s="386">
        <v>2</v>
      </c>
      <c r="L730" s="386">
        <v>4</v>
      </c>
      <c r="M730" s="386">
        <v>5</v>
      </c>
      <c r="N730" s="386">
        <v>12</v>
      </c>
      <c r="O730" s="386">
        <v>9</v>
      </c>
      <c r="P730" s="386">
        <v>4</v>
      </c>
      <c r="Q730" s="386">
        <v>8</v>
      </c>
      <c r="R730" s="386">
        <v>5</v>
      </c>
      <c r="S730" s="386">
        <v>11</v>
      </c>
      <c r="T730" s="386">
        <v>7</v>
      </c>
      <c r="U730" s="386">
        <v>12</v>
      </c>
      <c r="V730" s="386">
        <v>8</v>
      </c>
      <c r="W730" s="386">
        <v>9</v>
      </c>
      <c r="X730" s="386">
        <v>6</v>
      </c>
      <c r="Y730" s="386">
        <v>4</v>
      </c>
      <c r="Z730" s="386">
        <v>11</v>
      </c>
      <c r="AA730" s="386">
        <v>8</v>
      </c>
      <c r="AB730" s="386">
        <v>1</v>
      </c>
      <c r="AC730" s="386">
        <v>2</v>
      </c>
      <c r="AD730" s="386">
        <v>1</v>
      </c>
      <c r="AE730" s="386">
        <v>2</v>
      </c>
      <c r="AF730" s="386">
        <v>1</v>
      </c>
      <c r="AG730" s="386">
        <v>6</v>
      </c>
      <c r="AH730" s="386">
        <v>1</v>
      </c>
      <c r="AI730" s="386">
        <v>1</v>
      </c>
      <c r="AJ730" s="386">
        <v>1</v>
      </c>
      <c r="AK730" s="386">
        <v>1</v>
      </c>
      <c r="AL730" s="386">
        <v>0</v>
      </c>
      <c r="AM730" s="386">
        <v>0</v>
      </c>
      <c r="AN730" s="386">
        <v>0</v>
      </c>
      <c r="AO730" s="386">
        <v>0</v>
      </c>
      <c r="AP730" s="386">
        <v>0</v>
      </c>
      <c r="AQ730" s="386">
        <v>0</v>
      </c>
      <c r="AR730" s="386">
        <v>0</v>
      </c>
      <c r="AS730" s="386">
        <v>0</v>
      </c>
      <c r="AT730" s="405">
        <v>0</v>
      </c>
      <c r="AU730" s="387">
        <v>0</v>
      </c>
    </row>
    <row r="731" spans="2:47" x14ac:dyDescent="0.3">
      <c r="B731" s="592"/>
      <c r="C731" s="592"/>
      <c r="D731" s="384" t="s">
        <v>1378</v>
      </c>
      <c r="E731" s="271">
        <f t="shared" si="12"/>
        <v>156</v>
      </c>
      <c r="F731" s="385">
        <v>0</v>
      </c>
      <c r="G731" s="386">
        <v>0</v>
      </c>
      <c r="H731" s="386">
        <v>0</v>
      </c>
      <c r="I731" s="386">
        <v>0</v>
      </c>
      <c r="J731" s="386">
        <v>1</v>
      </c>
      <c r="K731" s="386">
        <v>3</v>
      </c>
      <c r="L731" s="386">
        <v>3</v>
      </c>
      <c r="M731" s="386">
        <v>10</v>
      </c>
      <c r="N731" s="386">
        <v>5</v>
      </c>
      <c r="O731" s="386">
        <v>6</v>
      </c>
      <c r="P731" s="386">
        <v>8</v>
      </c>
      <c r="Q731" s="386">
        <v>10</v>
      </c>
      <c r="R731" s="386">
        <v>6</v>
      </c>
      <c r="S731" s="386">
        <v>12</v>
      </c>
      <c r="T731" s="386">
        <v>12</v>
      </c>
      <c r="U731" s="386">
        <v>12</v>
      </c>
      <c r="V731" s="386">
        <v>7</v>
      </c>
      <c r="W731" s="386">
        <v>4</v>
      </c>
      <c r="X731" s="386">
        <v>11</v>
      </c>
      <c r="Y731" s="386">
        <v>8</v>
      </c>
      <c r="Z731" s="386">
        <v>5</v>
      </c>
      <c r="AA731" s="386">
        <v>4</v>
      </c>
      <c r="AB731" s="386">
        <v>5</v>
      </c>
      <c r="AC731" s="386">
        <v>6</v>
      </c>
      <c r="AD731" s="386">
        <v>3</v>
      </c>
      <c r="AE731" s="386">
        <v>3</v>
      </c>
      <c r="AF731" s="386">
        <v>3</v>
      </c>
      <c r="AG731" s="386">
        <v>1</v>
      </c>
      <c r="AH731" s="386">
        <v>3</v>
      </c>
      <c r="AI731" s="386">
        <v>1</v>
      </c>
      <c r="AJ731" s="386">
        <v>1</v>
      </c>
      <c r="AK731" s="386">
        <v>0</v>
      </c>
      <c r="AL731" s="386">
        <v>0</v>
      </c>
      <c r="AM731" s="386">
        <v>1</v>
      </c>
      <c r="AN731" s="386">
        <v>2</v>
      </c>
      <c r="AO731" s="386">
        <v>0</v>
      </c>
      <c r="AP731" s="386">
        <v>0</v>
      </c>
      <c r="AQ731" s="386">
        <v>0</v>
      </c>
      <c r="AR731" s="386">
        <v>0</v>
      </c>
      <c r="AS731" s="386">
        <v>0</v>
      </c>
      <c r="AT731" s="405">
        <v>0</v>
      </c>
      <c r="AU731" s="387">
        <v>0</v>
      </c>
    </row>
    <row r="732" spans="2:47" ht="28.5" x14ac:dyDescent="0.3">
      <c r="B732" s="592"/>
      <c r="C732" s="592"/>
      <c r="D732" s="384" t="s">
        <v>1377</v>
      </c>
      <c r="E732" s="271">
        <f t="shared" si="12"/>
        <v>40</v>
      </c>
      <c r="F732" s="385">
        <v>0</v>
      </c>
      <c r="G732" s="386">
        <v>0</v>
      </c>
      <c r="H732" s="386">
        <v>0</v>
      </c>
      <c r="I732" s="386">
        <v>0</v>
      </c>
      <c r="J732" s="386">
        <v>0</v>
      </c>
      <c r="K732" s="386">
        <v>1</v>
      </c>
      <c r="L732" s="386">
        <v>1</v>
      </c>
      <c r="M732" s="386">
        <v>2</v>
      </c>
      <c r="N732" s="386">
        <v>0</v>
      </c>
      <c r="O732" s="386">
        <v>0</v>
      </c>
      <c r="P732" s="386">
        <v>1</v>
      </c>
      <c r="Q732" s="386">
        <v>0</v>
      </c>
      <c r="R732" s="386">
        <v>2</v>
      </c>
      <c r="S732" s="386">
        <v>3</v>
      </c>
      <c r="T732" s="386">
        <v>4</v>
      </c>
      <c r="U732" s="386">
        <v>0</v>
      </c>
      <c r="V732" s="386">
        <v>3</v>
      </c>
      <c r="W732" s="386">
        <v>3</v>
      </c>
      <c r="X732" s="386">
        <v>2</v>
      </c>
      <c r="Y732" s="386">
        <v>2</v>
      </c>
      <c r="Z732" s="386">
        <v>4</v>
      </c>
      <c r="AA732" s="386">
        <v>4</v>
      </c>
      <c r="AB732" s="386">
        <v>1</v>
      </c>
      <c r="AC732" s="386">
        <v>0</v>
      </c>
      <c r="AD732" s="386">
        <v>1</v>
      </c>
      <c r="AE732" s="386">
        <v>0</v>
      </c>
      <c r="AF732" s="386">
        <v>0</v>
      </c>
      <c r="AG732" s="386">
        <v>2</v>
      </c>
      <c r="AH732" s="386">
        <v>1</v>
      </c>
      <c r="AI732" s="386">
        <v>2</v>
      </c>
      <c r="AJ732" s="386">
        <v>1</v>
      </c>
      <c r="AK732" s="386">
        <v>0</v>
      </c>
      <c r="AL732" s="386">
        <v>0</v>
      </c>
      <c r="AM732" s="386">
        <v>0</v>
      </c>
      <c r="AN732" s="386">
        <v>0</v>
      </c>
      <c r="AO732" s="386">
        <v>0</v>
      </c>
      <c r="AP732" s="386">
        <v>0</v>
      </c>
      <c r="AQ732" s="386">
        <v>0</v>
      </c>
      <c r="AR732" s="386">
        <v>0</v>
      </c>
      <c r="AS732" s="386">
        <v>0</v>
      </c>
      <c r="AT732" s="405">
        <v>0</v>
      </c>
      <c r="AU732" s="387">
        <v>0</v>
      </c>
    </row>
    <row r="733" spans="2:47" s="35" customFormat="1" x14ac:dyDescent="0.3">
      <c r="B733" s="592"/>
      <c r="C733" s="592"/>
      <c r="D733" s="384" t="s">
        <v>1376</v>
      </c>
      <c r="E733" s="271">
        <f t="shared" si="12"/>
        <v>96</v>
      </c>
      <c r="F733" s="385">
        <v>0</v>
      </c>
      <c r="G733" s="386">
        <v>0</v>
      </c>
      <c r="H733" s="386">
        <v>0</v>
      </c>
      <c r="I733" s="386">
        <v>0</v>
      </c>
      <c r="J733" s="386">
        <v>0</v>
      </c>
      <c r="K733" s="386">
        <v>1</v>
      </c>
      <c r="L733" s="386">
        <v>4</v>
      </c>
      <c r="M733" s="386">
        <v>5</v>
      </c>
      <c r="N733" s="386">
        <v>6</v>
      </c>
      <c r="O733" s="386">
        <v>6</v>
      </c>
      <c r="P733" s="386">
        <v>5</v>
      </c>
      <c r="Q733" s="386">
        <v>4</v>
      </c>
      <c r="R733" s="386">
        <v>7</v>
      </c>
      <c r="S733" s="386">
        <v>7</v>
      </c>
      <c r="T733" s="386">
        <v>4</v>
      </c>
      <c r="U733" s="386">
        <v>7</v>
      </c>
      <c r="V733" s="386">
        <v>4</v>
      </c>
      <c r="W733" s="386">
        <v>6</v>
      </c>
      <c r="X733" s="386">
        <v>5</v>
      </c>
      <c r="Y733" s="386">
        <v>3</v>
      </c>
      <c r="Z733" s="386">
        <v>6</v>
      </c>
      <c r="AA733" s="386">
        <v>1</v>
      </c>
      <c r="AB733" s="386">
        <v>1</v>
      </c>
      <c r="AC733" s="386">
        <v>1</v>
      </c>
      <c r="AD733" s="386">
        <v>1</v>
      </c>
      <c r="AE733" s="386">
        <v>4</v>
      </c>
      <c r="AF733" s="386">
        <v>0</v>
      </c>
      <c r="AG733" s="386">
        <v>0</v>
      </c>
      <c r="AH733" s="386">
        <v>3</v>
      </c>
      <c r="AI733" s="386">
        <v>0</v>
      </c>
      <c r="AJ733" s="386">
        <v>3</v>
      </c>
      <c r="AK733" s="386">
        <v>2</v>
      </c>
      <c r="AL733" s="386">
        <v>0</v>
      </c>
      <c r="AM733" s="386">
        <v>0</v>
      </c>
      <c r="AN733" s="386">
        <v>0</v>
      </c>
      <c r="AO733" s="386">
        <v>0</v>
      </c>
      <c r="AP733" s="386">
        <v>0</v>
      </c>
      <c r="AQ733" s="386">
        <v>0</v>
      </c>
      <c r="AR733" s="386">
        <v>0</v>
      </c>
      <c r="AS733" s="386">
        <v>0</v>
      </c>
      <c r="AT733" s="405">
        <v>0</v>
      </c>
      <c r="AU733" s="387">
        <v>0</v>
      </c>
    </row>
    <row r="734" spans="2:47" ht="28.5" x14ac:dyDescent="0.3">
      <c r="B734" s="592"/>
      <c r="C734" s="592"/>
      <c r="D734" s="384" t="s">
        <v>1375</v>
      </c>
      <c r="E734" s="271">
        <f t="shared" si="12"/>
        <v>278</v>
      </c>
      <c r="F734" s="385">
        <v>0</v>
      </c>
      <c r="G734" s="386">
        <v>0</v>
      </c>
      <c r="H734" s="386">
        <v>0</v>
      </c>
      <c r="I734" s="386">
        <v>2</v>
      </c>
      <c r="J734" s="386">
        <v>4</v>
      </c>
      <c r="K734" s="386">
        <v>5</v>
      </c>
      <c r="L734" s="386">
        <v>4</v>
      </c>
      <c r="M734" s="386">
        <v>8</v>
      </c>
      <c r="N734" s="386">
        <v>14</v>
      </c>
      <c r="O734" s="386">
        <v>18</v>
      </c>
      <c r="P734" s="386">
        <v>10</v>
      </c>
      <c r="Q734" s="386">
        <v>10</v>
      </c>
      <c r="R734" s="386">
        <v>16</v>
      </c>
      <c r="S734" s="386">
        <v>17</v>
      </c>
      <c r="T734" s="386">
        <v>8</v>
      </c>
      <c r="U734" s="386">
        <v>19</v>
      </c>
      <c r="V734" s="386">
        <v>16</v>
      </c>
      <c r="W734" s="386">
        <v>12</v>
      </c>
      <c r="X734" s="386">
        <v>13</v>
      </c>
      <c r="Y734" s="386">
        <v>12</v>
      </c>
      <c r="Z734" s="386">
        <v>21</v>
      </c>
      <c r="AA734" s="386">
        <v>14</v>
      </c>
      <c r="AB734" s="386">
        <v>8</v>
      </c>
      <c r="AC734" s="386">
        <v>8</v>
      </c>
      <c r="AD734" s="386">
        <v>7</v>
      </c>
      <c r="AE734" s="386">
        <v>9</v>
      </c>
      <c r="AF734" s="386">
        <v>4</v>
      </c>
      <c r="AG734" s="386">
        <v>3</v>
      </c>
      <c r="AH734" s="386">
        <v>6</v>
      </c>
      <c r="AI734" s="386">
        <v>3</v>
      </c>
      <c r="AJ734" s="386">
        <v>3</v>
      </c>
      <c r="AK734" s="386">
        <v>1</v>
      </c>
      <c r="AL734" s="386">
        <v>1</v>
      </c>
      <c r="AM734" s="386">
        <v>0</v>
      </c>
      <c r="AN734" s="386">
        <v>1</v>
      </c>
      <c r="AO734" s="386">
        <v>0</v>
      </c>
      <c r="AP734" s="386">
        <v>1</v>
      </c>
      <c r="AQ734" s="386">
        <v>0</v>
      </c>
      <c r="AR734" s="386">
        <v>0</v>
      </c>
      <c r="AS734" s="386">
        <v>0</v>
      </c>
      <c r="AT734" s="405">
        <v>0</v>
      </c>
      <c r="AU734" s="387">
        <v>0</v>
      </c>
    </row>
    <row r="735" spans="2:47" x14ac:dyDescent="0.3">
      <c r="B735" s="592"/>
      <c r="C735" s="592"/>
      <c r="D735" s="384" t="s">
        <v>1374</v>
      </c>
      <c r="E735" s="271">
        <f t="shared" si="12"/>
        <v>264</v>
      </c>
      <c r="F735" s="385">
        <v>0</v>
      </c>
      <c r="G735" s="386">
        <v>0</v>
      </c>
      <c r="H735" s="386">
        <v>0</v>
      </c>
      <c r="I735" s="386">
        <v>0</v>
      </c>
      <c r="J735" s="386">
        <v>2</v>
      </c>
      <c r="K735" s="386">
        <v>7</v>
      </c>
      <c r="L735" s="386">
        <v>1</v>
      </c>
      <c r="M735" s="386">
        <v>5</v>
      </c>
      <c r="N735" s="386">
        <v>14</v>
      </c>
      <c r="O735" s="386">
        <v>15</v>
      </c>
      <c r="P735" s="386">
        <v>16</v>
      </c>
      <c r="Q735" s="386">
        <v>23</v>
      </c>
      <c r="R735" s="386">
        <v>16</v>
      </c>
      <c r="S735" s="386">
        <v>18</v>
      </c>
      <c r="T735" s="386">
        <v>12</v>
      </c>
      <c r="U735" s="386">
        <v>22</v>
      </c>
      <c r="V735" s="386">
        <v>18</v>
      </c>
      <c r="W735" s="386">
        <v>6</v>
      </c>
      <c r="X735" s="386">
        <v>10</v>
      </c>
      <c r="Y735" s="386">
        <v>10</v>
      </c>
      <c r="Z735" s="386">
        <v>11</v>
      </c>
      <c r="AA735" s="386">
        <v>6</v>
      </c>
      <c r="AB735" s="386">
        <v>15</v>
      </c>
      <c r="AC735" s="386">
        <v>6</v>
      </c>
      <c r="AD735" s="386">
        <v>5</v>
      </c>
      <c r="AE735" s="386">
        <v>7</v>
      </c>
      <c r="AF735" s="386">
        <v>6</v>
      </c>
      <c r="AG735" s="386">
        <v>5</v>
      </c>
      <c r="AH735" s="386">
        <v>1</v>
      </c>
      <c r="AI735" s="386">
        <v>0</v>
      </c>
      <c r="AJ735" s="386">
        <v>2</v>
      </c>
      <c r="AK735" s="386">
        <v>2</v>
      </c>
      <c r="AL735" s="386">
        <v>1</v>
      </c>
      <c r="AM735" s="386">
        <v>0</v>
      </c>
      <c r="AN735" s="386">
        <v>1</v>
      </c>
      <c r="AO735" s="386">
        <v>0</v>
      </c>
      <c r="AP735" s="386">
        <v>1</v>
      </c>
      <c r="AQ735" s="386">
        <v>0</v>
      </c>
      <c r="AR735" s="386">
        <v>0</v>
      </c>
      <c r="AS735" s="386">
        <v>0</v>
      </c>
      <c r="AT735" s="405">
        <v>0</v>
      </c>
      <c r="AU735" s="387">
        <v>0</v>
      </c>
    </row>
    <row r="736" spans="2:47" x14ac:dyDescent="0.3">
      <c r="B736" s="592"/>
      <c r="C736" s="592"/>
      <c r="D736" s="384" t="s">
        <v>1317</v>
      </c>
      <c r="E736" s="271">
        <f t="shared" si="12"/>
        <v>214</v>
      </c>
      <c r="F736" s="385">
        <v>0</v>
      </c>
      <c r="G736" s="386">
        <v>0</v>
      </c>
      <c r="H736" s="386">
        <v>0</v>
      </c>
      <c r="I736" s="386">
        <v>0</v>
      </c>
      <c r="J736" s="386">
        <v>1</v>
      </c>
      <c r="K736" s="386">
        <v>3</v>
      </c>
      <c r="L736" s="386">
        <v>10</v>
      </c>
      <c r="M736" s="386">
        <v>12</v>
      </c>
      <c r="N736" s="386">
        <v>7</v>
      </c>
      <c r="O736" s="386">
        <v>12</v>
      </c>
      <c r="P736" s="386">
        <v>11</v>
      </c>
      <c r="Q736" s="386">
        <v>14</v>
      </c>
      <c r="R736" s="386">
        <v>13</v>
      </c>
      <c r="S736" s="386">
        <v>15</v>
      </c>
      <c r="T736" s="386">
        <v>13</v>
      </c>
      <c r="U736" s="386">
        <v>12</v>
      </c>
      <c r="V736" s="386">
        <v>11</v>
      </c>
      <c r="W736" s="386">
        <v>9</v>
      </c>
      <c r="X736" s="386">
        <v>9</v>
      </c>
      <c r="Y736" s="386">
        <v>8</v>
      </c>
      <c r="Z736" s="386">
        <v>7</v>
      </c>
      <c r="AA736" s="386">
        <v>9</v>
      </c>
      <c r="AB736" s="386">
        <v>6</v>
      </c>
      <c r="AC736" s="386">
        <v>9</v>
      </c>
      <c r="AD736" s="386">
        <v>3</v>
      </c>
      <c r="AE736" s="386">
        <v>5</v>
      </c>
      <c r="AF736" s="386">
        <v>5</v>
      </c>
      <c r="AG736" s="386">
        <v>4</v>
      </c>
      <c r="AH736" s="386">
        <v>2</v>
      </c>
      <c r="AI736" s="386">
        <v>2</v>
      </c>
      <c r="AJ736" s="386">
        <v>0</v>
      </c>
      <c r="AK736" s="386">
        <v>0</v>
      </c>
      <c r="AL736" s="386">
        <v>1</v>
      </c>
      <c r="AM736" s="386">
        <v>1</v>
      </c>
      <c r="AN736" s="386">
        <v>0</v>
      </c>
      <c r="AO736" s="386">
        <v>0</v>
      </c>
      <c r="AP736" s="386">
        <v>0</v>
      </c>
      <c r="AQ736" s="386">
        <v>0</v>
      </c>
      <c r="AR736" s="386">
        <v>0</v>
      </c>
      <c r="AS736" s="386">
        <v>0</v>
      </c>
      <c r="AT736" s="405">
        <v>0</v>
      </c>
      <c r="AU736" s="387">
        <v>0</v>
      </c>
    </row>
    <row r="737" spans="2:47" x14ac:dyDescent="0.3">
      <c r="B737" s="592"/>
      <c r="C737" s="592" t="s">
        <v>205</v>
      </c>
      <c r="D737" s="384" t="s">
        <v>1414</v>
      </c>
      <c r="E737" s="271">
        <f t="shared" si="12"/>
        <v>415</v>
      </c>
      <c r="F737" s="385">
        <v>0</v>
      </c>
      <c r="G737" s="386">
        <v>0</v>
      </c>
      <c r="H737" s="386">
        <v>2</v>
      </c>
      <c r="I737" s="386">
        <v>1</v>
      </c>
      <c r="J737" s="386">
        <v>3</v>
      </c>
      <c r="K737" s="386">
        <v>8</v>
      </c>
      <c r="L737" s="386">
        <v>23</v>
      </c>
      <c r="M737" s="386">
        <v>11</v>
      </c>
      <c r="N737" s="386">
        <v>27</v>
      </c>
      <c r="O737" s="386">
        <v>18</v>
      </c>
      <c r="P737" s="386">
        <v>19</v>
      </c>
      <c r="Q737" s="386">
        <v>26</v>
      </c>
      <c r="R737" s="386">
        <v>32</v>
      </c>
      <c r="S737" s="386">
        <v>30</v>
      </c>
      <c r="T737" s="386">
        <v>26</v>
      </c>
      <c r="U737" s="386">
        <v>16</v>
      </c>
      <c r="V737" s="386">
        <v>19</v>
      </c>
      <c r="W737" s="386">
        <v>25</v>
      </c>
      <c r="X737" s="386">
        <v>20</v>
      </c>
      <c r="Y737" s="386">
        <v>16</v>
      </c>
      <c r="Z737" s="386">
        <v>15</v>
      </c>
      <c r="AA737" s="386">
        <v>10</v>
      </c>
      <c r="AB737" s="386">
        <v>12</v>
      </c>
      <c r="AC737" s="386">
        <v>13</v>
      </c>
      <c r="AD737" s="386">
        <v>7</v>
      </c>
      <c r="AE737" s="386">
        <v>6</v>
      </c>
      <c r="AF737" s="386">
        <v>5</v>
      </c>
      <c r="AG737" s="386">
        <v>6</v>
      </c>
      <c r="AH737" s="386">
        <v>9</v>
      </c>
      <c r="AI737" s="386">
        <v>3</v>
      </c>
      <c r="AJ737" s="386">
        <v>3</v>
      </c>
      <c r="AK737" s="386">
        <v>1</v>
      </c>
      <c r="AL737" s="386">
        <v>0</v>
      </c>
      <c r="AM737" s="386">
        <v>3</v>
      </c>
      <c r="AN737" s="386">
        <v>0</v>
      </c>
      <c r="AO737" s="386">
        <v>0</v>
      </c>
      <c r="AP737" s="386">
        <v>0</v>
      </c>
      <c r="AQ737" s="386">
        <v>0</v>
      </c>
      <c r="AR737" s="386">
        <v>0</v>
      </c>
      <c r="AS737" s="386">
        <v>0</v>
      </c>
      <c r="AT737" s="405">
        <v>0</v>
      </c>
      <c r="AU737" s="387">
        <v>0</v>
      </c>
    </row>
    <row r="738" spans="2:47" x14ac:dyDescent="0.3">
      <c r="B738" s="592"/>
      <c r="C738" s="592"/>
      <c r="D738" s="384" t="s">
        <v>1413</v>
      </c>
      <c r="E738" s="271">
        <f t="shared" si="12"/>
        <v>139</v>
      </c>
      <c r="F738" s="385">
        <v>0</v>
      </c>
      <c r="G738" s="386">
        <v>0</v>
      </c>
      <c r="H738" s="386">
        <v>0</v>
      </c>
      <c r="I738" s="386">
        <v>0</v>
      </c>
      <c r="J738" s="386">
        <v>1</v>
      </c>
      <c r="K738" s="386">
        <v>9</v>
      </c>
      <c r="L738" s="386">
        <v>6</v>
      </c>
      <c r="M738" s="386">
        <v>9</v>
      </c>
      <c r="N738" s="386">
        <v>7</v>
      </c>
      <c r="O738" s="386">
        <v>10</v>
      </c>
      <c r="P738" s="386">
        <v>12</v>
      </c>
      <c r="Q738" s="386">
        <v>9</v>
      </c>
      <c r="R738" s="386">
        <v>9</v>
      </c>
      <c r="S738" s="386">
        <v>10</v>
      </c>
      <c r="T738" s="386">
        <v>5</v>
      </c>
      <c r="U738" s="386">
        <v>7</v>
      </c>
      <c r="V738" s="386">
        <v>4</v>
      </c>
      <c r="W738" s="386">
        <v>5</v>
      </c>
      <c r="X738" s="386">
        <v>6</v>
      </c>
      <c r="Y738" s="386">
        <v>11</v>
      </c>
      <c r="Z738" s="386">
        <v>3</v>
      </c>
      <c r="AA738" s="386">
        <v>4</v>
      </c>
      <c r="AB738" s="386">
        <v>3</v>
      </c>
      <c r="AC738" s="386">
        <v>1</v>
      </c>
      <c r="AD738" s="386">
        <v>1</v>
      </c>
      <c r="AE738" s="386">
        <v>0</v>
      </c>
      <c r="AF738" s="386">
        <v>2</v>
      </c>
      <c r="AG738" s="386">
        <v>1</v>
      </c>
      <c r="AH738" s="386">
        <v>1</v>
      </c>
      <c r="AI738" s="386">
        <v>1</v>
      </c>
      <c r="AJ738" s="386">
        <v>1</v>
      </c>
      <c r="AK738" s="386">
        <v>1</v>
      </c>
      <c r="AL738" s="386">
        <v>0</v>
      </c>
      <c r="AM738" s="386">
        <v>0</v>
      </c>
      <c r="AN738" s="386">
        <v>0</v>
      </c>
      <c r="AO738" s="386">
        <v>0</v>
      </c>
      <c r="AP738" s="386">
        <v>0</v>
      </c>
      <c r="AQ738" s="386">
        <v>0</v>
      </c>
      <c r="AR738" s="386">
        <v>0</v>
      </c>
      <c r="AS738" s="386">
        <v>0</v>
      </c>
      <c r="AT738" s="405">
        <v>0</v>
      </c>
      <c r="AU738" s="387">
        <v>0</v>
      </c>
    </row>
    <row r="739" spans="2:47" x14ac:dyDescent="0.3">
      <c r="B739" s="592"/>
      <c r="C739" s="592"/>
      <c r="D739" s="384" t="s">
        <v>1412</v>
      </c>
      <c r="E739" s="271">
        <f t="shared" si="12"/>
        <v>134</v>
      </c>
      <c r="F739" s="385">
        <v>0</v>
      </c>
      <c r="G739" s="386">
        <v>0</v>
      </c>
      <c r="H739" s="386">
        <v>0</v>
      </c>
      <c r="I739" s="386">
        <v>1</v>
      </c>
      <c r="J739" s="386">
        <v>1</v>
      </c>
      <c r="K739" s="386">
        <v>3</v>
      </c>
      <c r="L739" s="386">
        <v>3</v>
      </c>
      <c r="M739" s="386">
        <v>8</v>
      </c>
      <c r="N739" s="386">
        <v>6</v>
      </c>
      <c r="O739" s="386">
        <v>9</v>
      </c>
      <c r="P739" s="386">
        <v>11</v>
      </c>
      <c r="Q739" s="386">
        <v>8</v>
      </c>
      <c r="R739" s="386">
        <v>6</v>
      </c>
      <c r="S739" s="386">
        <v>7</v>
      </c>
      <c r="T739" s="386">
        <v>10</v>
      </c>
      <c r="U739" s="386">
        <v>8</v>
      </c>
      <c r="V739" s="386">
        <v>7</v>
      </c>
      <c r="W739" s="386">
        <v>6</v>
      </c>
      <c r="X739" s="386">
        <v>6</v>
      </c>
      <c r="Y739" s="386">
        <v>3</v>
      </c>
      <c r="Z739" s="386">
        <v>4</v>
      </c>
      <c r="AA739" s="386">
        <v>5</v>
      </c>
      <c r="AB739" s="386">
        <v>1</v>
      </c>
      <c r="AC739" s="386">
        <v>5</v>
      </c>
      <c r="AD739" s="386">
        <v>3</v>
      </c>
      <c r="AE739" s="386">
        <v>2</v>
      </c>
      <c r="AF739" s="386">
        <v>4</v>
      </c>
      <c r="AG739" s="386">
        <v>4</v>
      </c>
      <c r="AH739" s="386">
        <v>0</v>
      </c>
      <c r="AI739" s="386">
        <v>1</v>
      </c>
      <c r="AJ739" s="386">
        <v>2</v>
      </c>
      <c r="AK739" s="386">
        <v>0</v>
      </c>
      <c r="AL739" s="386">
        <v>0</v>
      </c>
      <c r="AM739" s="386">
        <v>0</v>
      </c>
      <c r="AN739" s="386">
        <v>0</v>
      </c>
      <c r="AO739" s="386">
        <v>0</v>
      </c>
      <c r="AP739" s="386">
        <v>0</v>
      </c>
      <c r="AQ739" s="386">
        <v>0</v>
      </c>
      <c r="AR739" s="386">
        <v>0</v>
      </c>
      <c r="AS739" s="386">
        <v>0</v>
      </c>
      <c r="AT739" s="405">
        <v>0</v>
      </c>
      <c r="AU739" s="387">
        <v>0</v>
      </c>
    </row>
    <row r="740" spans="2:47" x14ac:dyDescent="0.3">
      <c r="B740" s="592"/>
      <c r="C740" s="592" t="s">
        <v>204</v>
      </c>
      <c r="D740" s="384" t="s">
        <v>1381</v>
      </c>
      <c r="E740" s="271">
        <f t="shared" si="12"/>
        <v>2</v>
      </c>
      <c r="F740" s="385">
        <v>0</v>
      </c>
      <c r="G740" s="386">
        <v>0</v>
      </c>
      <c r="H740" s="386">
        <v>0</v>
      </c>
      <c r="I740" s="386">
        <v>0</v>
      </c>
      <c r="J740" s="386">
        <v>0</v>
      </c>
      <c r="K740" s="386">
        <v>0</v>
      </c>
      <c r="L740" s="386">
        <v>0</v>
      </c>
      <c r="M740" s="386">
        <v>0</v>
      </c>
      <c r="N740" s="386">
        <v>0</v>
      </c>
      <c r="O740" s="386">
        <v>0</v>
      </c>
      <c r="P740" s="386">
        <v>0</v>
      </c>
      <c r="Q740" s="386">
        <v>0</v>
      </c>
      <c r="R740" s="386">
        <v>0</v>
      </c>
      <c r="S740" s="386">
        <v>0</v>
      </c>
      <c r="T740" s="386">
        <v>0</v>
      </c>
      <c r="U740" s="386">
        <v>1</v>
      </c>
      <c r="V740" s="386">
        <v>0</v>
      </c>
      <c r="W740" s="386">
        <v>0</v>
      </c>
      <c r="X740" s="386">
        <v>1</v>
      </c>
      <c r="Y740" s="386">
        <v>0</v>
      </c>
      <c r="Z740" s="386">
        <v>0</v>
      </c>
      <c r="AA740" s="386">
        <v>0</v>
      </c>
      <c r="AB740" s="386">
        <v>0</v>
      </c>
      <c r="AC740" s="386">
        <v>0</v>
      </c>
      <c r="AD740" s="386">
        <v>0</v>
      </c>
      <c r="AE740" s="386">
        <v>0</v>
      </c>
      <c r="AF740" s="386">
        <v>0</v>
      </c>
      <c r="AG740" s="386">
        <v>0</v>
      </c>
      <c r="AH740" s="386">
        <v>0</v>
      </c>
      <c r="AI740" s="386">
        <v>0</v>
      </c>
      <c r="AJ740" s="386">
        <v>0</v>
      </c>
      <c r="AK740" s="386">
        <v>0</v>
      </c>
      <c r="AL740" s="386">
        <v>0</v>
      </c>
      <c r="AM740" s="386">
        <v>0</v>
      </c>
      <c r="AN740" s="386">
        <v>0</v>
      </c>
      <c r="AO740" s="386">
        <v>0</v>
      </c>
      <c r="AP740" s="386">
        <v>0</v>
      </c>
      <c r="AQ740" s="386">
        <v>0</v>
      </c>
      <c r="AR740" s="386">
        <v>0</v>
      </c>
      <c r="AS740" s="386">
        <v>0</v>
      </c>
      <c r="AT740" s="405">
        <v>0</v>
      </c>
      <c r="AU740" s="387">
        <v>0</v>
      </c>
    </row>
    <row r="741" spans="2:47" x14ac:dyDescent="0.3">
      <c r="B741" s="592"/>
      <c r="C741" s="592"/>
      <c r="D741" s="384" t="s">
        <v>1411</v>
      </c>
      <c r="E741" s="271">
        <f t="shared" si="12"/>
        <v>323</v>
      </c>
      <c r="F741" s="385">
        <v>0</v>
      </c>
      <c r="G741" s="386">
        <v>0</v>
      </c>
      <c r="H741" s="386">
        <v>0</v>
      </c>
      <c r="I741" s="386">
        <v>0</v>
      </c>
      <c r="J741" s="386">
        <v>2</v>
      </c>
      <c r="K741" s="386">
        <v>5</v>
      </c>
      <c r="L741" s="386">
        <v>5</v>
      </c>
      <c r="M741" s="386">
        <v>10</v>
      </c>
      <c r="N741" s="386">
        <v>9</v>
      </c>
      <c r="O741" s="386">
        <v>13</v>
      </c>
      <c r="P741" s="386">
        <v>17</v>
      </c>
      <c r="Q741" s="386">
        <v>20</v>
      </c>
      <c r="R741" s="386">
        <v>20</v>
      </c>
      <c r="S741" s="386">
        <v>21</v>
      </c>
      <c r="T741" s="386">
        <v>22</v>
      </c>
      <c r="U741" s="386">
        <v>18</v>
      </c>
      <c r="V741" s="386">
        <v>14</v>
      </c>
      <c r="W741" s="386">
        <v>13</v>
      </c>
      <c r="X741" s="386">
        <v>17</v>
      </c>
      <c r="Y741" s="386">
        <v>22</v>
      </c>
      <c r="Z741" s="386">
        <v>12</v>
      </c>
      <c r="AA741" s="386">
        <v>13</v>
      </c>
      <c r="AB741" s="386">
        <v>16</v>
      </c>
      <c r="AC741" s="386">
        <v>10</v>
      </c>
      <c r="AD741" s="386">
        <v>12</v>
      </c>
      <c r="AE741" s="386">
        <v>5</v>
      </c>
      <c r="AF741" s="386">
        <v>7</v>
      </c>
      <c r="AG741" s="386">
        <v>5</v>
      </c>
      <c r="AH741" s="386">
        <v>3</v>
      </c>
      <c r="AI741" s="386">
        <v>6</v>
      </c>
      <c r="AJ741" s="386">
        <v>1</v>
      </c>
      <c r="AK741" s="386">
        <v>3</v>
      </c>
      <c r="AL741" s="386">
        <v>1</v>
      </c>
      <c r="AM741" s="386">
        <v>0</v>
      </c>
      <c r="AN741" s="386">
        <v>0</v>
      </c>
      <c r="AO741" s="386">
        <v>0</v>
      </c>
      <c r="AP741" s="386">
        <v>0</v>
      </c>
      <c r="AQ741" s="386">
        <v>1</v>
      </c>
      <c r="AR741" s="386">
        <v>0</v>
      </c>
      <c r="AS741" s="386">
        <v>0</v>
      </c>
      <c r="AT741" s="405">
        <v>0</v>
      </c>
      <c r="AU741" s="387">
        <v>0</v>
      </c>
    </row>
    <row r="742" spans="2:47" x14ac:dyDescent="0.3">
      <c r="B742" s="592"/>
      <c r="C742" s="592"/>
      <c r="D742" s="384" t="s">
        <v>1410</v>
      </c>
      <c r="E742" s="271">
        <f t="shared" si="12"/>
        <v>25</v>
      </c>
      <c r="F742" s="385">
        <v>0</v>
      </c>
      <c r="G742" s="386">
        <v>0</v>
      </c>
      <c r="H742" s="386">
        <v>0</v>
      </c>
      <c r="I742" s="386">
        <v>0</v>
      </c>
      <c r="J742" s="386">
        <v>0</v>
      </c>
      <c r="K742" s="386">
        <v>0</v>
      </c>
      <c r="L742" s="386">
        <v>0</v>
      </c>
      <c r="M742" s="386">
        <v>0</v>
      </c>
      <c r="N742" s="386">
        <v>0</v>
      </c>
      <c r="O742" s="386">
        <v>1</v>
      </c>
      <c r="P742" s="386">
        <v>1</v>
      </c>
      <c r="Q742" s="386">
        <v>0</v>
      </c>
      <c r="R742" s="386">
        <v>3</v>
      </c>
      <c r="S742" s="386">
        <v>1</v>
      </c>
      <c r="T742" s="386">
        <v>2</v>
      </c>
      <c r="U742" s="386">
        <v>2</v>
      </c>
      <c r="V742" s="386">
        <v>2</v>
      </c>
      <c r="W742" s="386">
        <v>3</v>
      </c>
      <c r="X742" s="386">
        <v>1</v>
      </c>
      <c r="Y742" s="386">
        <v>0</v>
      </c>
      <c r="Z742" s="386">
        <v>1</v>
      </c>
      <c r="AA742" s="386">
        <v>0</v>
      </c>
      <c r="AB742" s="386">
        <v>0</v>
      </c>
      <c r="AC742" s="386">
        <v>2</v>
      </c>
      <c r="AD742" s="386">
        <v>0</v>
      </c>
      <c r="AE742" s="386">
        <v>1</v>
      </c>
      <c r="AF742" s="386">
        <v>0</v>
      </c>
      <c r="AG742" s="386">
        <v>1</v>
      </c>
      <c r="AH742" s="386">
        <v>0</v>
      </c>
      <c r="AI742" s="386">
        <v>0</v>
      </c>
      <c r="AJ742" s="386">
        <v>1</v>
      </c>
      <c r="AK742" s="386">
        <v>2</v>
      </c>
      <c r="AL742" s="386">
        <v>1</v>
      </c>
      <c r="AM742" s="386">
        <v>0</v>
      </c>
      <c r="AN742" s="386">
        <v>0</v>
      </c>
      <c r="AO742" s="386">
        <v>0</v>
      </c>
      <c r="AP742" s="386">
        <v>0</v>
      </c>
      <c r="AQ742" s="386">
        <v>0</v>
      </c>
      <c r="AR742" s="386">
        <v>0</v>
      </c>
      <c r="AS742" s="386">
        <v>0</v>
      </c>
      <c r="AT742" s="405">
        <v>0</v>
      </c>
      <c r="AU742" s="387">
        <v>0</v>
      </c>
    </row>
    <row r="743" spans="2:47" x14ac:dyDescent="0.3">
      <c r="B743" s="592"/>
      <c r="C743" s="592" t="s">
        <v>203</v>
      </c>
      <c r="D743" s="384" t="s">
        <v>1409</v>
      </c>
      <c r="E743" s="271">
        <f t="shared" si="12"/>
        <v>183</v>
      </c>
      <c r="F743" s="385">
        <v>0</v>
      </c>
      <c r="G743" s="386">
        <v>0</v>
      </c>
      <c r="H743" s="386">
        <v>1</v>
      </c>
      <c r="I743" s="386">
        <v>1</v>
      </c>
      <c r="J743" s="386">
        <v>0</v>
      </c>
      <c r="K743" s="386">
        <v>6</v>
      </c>
      <c r="L743" s="386">
        <v>7</v>
      </c>
      <c r="M743" s="386">
        <v>4</v>
      </c>
      <c r="N743" s="386">
        <v>6</v>
      </c>
      <c r="O743" s="386">
        <v>3</v>
      </c>
      <c r="P743" s="386">
        <v>11</v>
      </c>
      <c r="Q743" s="386">
        <v>9</v>
      </c>
      <c r="R743" s="386">
        <v>7</v>
      </c>
      <c r="S743" s="386">
        <v>10</v>
      </c>
      <c r="T743" s="386">
        <v>19</v>
      </c>
      <c r="U743" s="386">
        <v>14</v>
      </c>
      <c r="V743" s="386">
        <v>6</v>
      </c>
      <c r="W743" s="386">
        <v>15</v>
      </c>
      <c r="X743" s="386">
        <v>4</v>
      </c>
      <c r="Y743" s="386">
        <v>4</v>
      </c>
      <c r="Z743" s="386">
        <v>6</v>
      </c>
      <c r="AA743" s="386">
        <v>7</v>
      </c>
      <c r="AB743" s="386">
        <v>5</v>
      </c>
      <c r="AC743" s="386">
        <v>9</v>
      </c>
      <c r="AD743" s="386">
        <v>6</v>
      </c>
      <c r="AE743" s="386">
        <v>5</v>
      </c>
      <c r="AF743" s="386">
        <v>5</v>
      </c>
      <c r="AG743" s="386">
        <v>8</v>
      </c>
      <c r="AH743" s="386">
        <v>0</v>
      </c>
      <c r="AI743" s="386">
        <v>1</v>
      </c>
      <c r="AJ743" s="386">
        <v>2</v>
      </c>
      <c r="AK743" s="386">
        <v>2</v>
      </c>
      <c r="AL743" s="386">
        <v>0</v>
      </c>
      <c r="AM743" s="386">
        <v>0</v>
      </c>
      <c r="AN743" s="386">
        <v>0</v>
      </c>
      <c r="AO743" s="386">
        <v>0</v>
      </c>
      <c r="AP743" s="386">
        <v>0</v>
      </c>
      <c r="AQ743" s="386">
        <v>0</v>
      </c>
      <c r="AR743" s="386">
        <v>0</v>
      </c>
      <c r="AS743" s="386">
        <v>0</v>
      </c>
      <c r="AT743" s="405">
        <v>0</v>
      </c>
      <c r="AU743" s="387">
        <v>0</v>
      </c>
    </row>
    <row r="744" spans="2:47" x14ac:dyDescent="0.3">
      <c r="B744" s="592"/>
      <c r="C744" s="592"/>
      <c r="D744" s="384" t="s">
        <v>1408</v>
      </c>
      <c r="E744" s="271">
        <f t="shared" si="12"/>
        <v>101</v>
      </c>
      <c r="F744" s="385">
        <v>0</v>
      </c>
      <c r="G744" s="386">
        <v>0</v>
      </c>
      <c r="H744" s="386">
        <v>0</v>
      </c>
      <c r="I744" s="386">
        <v>0</v>
      </c>
      <c r="J744" s="386">
        <v>1</v>
      </c>
      <c r="K744" s="386">
        <v>4</v>
      </c>
      <c r="L744" s="386">
        <v>5</v>
      </c>
      <c r="M744" s="386">
        <v>9</v>
      </c>
      <c r="N744" s="386">
        <v>7</v>
      </c>
      <c r="O744" s="386">
        <v>5</v>
      </c>
      <c r="P744" s="386">
        <v>7</v>
      </c>
      <c r="Q744" s="386">
        <v>8</v>
      </c>
      <c r="R744" s="386">
        <v>3</v>
      </c>
      <c r="S744" s="386">
        <v>9</v>
      </c>
      <c r="T744" s="386">
        <v>4</v>
      </c>
      <c r="U744" s="386">
        <v>5</v>
      </c>
      <c r="V744" s="386">
        <v>4</v>
      </c>
      <c r="W744" s="386">
        <v>5</v>
      </c>
      <c r="X744" s="386">
        <v>1</v>
      </c>
      <c r="Y744" s="386">
        <v>3</v>
      </c>
      <c r="Z744" s="386">
        <v>2</v>
      </c>
      <c r="AA744" s="386">
        <v>1</v>
      </c>
      <c r="AB744" s="386">
        <v>2</v>
      </c>
      <c r="AC744" s="386">
        <v>2</v>
      </c>
      <c r="AD744" s="386">
        <v>3</v>
      </c>
      <c r="AE744" s="386">
        <v>3</v>
      </c>
      <c r="AF744" s="386">
        <v>3</v>
      </c>
      <c r="AG744" s="386">
        <v>1</v>
      </c>
      <c r="AH744" s="386">
        <v>1</v>
      </c>
      <c r="AI744" s="386">
        <v>0</v>
      </c>
      <c r="AJ744" s="386">
        <v>2</v>
      </c>
      <c r="AK744" s="386">
        <v>0</v>
      </c>
      <c r="AL744" s="386">
        <v>1</v>
      </c>
      <c r="AM744" s="386">
        <v>0</v>
      </c>
      <c r="AN744" s="386">
        <v>0</v>
      </c>
      <c r="AO744" s="386">
        <v>0</v>
      </c>
      <c r="AP744" s="386">
        <v>0</v>
      </c>
      <c r="AQ744" s="386">
        <v>0</v>
      </c>
      <c r="AR744" s="386">
        <v>0</v>
      </c>
      <c r="AS744" s="386">
        <v>0</v>
      </c>
      <c r="AT744" s="405">
        <v>0</v>
      </c>
      <c r="AU744" s="387">
        <v>0</v>
      </c>
    </row>
    <row r="745" spans="2:47" x14ac:dyDescent="0.3">
      <c r="B745" s="592"/>
      <c r="C745" s="592"/>
      <c r="D745" s="384" t="s">
        <v>1125</v>
      </c>
      <c r="E745" s="271">
        <f t="shared" si="12"/>
        <v>270</v>
      </c>
      <c r="F745" s="385">
        <v>0</v>
      </c>
      <c r="G745" s="386">
        <v>0</v>
      </c>
      <c r="H745" s="386">
        <v>0</v>
      </c>
      <c r="I745" s="386">
        <v>0</v>
      </c>
      <c r="J745" s="386">
        <v>0</v>
      </c>
      <c r="K745" s="386">
        <v>8</v>
      </c>
      <c r="L745" s="386">
        <v>12</v>
      </c>
      <c r="M745" s="386">
        <v>14</v>
      </c>
      <c r="N745" s="386">
        <v>15</v>
      </c>
      <c r="O745" s="386">
        <v>13</v>
      </c>
      <c r="P745" s="386">
        <v>16</v>
      </c>
      <c r="Q745" s="386">
        <v>14</v>
      </c>
      <c r="R745" s="386">
        <v>29</v>
      </c>
      <c r="S745" s="386">
        <v>13</v>
      </c>
      <c r="T745" s="386">
        <v>19</v>
      </c>
      <c r="U745" s="386">
        <v>18</v>
      </c>
      <c r="V745" s="386">
        <v>11</v>
      </c>
      <c r="W745" s="386">
        <v>16</v>
      </c>
      <c r="X745" s="386">
        <v>8</v>
      </c>
      <c r="Y745" s="386">
        <v>7</v>
      </c>
      <c r="Z745" s="386">
        <v>11</v>
      </c>
      <c r="AA745" s="386">
        <v>9</v>
      </c>
      <c r="AB745" s="386">
        <v>1</v>
      </c>
      <c r="AC745" s="386">
        <v>10</v>
      </c>
      <c r="AD745" s="386">
        <v>9</v>
      </c>
      <c r="AE745" s="386">
        <v>5</v>
      </c>
      <c r="AF745" s="386">
        <v>2</v>
      </c>
      <c r="AG745" s="386">
        <v>1</v>
      </c>
      <c r="AH745" s="386">
        <v>5</v>
      </c>
      <c r="AI745" s="386">
        <v>2</v>
      </c>
      <c r="AJ745" s="386">
        <v>1</v>
      </c>
      <c r="AK745" s="386">
        <v>0</v>
      </c>
      <c r="AL745" s="386">
        <v>1</v>
      </c>
      <c r="AM745" s="386">
        <v>0</v>
      </c>
      <c r="AN745" s="386">
        <v>0</v>
      </c>
      <c r="AO745" s="386">
        <v>0</v>
      </c>
      <c r="AP745" s="386">
        <v>0</v>
      </c>
      <c r="AQ745" s="386">
        <v>0</v>
      </c>
      <c r="AR745" s="386">
        <v>0</v>
      </c>
      <c r="AS745" s="386">
        <v>0</v>
      </c>
      <c r="AT745" s="405">
        <v>0</v>
      </c>
      <c r="AU745" s="387">
        <v>0</v>
      </c>
    </row>
    <row r="746" spans="2:47" x14ac:dyDescent="0.3">
      <c r="B746" s="592"/>
      <c r="C746" s="592" t="s">
        <v>202</v>
      </c>
      <c r="D746" s="384" t="s">
        <v>202</v>
      </c>
      <c r="E746" s="271">
        <f t="shared" si="12"/>
        <v>678</v>
      </c>
      <c r="F746" s="385">
        <v>0</v>
      </c>
      <c r="G746" s="386">
        <v>0</v>
      </c>
      <c r="H746" s="386">
        <v>0</v>
      </c>
      <c r="I746" s="386">
        <v>0</v>
      </c>
      <c r="J746" s="386">
        <v>7</v>
      </c>
      <c r="K746" s="386">
        <v>11</v>
      </c>
      <c r="L746" s="386">
        <v>14</v>
      </c>
      <c r="M746" s="386">
        <v>26</v>
      </c>
      <c r="N746" s="386">
        <v>21</v>
      </c>
      <c r="O746" s="386">
        <v>33</v>
      </c>
      <c r="P746" s="386">
        <v>39</v>
      </c>
      <c r="Q746" s="386">
        <v>38</v>
      </c>
      <c r="R746" s="386">
        <v>30</v>
      </c>
      <c r="S746" s="386">
        <v>40</v>
      </c>
      <c r="T746" s="386">
        <v>37</v>
      </c>
      <c r="U746" s="386">
        <v>34</v>
      </c>
      <c r="V746" s="386">
        <v>33</v>
      </c>
      <c r="W746" s="386">
        <v>35</v>
      </c>
      <c r="X746" s="386">
        <v>38</v>
      </c>
      <c r="Y746" s="386">
        <v>30</v>
      </c>
      <c r="Z746" s="386">
        <v>29</v>
      </c>
      <c r="AA746" s="386">
        <v>19</v>
      </c>
      <c r="AB746" s="386">
        <v>24</v>
      </c>
      <c r="AC746" s="386">
        <v>28</v>
      </c>
      <c r="AD746" s="386">
        <v>22</v>
      </c>
      <c r="AE746" s="386">
        <v>17</v>
      </c>
      <c r="AF746" s="386">
        <v>15</v>
      </c>
      <c r="AG746" s="386">
        <v>9</v>
      </c>
      <c r="AH746" s="386">
        <v>9</v>
      </c>
      <c r="AI746" s="386">
        <v>14</v>
      </c>
      <c r="AJ746" s="386">
        <v>11</v>
      </c>
      <c r="AK746" s="386">
        <v>9</v>
      </c>
      <c r="AL746" s="386">
        <v>1</v>
      </c>
      <c r="AM746" s="386">
        <v>1</v>
      </c>
      <c r="AN746" s="386">
        <v>3</v>
      </c>
      <c r="AO746" s="386">
        <v>0</v>
      </c>
      <c r="AP746" s="386">
        <v>1</v>
      </c>
      <c r="AQ746" s="386">
        <v>0</v>
      </c>
      <c r="AR746" s="386">
        <v>0</v>
      </c>
      <c r="AS746" s="386">
        <v>0</v>
      </c>
      <c r="AT746" s="405">
        <v>0</v>
      </c>
      <c r="AU746" s="387">
        <v>0</v>
      </c>
    </row>
    <row r="747" spans="2:47" x14ac:dyDescent="0.3">
      <c r="B747" s="592"/>
      <c r="C747" s="592"/>
      <c r="D747" s="384" t="s">
        <v>1407</v>
      </c>
      <c r="E747" s="271">
        <f t="shared" si="12"/>
        <v>600</v>
      </c>
      <c r="F747" s="385">
        <v>0</v>
      </c>
      <c r="G747" s="386">
        <v>0</v>
      </c>
      <c r="H747" s="386">
        <v>0</v>
      </c>
      <c r="I747" s="386">
        <v>1</v>
      </c>
      <c r="J747" s="386">
        <v>4</v>
      </c>
      <c r="K747" s="386">
        <v>11</v>
      </c>
      <c r="L747" s="386">
        <v>19</v>
      </c>
      <c r="M747" s="386">
        <v>16</v>
      </c>
      <c r="N747" s="386">
        <v>22</v>
      </c>
      <c r="O747" s="386">
        <v>26</v>
      </c>
      <c r="P747" s="386">
        <v>28</v>
      </c>
      <c r="Q747" s="386">
        <v>35</v>
      </c>
      <c r="R747" s="386">
        <v>26</v>
      </c>
      <c r="S747" s="386">
        <v>32</v>
      </c>
      <c r="T747" s="386">
        <v>40</v>
      </c>
      <c r="U747" s="386">
        <v>29</v>
      </c>
      <c r="V747" s="386">
        <v>34</v>
      </c>
      <c r="W747" s="386">
        <v>44</v>
      </c>
      <c r="X747" s="386">
        <v>27</v>
      </c>
      <c r="Y747" s="386">
        <v>25</v>
      </c>
      <c r="Z747" s="386">
        <v>20</v>
      </c>
      <c r="AA747" s="386">
        <v>20</v>
      </c>
      <c r="AB747" s="386">
        <v>20</v>
      </c>
      <c r="AC747" s="386">
        <v>22</v>
      </c>
      <c r="AD747" s="386">
        <v>28</v>
      </c>
      <c r="AE747" s="386">
        <v>21</v>
      </c>
      <c r="AF747" s="386">
        <v>10</v>
      </c>
      <c r="AG747" s="386">
        <v>9</v>
      </c>
      <c r="AH747" s="386">
        <v>12</v>
      </c>
      <c r="AI747" s="386">
        <v>4</v>
      </c>
      <c r="AJ747" s="386">
        <v>6</v>
      </c>
      <c r="AK747" s="386">
        <v>3</v>
      </c>
      <c r="AL747" s="386">
        <v>4</v>
      </c>
      <c r="AM747" s="386">
        <v>0</v>
      </c>
      <c r="AN747" s="386">
        <v>0</v>
      </c>
      <c r="AO747" s="386">
        <v>1</v>
      </c>
      <c r="AP747" s="386">
        <v>0</v>
      </c>
      <c r="AQ747" s="386">
        <v>0</v>
      </c>
      <c r="AR747" s="386">
        <v>0</v>
      </c>
      <c r="AS747" s="386">
        <v>0</v>
      </c>
      <c r="AT747" s="405">
        <v>0</v>
      </c>
      <c r="AU747" s="387">
        <v>1</v>
      </c>
    </row>
    <row r="748" spans="2:47" x14ac:dyDescent="0.3">
      <c r="B748" s="592"/>
      <c r="C748" s="592"/>
      <c r="D748" s="384" t="s">
        <v>1406</v>
      </c>
      <c r="E748" s="271">
        <f t="shared" si="12"/>
        <v>220</v>
      </c>
      <c r="F748" s="385">
        <v>0</v>
      </c>
      <c r="G748" s="386">
        <v>0</v>
      </c>
      <c r="H748" s="386">
        <v>0</v>
      </c>
      <c r="I748" s="386">
        <v>1</v>
      </c>
      <c r="J748" s="386">
        <v>1</v>
      </c>
      <c r="K748" s="386">
        <v>2</v>
      </c>
      <c r="L748" s="386">
        <v>1</v>
      </c>
      <c r="M748" s="386">
        <v>4</v>
      </c>
      <c r="N748" s="386">
        <v>6</v>
      </c>
      <c r="O748" s="386">
        <v>6</v>
      </c>
      <c r="P748" s="386">
        <v>15</v>
      </c>
      <c r="Q748" s="386">
        <v>10</v>
      </c>
      <c r="R748" s="386">
        <v>12</v>
      </c>
      <c r="S748" s="386">
        <v>12</v>
      </c>
      <c r="T748" s="386">
        <v>14</v>
      </c>
      <c r="U748" s="386">
        <v>7</v>
      </c>
      <c r="V748" s="386">
        <v>15</v>
      </c>
      <c r="W748" s="386">
        <v>8</v>
      </c>
      <c r="X748" s="386">
        <v>15</v>
      </c>
      <c r="Y748" s="386">
        <v>14</v>
      </c>
      <c r="Z748" s="386">
        <v>19</v>
      </c>
      <c r="AA748" s="386">
        <v>9</v>
      </c>
      <c r="AB748" s="386">
        <v>9</v>
      </c>
      <c r="AC748" s="386">
        <v>6</v>
      </c>
      <c r="AD748" s="386">
        <v>6</v>
      </c>
      <c r="AE748" s="386">
        <v>9</v>
      </c>
      <c r="AF748" s="386">
        <v>6</v>
      </c>
      <c r="AG748" s="386">
        <v>5</v>
      </c>
      <c r="AH748" s="386">
        <v>2</v>
      </c>
      <c r="AI748" s="386">
        <v>2</v>
      </c>
      <c r="AJ748" s="386">
        <v>2</v>
      </c>
      <c r="AK748" s="386">
        <v>0</v>
      </c>
      <c r="AL748" s="386">
        <v>0</v>
      </c>
      <c r="AM748" s="386">
        <v>0</v>
      </c>
      <c r="AN748" s="386">
        <v>1</v>
      </c>
      <c r="AO748" s="386">
        <v>1</v>
      </c>
      <c r="AP748" s="386">
        <v>0</v>
      </c>
      <c r="AQ748" s="386">
        <v>0</v>
      </c>
      <c r="AR748" s="386">
        <v>0</v>
      </c>
      <c r="AS748" s="386">
        <v>0</v>
      </c>
      <c r="AT748" s="405">
        <v>0</v>
      </c>
      <c r="AU748" s="387">
        <v>0</v>
      </c>
    </row>
    <row r="749" spans="2:47" x14ac:dyDescent="0.3">
      <c r="B749" s="592"/>
      <c r="C749" s="592"/>
      <c r="D749" s="384" t="s">
        <v>1405</v>
      </c>
      <c r="E749" s="271">
        <f t="shared" si="12"/>
        <v>111</v>
      </c>
      <c r="F749" s="385">
        <v>0</v>
      </c>
      <c r="G749" s="386">
        <v>0</v>
      </c>
      <c r="H749" s="386">
        <v>0</v>
      </c>
      <c r="I749" s="386">
        <v>0</v>
      </c>
      <c r="J749" s="386">
        <v>1</v>
      </c>
      <c r="K749" s="386">
        <v>2</v>
      </c>
      <c r="L749" s="386">
        <v>2</v>
      </c>
      <c r="M749" s="386">
        <v>4</v>
      </c>
      <c r="N749" s="386">
        <v>3</v>
      </c>
      <c r="O749" s="386">
        <v>8</v>
      </c>
      <c r="P749" s="386">
        <v>5</v>
      </c>
      <c r="Q749" s="386">
        <v>4</v>
      </c>
      <c r="R749" s="386">
        <v>9</v>
      </c>
      <c r="S749" s="386">
        <v>5</v>
      </c>
      <c r="T749" s="386">
        <v>14</v>
      </c>
      <c r="U749" s="386">
        <v>4</v>
      </c>
      <c r="V749" s="386">
        <v>9</v>
      </c>
      <c r="W749" s="386">
        <v>6</v>
      </c>
      <c r="X749" s="386">
        <v>3</v>
      </c>
      <c r="Y749" s="386">
        <v>1</v>
      </c>
      <c r="Z749" s="386">
        <v>4</v>
      </c>
      <c r="AA749" s="386">
        <v>10</v>
      </c>
      <c r="AB749" s="386">
        <v>4</v>
      </c>
      <c r="AC749" s="386">
        <v>0</v>
      </c>
      <c r="AD749" s="386">
        <v>1</v>
      </c>
      <c r="AE749" s="386">
        <v>4</v>
      </c>
      <c r="AF749" s="386">
        <v>0</v>
      </c>
      <c r="AG749" s="386">
        <v>5</v>
      </c>
      <c r="AH749" s="386">
        <v>1</v>
      </c>
      <c r="AI749" s="386">
        <v>1</v>
      </c>
      <c r="AJ749" s="386">
        <v>0</v>
      </c>
      <c r="AK749" s="386">
        <v>0</v>
      </c>
      <c r="AL749" s="386">
        <v>0</v>
      </c>
      <c r="AM749" s="386">
        <v>1</v>
      </c>
      <c r="AN749" s="386">
        <v>0</v>
      </c>
      <c r="AO749" s="386">
        <v>0</v>
      </c>
      <c r="AP749" s="386">
        <v>0</v>
      </c>
      <c r="AQ749" s="386">
        <v>0</v>
      </c>
      <c r="AR749" s="386">
        <v>0</v>
      </c>
      <c r="AS749" s="386">
        <v>0</v>
      </c>
      <c r="AT749" s="405">
        <v>0</v>
      </c>
      <c r="AU749" s="387">
        <v>0</v>
      </c>
    </row>
    <row r="750" spans="2:47" x14ac:dyDescent="0.3">
      <c r="B750" s="592"/>
      <c r="C750" s="592"/>
      <c r="D750" s="384" t="s">
        <v>133</v>
      </c>
      <c r="E750" s="271">
        <f t="shared" si="12"/>
        <v>185</v>
      </c>
      <c r="F750" s="385">
        <v>0</v>
      </c>
      <c r="G750" s="386">
        <v>0</v>
      </c>
      <c r="H750" s="386">
        <v>0</v>
      </c>
      <c r="I750" s="386">
        <v>1</v>
      </c>
      <c r="J750" s="386">
        <v>2</v>
      </c>
      <c r="K750" s="386">
        <v>5</v>
      </c>
      <c r="L750" s="386">
        <v>3</v>
      </c>
      <c r="M750" s="386">
        <v>8</v>
      </c>
      <c r="N750" s="386">
        <v>5</v>
      </c>
      <c r="O750" s="386">
        <v>8</v>
      </c>
      <c r="P750" s="386">
        <v>5</v>
      </c>
      <c r="Q750" s="386">
        <v>7</v>
      </c>
      <c r="R750" s="386">
        <v>11</v>
      </c>
      <c r="S750" s="386">
        <v>9</v>
      </c>
      <c r="T750" s="386">
        <v>10</v>
      </c>
      <c r="U750" s="386">
        <v>14</v>
      </c>
      <c r="V750" s="386">
        <v>11</v>
      </c>
      <c r="W750" s="386">
        <v>7</v>
      </c>
      <c r="X750" s="386">
        <v>13</v>
      </c>
      <c r="Y750" s="386">
        <v>9</v>
      </c>
      <c r="Z750" s="386">
        <v>4</v>
      </c>
      <c r="AA750" s="386">
        <v>6</v>
      </c>
      <c r="AB750" s="386">
        <v>6</v>
      </c>
      <c r="AC750" s="386">
        <v>7</v>
      </c>
      <c r="AD750" s="386">
        <v>7</v>
      </c>
      <c r="AE750" s="386">
        <v>7</v>
      </c>
      <c r="AF750" s="386">
        <v>5</v>
      </c>
      <c r="AG750" s="386">
        <v>4</v>
      </c>
      <c r="AH750" s="386">
        <v>2</v>
      </c>
      <c r="AI750" s="386">
        <v>3</v>
      </c>
      <c r="AJ750" s="386">
        <v>3</v>
      </c>
      <c r="AK750" s="386">
        <v>2</v>
      </c>
      <c r="AL750" s="386">
        <v>1</v>
      </c>
      <c r="AM750" s="386">
        <v>0</v>
      </c>
      <c r="AN750" s="386">
        <v>0</v>
      </c>
      <c r="AO750" s="386">
        <v>0</v>
      </c>
      <c r="AP750" s="386">
        <v>0</v>
      </c>
      <c r="AQ750" s="386">
        <v>0</v>
      </c>
      <c r="AR750" s="386">
        <v>0</v>
      </c>
      <c r="AS750" s="386">
        <v>0</v>
      </c>
      <c r="AT750" s="405">
        <v>0</v>
      </c>
      <c r="AU750" s="387">
        <v>0</v>
      </c>
    </row>
    <row r="751" spans="2:47" x14ac:dyDescent="0.3">
      <c r="B751" s="592"/>
      <c r="C751" s="592"/>
      <c r="D751" s="384" t="s">
        <v>1404</v>
      </c>
      <c r="E751" s="271">
        <f t="shared" si="12"/>
        <v>256</v>
      </c>
      <c r="F751" s="385">
        <v>0</v>
      </c>
      <c r="G751" s="386">
        <v>0</v>
      </c>
      <c r="H751" s="386">
        <v>0</v>
      </c>
      <c r="I751" s="386">
        <v>0</v>
      </c>
      <c r="J751" s="386">
        <v>2</v>
      </c>
      <c r="K751" s="386">
        <v>5</v>
      </c>
      <c r="L751" s="386">
        <v>8</v>
      </c>
      <c r="M751" s="386">
        <v>10</v>
      </c>
      <c r="N751" s="386">
        <v>12</v>
      </c>
      <c r="O751" s="386">
        <v>11</v>
      </c>
      <c r="P751" s="386">
        <v>18</v>
      </c>
      <c r="Q751" s="386">
        <v>16</v>
      </c>
      <c r="R751" s="386">
        <v>6</v>
      </c>
      <c r="S751" s="386">
        <v>8</v>
      </c>
      <c r="T751" s="386">
        <v>11</v>
      </c>
      <c r="U751" s="386">
        <v>14</v>
      </c>
      <c r="V751" s="386">
        <v>16</v>
      </c>
      <c r="W751" s="386">
        <v>13</v>
      </c>
      <c r="X751" s="386">
        <v>15</v>
      </c>
      <c r="Y751" s="386">
        <v>13</v>
      </c>
      <c r="Z751" s="386">
        <v>7</v>
      </c>
      <c r="AA751" s="386">
        <v>7</v>
      </c>
      <c r="AB751" s="386">
        <v>15</v>
      </c>
      <c r="AC751" s="386">
        <v>11</v>
      </c>
      <c r="AD751" s="386">
        <v>4</v>
      </c>
      <c r="AE751" s="386">
        <v>5</v>
      </c>
      <c r="AF751" s="386">
        <v>4</v>
      </c>
      <c r="AG751" s="386">
        <v>4</v>
      </c>
      <c r="AH751" s="386">
        <v>6</v>
      </c>
      <c r="AI751" s="386">
        <v>1</v>
      </c>
      <c r="AJ751" s="386">
        <v>4</v>
      </c>
      <c r="AK751" s="386">
        <v>1</v>
      </c>
      <c r="AL751" s="386">
        <v>0</v>
      </c>
      <c r="AM751" s="386">
        <v>1</v>
      </c>
      <c r="AN751" s="386">
        <v>0</v>
      </c>
      <c r="AO751" s="386">
        <v>0</v>
      </c>
      <c r="AP751" s="386">
        <v>0</v>
      </c>
      <c r="AQ751" s="386">
        <v>0</v>
      </c>
      <c r="AR751" s="386">
        <v>0</v>
      </c>
      <c r="AS751" s="386">
        <v>0</v>
      </c>
      <c r="AT751" s="405">
        <v>0</v>
      </c>
      <c r="AU751" s="387">
        <v>8</v>
      </c>
    </row>
    <row r="752" spans="2:47" x14ac:dyDescent="0.3">
      <c r="B752" s="592"/>
      <c r="C752" s="592"/>
      <c r="D752" s="384" t="s">
        <v>180</v>
      </c>
      <c r="E752" s="271">
        <f t="shared" si="12"/>
        <v>164</v>
      </c>
      <c r="F752" s="385">
        <v>0</v>
      </c>
      <c r="G752" s="386">
        <v>0</v>
      </c>
      <c r="H752" s="386">
        <v>0</v>
      </c>
      <c r="I752" s="386">
        <v>0</v>
      </c>
      <c r="J752" s="386">
        <v>2</v>
      </c>
      <c r="K752" s="386">
        <v>2</v>
      </c>
      <c r="L752" s="386">
        <v>4</v>
      </c>
      <c r="M752" s="386">
        <v>6</v>
      </c>
      <c r="N752" s="386">
        <v>5</v>
      </c>
      <c r="O752" s="386">
        <v>9</v>
      </c>
      <c r="P752" s="386">
        <v>8</v>
      </c>
      <c r="Q752" s="386">
        <v>11</v>
      </c>
      <c r="R752" s="386">
        <v>14</v>
      </c>
      <c r="S752" s="386">
        <v>10</v>
      </c>
      <c r="T752" s="386">
        <v>10</v>
      </c>
      <c r="U752" s="386">
        <v>8</v>
      </c>
      <c r="V752" s="386">
        <v>9</v>
      </c>
      <c r="W752" s="386">
        <v>7</v>
      </c>
      <c r="X752" s="386">
        <v>6</v>
      </c>
      <c r="Y752" s="386">
        <v>5</v>
      </c>
      <c r="Z752" s="386">
        <v>4</v>
      </c>
      <c r="AA752" s="386">
        <v>3</v>
      </c>
      <c r="AB752" s="386">
        <v>3</v>
      </c>
      <c r="AC752" s="386">
        <v>6</v>
      </c>
      <c r="AD752" s="386">
        <v>9</v>
      </c>
      <c r="AE752" s="386">
        <v>2</v>
      </c>
      <c r="AF752" s="386">
        <v>4</v>
      </c>
      <c r="AG752" s="386">
        <v>6</v>
      </c>
      <c r="AH752" s="386">
        <v>1</v>
      </c>
      <c r="AI752" s="386">
        <v>1</v>
      </c>
      <c r="AJ752" s="386">
        <v>1</v>
      </c>
      <c r="AK752" s="386">
        <v>3</v>
      </c>
      <c r="AL752" s="386">
        <v>0</v>
      </c>
      <c r="AM752" s="386">
        <v>1</v>
      </c>
      <c r="AN752" s="386">
        <v>3</v>
      </c>
      <c r="AO752" s="386">
        <v>0</v>
      </c>
      <c r="AP752" s="386">
        <v>1</v>
      </c>
      <c r="AQ752" s="386">
        <v>0</v>
      </c>
      <c r="AR752" s="386">
        <v>0</v>
      </c>
      <c r="AS752" s="386">
        <v>0</v>
      </c>
      <c r="AT752" s="405">
        <v>0</v>
      </c>
      <c r="AU752" s="387">
        <v>0</v>
      </c>
    </row>
    <row r="753" spans="2:47" x14ac:dyDescent="0.3">
      <c r="B753" s="592"/>
      <c r="C753" s="592"/>
      <c r="D753" s="384" t="s">
        <v>1403</v>
      </c>
      <c r="E753" s="271">
        <f t="shared" si="12"/>
        <v>385</v>
      </c>
      <c r="F753" s="385">
        <v>0</v>
      </c>
      <c r="G753" s="386">
        <v>0</v>
      </c>
      <c r="H753" s="386">
        <v>0</v>
      </c>
      <c r="I753" s="386">
        <v>0</v>
      </c>
      <c r="J753" s="386">
        <v>4</v>
      </c>
      <c r="K753" s="386">
        <v>6</v>
      </c>
      <c r="L753" s="386">
        <v>11</v>
      </c>
      <c r="M753" s="386">
        <v>14</v>
      </c>
      <c r="N753" s="386">
        <v>13</v>
      </c>
      <c r="O753" s="386">
        <v>17</v>
      </c>
      <c r="P753" s="386">
        <v>21</v>
      </c>
      <c r="Q753" s="386">
        <v>21</v>
      </c>
      <c r="R753" s="386">
        <v>31</v>
      </c>
      <c r="S753" s="386">
        <v>21</v>
      </c>
      <c r="T753" s="386">
        <v>31</v>
      </c>
      <c r="U753" s="386">
        <v>24</v>
      </c>
      <c r="V753" s="386">
        <v>14</v>
      </c>
      <c r="W753" s="386">
        <v>21</v>
      </c>
      <c r="X753" s="386">
        <v>12</v>
      </c>
      <c r="Y753" s="386">
        <v>18</v>
      </c>
      <c r="Z753" s="386">
        <v>11</v>
      </c>
      <c r="AA753" s="386">
        <v>20</v>
      </c>
      <c r="AB753" s="386">
        <v>14</v>
      </c>
      <c r="AC753" s="386">
        <v>11</v>
      </c>
      <c r="AD753" s="386">
        <v>13</v>
      </c>
      <c r="AE753" s="386">
        <v>9</v>
      </c>
      <c r="AF753" s="386">
        <v>9</v>
      </c>
      <c r="AG753" s="386">
        <v>7</v>
      </c>
      <c r="AH753" s="386">
        <v>4</v>
      </c>
      <c r="AI753" s="386">
        <v>4</v>
      </c>
      <c r="AJ753" s="386">
        <v>2</v>
      </c>
      <c r="AK753" s="386">
        <v>1</v>
      </c>
      <c r="AL753" s="386">
        <v>0</v>
      </c>
      <c r="AM753" s="386">
        <v>1</v>
      </c>
      <c r="AN753" s="386">
        <v>0</v>
      </c>
      <c r="AO753" s="386">
        <v>0</v>
      </c>
      <c r="AP753" s="386">
        <v>0</v>
      </c>
      <c r="AQ753" s="386">
        <v>0</v>
      </c>
      <c r="AR753" s="386">
        <v>0</v>
      </c>
      <c r="AS753" s="386">
        <v>0</v>
      </c>
      <c r="AT753" s="405">
        <v>0</v>
      </c>
      <c r="AU753" s="387">
        <v>0</v>
      </c>
    </row>
    <row r="754" spans="2:47" x14ac:dyDescent="0.3">
      <c r="B754" s="592"/>
      <c r="C754" s="592"/>
      <c r="D754" s="384" t="s">
        <v>1402</v>
      </c>
      <c r="E754" s="271">
        <f t="shared" si="12"/>
        <v>157</v>
      </c>
      <c r="F754" s="385">
        <v>0</v>
      </c>
      <c r="G754" s="386">
        <v>0</v>
      </c>
      <c r="H754" s="386">
        <v>0</v>
      </c>
      <c r="I754" s="386">
        <v>0</v>
      </c>
      <c r="J754" s="386">
        <v>0</v>
      </c>
      <c r="K754" s="386">
        <v>1</v>
      </c>
      <c r="L754" s="386">
        <v>5</v>
      </c>
      <c r="M754" s="386">
        <v>6</v>
      </c>
      <c r="N754" s="386">
        <v>10</v>
      </c>
      <c r="O754" s="386">
        <v>10</v>
      </c>
      <c r="P754" s="386">
        <v>6</v>
      </c>
      <c r="Q754" s="386">
        <v>13</v>
      </c>
      <c r="R754" s="386">
        <v>12</v>
      </c>
      <c r="S754" s="386">
        <v>9</v>
      </c>
      <c r="T754" s="386">
        <v>11</v>
      </c>
      <c r="U754" s="386">
        <v>13</v>
      </c>
      <c r="V754" s="386">
        <v>9</v>
      </c>
      <c r="W754" s="386">
        <v>8</v>
      </c>
      <c r="X754" s="386">
        <v>5</v>
      </c>
      <c r="Y754" s="386">
        <v>5</v>
      </c>
      <c r="Z754" s="386">
        <v>3</v>
      </c>
      <c r="AA754" s="386">
        <v>3</v>
      </c>
      <c r="AB754" s="386">
        <v>7</v>
      </c>
      <c r="AC754" s="386">
        <v>2</v>
      </c>
      <c r="AD754" s="386">
        <v>6</v>
      </c>
      <c r="AE754" s="386">
        <v>2</v>
      </c>
      <c r="AF754" s="386">
        <v>0</v>
      </c>
      <c r="AG754" s="386">
        <v>3</v>
      </c>
      <c r="AH754" s="386">
        <v>4</v>
      </c>
      <c r="AI754" s="386">
        <v>1</v>
      </c>
      <c r="AJ754" s="386">
        <v>3</v>
      </c>
      <c r="AK754" s="386">
        <v>0</v>
      </c>
      <c r="AL754" s="386">
        <v>0</v>
      </c>
      <c r="AM754" s="386">
        <v>0</v>
      </c>
      <c r="AN754" s="386">
        <v>0</v>
      </c>
      <c r="AO754" s="386">
        <v>0</v>
      </c>
      <c r="AP754" s="386">
        <v>0</v>
      </c>
      <c r="AQ754" s="386">
        <v>0</v>
      </c>
      <c r="AR754" s="386">
        <v>0</v>
      </c>
      <c r="AS754" s="386">
        <v>0</v>
      </c>
      <c r="AT754" s="405">
        <v>0</v>
      </c>
      <c r="AU754" s="387">
        <v>0</v>
      </c>
    </row>
    <row r="755" spans="2:47" x14ac:dyDescent="0.3">
      <c r="B755" s="592"/>
      <c r="C755" s="592"/>
      <c r="D755" s="384" t="s">
        <v>1401</v>
      </c>
      <c r="E755" s="271">
        <f t="shared" si="12"/>
        <v>18</v>
      </c>
      <c r="F755" s="385">
        <v>0</v>
      </c>
      <c r="G755" s="386">
        <v>0</v>
      </c>
      <c r="H755" s="386">
        <v>0</v>
      </c>
      <c r="I755" s="386">
        <v>0</v>
      </c>
      <c r="J755" s="386">
        <v>0</v>
      </c>
      <c r="K755" s="386">
        <v>1</v>
      </c>
      <c r="L755" s="386">
        <v>2</v>
      </c>
      <c r="M755" s="386">
        <v>0</v>
      </c>
      <c r="N755" s="386">
        <v>1</v>
      </c>
      <c r="O755" s="386">
        <v>1</v>
      </c>
      <c r="P755" s="386">
        <v>1</v>
      </c>
      <c r="Q755" s="386">
        <v>2</v>
      </c>
      <c r="R755" s="386">
        <v>1</v>
      </c>
      <c r="S755" s="386">
        <v>1</v>
      </c>
      <c r="T755" s="386">
        <v>2</v>
      </c>
      <c r="U755" s="386">
        <v>1</v>
      </c>
      <c r="V755" s="386">
        <v>0</v>
      </c>
      <c r="W755" s="386">
        <v>1</v>
      </c>
      <c r="X755" s="386">
        <v>0</v>
      </c>
      <c r="Y755" s="386">
        <v>1</v>
      </c>
      <c r="Z755" s="386">
        <v>1</v>
      </c>
      <c r="AA755" s="386">
        <v>0</v>
      </c>
      <c r="AB755" s="386">
        <v>1</v>
      </c>
      <c r="AC755" s="386">
        <v>0</v>
      </c>
      <c r="AD755" s="386">
        <v>1</v>
      </c>
      <c r="AE755" s="386">
        <v>0</v>
      </c>
      <c r="AF755" s="386">
        <v>0</v>
      </c>
      <c r="AG755" s="386">
        <v>0</v>
      </c>
      <c r="AH755" s="386">
        <v>0</v>
      </c>
      <c r="AI755" s="386">
        <v>0</v>
      </c>
      <c r="AJ755" s="386">
        <v>0</v>
      </c>
      <c r="AK755" s="386">
        <v>0</v>
      </c>
      <c r="AL755" s="386">
        <v>0</v>
      </c>
      <c r="AM755" s="386">
        <v>0</v>
      </c>
      <c r="AN755" s="386">
        <v>0</v>
      </c>
      <c r="AO755" s="386">
        <v>0</v>
      </c>
      <c r="AP755" s="386">
        <v>0</v>
      </c>
      <c r="AQ755" s="386">
        <v>0</v>
      </c>
      <c r="AR755" s="386">
        <v>0</v>
      </c>
      <c r="AS755" s="386">
        <v>0</v>
      </c>
      <c r="AT755" s="405">
        <v>0</v>
      </c>
      <c r="AU755" s="387">
        <v>0</v>
      </c>
    </row>
    <row r="756" spans="2:47" x14ac:dyDescent="0.3">
      <c r="B756" s="592"/>
      <c r="C756" s="592"/>
      <c r="D756" s="384" t="s">
        <v>942</v>
      </c>
      <c r="E756" s="271">
        <f t="shared" si="12"/>
        <v>233</v>
      </c>
      <c r="F756" s="385">
        <v>0</v>
      </c>
      <c r="G756" s="386">
        <v>0</v>
      </c>
      <c r="H756" s="386">
        <v>0</v>
      </c>
      <c r="I756" s="386">
        <v>1</v>
      </c>
      <c r="J756" s="386">
        <v>1</v>
      </c>
      <c r="K756" s="386">
        <v>0</v>
      </c>
      <c r="L756" s="386">
        <v>5</v>
      </c>
      <c r="M756" s="386">
        <v>12</v>
      </c>
      <c r="N756" s="386">
        <v>7</v>
      </c>
      <c r="O756" s="386">
        <v>10</v>
      </c>
      <c r="P756" s="386">
        <v>12</v>
      </c>
      <c r="Q756" s="386">
        <v>15</v>
      </c>
      <c r="R756" s="386">
        <v>13</v>
      </c>
      <c r="S756" s="386">
        <v>14</v>
      </c>
      <c r="T756" s="386">
        <v>20</v>
      </c>
      <c r="U756" s="386">
        <v>12</v>
      </c>
      <c r="V756" s="386">
        <v>8</v>
      </c>
      <c r="W756" s="386">
        <v>12</v>
      </c>
      <c r="X756" s="386">
        <v>10</v>
      </c>
      <c r="Y756" s="386">
        <v>9</v>
      </c>
      <c r="Z756" s="386">
        <v>9</v>
      </c>
      <c r="AA756" s="386">
        <v>12</v>
      </c>
      <c r="AB756" s="386">
        <v>8</v>
      </c>
      <c r="AC756" s="386">
        <v>11</v>
      </c>
      <c r="AD756" s="386">
        <v>9</v>
      </c>
      <c r="AE756" s="386">
        <v>9</v>
      </c>
      <c r="AF756" s="386">
        <v>2</v>
      </c>
      <c r="AG756" s="386">
        <v>1</v>
      </c>
      <c r="AH756" s="386">
        <v>4</v>
      </c>
      <c r="AI756" s="386">
        <v>2</v>
      </c>
      <c r="AJ756" s="386">
        <v>2</v>
      </c>
      <c r="AK756" s="386">
        <v>2</v>
      </c>
      <c r="AL756" s="386">
        <v>0</v>
      </c>
      <c r="AM756" s="386">
        <v>0</v>
      </c>
      <c r="AN756" s="386">
        <v>1</v>
      </c>
      <c r="AO756" s="386">
        <v>0</v>
      </c>
      <c r="AP756" s="386">
        <v>0</v>
      </c>
      <c r="AQ756" s="386">
        <v>0</v>
      </c>
      <c r="AR756" s="386">
        <v>0</v>
      </c>
      <c r="AS756" s="386">
        <v>0</v>
      </c>
      <c r="AT756" s="405">
        <v>0</v>
      </c>
      <c r="AU756" s="387">
        <v>0</v>
      </c>
    </row>
    <row r="757" spans="2:47" x14ac:dyDescent="0.3">
      <c r="B757" s="592"/>
      <c r="C757" s="592"/>
      <c r="D757" s="384" t="s">
        <v>1164</v>
      </c>
      <c r="E757" s="271">
        <f t="shared" si="12"/>
        <v>117</v>
      </c>
      <c r="F757" s="385">
        <v>0</v>
      </c>
      <c r="G757" s="386">
        <v>0</v>
      </c>
      <c r="H757" s="386">
        <v>0</v>
      </c>
      <c r="I757" s="386">
        <v>1</v>
      </c>
      <c r="J757" s="386">
        <v>2</v>
      </c>
      <c r="K757" s="386">
        <v>0</v>
      </c>
      <c r="L757" s="386">
        <v>2</v>
      </c>
      <c r="M757" s="386">
        <v>2</v>
      </c>
      <c r="N757" s="386">
        <v>5</v>
      </c>
      <c r="O757" s="386">
        <v>8</v>
      </c>
      <c r="P757" s="386">
        <v>6</v>
      </c>
      <c r="Q757" s="386">
        <v>8</v>
      </c>
      <c r="R757" s="386">
        <v>8</v>
      </c>
      <c r="S757" s="386">
        <v>8</v>
      </c>
      <c r="T757" s="386">
        <v>10</v>
      </c>
      <c r="U757" s="386">
        <v>5</v>
      </c>
      <c r="V757" s="386">
        <v>6</v>
      </c>
      <c r="W757" s="386">
        <v>7</v>
      </c>
      <c r="X757" s="386">
        <v>8</v>
      </c>
      <c r="Y757" s="386">
        <v>5</v>
      </c>
      <c r="Z757" s="386">
        <v>4</v>
      </c>
      <c r="AA757" s="386">
        <v>0</v>
      </c>
      <c r="AB757" s="386">
        <v>4</v>
      </c>
      <c r="AC757" s="386">
        <v>3</v>
      </c>
      <c r="AD757" s="386">
        <v>2</v>
      </c>
      <c r="AE757" s="386">
        <v>2</v>
      </c>
      <c r="AF757" s="386">
        <v>4</v>
      </c>
      <c r="AG757" s="386">
        <v>1</v>
      </c>
      <c r="AH757" s="386">
        <v>4</v>
      </c>
      <c r="AI757" s="386">
        <v>2</v>
      </c>
      <c r="AJ757" s="386">
        <v>0</v>
      </c>
      <c r="AK757" s="386">
        <v>0</v>
      </c>
      <c r="AL757" s="386">
        <v>0</v>
      </c>
      <c r="AM757" s="386">
        <v>0</v>
      </c>
      <c r="AN757" s="386">
        <v>0</v>
      </c>
      <c r="AO757" s="386">
        <v>0</v>
      </c>
      <c r="AP757" s="386">
        <v>0</v>
      </c>
      <c r="AQ757" s="386">
        <v>0</v>
      </c>
      <c r="AR757" s="386">
        <v>0</v>
      </c>
      <c r="AS757" s="386">
        <v>0</v>
      </c>
      <c r="AT757" s="405">
        <v>0</v>
      </c>
      <c r="AU757" s="387">
        <v>0</v>
      </c>
    </row>
    <row r="758" spans="2:47" x14ac:dyDescent="0.3">
      <c r="B758" s="592"/>
      <c r="C758" s="592" t="s">
        <v>201</v>
      </c>
      <c r="D758" s="384" t="s">
        <v>1400</v>
      </c>
      <c r="E758" s="271">
        <f t="shared" si="12"/>
        <v>132</v>
      </c>
      <c r="F758" s="385">
        <v>0</v>
      </c>
      <c r="G758" s="386">
        <v>0</v>
      </c>
      <c r="H758" s="386">
        <v>0</v>
      </c>
      <c r="I758" s="386">
        <v>0</v>
      </c>
      <c r="J758" s="386">
        <v>0</v>
      </c>
      <c r="K758" s="386">
        <v>3</v>
      </c>
      <c r="L758" s="386">
        <v>3</v>
      </c>
      <c r="M758" s="386">
        <v>6</v>
      </c>
      <c r="N758" s="386">
        <v>11</v>
      </c>
      <c r="O758" s="386">
        <v>7</v>
      </c>
      <c r="P758" s="386">
        <v>8</v>
      </c>
      <c r="Q758" s="386">
        <v>11</v>
      </c>
      <c r="R758" s="386">
        <v>7</v>
      </c>
      <c r="S758" s="386">
        <v>9</v>
      </c>
      <c r="T758" s="386">
        <v>8</v>
      </c>
      <c r="U758" s="386">
        <v>5</v>
      </c>
      <c r="V758" s="386">
        <v>6</v>
      </c>
      <c r="W758" s="386">
        <v>5</v>
      </c>
      <c r="X758" s="386">
        <v>5</v>
      </c>
      <c r="Y758" s="386">
        <v>8</v>
      </c>
      <c r="Z758" s="386">
        <v>4</v>
      </c>
      <c r="AA758" s="386">
        <v>4</v>
      </c>
      <c r="AB758" s="386">
        <v>7</v>
      </c>
      <c r="AC758" s="386">
        <v>2</v>
      </c>
      <c r="AD758" s="386">
        <v>1</v>
      </c>
      <c r="AE758" s="386">
        <v>3</v>
      </c>
      <c r="AF758" s="386">
        <v>3</v>
      </c>
      <c r="AG758" s="386">
        <v>1</v>
      </c>
      <c r="AH758" s="386">
        <v>2</v>
      </c>
      <c r="AI758" s="386">
        <v>2</v>
      </c>
      <c r="AJ758" s="386">
        <v>0</v>
      </c>
      <c r="AK758" s="386">
        <v>1</v>
      </c>
      <c r="AL758" s="386">
        <v>0</v>
      </c>
      <c r="AM758" s="386">
        <v>0</v>
      </c>
      <c r="AN758" s="386">
        <v>0</v>
      </c>
      <c r="AO758" s="386">
        <v>0</v>
      </c>
      <c r="AP758" s="386">
        <v>0</v>
      </c>
      <c r="AQ758" s="386">
        <v>0</v>
      </c>
      <c r="AR758" s="386">
        <v>0</v>
      </c>
      <c r="AS758" s="386">
        <v>0</v>
      </c>
      <c r="AT758" s="405">
        <v>0</v>
      </c>
      <c r="AU758" s="387">
        <v>0</v>
      </c>
    </row>
    <row r="759" spans="2:47" x14ac:dyDescent="0.3">
      <c r="B759" s="592"/>
      <c r="C759" s="592"/>
      <c r="D759" s="384" t="s">
        <v>1363</v>
      </c>
      <c r="E759" s="271">
        <f t="shared" si="12"/>
        <v>353</v>
      </c>
      <c r="F759" s="385">
        <v>0</v>
      </c>
      <c r="G759" s="386">
        <v>0</v>
      </c>
      <c r="H759" s="386">
        <v>0</v>
      </c>
      <c r="I759" s="386">
        <v>2</v>
      </c>
      <c r="J759" s="386">
        <v>5</v>
      </c>
      <c r="K759" s="386">
        <v>5</v>
      </c>
      <c r="L759" s="386">
        <v>14</v>
      </c>
      <c r="M759" s="386">
        <v>17</v>
      </c>
      <c r="N759" s="386">
        <v>11</v>
      </c>
      <c r="O759" s="386">
        <v>14</v>
      </c>
      <c r="P759" s="386">
        <v>18</v>
      </c>
      <c r="Q759" s="386">
        <v>26</v>
      </c>
      <c r="R759" s="386">
        <v>24</v>
      </c>
      <c r="S759" s="386">
        <v>25</v>
      </c>
      <c r="T759" s="386">
        <v>22</v>
      </c>
      <c r="U759" s="386">
        <v>22</v>
      </c>
      <c r="V759" s="386">
        <v>14</v>
      </c>
      <c r="W759" s="386">
        <v>20</v>
      </c>
      <c r="X759" s="386">
        <v>14</v>
      </c>
      <c r="Y759" s="386">
        <v>15</v>
      </c>
      <c r="Z759" s="386">
        <v>14</v>
      </c>
      <c r="AA759" s="386">
        <v>11</v>
      </c>
      <c r="AB759" s="386">
        <v>11</v>
      </c>
      <c r="AC759" s="386">
        <v>7</v>
      </c>
      <c r="AD759" s="386">
        <v>9</v>
      </c>
      <c r="AE759" s="386">
        <v>8</v>
      </c>
      <c r="AF759" s="386">
        <v>5</v>
      </c>
      <c r="AG759" s="386">
        <v>6</v>
      </c>
      <c r="AH759" s="386">
        <v>5</v>
      </c>
      <c r="AI759" s="386">
        <v>3</v>
      </c>
      <c r="AJ759" s="386">
        <v>1</v>
      </c>
      <c r="AK759" s="386">
        <v>2</v>
      </c>
      <c r="AL759" s="386">
        <v>2</v>
      </c>
      <c r="AM759" s="386">
        <v>0</v>
      </c>
      <c r="AN759" s="386">
        <v>0</v>
      </c>
      <c r="AO759" s="386">
        <v>0</v>
      </c>
      <c r="AP759" s="386">
        <v>0</v>
      </c>
      <c r="AQ759" s="386">
        <v>0</v>
      </c>
      <c r="AR759" s="386">
        <v>0</v>
      </c>
      <c r="AS759" s="386">
        <v>0</v>
      </c>
      <c r="AT759" s="405">
        <v>0</v>
      </c>
      <c r="AU759" s="387">
        <v>1</v>
      </c>
    </row>
    <row r="760" spans="2:47" x14ac:dyDescent="0.3">
      <c r="B760" s="592"/>
      <c r="C760" s="592" t="s">
        <v>200</v>
      </c>
      <c r="D760" s="384" t="s">
        <v>1399</v>
      </c>
      <c r="E760" s="271">
        <f t="shared" si="12"/>
        <v>118</v>
      </c>
      <c r="F760" s="385">
        <v>0</v>
      </c>
      <c r="G760" s="386">
        <v>0</v>
      </c>
      <c r="H760" s="386">
        <v>0</v>
      </c>
      <c r="I760" s="386">
        <v>1</v>
      </c>
      <c r="J760" s="386">
        <v>1</v>
      </c>
      <c r="K760" s="386">
        <v>2</v>
      </c>
      <c r="L760" s="386">
        <v>2</v>
      </c>
      <c r="M760" s="386">
        <v>2</v>
      </c>
      <c r="N760" s="386">
        <v>5</v>
      </c>
      <c r="O760" s="386">
        <v>2</v>
      </c>
      <c r="P760" s="386">
        <v>9</v>
      </c>
      <c r="Q760" s="386">
        <v>8</v>
      </c>
      <c r="R760" s="386">
        <v>10</v>
      </c>
      <c r="S760" s="386">
        <v>8</v>
      </c>
      <c r="T760" s="386">
        <v>7</v>
      </c>
      <c r="U760" s="386">
        <v>9</v>
      </c>
      <c r="V760" s="386">
        <v>2</v>
      </c>
      <c r="W760" s="386">
        <v>9</v>
      </c>
      <c r="X760" s="386">
        <v>2</v>
      </c>
      <c r="Y760" s="386">
        <v>5</v>
      </c>
      <c r="Z760" s="386">
        <v>5</v>
      </c>
      <c r="AA760" s="386">
        <v>5</v>
      </c>
      <c r="AB760" s="386">
        <v>3</v>
      </c>
      <c r="AC760" s="386">
        <v>4</v>
      </c>
      <c r="AD760" s="386">
        <v>5</v>
      </c>
      <c r="AE760" s="386">
        <v>1</v>
      </c>
      <c r="AF760" s="386">
        <v>2</v>
      </c>
      <c r="AG760" s="386">
        <v>1</v>
      </c>
      <c r="AH760" s="386">
        <v>4</v>
      </c>
      <c r="AI760" s="386">
        <v>0</v>
      </c>
      <c r="AJ760" s="386">
        <v>2</v>
      </c>
      <c r="AK760" s="386">
        <v>1</v>
      </c>
      <c r="AL760" s="386">
        <v>1</v>
      </c>
      <c r="AM760" s="386">
        <v>0</v>
      </c>
      <c r="AN760" s="386">
        <v>0</v>
      </c>
      <c r="AO760" s="386">
        <v>0</v>
      </c>
      <c r="AP760" s="386">
        <v>0</v>
      </c>
      <c r="AQ760" s="386">
        <v>0</v>
      </c>
      <c r="AR760" s="386">
        <v>0</v>
      </c>
      <c r="AS760" s="386">
        <v>0</v>
      </c>
      <c r="AT760" s="405">
        <v>0</v>
      </c>
      <c r="AU760" s="387">
        <v>0</v>
      </c>
    </row>
    <row r="761" spans="2:47" x14ac:dyDescent="0.3">
      <c r="B761" s="592"/>
      <c r="C761" s="592"/>
      <c r="D761" s="384" t="s">
        <v>200</v>
      </c>
      <c r="E761" s="271">
        <f t="shared" si="12"/>
        <v>811</v>
      </c>
      <c r="F761" s="385">
        <v>0</v>
      </c>
      <c r="G761" s="386">
        <v>0</v>
      </c>
      <c r="H761" s="386">
        <v>1</v>
      </c>
      <c r="I761" s="386">
        <v>4</v>
      </c>
      <c r="J761" s="386">
        <v>8</v>
      </c>
      <c r="K761" s="386">
        <v>11</v>
      </c>
      <c r="L761" s="386">
        <v>27</v>
      </c>
      <c r="M761" s="386">
        <v>26</v>
      </c>
      <c r="N761" s="386">
        <v>34</v>
      </c>
      <c r="O761" s="386">
        <v>31</v>
      </c>
      <c r="P761" s="386">
        <v>41</v>
      </c>
      <c r="Q761" s="386">
        <v>42</v>
      </c>
      <c r="R761" s="386">
        <v>65</v>
      </c>
      <c r="S761" s="386">
        <v>55</v>
      </c>
      <c r="T761" s="386">
        <v>40</v>
      </c>
      <c r="U761" s="386">
        <v>36</v>
      </c>
      <c r="V761" s="386">
        <v>42</v>
      </c>
      <c r="W761" s="386">
        <v>38</v>
      </c>
      <c r="X761" s="386">
        <v>41</v>
      </c>
      <c r="Y761" s="386">
        <v>35</v>
      </c>
      <c r="Z761" s="386">
        <v>38</v>
      </c>
      <c r="AA761" s="386">
        <v>24</v>
      </c>
      <c r="AB761" s="386">
        <v>28</v>
      </c>
      <c r="AC761" s="386">
        <v>25</v>
      </c>
      <c r="AD761" s="386">
        <v>21</v>
      </c>
      <c r="AE761" s="386">
        <v>21</v>
      </c>
      <c r="AF761" s="386">
        <v>10</v>
      </c>
      <c r="AG761" s="386">
        <v>16</v>
      </c>
      <c r="AH761" s="386">
        <v>12</v>
      </c>
      <c r="AI761" s="386">
        <v>11</v>
      </c>
      <c r="AJ761" s="386">
        <v>11</v>
      </c>
      <c r="AK761" s="386">
        <v>6</v>
      </c>
      <c r="AL761" s="386">
        <v>1</v>
      </c>
      <c r="AM761" s="386">
        <v>4</v>
      </c>
      <c r="AN761" s="386">
        <v>2</v>
      </c>
      <c r="AO761" s="386">
        <v>1</v>
      </c>
      <c r="AP761" s="386">
        <v>2</v>
      </c>
      <c r="AQ761" s="386">
        <v>0</v>
      </c>
      <c r="AR761" s="386">
        <v>1</v>
      </c>
      <c r="AS761" s="386">
        <v>0</v>
      </c>
      <c r="AT761" s="405">
        <v>0</v>
      </c>
      <c r="AU761" s="387">
        <v>0</v>
      </c>
    </row>
    <row r="762" spans="2:47" x14ac:dyDescent="0.3">
      <c r="B762" s="592"/>
      <c r="C762" s="592"/>
      <c r="D762" s="384" t="s">
        <v>1398</v>
      </c>
      <c r="E762" s="271">
        <f t="shared" si="12"/>
        <v>33</v>
      </c>
      <c r="F762" s="385">
        <v>0</v>
      </c>
      <c r="G762" s="386">
        <v>0</v>
      </c>
      <c r="H762" s="386">
        <v>0</v>
      </c>
      <c r="I762" s="386">
        <v>0</v>
      </c>
      <c r="J762" s="386">
        <v>0</v>
      </c>
      <c r="K762" s="386">
        <v>0</v>
      </c>
      <c r="L762" s="386">
        <v>1</v>
      </c>
      <c r="M762" s="386">
        <v>2</v>
      </c>
      <c r="N762" s="386">
        <v>2</v>
      </c>
      <c r="O762" s="386">
        <v>0</v>
      </c>
      <c r="P762" s="386">
        <v>2</v>
      </c>
      <c r="Q762" s="386">
        <v>0</v>
      </c>
      <c r="R762" s="386">
        <v>5</v>
      </c>
      <c r="S762" s="386">
        <v>2</v>
      </c>
      <c r="T762" s="386">
        <v>1</v>
      </c>
      <c r="U762" s="386">
        <v>1</v>
      </c>
      <c r="V762" s="386">
        <v>2</v>
      </c>
      <c r="W762" s="386">
        <v>2</v>
      </c>
      <c r="X762" s="386">
        <v>2</v>
      </c>
      <c r="Y762" s="386">
        <v>2</v>
      </c>
      <c r="Z762" s="386">
        <v>3</v>
      </c>
      <c r="AA762" s="386">
        <v>2</v>
      </c>
      <c r="AB762" s="386">
        <v>1</v>
      </c>
      <c r="AC762" s="386">
        <v>0</v>
      </c>
      <c r="AD762" s="386">
        <v>0</v>
      </c>
      <c r="AE762" s="386">
        <v>1</v>
      </c>
      <c r="AF762" s="386">
        <v>1</v>
      </c>
      <c r="AG762" s="386">
        <v>0</v>
      </c>
      <c r="AH762" s="386">
        <v>1</v>
      </c>
      <c r="AI762" s="386">
        <v>0</v>
      </c>
      <c r="AJ762" s="386">
        <v>0</v>
      </c>
      <c r="AK762" s="386">
        <v>0</v>
      </c>
      <c r="AL762" s="386">
        <v>0</v>
      </c>
      <c r="AM762" s="386">
        <v>0</v>
      </c>
      <c r="AN762" s="386">
        <v>0</v>
      </c>
      <c r="AO762" s="386">
        <v>0</v>
      </c>
      <c r="AP762" s="386">
        <v>0</v>
      </c>
      <c r="AQ762" s="386">
        <v>0</v>
      </c>
      <c r="AR762" s="386">
        <v>0</v>
      </c>
      <c r="AS762" s="386">
        <v>0</v>
      </c>
      <c r="AT762" s="405">
        <v>0</v>
      </c>
      <c r="AU762" s="387">
        <v>0</v>
      </c>
    </row>
    <row r="763" spans="2:47" x14ac:dyDescent="0.3">
      <c r="B763" s="592"/>
      <c r="C763" s="592"/>
      <c r="D763" s="384" t="s">
        <v>1397</v>
      </c>
      <c r="E763" s="271">
        <f t="shared" si="12"/>
        <v>130</v>
      </c>
      <c r="F763" s="385">
        <v>0</v>
      </c>
      <c r="G763" s="386">
        <v>0</v>
      </c>
      <c r="H763" s="386">
        <v>0</v>
      </c>
      <c r="I763" s="386">
        <v>0</v>
      </c>
      <c r="J763" s="386">
        <v>0</v>
      </c>
      <c r="K763" s="386">
        <v>1</v>
      </c>
      <c r="L763" s="386">
        <v>5</v>
      </c>
      <c r="M763" s="386">
        <v>7</v>
      </c>
      <c r="N763" s="386">
        <v>4</v>
      </c>
      <c r="O763" s="386">
        <v>7</v>
      </c>
      <c r="P763" s="386">
        <v>6</v>
      </c>
      <c r="Q763" s="386">
        <v>11</v>
      </c>
      <c r="R763" s="386">
        <v>4</v>
      </c>
      <c r="S763" s="386">
        <v>8</v>
      </c>
      <c r="T763" s="386">
        <v>8</v>
      </c>
      <c r="U763" s="386">
        <v>5</v>
      </c>
      <c r="V763" s="386">
        <v>8</v>
      </c>
      <c r="W763" s="386">
        <v>9</v>
      </c>
      <c r="X763" s="386">
        <v>9</v>
      </c>
      <c r="Y763" s="386">
        <v>9</v>
      </c>
      <c r="Z763" s="386">
        <v>6</v>
      </c>
      <c r="AA763" s="386">
        <v>0</v>
      </c>
      <c r="AB763" s="386">
        <v>3</v>
      </c>
      <c r="AC763" s="386">
        <v>2</v>
      </c>
      <c r="AD763" s="386">
        <v>1</v>
      </c>
      <c r="AE763" s="386">
        <v>3</v>
      </c>
      <c r="AF763" s="386">
        <v>6</v>
      </c>
      <c r="AG763" s="386">
        <v>2</v>
      </c>
      <c r="AH763" s="386">
        <v>1</v>
      </c>
      <c r="AI763" s="386">
        <v>2</v>
      </c>
      <c r="AJ763" s="386">
        <v>0</v>
      </c>
      <c r="AK763" s="386">
        <v>1</v>
      </c>
      <c r="AL763" s="386">
        <v>0</v>
      </c>
      <c r="AM763" s="386">
        <v>2</v>
      </c>
      <c r="AN763" s="386">
        <v>0</v>
      </c>
      <c r="AO763" s="386">
        <v>0</v>
      </c>
      <c r="AP763" s="386">
        <v>0</v>
      </c>
      <c r="AQ763" s="386">
        <v>0</v>
      </c>
      <c r="AR763" s="386">
        <v>0</v>
      </c>
      <c r="AS763" s="386">
        <v>0</v>
      </c>
      <c r="AT763" s="405">
        <v>0</v>
      </c>
      <c r="AU763" s="387">
        <v>0</v>
      </c>
    </row>
    <row r="764" spans="2:47" x14ac:dyDescent="0.3">
      <c r="B764" s="592"/>
      <c r="C764" s="592"/>
      <c r="D764" s="384" t="s">
        <v>1396</v>
      </c>
      <c r="E764" s="271">
        <f t="shared" si="12"/>
        <v>18</v>
      </c>
      <c r="F764" s="385">
        <v>0</v>
      </c>
      <c r="G764" s="386">
        <v>0</v>
      </c>
      <c r="H764" s="386">
        <v>0</v>
      </c>
      <c r="I764" s="386">
        <v>0</v>
      </c>
      <c r="J764" s="386">
        <v>0</v>
      </c>
      <c r="K764" s="386">
        <v>0</v>
      </c>
      <c r="L764" s="386">
        <v>0</v>
      </c>
      <c r="M764" s="386">
        <v>2</v>
      </c>
      <c r="N764" s="386">
        <v>2</v>
      </c>
      <c r="O764" s="386">
        <v>0</v>
      </c>
      <c r="P764" s="386">
        <v>3</v>
      </c>
      <c r="Q764" s="386">
        <v>1</v>
      </c>
      <c r="R764" s="386">
        <v>2</v>
      </c>
      <c r="S764" s="386">
        <v>0</v>
      </c>
      <c r="T764" s="386">
        <v>0</v>
      </c>
      <c r="U764" s="386">
        <v>3</v>
      </c>
      <c r="V764" s="386">
        <v>0</v>
      </c>
      <c r="W764" s="386">
        <v>1</v>
      </c>
      <c r="X764" s="386">
        <v>1</v>
      </c>
      <c r="Y764" s="386">
        <v>0</v>
      </c>
      <c r="Z764" s="386">
        <v>0</v>
      </c>
      <c r="AA764" s="386">
        <v>0</v>
      </c>
      <c r="AB764" s="386">
        <v>1</v>
      </c>
      <c r="AC764" s="386">
        <v>1</v>
      </c>
      <c r="AD764" s="386">
        <v>0</v>
      </c>
      <c r="AE764" s="386">
        <v>0</v>
      </c>
      <c r="AF764" s="386">
        <v>0</v>
      </c>
      <c r="AG764" s="386">
        <v>1</v>
      </c>
      <c r="AH764" s="386">
        <v>0</v>
      </c>
      <c r="AI764" s="386">
        <v>0</v>
      </c>
      <c r="AJ764" s="386">
        <v>0</v>
      </c>
      <c r="AK764" s="386">
        <v>0</v>
      </c>
      <c r="AL764" s="386">
        <v>0</v>
      </c>
      <c r="AM764" s="386">
        <v>0</v>
      </c>
      <c r="AN764" s="386">
        <v>0</v>
      </c>
      <c r="AO764" s="386">
        <v>0</v>
      </c>
      <c r="AP764" s="386">
        <v>0</v>
      </c>
      <c r="AQ764" s="386">
        <v>0</v>
      </c>
      <c r="AR764" s="386">
        <v>0</v>
      </c>
      <c r="AS764" s="386">
        <v>0</v>
      </c>
      <c r="AT764" s="405">
        <v>0</v>
      </c>
      <c r="AU764" s="387">
        <v>0</v>
      </c>
    </row>
    <row r="765" spans="2:47" x14ac:dyDescent="0.3">
      <c r="B765" s="592"/>
      <c r="C765" s="592"/>
      <c r="D765" s="384" t="s">
        <v>1395</v>
      </c>
      <c r="E765" s="271">
        <f t="shared" si="12"/>
        <v>48</v>
      </c>
      <c r="F765" s="385">
        <v>0</v>
      </c>
      <c r="G765" s="386">
        <v>0</v>
      </c>
      <c r="H765" s="386">
        <v>0</v>
      </c>
      <c r="I765" s="386">
        <v>0</v>
      </c>
      <c r="J765" s="386">
        <v>1</v>
      </c>
      <c r="K765" s="386">
        <v>1</v>
      </c>
      <c r="L765" s="386">
        <v>2</v>
      </c>
      <c r="M765" s="386">
        <v>4</v>
      </c>
      <c r="N765" s="386">
        <v>2</v>
      </c>
      <c r="O765" s="386">
        <v>3</v>
      </c>
      <c r="P765" s="386">
        <v>3</v>
      </c>
      <c r="Q765" s="386">
        <v>2</v>
      </c>
      <c r="R765" s="386">
        <v>4</v>
      </c>
      <c r="S765" s="386">
        <v>2</v>
      </c>
      <c r="T765" s="386">
        <v>3</v>
      </c>
      <c r="U765" s="386">
        <v>5</v>
      </c>
      <c r="V765" s="386">
        <v>2</v>
      </c>
      <c r="W765" s="386">
        <v>2</v>
      </c>
      <c r="X765" s="386">
        <v>1</v>
      </c>
      <c r="Y765" s="386">
        <v>1</v>
      </c>
      <c r="Z765" s="386">
        <v>3</v>
      </c>
      <c r="AA765" s="386">
        <v>2</v>
      </c>
      <c r="AB765" s="386">
        <v>0</v>
      </c>
      <c r="AC765" s="386">
        <v>2</v>
      </c>
      <c r="AD765" s="386">
        <v>0</v>
      </c>
      <c r="AE765" s="386">
        <v>0</v>
      </c>
      <c r="AF765" s="386">
        <v>1</v>
      </c>
      <c r="AG765" s="386">
        <v>0</v>
      </c>
      <c r="AH765" s="386">
        <v>1</v>
      </c>
      <c r="AI765" s="386">
        <v>0</v>
      </c>
      <c r="AJ765" s="386">
        <v>0</v>
      </c>
      <c r="AK765" s="386">
        <v>0</v>
      </c>
      <c r="AL765" s="386">
        <v>0</v>
      </c>
      <c r="AM765" s="386">
        <v>0</v>
      </c>
      <c r="AN765" s="386">
        <v>0</v>
      </c>
      <c r="AO765" s="386">
        <v>0</v>
      </c>
      <c r="AP765" s="386">
        <v>0</v>
      </c>
      <c r="AQ765" s="386">
        <v>0</v>
      </c>
      <c r="AR765" s="386">
        <v>0</v>
      </c>
      <c r="AS765" s="386">
        <v>0</v>
      </c>
      <c r="AT765" s="405">
        <v>0</v>
      </c>
      <c r="AU765" s="387">
        <v>1</v>
      </c>
    </row>
    <row r="766" spans="2:47" x14ac:dyDescent="0.3">
      <c r="B766" s="592"/>
      <c r="C766" s="592" t="s">
        <v>199</v>
      </c>
      <c r="D766" s="384" t="s">
        <v>1394</v>
      </c>
      <c r="E766" s="271">
        <f t="shared" si="12"/>
        <v>45</v>
      </c>
      <c r="F766" s="385">
        <v>0</v>
      </c>
      <c r="G766" s="386">
        <v>0</v>
      </c>
      <c r="H766" s="386">
        <v>0</v>
      </c>
      <c r="I766" s="386">
        <v>0</v>
      </c>
      <c r="J766" s="386">
        <v>1</v>
      </c>
      <c r="K766" s="386">
        <v>0</v>
      </c>
      <c r="L766" s="386">
        <v>1</v>
      </c>
      <c r="M766" s="386">
        <v>0</v>
      </c>
      <c r="N766" s="386">
        <v>5</v>
      </c>
      <c r="O766" s="386">
        <v>1</v>
      </c>
      <c r="P766" s="386">
        <v>5</v>
      </c>
      <c r="Q766" s="386">
        <v>1</v>
      </c>
      <c r="R766" s="386">
        <v>4</v>
      </c>
      <c r="S766" s="386">
        <v>3</v>
      </c>
      <c r="T766" s="386">
        <v>3</v>
      </c>
      <c r="U766" s="386">
        <v>4</v>
      </c>
      <c r="V766" s="386">
        <v>2</v>
      </c>
      <c r="W766" s="386">
        <v>2</v>
      </c>
      <c r="X766" s="386">
        <v>2</v>
      </c>
      <c r="Y766" s="386">
        <v>1</v>
      </c>
      <c r="Z766" s="386">
        <v>3</v>
      </c>
      <c r="AA766" s="386">
        <v>1</v>
      </c>
      <c r="AB766" s="386">
        <v>1</v>
      </c>
      <c r="AC766" s="386">
        <v>1</v>
      </c>
      <c r="AD766" s="386">
        <v>1</v>
      </c>
      <c r="AE766" s="386">
        <v>0</v>
      </c>
      <c r="AF766" s="386">
        <v>1</v>
      </c>
      <c r="AG766" s="386">
        <v>0</v>
      </c>
      <c r="AH766" s="386">
        <v>0</v>
      </c>
      <c r="AI766" s="386">
        <v>1</v>
      </c>
      <c r="AJ766" s="386">
        <v>0</v>
      </c>
      <c r="AK766" s="386">
        <v>0</v>
      </c>
      <c r="AL766" s="386">
        <v>0</v>
      </c>
      <c r="AM766" s="386">
        <v>1</v>
      </c>
      <c r="AN766" s="386">
        <v>0</v>
      </c>
      <c r="AO766" s="386">
        <v>0</v>
      </c>
      <c r="AP766" s="386">
        <v>0</v>
      </c>
      <c r="AQ766" s="386">
        <v>0</v>
      </c>
      <c r="AR766" s="386">
        <v>0</v>
      </c>
      <c r="AS766" s="386">
        <v>0</v>
      </c>
      <c r="AT766" s="405">
        <v>0</v>
      </c>
      <c r="AU766" s="387">
        <v>0</v>
      </c>
    </row>
    <row r="767" spans="2:47" x14ac:dyDescent="0.3">
      <c r="B767" s="592"/>
      <c r="C767" s="592"/>
      <c r="D767" s="384" t="s">
        <v>1393</v>
      </c>
      <c r="E767" s="271">
        <f t="shared" si="12"/>
        <v>766</v>
      </c>
      <c r="F767" s="385">
        <v>0</v>
      </c>
      <c r="G767" s="386">
        <v>0</v>
      </c>
      <c r="H767" s="386">
        <v>0</v>
      </c>
      <c r="I767" s="386">
        <v>2</v>
      </c>
      <c r="J767" s="386">
        <v>4</v>
      </c>
      <c r="K767" s="386">
        <v>14</v>
      </c>
      <c r="L767" s="386">
        <v>22</v>
      </c>
      <c r="M767" s="386">
        <v>35</v>
      </c>
      <c r="N767" s="386">
        <v>30</v>
      </c>
      <c r="O767" s="386">
        <v>46</v>
      </c>
      <c r="P767" s="386">
        <v>50</v>
      </c>
      <c r="Q767" s="386">
        <v>50</v>
      </c>
      <c r="R767" s="386">
        <v>57</v>
      </c>
      <c r="S767" s="386">
        <v>46</v>
      </c>
      <c r="T767" s="386">
        <v>44</v>
      </c>
      <c r="U767" s="386">
        <v>54</v>
      </c>
      <c r="V767" s="386">
        <v>29</v>
      </c>
      <c r="W767" s="386">
        <v>45</v>
      </c>
      <c r="X767" s="386">
        <v>29</v>
      </c>
      <c r="Y767" s="386">
        <v>31</v>
      </c>
      <c r="Z767" s="386">
        <v>23</v>
      </c>
      <c r="AA767" s="386">
        <v>24</v>
      </c>
      <c r="AB767" s="386">
        <v>21</v>
      </c>
      <c r="AC767" s="386">
        <v>24</v>
      </c>
      <c r="AD767" s="386">
        <v>11</v>
      </c>
      <c r="AE767" s="386">
        <v>13</v>
      </c>
      <c r="AF767" s="386">
        <v>18</v>
      </c>
      <c r="AG767" s="386">
        <v>11</v>
      </c>
      <c r="AH767" s="386">
        <v>5</v>
      </c>
      <c r="AI767" s="386">
        <v>14</v>
      </c>
      <c r="AJ767" s="386">
        <v>1</v>
      </c>
      <c r="AK767" s="386">
        <v>5</v>
      </c>
      <c r="AL767" s="386">
        <v>2</v>
      </c>
      <c r="AM767" s="386">
        <v>2</v>
      </c>
      <c r="AN767" s="386">
        <v>3</v>
      </c>
      <c r="AO767" s="386">
        <v>1</v>
      </c>
      <c r="AP767" s="386">
        <v>0</v>
      </c>
      <c r="AQ767" s="386">
        <v>0</v>
      </c>
      <c r="AR767" s="386">
        <v>0</v>
      </c>
      <c r="AS767" s="386">
        <v>0</v>
      </c>
      <c r="AT767" s="405">
        <v>0</v>
      </c>
      <c r="AU767" s="387">
        <v>0</v>
      </c>
    </row>
    <row r="768" spans="2:47" x14ac:dyDescent="0.3">
      <c r="B768" s="592"/>
      <c r="C768" s="592"/>
      <c r="D768" s="384" t="s">
        <v>1392</v>
      </c>
      <c r="E768" s="271">
        <f t="shared" si="12"/>
        <v>74</v>
      </c>
      <c r="F768" s="385">
        <v>0</v>
      </c>
      <c r="G768" s="386">
        <v>0</v>
      </c>
      <c r="H768" s="386">
        <v>0</v>
      </c>
      <c r="I768" s="386">
        <v>0</v>
      </c>
      <c r="J768" s="386">
        <v>0</v>
      </c>
      <c r="K768" s="386">
        <v>2</v>
      </c>
      <c r="L768" s="386">
        <v>4</v>
      </c>
      <c r="M768" s="386">
        <v>1</v>
      </c>
      <c r="N768" s="386">
        <v>1</v>
      </c>
      <c r="O768" s="386">
        <v>3</v>
      </c>
      <c r="P768" s="386">
        <v>6</v>
      </c>
      <c r="Q768" s="386">
        <v>0</v>
      </c>
      <c r="R768" s="386">
        <v>7</v>
      </c>
      <c r="S768" s="386">
        <v>7</v>
      </c>
      <c r="T768" s="386">
        <v>5</v>
      </c>
      <c r="U768" s="386">
        <v>4</v>
      </c>
      <c r="V768" s="386">
        <v>3</v>
      </c>
      <c r="W768" s="386">
        <v>4</v>
      </c>
      <c r="X768" s="386">
        <v>7</v>
      </c>
      <c r="Y768" s="386">
        <v>1</v>
      </c>
      <c r="Z768" s="386">
        <v>4</v>
      </c>
      <c r="AA768" s="386">
        <v>3</v>
      </c>
      <c r="AB768" s="386">
        <v>4</v>
      </c>
      <c r="AC768" s="386">
        <v>1</v>
      </c>
      <c r="AD768" s="386">
        <v>1</v>
      </c>
      <c r="AE768" s="386">
        <v>1</v>
      </c>
      <c r="AF768" s="386">
        <v>0</v>
      </c>
      <c r="AG768" s="386">
        <v>1</v>
      </c>
      <c r="AH768" s="386">
        <v>0</v>
      </c>
      <c r="AI768" s="386">
        <v>1</v>
      </c>
      <c r="AJ768" s="386">
        <v>0</v>
      </c>
      <c r="AK768" s="386">
        <v>3</v>
      </c>
      <c r="AL768" s="386">
        <v>0</v>
      </c>
      <c r="AM768" s="386">
        <v>0</v>
      </c>
      <c r="AN768" s="386">
        <v>0</v>
      </c>
      <c r="AO768" s="386">
        <v>0</v>
      </c>
      <c r="AP768" s="386">
        <v>0</v>
      </c>
      <c r="AQ768" s="386">
        <v>0</v>
      </c>
      <c r="AR768" s="386">
        <v>0</v>
      </c>
      <c r="AS768" s="386">
        <v>0</v>
      </c>
      <c r="AT768" s="405">
        <v>0</v>
      </c>
      <c r="AU768" s="387">
        <v>0</v>
      </c>
    </row>
    <row r="769" spans="2:47" x14ac:dyDescent="0.3">
      <c r="B769" s="592"/>
      <c r="C769" s="592"/>
      <c r="D769" s="384" t="s">
        <v>1391</v>
      </c>
      <c r="E769" s="271">
        <f t="shared" si="12"/>
        <v>64</v>
      </c>
      <c r="F769" s="385">
        <v>0</v>
      </c>
      <c r="G769" s="386">
        <v>0</v>
      </c>
      <c r="H769" s="386">
        <v>0</v>
      </c>
      <c r="I769" s="386">
        <v>0</v>
      </c>
      <c r="J769" s="386">
        <v>0</v>
      </c>
      <c r="K769" s="386">
        <v>1</v>
      </c>
      <c r="L769" s="386">
        <v>1</v>
      </c>
      <c r="M769" s="386">
        <v>3</v>
      </c>
      <c r="N769" s="386">
        <v>1</v>
      </c>
      <c r="O769" s="386">
        <v>5</v>
      </c>
      <c r="P769" s="386">
        <v>7</v>
      </c>
      <c r="Q769" s="386">
        <v>2</v>
      </c>
      <c r="R769" s="386">
        <v>4</v>
      </c>
      <c r="S769" s="386">
        <v>3</v>
      </c>
      <c r="T769" s="386">
        <v>5</v>
      </c>
      <c r="U769" s="386">
        <v>1</v>
      </c>
      <c r="V769" s="386">
        <v>0</v>
      </c>
      <c r="W769" s="386">
        <v>4</v>
      </c>
      <c r="X769" s="386">
        <v>5</v>
      </c>
      <c r="Y769" s="386">
        <v>5</v>
      </c>
      <c r="Z769" s="386">
        <v>1</v>
      </c>
      <c r="AA769" s="386">
        <v>3</v>
      </c>
      <c r="AB769" s="386">
        <v>0</v>
      </c>
      <c r="AC769" s="386">
        <v>0</v>
      </c>
      <c r="AD769" s="386">
        <v>1</v>
      </c>
      <c r="AE769" s="386">
        <v>2</v>
      </c>
      <c r="AF769" s="386">
        <v>4</v>
      </c>
      <c r="AG769" s="386">
        <v>3</v>
      </c>
      <c r="AH769" s="386">
        <v>0</v>
      </c>
      <c r="AI769" s="386">
        <v>0</v>
      </c>
      <c r="AJ769" s="386">
        <v>0</v>
      </c>
      <c r="AK769" s="386">
        <v>0</v>
      </c>
      <c r="AL769" s="386">
        <v>0</v>
      </c>
      <c r="AM769" s="386">
        <v>0</v>
      </c>
      <c r="AN769" s="386">
        <v>0</v>
      </c>
      <c r="AO769" s="386">
        <v>1</v>
      </c>
      <c r="AP769" s="386">
        <v>0</v>
      </c>
      <c r="AQ769" s="386">
        <v>0</v>
      </c>
      <c r="AR769" s="386">
        <v>0</v>
      </c>
      <c r="AS769" s="386">
        <v>0</v>
      </c>
      <c r="AT769" s="405">
        <v>0</v>
      </c>
      <c r="AU769" s="387">
        <v>2</v>
      </c>
    </row>
    <row r="770" spans="2:47" ht="28.5" x14ac:dyDescent="0.3">
      <c r="B770" s="592"/>
      <c r="C770" s="592"/>
      <c r="D770" s="384" t="s">
        <v>1390</v>
      </c>
      <c r="E770" s="271">
        <f t="shared" si="12"/>
        <v>198</v>
      </c>
      <c r="F770" s="385">
        <v>0</v>
      </c>
      <c r="G770" s="386">
        <v>0</v>
      </c>
      <c r="H770" s="386">
        <v>0</v>
      </c>
      <c r="I770" s="386">
        <v>0</v>
      </c>
      <c r="J770" s="386">
        <v>0</v>
      </c>
      <c r="K770" s="386">
        <v>6</v>
      </c>
      <c r="L770" s="386">
        <v>3</v>
      </c>
      <c r="M770" s="386">
        <v>9</v>
      </c>
      <c r="N770" s="386">
        <v>15</v>
      </c>
      <c r="O770" s="386">
        <v>9</v>
      </c>
      <c r="P770" s="386">
        <v>13</v>
      </c>
      <c r="Q770" s="386">
        <v>9</v>
      </c>
      <c r="R770" s="386">
        <v>11</v>
      </c>
      <c r="S770" s="386">
        <v>11</v>
      </c>
      <c r="T770" s="386">
        <v>12</v>
      </c>
      <c r="U770" s="386">
        <v>10</v>
      </c>
      <c r="V770" s="386">
        <v>6</v>
      </c>
      <c r="W770" s="386">
        <v>13</v>
      </c>
      <c r="X770" s="386">
        <v>12</v>
      </c>
      <c r="Y770" s="386">
        <v>14</v>
      </c>
      <c r="Z770" s="386">
        <v>7</v>
      </c>
      <c r="AA770" s="386">
        <v>7</v>
      </c>
      <c r="AB770" s="386">
        <v>6</v>
      </c>
      <c r="AC770" s="386">
        <v>6</v>
      </c>
      <c r="AD770" s="386">
        <v>4</v>
      </c>
      <c r="AE770" s="386">
        <v>6</v>
      </c>
      <c r="AF770" s="386">
        <v>2</v>
      </c>
      <c r="AG770" s="386">
        <v>1</v>
      </c>
      <c r="AH770" s="386">
        <v>3</v>
      </c>
      <c r="AI770" s="386">
        <v>1</v>
      </c>
      <c r="AJ770" s="386">
        <v>1</v>
      </c>
      <c r="AK770" s="386">
        <v>0</v>
      </c>
      <c r="AL770" s="386">
        <v>0</v>
      </c>
      <c r="AM770" s="386">
        <v>1</v>
      </c>
      <c r="AN770" s="386">
        <v>0</v>
      </c>
      <c r="AO770" s="386">
        <v>0</v>
      </c>
      <c r="AP770" s="386">
        <v>0</v>
      </c>
      <c r="AQ770" s="386">
        <v>0</v>
      </c>
      <c r="AR770" s="386">
        <v>0</v>
      </c>
      <c r="AS770" s="386">
        <v>0</v>
      </c>
      <c r="AT770" s="405">
        <v>0</v>
      </c>
      <c r="AU770" s="387">
        <v>0</v>
      </c>
    </row>
    <row r="771" spans="2:47" x14ac:dyDescent="0.3">
      <c r="B771" s="592"/>
      <c r="C771" s="388" t="s">
        <v>198</v>
      </c>
      <c r="D771" s="384" t="s">
        <v>1389</v>
      </c>
      <c r="E771" s="271">
        <f t="shared" si="12"/>
        <v>373</v>
      </c>
      <c r="F771" s="385">
        <v>0</v>
      </c>
      <c r="G771" s="386">
        <v>0</v>
      </c>
      <c r="H771" s="386">
        <v>0</v>
      </c>
      <c r="I771" s="386">
        <v>2</v>
      </c>
      <c r="J771" s="386">
        <v>3</v>
      </c>
      <c r="K771" s="386">
        <v>8</v>
      </c>
      <c r="L771" s="386">
        <v>8</v>
      </c>
      <c r="M771" s="386">
        <v>21</v>
      </c>
      <c r="N771" s="386">
        <v>22</v>
      </c>
      <c r="O771" s="386">
        <v>24</v>
      </c>
      <c r="P771" s="386">
        <v>21</v>
      </c>
      <c r="Q771" s="386">
        <v>32</v>
      </c>
      <c r="R771" s="386">
        <v>19</v>
      </c>
      <c r="S771" s="386">
        <v>24</v>
      </c>
      <c r="T771" s="386">
        <v>20</v>
      </c>
      <c r="U771" s="386">
        <v>20</v>
      </c>
      <c r="V771" s="386">
        <v>24</v>
      </c>
      <c r="W771" s="386">
        <v>16</v>
      </c>
      <c r="X771" s="386">
        <v>11</v>
      </c>
      <c r="Y771" s="386">
        <v>15</v>
      </c>
      <c r="Z771" s="386">
        <v>13</v>
      </c>
      <c r="AA771" s="386">
        <v>16</v>
      </c>
      <c r="AB771" s="386">
        <v>6</v>
      </c>
      <c r="AC771" s="386">
        <v>11</v>
      </c>
      <c r="AD771" s="386">
        <v>7</v>
      </c>
      <c r="AE771" s="386">
        <v>5</v>
      </c>
      <c r="AF771" s="386">
        <v>7</v>
      </c>
      <c r="AG771" s="386">
        <v>4</v>
      </c>
      <c r="AH771" s="386">
        <v>3</v>
      </c>
      <c r="AI771" s="386">
        <v>5</v>
      </c>
      <c r="AJ771" s="386">
        <v>2</v>
      </c>
      <c r="AK771" s="386">
        <v>2</v>
      </c>
      <c r="AL771" s="386">
        <v>0</v>
      </c>
      <c r="AM771" s="386">
        <v>2</v>
      </c>
      <c r="AN771" s="386">
        <v>0</v>
      </c>
      <c r="AO771" s="386">
        <v>0</v>
      </c>
      <c r="AP771" s="386">
        <v>0</v>
      </c>
      <c r="AQ771" s="386">
        <v>0</v>
      </c>
      <c r="AR771" s="386">
        <v>0</v>
      </c>
      <c r="AS771" s="386">
        <v>0</v>
      </c>
      <c r="AT771" s="405">
        <v>0</v>
      </c>
      <c r="AU771" s="387">
        <v>0</v>
      </c>
    </row>
    <row r="772" spans="2:47" x14ac:dyDescent="0.3">
      <c r="B772" s="592"/>
      <c r="C772" s="592" t="s">
        <v>197</v>
      </c>
      <c r="D772" s="384" t="s">
        <v>1388</v>
      </c>
      <c r="E772" s="271">
        <f t="shared" si="12"/>
        <v>896</v>
      </c>
      <c r="F772" s="385">
        <v>0</v>
      </c>
      <c r="G772" s="386">
        <v>0</v>
      </c>
      <c r="H772" s="386">
        <v>1</v>
      </c>
      <c r="I772" s="386">
        <v>4</v>
      </c>
      <c r="J772" s="386">
        <v>15</v>
      </c>
      <c r="K772" s="386">
        <v>17</v>
      </c>
      <c r="L772" s="386">
        <v>27</v>
      </c>
      <c r="M772" s="386">
        <v>31</v>
      </c>
      <c r="N772" s="386">
        <v>37</v>
      </c>
      <c r="O772" s="386">
        <v>47</v>
      </c>
      <c r="P772" s="386">
        <v>53</v>
      </c>
      <c r="Q772" s="386">
        <v>60</v>
      </c>
      <c r="R772" s="386">
        <v>77</v>
      </c>
      <c r="S772" s="386">
        <v>55</v>
      </c>
      <c r="T772" s="386">
        <v>63</v>
      </c>
      <c r="U772" s="386">
        <v>54</v>
      </c>
      <c r="V772" s="386">
        <v>40</v>
      </c>
      <c r="W772" s="386">
        <v>34</v>
      </c>
      <c r="X772" s="386">
        <v>36</v>
      </c>
      <c r="Y772" s="386">
        <v>45</v>
      </c>
      <c r="Z772" s="386">
        <v>34</v>
      </c>
      <c r="AA772" s="386">
        <v>34</v>
      </c>
      <c r="AB772" s="386">
        <v>18</v>
      </c>
      <c r="AC772" s="386">
        <v>15</v>
      </c>
      <c r="AD772" s="386">
        <v>26</v>
      </c>
      <c r="AE772" s="386">
        <v>11</v>
      </c>
      <c r="AF772" s="386">
        <v>16</v>
      </c>
      <c r="AG772" s="386">
        <v>9</v>
      </c>
      <c r="AH772" s="386">
        <v>9</v>
      </c>
      <c r="AI772" s="386">
        <v>7</v>
      </c>
      <c r="AJ772" s="386">
        <v>7</v>
      </c>
      <c r="AK772" s="386">
        <v>4</v>
      </c>
      <c r="AL772" s="386">
        <v>4</v>
      </c>
      <c r="AM772" s="386">
        <v>2</v>
      </c>
      <c r="AN772" s="386">
        <v>1</v>
      </c>
      <c r="AO772" s="386">
        <v>0</v>
      </c>
      <c r="AP772" s="386">
        <v>0</v>
      </c>
      <c r="AQ772" s="386">
        <v>1</v>
      </c>
      <c r="AR772" s="386">
        <v>2</v>
      </c>
      <c r="AS772" s="386">
        <v>0</v>
      </c>
      <c r="AT772" s="405">
        <v>0</v>
      </c>
      <c r="AU772" s="387">
        <v>0</v>
      </c>
    </row>
    <row r="773" spans="2:47" x14ac:dyDescent="0.3">
      <c r="B773" s="592"/>
      <c r="C773" s="592"/>
      <c r="D773" s="384" t="s">
        <v>1387</v>
      </c>
      <c r="E773" s="271">
        <f t="shared" ref="E773:E836" si="13">SUM(F773:AU773)</f>
        <v>3</v>
      </c>
      <c r="F773" s="385">
        <v>0</v>
      </c>
      <c r="G773" s="386">
        <v>0</v>
      </c>
      <c r="H773" s="386">
        <v>0</v>
      </c>
      <c r="I773" s="386">
        <v>0</v>
      </c>
      <c r="J773" s="386">
        <v>0</v>
      </c>
      <c r="K773" s="386">
        <v>0</v>
      </c>
      <c r="L773" s="386">
        <v>1</v>
      </c>
      <c r="M773" s="386">
        <v>1</v>
      </c>
      <c r="N773" s="386">
        <v>0</v>
      </c>
      <c r="O773" s="386">
        <v>0</v>
      </c>
      <c r="P773" s="386">
        <v>0</v>
      </c>
      <c r="Q773" s="386">
        <v>0</v>
      </c>
      <c r="R773" s="386">
        <v>0</v>
      </c>
      <c r="S773" s="386">
        <v>0</v>
      </c>
      <c r="T773" s="386">
        <v>0</v>
      </c>
      <c r="U773" s="386">
        <v>1</v>
      </c>
      <c r="V773" s="386">
        <v>0</v>
      </c>
      <c r="W773" s="386">
        <v>0</v>
      </c>
      <c r="X773" s="386">
        <v>0</v>
      </c>
      <c r="Y773" s="386">
        <v>0</v>
      </c>
      <c r="Z773" s="386">
        <v>0</v>
      </c>
      <c r="AA773" s="386">
        <v>0</v>
      </c>
      <c r="AB773" s="386">
        <v>0</v>
      </c>
      <c r="AC773" s="386">
        <v>0</v>
      </c>
      <c r="AD773" s="386">
        <v>0</v>
      </c>
      <c r="AE773" s="386">
        <v>0</v>
      </c>
      <c r="AF773" s="386">
        <v>0</v>
      </c>
      <c r="AG773" s="386">
        <v>0</v>
      </c>
      <c r="AH773" s="386">
        <v>0</v>
      </c>
      <c r="AI773" s="386">
        <v>0</v>
      </c>
      <c r="AJ773" s="386">
        <v>0</v>
      </c>
      <c r="AK773" s="386">
        <v>0</v>
      </c>
      <c r="AL773" s="386">
        <v>0</v>
      </c>
      <c r="AM773" s="386">
        <v>0</v>
      </c>
      <c r="AN773" s="386">
        <v>0</v>
      </c>
      <c r="AO773" s="386">
        <v>0</v>
      </c>
      <c r="AP773" s="386">
        <v>0</v>
      </c>
      <c r="AQ773" s="386">
        <v>0</v>
      </c>
      <c r="AR773" s="386">
        <v>0</v>
      </c>
      <c r="AS773" s="386">
        <v>0</v>
      </c>
      <c r="AT773" s="405">
        <v>0</v>
      </c>
      <c r="AU773" s="387">
        <v>0</v>
      </c>
    </row>
    <row r="774" spans="2:47" ht="28.5" x14ac:dyDescent="0.3">
      <c r="B774" s="592"/>
      <c r="C774" s="592"/>
      <c r="D774" s="384" t="s">
        <v>1386</v>
      </c>
      <c r="E774" s="271">
        <f t="shared" si="13"/>
        <v>262</v>
      </c>
      <c r="F774" s="385">
        <v>0</v>
      </c>
      <c r="G774" s="386">
        <v>0</v>
      </c>
      <c r="H774" s="386">
        <v>0</v>
      </c>
      <c r="I774" s="386">
        <v>1</v>
      </c>
      <c r="J774" s="386">
        <v>2</v>
      </c>
      <c r="K774" s="386">
        <v>5</v>
      </c>
      <c r="L774" s="386">
        <v>9</v>
      </c>
      <c r="M774" s="386">
        <v>7</v>
      </c>
      <c r="N774" s="386">
        <v>12</v>
      </c>
      <c r="O774" s="386">
        <v>16</v>
      </c>
      <c r="P774" s="386">
        <v>20</v>
      </c>
      <c r="Q774" s="386">
        <v>16</v>
      </c>
      <c r="R774" s="386">
        <v>19</v>
      </c>
      <c r="S774" s="386">
        <v>21</v>
      </c>
      <c r="T774" s="386">
        <v>14</v>
      </c>
      <c r="U774" s="386">
        <v>16</v>
      </c>
      <c r="V774" s="386">
        <v>6</v>
      </c>
      <c r="W774" s="386">
        <v>10</v>
      </c>
      <c r="X774" s="386">
        <v>7</v>
      </c>
      <c r="Y774" s="386">
        <v>14</v>
      </c>
      <c r="Z774" s="386">
        <v>10</v>
      </c>
      <c r="AA774" s="386">
        <v>11</v>
      </c>
      <c r="AB774" s="386">
        <v>6</v>
      </c>
      <c r="AC774" s="386">
        <v>3</v>
      </c>
      <c r="AD774" s="386">
        <v>9</v>
      </c>
      <c r="AE774" s="386">
        <v>9</v>
      </c>
      <c r="AF774" s="386">
        <v>6</v>
      </c>
      <c r="AG774" s="386">
        <v>5</v>
      </c>
      <c r="AH774" s="386">
        <v>3</v>
      </c>
      <c r="AI774" s="386">
        <v>1</v>
      </c>
      <c r="AJ774" s="386">
        <v>2</v>
      </c>
      <c r="AK774" s="386">
        <v>0</v>
      </c>
      <c r="AL774" s="386">
        <v>1</v>
      </c>
      <c r="AM774" s="386">
        <v>0</v>
      </c>
      <c r="AN774" s="386">
        <v>1</v>
      </c>
      <c r="AO774" s="386">
        <v>0</v>
      </c>
      <c r="AP774" s="386">
        <v>0</v>
      </c>
      <c r="AQ774" s="386">
        <v>0</v>
      </c>
      <c r="AR774" s="386">
        <v>0</v>
      </c>
      <c r="AS774" s="386">
        <v>0</v>
      </c>
      <c r="AT774" s="405">
        <v>0</v>
      </c>
      <c r="AU774" s="387">
        <v>0</v>
      </c>
    </row>
    <row r="775" spans="2:47" x14ac:dyDescent="0.3">
      <c r="B775" s="592"/>
      <c r="C775" s="592"/>
      <c r="D775" s="384" t="s">
        <v>1385</v>
      </c>
      <c r="E775" s="271">
        <f t="shared" si="13"/>
        <v>196</v>
      </c>
      <c r="F775" s="385">
        <v>0</v>
      </c>
      <c r="G775" s="386">
        <v>1</v>
      </c>
      <c r="H775" s="386">
        <v>0</v>
      </c>
      <c r="I775" s="386">
        <v>2</v>
      </c>
      <c r="J775" s="386">
        <v>2</v>
      </c>
      <c r="K775" s="386">
        <v>7</v>
      </c>
      <c r="L775" s="386">
        <v>7</v>
      </c>
      <c r="M775" s="386">
        <v>8</v>
      </c>
      <c r="N775" s="386">
        <v>10</v>
      </c>
      <c r="O775" s="386">
        <v>11</v>
      </c>
      <c r="P775" s="386">
        <v>10</v>
      </c>
      <c r="Q775" s="386">
        <v>13</v>
      </c>
      <c r="R775" s="386">
        <v>13</v>
      </c>
      <c r="S775" s="386">
        <v>14</v>
      </c>
      <c r="T775" s="386">
        <v>8</v>
      </c>
      <c r="U775" s="386">
        <v>10</v>
      </c>
      <c r="V775" s="386">
        <v>9</v>
      </c>
      <c r="W775" s="386">
        <v>7</v>
      </c>
      <c r="X775" s="386">
        <v>5</v>
      </c>
      <c r="Y775" s="386">
        <v>11</v>
      </c>
      <c r="Z775" s="386">
        <v>6</v>
      </c>
      <c r="AA775" s="386">
        <v>8</v>
      </c>
      <c r="AB775" s="386">
        <v>10</v>
      </c>
      <c r="AC775" s="386">
        <v>4</v>
      </c>
      <c r="AD775" s="386">
        <v>5</v>
      </c>
      <c r="AE775" s="386">
        <v>3</v>
      </c>
      <c r="AF775" s="386">
        <v>3</v>
      </c>
      <c r="AG775" s="386">
        <v>2</v>
      </c>
      <c r="AH775" s="386">
        <v>1</v>
      </c>
      <c r="AI775" s="386">
        <v>3</v>
      </c>
      <c r="AJ775" s="386">
        <v>1</v>
      </c>
      <c r="AK775" s="386">
        <v>1</v>
      </c>
      <c r="AL775" s="386">
        <v>0</v>
      </c>
      <c r="AM775" s="386">
        <v>0</v>
      </c>
      <c r="AN775" s="386">
        <v>0</v>
      </c>
      <c r="AO775" s="386">
        <v>0</v>
      </c>
      <c r="AP775" s="386">
        <v>0</v>
      </c>
      <c r="AQ775" s="386">
        <v>0</v>
      </c>
      <c r="AR775" s="386">
        <v>0</v>
      </c>
      <c r="AS775" s="386">
        <v>0</v>
      </c>
      <c r="AT775" s="405">
        <v>0</v>
      </c>
      <c r="AU775" s="387">
        <v>1</v>
      </c>
    </row>
    <row r="776" spans="2:47" x14ac:dyDescent="0.3">
      <c r="B776" s="592"/>
      <c r="C776" s="592" t="s">
        <v>196</v>
      </c>
      <c r="D776" s="384" t="s">
        <v>196</v>
      </c>
      <c r="E776" s="271">
        <f t="shared" si="13"/>
        <v>488</v>
      </c>
      <c r="F776" s="385">
        <v>0</v>
      </c>
      <c r="G776" s="386">
        <v>0</v>
      </c>
      <c r="H776" s="386">
        <v>0</v>
      </c>
      <c r="I776" s="386">
        <v>3</v>
      </c>
      <c r="J776" s="386">
        <v>8</v>
      </c>
      <c r="K776" s="386">
        <v>17</v>
      </c>
      <c r="L776" s="386">
        <v>10</v>
      </c>
      <c r="M776" s="386">
        <v>27</v>
      </c>
      <c r="N776" s="386">
        <v>30</v>
      </c>
      <c r="O776" s="386">
        <v>23</v>
      </c>
      <c r="P776" s="386">
        <v>32</v>
      </c>
      <c r="Q776" s="386">
        <v>31</v>
      </c>
      <c r="R776" s="386">
        <v>35</v>
      </c>
      <c r="S776" s="386">
        <v>32</v>
      </c>
      <c r="T776" s="386">
        <v>29</v>
      </c>
      <c r="U776" s="386">
        <v>16</v>
      </c>
      <c r="V776" s="386">
        <v>19</v>
      </c>
      <c r="W776" s="386">
        <v>22</v>
      </c>
      <c r="X776" s="386">
        <v>22</v>
      </c>
      <c r="Y776" s="386">
        <v>19</v>
      </c>
      <c r="Z776" s="386">
        <v>20</v>
      </c>
      <c r="AA776" s="386">
        <v>17</v>
      </c>
      <c r="AB776" s="386">
        <v>14</v>
      </c>
      <c r="AC776" s="386">
        <v>19</v>
      </c>
      <c r="AD776" s="386">
        <v>10</v>
      </c>
      <c r="AE776" s="386">
        <v>6</v>
      </c>
      <c r="AF776" s="386">
        <v>13</v>
      </c>
      <c r="AG776" s="386">
        <v>2</v>
      </c>
      <c r="AH776" s="386">
        <v>3</v>
      </c>
      <c r="AI776" s="386">
        <v>2</v>
      </c>
      <c r="AJ776" s="386">
        <v>3</v>
      </c>
      <c r="AK776" s="386">
        <v>2</v>
      </c>
      <c r="AL776" s="386">
        <v>1</v>
      </c>
      <c r="AM776" s="386">
        <v>0</v>
      </c>
      <c r="AN776" s="386">
        <v>0</v>
      </c>
      <c r="AO776" s="386">
        <v>0</v>
      </c>
      <c r="AP776" s="386">
        <v>0</v>
      </c>
      <c r="AQ776" s="386">
        <v>1</v>
      </c>
      <c r="AR776" s="386">
        <v>0</v>
      </c>
      <c r="AS776" s="386">
        <v>0</v>
      </c>
      <c r="AT776" s="405">
        <v>0</v>
      </c>
      <c r="AU776" s="387">
        <v>0</v>
      </c>
    </row>
    <row r="777" spans="2:47" x14ac:dyDescent="0.3">
      <c r="B777" s="592"/>
      <c r="C777" s="592"/>
      <c r="D777" s="384" t="s">
        <v>1317</v>
      </c>
      <c r="E777" s="271">
        <f t="shared" si="13"/>
        <v>98</v>
      </c>
      <c r="F777" s="385">
        <v>0</v>
      </c>
      <c r="G777" s="386">
        <v>0</v>
      </c>
      <c r="H777" s="386">
        <v>0</v>
      </c>
      <c r="I777" s="386">
        <v>0</v>
      </c>
      <c r="J777" s="386">
        <v>0</v>
      </c>
      <c r="K777" s="386">
        <v>5</v>
      </c>
      <c r="L777" s="386">
        <v>3</v>
      </c>
      <c r="M777" s="386">
        <v>6</v>
      </c>
      <c r="N777" s="386">
        <v>2</v>
      </c>
      <c r="O777" s="386">
        <v>8</v>
      </c>
      <c r="P777" s="386">
        <v>6</v>
      </c>
      <c r="Q777" s="386">
        <v>5</v>
      </c>
      <c r="R777" s="386">
        <v>6</v>
      </c>
      <c r="S777" s="386">
        <v>10</v>
      </c>
      <c r="T777" s="386">
        <v>5</v>
      </c>
      <c r="U777" s="386">
        <v>3</v>
      </c>
      <c r="V777" s="386">
        <v>5</v>
      </c>
      <c r="W777" s="386">
        <v>11</v>
      </c>
      <c r="X777" s="386">
        <v>3</v>
      </c>
      <c r="Y777" s="386">
        <v>2</v>
      </c>
      <c r="Z777" s="386">
        <v>1</v>
      </c>
      <c r="AA777" s="386">
        <v>2</v>
      </c>
      <c r="AB777" s="386">
        <v>3</v>
      </c>
      <c r="AC777" s="386">
        <v>0</v>
      </c>
      <c r="AD777" s="386">
        <v>2</v>
      </c>
      <c r="AE777" s="386">
        <v>3</v>
      </c>
      <c r="AF777" s="386">
        <v>0</v>
      </c>
      <c r="AG777" s="386">
        <v>1</v>
      </c>
      <c r="AH777" s="386">
        <v>1</v>
      </c>
      <c r="AI777" s="386">
        <v>3</v>
      </c>
      <c r="AJ777" s="386">
        <v>0</v>
      </c>
      <c r="AK777" s="386">
        <v>1</v>
      </c>
      <c r="AL777" s="386">
        <v>0</v>
      </c>
      <c r="AM777" s="386">
        <v>0</v>
      </c>
      <c r="AN777" s="386">
        <v>0</v>
      </c>
      <c r="AO777" s="386">
        <v>1</v>
      </c>
      <c r="AP777" s="386">
        <v>0</v>
      </c>
      <c r="AQ777" s="386">
        <v>0</v>
      </c>
      <c r="AR777" s="386">
        <v>0</v>
      </c>
      <c r="AS777" s="386">
        <v>0</v>
      </c>
      <c r="AT777" s="405">
        <v>0</v>
      </c>
      <c r="AU777" s="387">
        <v>0</v>
      </c>
    </row>
    <row r="778" spans="2:47" x14ac:dyDescent="0.3">
      <c r="B778" s="592"/>
      <c r="C778" s="592"/>
      <c r="D778" s="384" t="s">
        <v>1384</v>
      </c>
      <c r="E778" s="271">
        <f t="shared" si="13"/>
        <v>40</v>
      </c>
      <c r="F778" s="385">
        <v>0</v>
      </c>
      <c r="G778" s="386">
        <v>0</v>
      </c>
      <c r="H778" s="386">
        <v>0</v>
      </c>
      <c r="I778" s="386">
        <v>0</v>
      </c>
      <c r="J778" s="386">
        <v>0</v>
      </c>
      <c r="K778" s="386">
        <v>1</v>
      </c>
      <c r="L778" s="386">
        <v>1</v>
      </c>
      <c r="M778" s="386">
        <v>2</v>
      </c>
      <c r="N778" s="386">
        <v>2</v>
      </c>
      <c r="O778" s="386">
        <v>3</v>
      </c>
      <c r="P778" s="386">
        <v>2</v>
      </c>
      <c r="Q778" s="386">
        <v>3</v>
      </c>
      <c r="R778" s="386">
        <v>0</v>
      </c>
      <c r="S778" s="386">
        <v>3</v>
      </c>
      <c r="T778" s="386">
        <v>2</v>
      </c>
      <c r="U778" s="386">
        <v>0</v>
      </c>
      <c r="V778" s="386">
        <v>4</v>
      </c>
      <c r="W778" s="386">
        <v>0</v>
      </c>
      <c r="X778" s="386">
        <v>5</v>
      </c>
      <c r="Y778" s="386">
        <v>2</v>
      </c>
      <c r="Z778" s="386">
        <v>1</v>
      </c>
      <c r="AA778" s="386">
        <v>1</v>
      </c>
      <c r="AB778" s="386">
        <v>0</v>
      </c>
      <c r="AC778" s="386">
        <v>0</v>
      </c>
      <c r="AD778" s="386">
        <v>0</v>
      </c>
      <c r="AE778" s="386">
        <v>1</v>
      </c>
      <c r="AF778" s="386">
        <v>2</v>
      </c>
      <c r="AG778" s="386">
        <v>2</v>
      </c>
      <c r="AH778" s="386">
        <v>0</v>
      </c>
      <c r="AI778" s="386">
        <v>1</v>
      </c>
      <c r="AJ778" s="386">
        <v>0</v>
      </c>
      <c r="AK778" s="386">
        <v>1</v>
      </c>
      <c r="AL778" s="386">
        <v>0</v>
      </c>
      <c r="AM778" s="386">
        <v>1</v>
      </c>
      <c r="AN778" s="386">
        <v>0</v>
      </c>
      <c r="AO778" s="386">
        <v>0</v>
      </c>
      <c r="AP778" s="386">
        <v>0</v>
      </c>
      <c r="AQ778" s="386">
        <v>0</v>
      </c>
      <c r="AR778" s="386">
        <v>0</v>
      </c>
      <c r="AS778" s="386">
        <v>0</v>
      </c>
      <c r="AT778" s="405">
        <v>0</v>
      </c>
      <c r="AU778" s="387">
        <v>0</v>
      </c>
    </row>
    <row r="779" spans="2:47" x14ac:dyDescent="0.3">
      <c r="B779" s="592"/>
      <c r="C779" s="592"/>
      <c r="D779" s="384" t="s">
        <v>1383</v>
      </c>
      <c r="E779" s="271">
        <f t="shared" si="13"/>
        <v>64</v>
      </c>
      <c r="F779" s="385">
        <v>0</v>
      </c>
      <c r="G779" s="386">
        <v>0</v>
      </c>
      <c r="H779" s="386">
        <v>0</v>
      </c>
      <c r="I779" s="386">
        <v>2</v>
      </c>
      <c r="J779" s="386">
        <v>1</v>
      </c>
      <c r="K779" s="386">
        <v>1</v>
      </c>
      <c r="L779" s="386">
        <v>5</v>
      </c>
      <c r="M779" s="386">
        <v>4</v>
      </c>
      <c r="N779" s="386">
        <v>3</v>
      </c>
      <c r="O779" s="386">
        <v>5</v>
      </c>
      <c r="P779" s="386">
        <v>5</v>
      </c>
      <c r="Q779" s="386">
        <v>2</v>
      </c>
      <c r="R779" s="386">
        <v>5</v>
      </c>
      <c r="S779" s="386">
        <v>1</v>
      </c>
      <c r="T779" s="386">
        <v>2</v>
      </c>
      <c r="U779" s="386">
        <v>3</v>
      </c>
      <c r="V779" s="386">
        <v>3</v>
      </c>
      <c r="W779" s="386">
        <v>3</v>
      </c>
      <c r="X779" s="386">
        <v>2</v>
      </c>
      <c r="Y779" s="386">
        <v>3</v>
      </c>
      <c r="Z779" s="386">
        <v>1</v>
      </c>
      <c r="AA779" s="386">
        <v>1</v>
      </c>
      <c r="AB779" s="386">
        <v>2</v>
      </c>
      <c r="AC779" s="386">
        <v>2</v>
      </c>
      <c r="AD779" s="386">
        <v>1</v>
      </c>
      <c r="AE779" s="386">
        <v>3</v>
      </c>
      <c r="AF779" s="386">
        <v>0</v>
      </c>
      <c r="AG779" s="386">
        <v>2</v>
      </c>
      <c r="AH779" s="386">
        <v>1</v>
      </c>
      <c r="AI779" s="386">
        <v>0</v>
      </c>
      <c r="AJ779" s="386">
        <v>0</v>
      </c>
      <c r="AK779" s="386">
        <v>0</v>
      </c>
      <c r="AL779" s="386">
        <v>1</v>
      </c>
      <c r="AM779" s="386">
        <v>0</v>
      </c>
      <c r="AN779" s="386">
        <v>0</v>
      </c>
      <c r="AO779" s="386">
        <v>0</v>
      </c>
      <c r="AP779" s="386">
        <v>0</v>
      </c>
      <c r="AQ779" s="386">
        <v>0</v>
      </c>
      <c r="AR779" s="386">
        <v>0</v>
      </c>
      <c r="AS779" s="386">
        <v>0</v>
      </c>
      <c r="AT779" s="405">
        <v>0</v>
      </c>
      <c r="AU779" s="387">
        <v>0</v>
      </c>
    </row>
    <row r="780" spans="2:47" x14ac:dyDescent="0.3">
      <c r="B780" s="592"/>
      <c r="C780" s="388" t="s">
        <v>195</v>
      </c>
      <c r="D780" s="384" t="s">
        <v>1382</v>
      </c>
      <c r="E780" s="271">
        <f t="shared" si="13"/>
        <v>580</v>
      </c>
      <c r="F780" s="385">
        <v>0</v>
      </c>
      <c r="G780" s="386">
        <v>0</v>
      </c>
      <c r="H780" s="386">
        <v>0</v>
      </c>
      <c r="I780" s="386">
        <v>2</v>
      </c>
      <c r="J780" s="386">
        <v>8</v>
      </c>
      <c r="K780" s="386">
        <v>8</v>
      </c>
      <c r="L780" s="386">
        <v>16</v>
      </c>
      <c r="M780" s="386">
        <v>36</v>
      </c>
      <c r="N780" s="386">
        <v>26</v>
      </c>
      <c r="O780" s="386">
        <v>34</v>
      </c>
      <c r="P780" s="386">
        <v>38</v>
      </c>
      <c r="Q780" s="386">
        <v>25</v>
      </c>
      <c r="R780" s="386">
        <v>34</v>
      </c>
      <c r="S780" s="386">
        <v>30</v>
      </c>
      <c r="T780" s="386">
        <v>42</v>
      </c>
      <c r="U780" s="386">
        <v>33</v>
      </c>
      <c r="V780" s="386">
        <v>28</v>
      </c>
      <c r="W780" s="386">
        <v>22</v>
      </c>
      <c r="X780" s="386">
        <v>32</v>
      </c>
      <c r="Y780" s="386">
        <v>20</v>
      </c>
      <c r="Z780" s="386">
        <v>16</v>
      </c>
      <c r="AA780" s="386">
        <v>18</v>
      </c>
      <c r="AB780" s="386">
        <v>16</v>
      </c>
      <c r="AC780" s="386">
        <v>15</v>
      </c>
      <c r="AD780" s="386">
        <v>15</v>
      </c>
      <c r="AE780" s="386">
        <v>9</v>
      </c>
      <c r="AF780" s="386">
        <v>12</v>
      </c>
      <c r="AG780" s="386">
        <v>9</v>
      </c>
      <c r="AH780" s="386">
        <v>8</v>
      </c>
      <c r="AI780" s="386">
        <v>11</v>
      </c>
      <c r="AJ780" s="386">
        <v>6</v>
      </c>
      <c r="AK780" s="386">
        <v>2</v>
      </c>
      <c r="AL780" s="386">
        <v>4</v>
      </c>
      <c r="AM780" s="386">
        <v>2</v>
      </c>
      <c r="AN780" s="386">
        <v>2</v>
      </c>
      <c r="AO780" s="386">
        <v>0</v>
      </c>
      <c r="AP780" s="386">
        <v>1</v>
      </c>
      <c r="AQ780" s="386">
        <v>0</v>
      </c>
      <c r="AR780" s="386">
        <v>0</v>
      </c>
      <c r="AS780" s="386">
        <v>0</v>
      </c>
      <c r="AT780" s="405">
        <v>0</v>
      </c>
      <c r="AU780" s="387">
        <v>0</v>
      </c>
    </row>
    <row r="781" spans="2:47" x14ac:dyDescent="0.3">
      <c r="B781" s="592"/>
      <c r="C781" s="388" t="s">
        <v>194</v>
      </c>
      <c r="D781" s="384" t="s">
        <v>1373</v>
      </c>
      <c r="E781" s="271">
        <f t="shared" si="13"/>
        <v>202</v>
      </c>
      <c r="F781" s="385">
        <v>0</v>
      </c>
      <c r="G781" s="386">
        <v>0</v>
      </c>
      <c r="H781" s="386">
        <v>0</v>
      </c>
      <c r="I781" s="386">
        <v>1</v>
      </c>
      <c r="J781" s="386">
        <v>1</v>
      </c>
      <c r="K781" s="386">
        <v>0</v>
      </c>
      <c r="L781" s="386">
        <v>7</v>
      </c>
      <c r="M781" s="386">
        <v>10</v>
      </c>
      <c r="N781" s="386">
        <v>10</v>
      </c>
      <c r="O781" s="386">
        <v>9</v>
      </c>
      <c r="P781" s="386">
        <v>12</v>
      </c>
      <c r="Q781" s="386">
        <v>13</v>
      </c>
      <c r="R781" s="386">
        <v>6</v>
      </c>
      <c r="S781" s="386">
        <v>11</v>
      </c>
      <c r="T781" s="386">
        <v>12</v>
      </c>
      <c r="U781" s="386">
        <v>4</v>
      </c>
      <c r="V781" s="386">
        <v>13</v>
      </c>
      <c r="W781" s="386">
        <v>6</v>
      </c>
      <c r="X781" s="386">
        <v>18</v>
      </c>
      <c r="Y781" s="386">
        <v>3</v>
      </c>
      <c r="Z781" s="386">
        <v>11</v>
      </c>
      <c r="AA781" s="386">
        <v>12</v>
      </c>
      <c r="AB781" s="386">
        <v>6</v>
      </c>
      <c r="AC781" s="386">
        <v>5</v>
      </c>
      <c r="AD781" s="386">
        <v>4</v>
      </c>
      <c r="AE781" s="386">
        <v>5</v>
      </c>
      <c r="AF781" s="386">
        <v>4</v>
      </c>
      <c r="AG781" s="386">
        <v>1</v>
      </c>
      <c r="AH781" s="386">
        <v>3</v>
      </c>
      <c r="AI781" s="386">
        <v>5</v>
      </c>
      <c r="AJ781" s="386">
        <v>3</v>
      </c>
      <c r="AK781" s="386">
        <v>4</v>
      </c>
      <c r="AL781" s="386">
        <v>1</v>
      </c>
      <c r="AM781" s="386">
        <v>1</v>
      </c>
      <c r="AN781" s="386">
        <v>0</v>
      </c>
      <c r="AO781" s="386">
        <v>0</v>
      </c>
      <c r="AP781" s="386">
        <v>1</v>
      </c>
      <c r="AQ781" s="386">
        <v>0</v>
      </c>
      <c r="AR781" s="386">
        <v>0</v>
      </c>
      <c r="AS781" s="386">
        <v>0</v>
      </c>
      <c r="AT781" s="405">
        <v>0</v>
      </c>
      <c r="AU781" s="387">
        <v>0</v>
      </c>
    </row>
    <row r="782" spans="2:47" x14ac:dyDescent="0.3">
      <c r="B782" s="592" t="s">
        <v>23</v>
      </c>
      <c r="C782" s="592" t="s">
        <v>193</v>
      </c>
      <c r="D782" s="384" t="s">
        <v>193</v>
      </c>
      <c r="E782" s="271">
        <f t="shared" si="13"/>
        <v>267</v>
      </c>
      <c r="F782" s="385">
        <v>0</v>
      </c>
      <c r="G782" s="386">
        <v>0</v>
      </c>
      <c r="H782" s="386">
        <v>0</v>
      </c>
      <c r="I782" s="386">
        <v>0</v>
      </c>
      <c r="J782" s="386">
        <v>2</v>
      </c>
      <c r="K782" s="386">
        <v>2</v>
      </c>
      <c r="L782" s="386">
        <v>5</v>
      </c>
      <c r="M782" s="386">
        <v>6</v>
      </c>
      <c r="N782" s="386">
        <v>7</v>
      </c>
      <c r="O782" s="386">
        <v>15</v>
      </c>
      <c r="P782" s="386">
        <v>9</v>
      </c>
      <c r="Q782" s="386">
        <v>12</v>
      </c>
      <c r="R782" s="386">
        <v>8</v>
      </c>
      <c r="S782" s="386">
        <v>20</v>
      </c>
      <c r="T782" s="386">
        <v>20</v>
      </c>
      <c r="U782" s="386">
        <v>11</v>
      </c>
      <c r="V782" s="386">
        <v>14</v>
      </c>
      <c r="W782" s="386">
        <v>15</v>
      </c>
      <c r="X782" s="386">
        <v>14</v>
      </c>
      <c r="Y782" s="386">
        <v>11</v>
      </c>
      <c r="Z782" s="386">
        <v>20</v>
      </c>
      <c r="AA782" s="386">
        <v>18</v>
      </c>
      <c r="AB782" s="386">
        <v>11</v>
      </c>
      <c r="AC782" s="386">
        <v>4</v>
      </c>
      <c r="AD782" s="386">
        <v>7</v>
      </c>
      <c r="AE782" s="386">
        <v>8</v>
      </c>
      <c r="AF782" s="386">
        <v>7</v>
      </c>
      <c r="AG782" s="386">
        <v>3</v>
      </c>
      <c r="AH782" s="386">
        <v>5</v>
      </c>
      <c r="AI782" s="386">
        <v>5</v>
      </c>
      <c r="AJ782" s="386">
        <v>3</v>
      </c>
      <c r="AK782" s="386">
        <v>1</v>
      </c>
      <c r="AL782" s="386">
        <v>3</v>
      </c>
      <c r="AM782" s="386">
        <v>1</v>
      </c>
      <c r="AN782" s="386">
        <v>0</v>
      </c>
      <c r="AO782" s="386">
        <v>0</v>
      </c>
      <c r="AP782" s="386">
        <v>0</v>
      </c>
      <c r="AQ782" s="386">
        <v>0</v>
      </c>
      <c r="AR782" s="386">
        <v>0</v>
      </c>
      <c r="AS782" s="386">
        <v>0</v>
      </c>
      <c r="AT782" s="405">
        <v>0</v>
      </c>
      <c r="AU782" s="387">
        <v>0</v>
      </c>
    </row>
    <row r="783" spans="2:47" x14ac:dyDescent="0.3">
      <c r="B783" s="592"/>
      <c r="C783" s="592"/>
      <c r="D783" s="384" t="s">
        <v>1297</v>
      </c>
      <c r="E783" s="271">
        <f t="shared" si="13"/>
        <v>176</v>
      </c>
      <c r="F783" s="385">
        <v>0</v>
      </c>
      <c r="G783" s="386">
        <v>0</v>
      </c>
      <c r="H783" s="386">
        <v>0</v>
      </c>
      <c r="I783" s="386">
        <v>0</v>
      </c>
      <c r="J783" s="386">
        <v>0</v>
      </c>
      <c r="K783" s="386">
        <v>3</v>
      </c>
      <c r="L783" s="386">
        <v>1</v>
      </c>
      <c r="M783" s="386">
        <v>2</v>
      </c>
      <c r="N783" s="386">
        <v>3</v>
      </c>
      <c r="O783" s="386">
        <v>4</v>
      </c>
      <c r="P783" s="386">
        <v>5</v>
      </c>
      <c r="Q783" s="386">
        <v>8</v>
      </c>
      <c r="R783" s="386">
        <v>6</v>
      </c>
      <c r="S783" s="386">
        <v>7</v>
      </c>
      <c r="T783" s="386">
        <v>16</v>
      </c>
      <c r="U783" s="386">
        <v>6</v>
      </c>
      <c r="V783" s="386">
        <v>7</v>
      </c>
      <c r="W783" s="386">
        <v>12</v>
      </c>
      <c r="X783" s="386">
        <v>7</v>
      </c>
      <c r="Y783" s="386">
        <v>8</v>
      </c>
      <c r="Z783" s="386">
        <v>17</v>
      </c>
      <c r="AA783" s="386">
        <v>4</v>
      </c>
      <c r="AB783" s="386">
        <v>11</v>
      </c>
      <c r="AC783" s="386">
        <v>11</v>
      </c>
      <c r="AD783" s="386">
        <v>8</v>
      </c>
      <c r="AE783" s="386">
        <v>9</v>
      </c>
      <c r="AF783" s="386">
        <v>6</v>
      </c>
      <c r="AG783" s="386">
        <v>4</v>
      </c>
      <c r="AH783" s="386">
        <v>3</v>
      </c>
      <c r="AI783" s="386">
        <v>1</v>
      </c>
      <c r="AJ783" s="386">
        <v>1</v>
      </c>
      <c r="AK783" s="386">
        <v>1</v>
      </c>
      <c r="AL783" s="386">
        <v>1</v>
      </c>
      <c r="AM783" s="386">
        <v>2</v>
      </c>
      <c r="AN783" s="386">
        <v>0</v>
      </c>
      <c r="AO783" s="386">
        <v>2</v>
      </c>
      <c r="AP783" s="386">
        <v>0</v>
      </c>
      <c r="AQ783" s="386">
        <v>0</v>
      </c>
      <c r="AR783" s="386">
        <v>0</v>
      </c>
      <c r="AS783" s="386">
        <v>0</v>
      </c>
      <c r="AT783" s="405">
        <v>0</v>
      </c>
      <c r="AU783" s="387">
        <v>0</v>
      </c>
    </row>
    <row r="784" spans="2:47" x14ac:dyDescent="0.3">
      <c r="B784" s="592"/>
      <c r="C784" s="592"/>
      <c r="D784" s="384" t="s">
        <v>1296</v>
      </c>
      <c r="E784" s="271">
        <f t="shared" si="13"/>
        <v>278</v>
      </c>
      <c r="F784" s="385">
        <v>0</v>
      </c>
      <c r="G784" s="386">
        <v>0</v>
      </c>
      <c r="H784" s="386">
        <v>0</v>
      </c>
      <c r="I784" s="386">
        <v>0</v>
      </c>
      <c r="J784" s="386">
        <v>0</v>
      </c>
      <c r="K784" s="386">
        <v>3</v>
      </c>
      <c r="L784" s="386">
        <v>4</v>
      </c>
      <c r="M784" s="386">
        <v>13</v>
      </c>
      <c r="N784" s="386">
        <v>15</v>
      </c>
      <c r="O784" s="386">
        <v>15</v>
      </c>
      <c r="P784" s="386">
        <v>11</v>
      </c>
      <c r="Q784" s="386">
        <v>14</v>
      </c>
      <c r="R784" s="386">
        <v>9</v>
      </c>
      <c r="S784" s="386">
        <v>21</v>
      </c>
      <c r="T784" s="386">
        <v>17</v>
      </c>
      <c r="U784" s="386">
        <v>23</v>
      </c>
      <c r="V784" s="386">
        <v>7</v>
      </c>
      <c r="W784" s="386">
        <v>16</v>
      </c>
      <c r="X784" s="386">
        <v>18</v>
      </c>
      <c r="Y784" s="386">
        <v>14</v>
      </c>
      <c r="Z784" s="386">
        <v>9</v>
      </c>
      <c r="AA784" s="386">
        <v>16</v>
      </c>
      <c r="AB784" s="386">
        <v>12</v>
      </c>
      <c r="AC784" s="386">
        <v>7</v>
      </c>
      <c r="AD784" s="386">
        <v>6</v>
      </c>
      <c r="AE784" s="386">
        <v>6</v>
      </c>
      <c r="AF784" s="386">
        <v>7</v>
      </c>
      <c r="AG784" s="386">
        <v>8</v>
      </c>
      <c r="AH784" s="386">
        <v>1</v>
      </c>
      <c r="AI784" s="386">
        <v>2</v>
      </c>
      <c r="AJ784" s="386">
        <v>0</v>
      </c>
      <c r="AK784" s="386">
        <v>2</v>
      </c>
      <c r="AL784" s="386">
        <v>1</v>
      </c>
      <c r="AM784" s="386">
        <v>1</v>
      </c>
      <c r="AN784" s="386">
        <v>0</v>
      </c>
      <c r="AO784" s="386">
        <v>0</v>
      </c>
      <c r="AP784" s="386">
        <v>0</v>
      </c>
      <c r="AQ784" s="386">
        <v>0</v>
      </c>
      <c r="AR784" s="386">
        <v>0</v>
      </c>
      <c r="AS784" s="386">
        <v>0</v>
      </c>
      <c r="AT784" s="405">
        <v>0</v>
      </c>
      <c r="AU784" s="387">
        <v>0</v>
      </c>
    </row>
    <row r="785" spans="2:47" x14ac:dyDescent="0.3">
      <c r="B785" s="592"/>
      <c r="C785" s="592"/>
      <c r="D785" s="384" t="s">
        <v>1295</v>
      </c>
      <c r="E785" s="271">
        <f t="shared" si="13"/>
        <v>340</v>
      </c>
      <c r="F785" s="385">
        <v>0</v>
      </c>
      <c r="G785" s="386">
        <v>0</v>
      </c>
      <c r="H785" s="386">
        <v>0</v>
      </c>
      <c r="I785" s="386">
        <v>0</v>
      </c>
      <c r="J785" s="386">
        <v>3</v>
      </c>
      <c r="K785" s="386">
        <v>6</v>
      </c>
      <c r="L785" s="386">
        <v>10</v>
      </c>
      <c r="M785" s="386">
        <v>8</v>
      </c>
      <c r="N785" s="386">
        <v>18</v>
      </c>
      <c r="O785" s="386">
        <v>15</v>
      </c>
      <c r="P785" s="386">
        <v>16</v>
      </c>
      <c r="Q785" s="386">
        <v>20</v>
      </c>
      <c r="R785" s="386">
        <v>21</v>
      </c>
      <c r="S785" s="386">
        <v>20</v>
      </c>
      <c r="T785" s="386">
        <v>19</v>
      </c>
      <c r="U785" s="386">
        <v>26</v>
      </c>
      <c r="V785" s="386">
        <v>22</v>
      </c>
      <c r="W785" s="386">
        <v>20</v>
      </c>
      <c r="X785" s="386">
        <v>14</v>
      </c>
      <c r="Y785" s="386">
        <v>18</v>
      </c>
      <c r="Z785" s="386">
        <v>19</v>
      </c>
      <c r="AA785" s="386">
        <v>11</v>
      </c>
      <c r="AB785" s="386">
        <v>5</v>
      </c>
      <c r="AC785" s="386">
        <v>9</v>
      </c>
      <c r="AD785" s="386">
        <v>8</v>
      </c>
      <c r="AE785" s="386">
        <v>9</v>
      </c>
      <c r="AF785" s="386">
        <v>1</v>
      </c>
      <c r="AG785" s="386">
        <v>5</v>
      </c>
      <c r="AH785" s="386">
        <v>7</v>
      </c>
      <c r="AI785" s="386">
        <v>2</v>
      </c>
      <c r="AJ785" s="386">
        <v>1</v>
      </c>
      <c r="AK785" s="386">
        <v>4</v>
      </c>
      <c r="AL785" s="386">
        <v>1</v>
      </c>
      <c r="AM785" s="386">
        <v>1</v>
      </c>
      <c r="AN785" s="386">
        <v>0</v>
      </c>
      <c r="AO785" s="386">
        <v>1</v>
      </c>
      <c r="AP785" s="386">
        <v>0</v>
      </c>
      <c r="AQ785" s="386">
        <v>0</v>
      </c>
      <c r="AR785" s="386">
        <v>0</v>
      </c>
      <c r="AS785" s="386">
        <v>0</v>
      </c>
      <c r="AT785" s="405">
        <v>0</v>
      </c>
      <c r="AU785" s="387">
        <v>0</v>
      </c>
    </row>
    <row r="786" spans="2:47" x14ac:dyDescent="0.3">
      <c r="B786" s="592"/>
      <c r="C786" s="592"/>
      <c r="D786" s="384" t="s">
        <v>1294</v>
      </c>
      <c r="E786" s="271">
        <f t="shared" si="13"/>
        <v>122</v>
      </c>
      <c r="F786" s="385">
        <v>0</v>
      </c>
      <c r="G786" s="386">
        <v>0</v>
      </c>
      <c r="H786" s="386">
        <v>0</v>
      </c>
      <c r="I786" s="386">
        <v>0</v>
      </c>
      <c r="J786" s="386">
        <v>4</v>
      </c>
      <c r="K786" s="386">
        <v>2</v>
      </c>
      <c r="L786" s="386">
        <v>3</v>
      </c>
      <c r="M786" s="386">
        <v>3</v>
      </c>
      <c r="N786" s="386">
        <v>8</v>
      </c>
      <c r="O786" s="386">
        <v>4</v>
      </c>
      <c r="P786" s="386">
        <v>2</v>
      </c>
      <c r="Q786" s="386">
        <v>7</v>
      </c>
      <c r="R786" s="386">
        <v>11</v>
      </c>
      <c r="S786" s="386">
        <v>7</v>
      </c>
      <c r="T786" s="386">
        <v>7</v>
      </c>
      <c r="U786" s="386">
        <v>2</v>
      </c>
      <c r="V786" s="386">
        <v>7</v>
      </c>
      <c r="W786" s="386">
        <v>13</v>
      </c>
      <c r="X786" s="386">
        <v>11</v>
      </c>
      <c r="Y786" s="386">
        <v>4</v>
      </c>
      <c r="Z786" s="386">
        <v>5</v>
      </c>
      <c r="AA786" s="386">
        <v>5</v>
      </c>
      <c r="AB786" s="386">
        <v>4</v>
      </c>
      <c r="AC786" s="386">
        <v>1</v>
      </c>
      <c r="AD786" s="386">
        <v>4</v>
      </c>
      <c r="AE786" s="386">
        <v>2</v>
      </c>
      <c r="AF786" s="386">
        <v>1</v>
      </c>
      <c r="AG786" s="386">
        <v>0</v>
      </c>
      <c r="AH786" s="386">
        <v>2</v>
      </c>
      <c r="AI786" s="386">
        <v>2</v>
      </c>
      <c r="AJ786" s="386">
        <v>1</v>
      </c>
      <c r="AK786" s="386">
        <v>0</v>
      </c>
      <c r="AL786" s="386">
        <v>0</v>
      </c>
      <c r="AM786" s="386">
        <v>0</v>
      </c>
      <c r="AN786" s="386">
        <v>0</v>
      </c>
      <c r="AO786" s="386">
        <v>0</v>
      </c>
      <c r="AP786" s="386">
        <v>0</v>
      </c>
      <c r="AQ786" s="386">
        <v>0</v>
      </c>
      <c r="AR786" s="386">
        <v>0</v>
      </c>
      <c r="AS786" s="386">
        <v>0</v>
      </c>
      <c r="AT786" s="405">
        <v>0</v>
      </c>
      <c r="AU786" s="387">
        <v>0</v>
      </c>
    </row>
    <row r="787" spans="2:47" x14ac:dyDescent="0.3">
      <c r="B787" s="592"/>
      <c r="C787" s="592"/>
      <c r="D787" s="384" t="s">
        <v>1293</v>
      </c>
      <c r="E787" s="271">
        <f t="shared" si="13"/>
        <v>1099</v>
      </c>
      <c r="F787" s="385">
        <v>1</v>
      </c>
      <c r="G787" s="386">
        <v>0</v>
      </c>
      <c r="H787" s="386">
        <v>0</v>
      </c>
      <c r="I787" s="386">
        <v>0</v>
      </c>
      <c r="J787" s="386">
        <v>4</v>
      </c>
      <c r="K787" s="386">
        <v>7</v>
      </c>
      <c r="L787" s="386">
        <v>15</v>
      </c>
      <c r="M787" s="386">
        <v>22</v>
      </c>
      <c r="N787" s="386">
        <v>35</v>
      </c>
      <c r="O787" s="386">
        <v>46</v>
      </c>
      <c r="P787" s="386">
        <v>56</v>
      </c>
      <c r="Q787" s="386">
        <v>56</v>
      </c>
      <c r="R787" s="386">
        <v>59</v>
      </c>
      <c r="S787" s="386">
        <v>73</v>
      </c>
      <c r="T787" s="386">
        <v>70</v>
      </c>
      <c r="U787" s="386">
        <v>66</v>
      </c>
      <c r="V787" s="386">
        <v>62</v>
      </c>
      <c r="W787" s="386">
        <v>66</v>
      </c>
      <c r="X787" s="386">
        <v>62</v>
      </c>
      <c r="Y787" s="386">
        <v>64</v>
      </c>
      <c r="Z787" s="386">
        <v>54</v>
      </c>
      <c r="AA787" s="386">
        <v>44</v>
      </c>
      <c r="AB787" s="386">
        <v>45</v>
      </c>
      <c r="AC787" s="386">
        <v>41</v>
      </c>
      <c r="AD787" s="386">
        <v>32</v>
      </c>
      <c r="AE787" s="386">
        <v>36</v>
      </c>
      <c r="AF787" s="386">
        <v>20</v>
      </c>
      <c r="AG787" s="386">
        <v>21</v>
      </c>
      <c r="AH787" s="386">
        <v>18</v>
      </c>
      <c r="AI787" s="386">
        <v>10</v>
      </c>
      <c r="AJ787" s="386">
        <v>5</v>
      </c>
      <c r="AK787" s="386">
        <v>3</v>
      </c>
      <c r="AL787" s="386">
        <v>4</v>
      </c>
      <c r="AM787" s="386">
        <v>2</v>
      </c>
      <c r="AN787" s="386">
        <v>0</v>
      </c>
      <c r="AO787" s="386">
        <v>0</v>
      </c>
      <c r="AP787" s="386">
        <v>0</v>
      </c>
      <c r="AQ787" s="386">
        <v>0</v>
      </c>
      <c r="AR787" s="386">
        <v>0</v>
      </c>
      <c r="AS787" s="386">
        <v>0</v>
      </c>
      <c r="AT787" s="405">
        <v>0</v>
      </c>
      <c r="AU787" s="387">
        <v>0</v>
      </c>
    </row>
    <row r="788" spans="2:47" x14ac:dyDescent="0.3">
      <c r="B788" s="592"/>
      <c r="C788" s="592"/>
      <c r="D788" s="384" t="s">
        <v>1292</v>
      </c>
      <c r="E788" s="271">
        <f t="shared" si="13"/>
        <v>218</v>
      </c>
      <c r="F788" s="385">
        <v>0</v>
      </c>
      <c r="G788" s="386">
        <v>0</v>
      </c>
      <c r="H788" s="386">
        <v>0</v>
      </c>
      <c r="I788" s="386">
        <v>0</v>
      </c>
      <c r="J788" s="386">
        <v>0</v>
      </c>
      <c r="K788" s="386">
        <v>0</v>
      </c>
      <c r="L788" s="386">
        <v>4</v>
      </c>
      <c r="M788" s="386">
        <v>7</v>
      </c>
      <c r="N788" s="386">
        <v>3</v>
      </c>
      <c r="O788" s="386">
        <v>16</v>
      </c>
      <c r="P788" s="386">
        <v>13</v>
      </c>
      <c r="Q788" s="386">
        <v>12</v>
      </c>
      <c r="R788" s="386">
        <v>8</v>
      </c>
      <c r="S788" s="386">
        <v>10</v>
      </c>
      <c r="T788" s="386">
        <v>14</v>
      </c>
      <c r="U788" s="386">
        <v>13</v>
      </c>
      <c r="V788" s="386">
        <v>9</v>
      </c>
      <c r="W788" s="386">
        <v>13</v>
      </c>
      <c r="X788" s="386">
        <v>19</v>
      </c>
      <c r="Y788" s="386">
        <v>16</v>
      </c>
      <c r="Z788" s="386">
        <v>14</v>
      </c>
      <c r="AA788" s="386">
        <v>9</v>
      </c>
      <c r="AB788" s="386">
        <v>13</v>
      </c>
      <c r="AC788" s="386">
        <v>1</v>
      </c>
      <c r="AD788" s="386">
        <v>5</v>
      </c>
      <c r="AE788" s="386">
        <v>0</v>
      </c>
      <c r="AF788" s="386">
        <v>7</v>
      </c>
      <c r="AG788" s="386">
        <v>1</v>
      </c>
      <c r="AH788" s="386">
        <v>3</v>
      </c>
      <c r="AI788" s="386">
        <v>4</v>
      </c>
      <c r="AJ788" s="386">
        <v>1</v>
      </c>
      <c r="AK788" s="386">
        <v>0</v>
      </c>
      <c r="AL788" s="386">
        <v>1</v>
      </c>
      <c r="AM788" s="386">
        <v>0</v>
      </c>
      <c r="AN788" s="386">
        <v>0</v>
      </c>
      <c r="AO788" s="386">
        <v>0</v>
      </c>
      <c r="AP788" s="386">
        <v>0</v>
      </c>
      <c r="AQ788" s="386">
        <v>0</v>
      </c>
      <c r="AR788" s="386">
        <v>0</v>
      </c>
      <c r="AS788" s="386">
        <v>0</v>
      </c>
      <c r="AT788" s="405">
        <v>0</v>
      </c>
      <c r="AU788" s="387">
        <v>2</v>
      </c>
    </row>
    <row r="789" spans="2:47" x14ac:dyDescent="0.3">
      <c r="B789" s="592"/>
      <c r="C789" s="592"/>
      <c r="D789" s="384" t="s">
        <v>1291</v>
      </c>
      <c r="E789" s="271">
        <f t="shared" si="13"/>
        <v>411</v>
      </c>
      <c r="F789" s="385">
        <v>0</v>
      </c>
      <c r="G789" s="386">
        <v>0</v>
      </c>
      <c r="H789" s="386">
        <v>0</v>
      </c>
      <c r="I789" s="386">
        <v>0</v>
      </c>
      <c r="J789" s="386">
        <v>0</v>
      </c>
      <c r="K789" s="386">
        <v>6</v>
      </c>
      <c r="L789" s="386">
        <v>4</v>
      </c>
      <c r="M789" s="386">
        <v>6</v>
      </c>
      <c r="N789" s="386">
        <v>8</v>
      </c>
      <c r="O789" s="386">
        <v>7</v>
      </c>
      <c r="P789" s="386">
        <v>16</v>
      </c>
      <c r="Q789" s="386">
        <v>16</v>
      </c>
      <c r="R789" s="386">
        <v>26</v>
      </c>
      <c r="S789" s="386">
        <v>18</v>
      </c>
      <c r="T789" s="386">
        <v>25</v>
      </c>
      <c r="U789" s="386">
        <v>25</v>
      </c>
      <c r="V789" s="386">
        <v>24</v>
      </c>
      <c r="W789" s="386">
        <v>31</v>
      </c>
      <c r="X789" s="386">
        <v>22</v>
      </c>
      <c r="Y789" s="386">
        <v>17</v>
      </c>
      <c r="Z789" s="386">
        <v>14</v>
      </c>
      <c r="AA789" s="386">
        <v>26</v>
      </c>
      <c r="AB789" s="386">
        <v>21</v>
      </c>
      <c r="AC789" s="386">
        <v>23</v>
      </c>
      <c r="AD789" s="386">
        <v>22</v>
      </c>
      <c r="AE789" s="386">
        <v>23</v>
      </c>
      <c r="AF789" s="386">
        <v>7</v>
      </c>
      <c r="AG789" s="386">
        <v>7</v>
      </c>
      <c r="AH789" s="386">
        <v>6</v>
      </c>
      <c r="AI789" s="386">
        <v>3</v>
      </c>
      <c r="AJ789" s="386">
        <v>5</v>
      </c>
      <c r="AK789" s="386">
        <v>1</v>
      </c>
      <c r="AL789" s="386">
        <v>0</v>
      </c>
      <c r="AM789" s="386">
        <v>2</v>
      </c>
      <c r="AN789" s="386">
        <v>0</v>
      </c>
      <c r="AO789" s="386">
        <v>0</v>
      </c>
      <c r="AP789" s="386">
        <v>0</v>
      </c>
      <c r="AQ789" s="386">
        <v>0</v>
      </c>
      <c r="AR789" s="386">
        <v>0</v>
      </c>
      <c r="AS789" s="386">
        <v>0</v>
      </c>
      <c r="AT789" s="405">
        <v>0</v>
      </c>
      <c r="AU789" s="387">
        <v>0</v>
      </c>
    </row>
    <row r="790" spans="2:47" x14ac:dyDescent="0.3">
      <c r="B790" s="592"/>
      <c r="C790" s="592"/>
      <c r="D790" s="384" t="s">
        <v>212</v>
      </c>
      <c r="E790" s="271">
        <f t="shared" si="13"/>
        <v>109</v>
      </c>
      <c r="F790" s="385">
        <v>0</v>
      </c>
      <c r="G790" s="386">
        <v>0</v>
      </c>
      <c r="H790" s="386">
        <v>0</v>
      </c>
      <c r="I790" s="386">
        <v>0</v>
      </c>
      <c r="J790" s="386">
        <v>0</v>
      </c>
      <c r="K790" s="386">
        <v>3</v>
      </c>
      <c r="L790" s="386">
        <v>1</v>
      </c>
      <c r="M790" s="386">
        <v>5</v>
      </c>
      <c r="N790" s="386">
        <v>1</v>
      </c>
      <c r="O790" s="386">
        <v>6</v>
      </c>
      <c r="P790" s="386">
        <v>9</v>
      </c>
      <c r="Q790" s="386">
        <v>5</v>
      </c>
      <c r="R790" s="386">
        <v>6</v>
      </c>
      <c r="S790" s="386">
        <v>9</v>
      </c>
      <c r="T790" s="386">
        <v>11</v>
      </c>
      <c r="U790" s="386">
        <v>7</v>
      </c>
      <c r="V790" s="386">
        <v>5</v>
      </c>
      <c r="W790" s="386">
        <v>3</v>
      </c>
      <c r="X790" s="386">
        <v>3</v>
      </c>
      <c r="Y790" s="386">
        <v>8</v>
      </c>
      <c r="Z790" s="386">
        <v>5</v>
      </c>
      <c r="AA790" s="386">
        <v>3</v>
      </c>
      <c r="AB790" s="386">
        <v>6</v>
      </c>
      <c r="AC790" s="386">
        <v>4</v>
      </c>
      <c r="AD790" s="386">
        <v>1</v>
      </c>
      <c r="AE790" s="386">
        <v>4</v>
      </c>
      <c r="AF790" s="386">
        <v>3</v>
      </c>
      <c r="AG790" s="386">
        <v>0</v>
      </c>
      <c r="AH790" s="386">
        <v>1</v>
      </c>
      <c r="AI790" s="386">
        <v>0</v>
      </c>
      <c r="AJ790" s="386">
        <v>0</v>
      </c>
      <c r="AK790" s="386">
        <v>0</v>
      </c>
      <c r="AL790" s="386">
        <v>0</v>
      </c>
      <c r="AM790" s="386">
        <v>0</v>
      </c>
      <c r="AN790" s="386">
        <v>0</v>
      </c>
      <c r="AO790" s="386">
        <v>0</v>
      </c>
      <c r="AP790" s="386">
        <v>0</v>
      </c>
      <c r="AQ790" s="386">
        <v>0</v>
      </c>
      <c r="AR790" s="386">
        <v>0</v>
      </c>
      <c r="AS790" s="386">
        <v>0</v>
      </c>
      <c r="AT790" s="405">
        <v>0</v>
      </c>
      <c r="AU790" s="387">
        <v>0</v>
      </c>
    </row>
    <row r="791" spans="2:47" ht="28.5" x14ac:dyDescent="0.3">
      <c r="B791" s="592"/>
      <c r="C791" s="592"/>
      <c r="D791" s="384" t="s">
        <v>1290</v>
      </c>
      <c r="E791" s="271">
        <f t="shared" si="13"/>
        <v>67</v>
      </c>
      <c r="F791" s="385">
        <v>0</v>
      </c>
      <c r="G791" s="386">
        <v>0</v>
      </c>
      <c r="H791" s="386">
        <v>0</v>
      </c>
      <c r="I791" s="386">
        <v>0</v>
      </c>
      <c r="J791" s="386">
        <v>0</v>
      </c>
      <c r="K791" s="386">
        <v>1</v>
      </c>
      <c r="L791" s="386">
        <v>0</v>
      </c>
      <c r="M791" s="386">
        <v>1</v>
      </c>
      <c r="N791" s="386">
        <v>5</v>
      </c>
      <c r="O791" s="386">
        <v>0</v>
      </c>
      <c r="P791" s="386">
        <v>2</v>
      </c>
      <c r="Q791" s="386">
        <v>0</v>
      </c>
      <c r="R791" s="386">
        <v>5</v>
      </c>
      <c r="S791" s="386">
        <v>5</v>
      </c>
      <c r="T791" s="386">
        <v>1</v>
      </c>
      <c r="U791" s="386">
        <v>4</v>
      </c>
      <c r="V791" s="386">
        <v>3</v>
      </c>
      <c r="W791" s="386">
        <v>3</v>
      </c>
      <c r="X791" s="386">
        <v>5</v>
      </c>
      <c r="Y791" s="386">
        <v>4</v>
      </c>
      <c r="Z791" s="386">
        <v>3</v>
      </c>
      <c r="AA791" s="386">
        <v>2</v>
      </c>
      <c r="AB791" s="386">
        <v>4</v>
      </c>
      <c r="AC791" s="386">
        <v>2</v>
      </c>
      <c r="AD791" s="386">
        <v>4</v>
      </c>
      <c r="AE791" s="386">
        <v>3</v>
      </c>
      <c r="AF791" s="386">
        <v>2</v>
      </c>
      <c r="AG791" s="386">
        <v>0</v>
      </c>
      <c r="AH791" s="386">
        <v>2</v>
      </c>
      <c r="AI791" s="386">
        <v>2</v>
      </c>
      <c r="AJ791" s="386">
        <v>3</v>
      </c>
      <c r="AK791" s="386">
        <v>1</v>
      </c>
      <c r="AL791" s="386">
        <v>0</v>
      </c>
      <c r="AM791" s="386">
        <v>0</v>
      </c>
      <c r="AN791" s="386">
        <v>0</v>
      </c>
      <c r="AO791" s="386">
        <v>0</v>
      </c>
      <c r="AP791" s="386">
        <v>0</v>
      </c>
      <c r="AQ791" s="386">
        <v>0</v>
      </c>
      <c r="AR791" s="386">
        <v>0</v>
      </c>
      <c r="AS791" s="386">
        <v>0</v>
      </c>
      <c r="AT791" s="405">
        <v>0</v>
      </c>
      <c r="AU791" s="387">
        <v>0</v>
      </c>
    </row>
    <row r="792" spans="2:47" x14ac:dyDescent="0.3">
      <c r="B792" s="592"/>
      <c r="C792" s="592"/>
      <c r="D792" s="384" t="s">
        <v>1289</v>
      </c>
      <c r="E792" s="271">
        <f t="shared" si="13"/>
        <v>199</v>
      </c>
      <c r="F792" s="385">
        <v>0</v>
      </c>
      <c r="G792" s="386">
        <v>0</v>
      </c>
      <c r="H792" s="386">
        <v>0</v>
      </c>
      <c r="I792" s="386">
        <v>1</v>
      </c>
      <c r="J792" s="386">
        <v>0</v>
      </c>
      <c r="K792" s="386">
        <v>2</v>
      </c>
      <c r="L792" s="386">
        <v>3</v>
      </c>
      <c r="M792" s="386">
        <v>6</v>
      </c>
      <c r="N792" s="386">
        <v>13</v>
      </c>
      <c r="O792" s="386">
        <v>4</v>
      </c>
      <c r="P792" s="386">
        <v>5</v>
      </c>
      <c r="Q792" s="386">
        <v>10</v>
      </c>
      <c r="R792" s="386">
        <v>14</v>
      </c>
      <c r="S792" s="386">
        <v>14</v>
      </c>
      <c r="T792" s="386">
        <v>5</v>
      </c>
      <c r="U792" s="386">
        <v>10</v>
      </c>
      <c r="V792" s="386">
        <v>12</v>
      </c>
      <c r="W792" s="386">
        <v>12</v>
      </c>
      <c r="X792" s="386">
        <v>12</v>
      </c>
      <c r="Y792" s="386">
        <v>13</v>
      </c>
      <c r="Z792" s="386">
        <v>11</v>
      </c>
      <c r="AA792" s="386">
        <v>9</v>
      </c>
      <c r="AB792" s="386">
        <v>6</v>
      </c>
      <c r="AC792" s="386">
        <v>8</v>
      </c>
      <c r="AD792" s="386">
        <v>6</v>
      </c>
      <c r="AE792" s="386">
        <v>3</v>
      </c>
      <c r="AF792" s="386">
        <v>7</v>
      </c>
      <c r="AG792" s="386">
        <v>3</v>
      </c>
      <c r="AH792" s="386">
        <v>3</v>
      </c>
      <c r="AI792" s="386">
        <v>3</v>
      </c>
      <c r="AJ792" s="386">
        <v>1</v>
      </c>
      <c r="AK792" s="386">
        <v>1</v>
      </c>
      <c r="AL792" s="386">
        <v>1</v>
      </c>
      <c r="AM792" s="386">
        <v>1</v>
      </c>
      <c r="AN792" s="386">
        <v>0</v>
      </c>
      <c r="AO792" s="386">
        <v>0</v>
      </c>
      <c r="AP792" s="386">
        <v>0</v>
      </c>
      <c r="AQ792" s="386">
        <v>0</v>
      </c>
      <c r="AR792" s="386">
        <v>0</v>
      </c>
      <c r="AS792" s="386">
        <v>0</v>
      </c>
      <c r="AT792" s="405">
        <v>0</v>
      </c>
      <c r="AU792" s="387">
        <v>0</v>
      </c>
    </row>
    <row r="793" spans="2:47" x14ac:dyDescent="0.3">
      <c r="B793" s="592"/>
      <c r="C793" s="592"/>
      <c r="D793" s="384" t="s">
        <v>1288</v>
      </c>
      <c r="E793" s="271">
        <f t="shared" si="13"/>
        <v>28</v>
      </c>
      <c r="F793" s="385">
        <v>0</v>
      </c>
      <c r="G793" s="386">
        <v>0</v>
      </c>
      <c r="H793" s="386">
        <v>0</v>
      </c>
      <c r="I793" s="386">
        <v>0</v>
      </c>
      <c r="J793" s="386">
        <v>0</v>
      </c>
      <c r="K793" s="386">
        <v>1</v>
      </c>
      <c r="L793" s="386">
        <v>2</v>
      </c>
      <c r="M793" s="386">
        <v>0</v>
      </c>
      <c r="N793" s="386">
        <v>5</v>
      </c>
      <c r="O793" s="386">
        <v>1</v>
      </c>
      <c r="P793" s="386">
        <v>0</v>
      </c>
      <c r="Q793" s="386">
        <v>0</v>
      </c>
      <c r="R793" s="386">
        <v>3</v>
      </c>
      <c r="S793" s="386">
        <v>2</v>
      </c>
      <c r="T793" s="386">
        <v>1</v>
      </c>
      <c r="U793" s="386">
        <v>1</v>
      </c>
      <c r="V793" s="386">
        <v>1</v>
      </c>
      <c r="W793" s="386">
        <v>2</v>
      </c>
      <c r="X793" s="386">
        <v>0</v>
      </c>
      <c r="Y793" s="386">
        <v>1</v>
      </c>
      <c r="Z793" s="386">
        <v>1</v>
      </c>
      <c r="AA793" s="386">
        <v>1</v>
      </c>
      <c r="AB793" s="386">
        <v>0</v>
      </c>
      <c r="AC793" s="386">
        <v>2</v>
      </c>
      <c r="AD793" s="386">
        <v>1</v>
      </c>
      <c r="AE793" s="386">
        <v>0</v>
      </c>
      <c r="AF793" s="386">
        <v>0</v>
      </c>
      <c r="AG793" s="386">
        <v>0</v>
      </c>
      <c r="AH793" s="386">
        <v>2</v>
      </c>
      <c r="AI793" s="386">
        <v>1</v>
      </c>
      <c r="AJ793" s="386">
        <v>0</v>
      </c>
      <c r="AK793" s="386">
        <v>0</v>
      </c>
      <c r="AL793" s="386">
        <v>0</v>
      </c>
      <c r="AM793" s="386">
        <v>0</v>
      </c>
      <c r="AN793" s="386">
        <v>0</v>
      </c>
      <c r="AO793" s="386">
        <v>0</v>
      </c>
      <c r="AP793" s="386">
        <v>0</v>
      </c>
      <c r="AQ793" s="386">
        <v>0</v>
      </c>
      <c r="AR793" s="386">
        <v>0</v>
      </c>
      <c r="AS793" s="386">
        <v>0</v>
      </c>
      <c r="AT793" s="405">
        <v>0</v>
      </c>
      <c r="AU793" s="387">
        <v>0</v>
      </c>
    </row>
    <row r="794" spans="2:47" x14ac:dyDescent="0.3">
      <c r="B794" s="592"/>
      <c r="C794" s="592"/>
      <c r="D794" s="384" t="s">
        <v>1287</v>
      </c>
      <c r="E794" s="271">
        <f t="shared" si="13"/>
        <v>225</v>
      </c>
      <c r="F794" s="385">
        <v>0</v>
      </c>
      <c r="G794" s="386">
        <v>0</v>
      </c>
      <c r="H794" s="386">
        <v>0</v>
      </c>
      <c r="I794" s="386">
        <v>0</v>
      </c>
      <c r="J794" s="386">
        <v>3</v>
      </c>
      <c r="K794" s="386">
        <v>1</v>
      </c>
      <c r="L794" s="386">
        <v>6</v>
      </c>
      <c r="M794" s="386">
        <v>5</v>
      </c>
      <c r="N794" s="386">
        <v>11</v>
      </c>
      <c r="O794" s="386">
        <v>9</v>
      </c>
      <c r="P794" s="386">
        <v>18</v>
      </c>
      <c r="Q794" s="386">
        <v>10</v>
      </c>
      <c r="R794" s="386">
        <v>16</v>
      </c>
      <c r="S794" s="386">
        <v>12</v>
      </c>
      <c r="T794" s="386">
        <v>10</v>
      </c>
      <c r="U794" s="386">
        <v>17</v>
      </c>
      <c r="V794" s="386">
        <v>12</v>
      </c>
      <c r="W794" s="386">
        <v>10</v>
      </c>
      <c r="X794" s="386">
        <v>8</v>
      </c>
      <c r="Y794" s="386">
        <v>10</v>
      </c>
      <c r="Z794" s="386">
        <v>12</v>
      </c>
      <c r="AA794" s="386">
        <v>11</v>
      </c>
      <c r="AB794" s="386">
        <v>8</v>
      </c>
      <c r="AC794" s="386">
        <v>10</v>
      </c>
      <c r="AD794" s="386">
        <v>4</v>
      </c>
      <c r="AE794" s="386">
        <v>7</v>
      </c>
      <c r="AF794" s="386">
        <v>3</v>
      </c>
      <c r="AG794" s="386">
        <v>4</v>
      </c>
      <c r="AH794" s="386">
        <v>4</v>
      </c>
      <c r="AI794" s="386">
        <v>0</v>
      </c>
      <c r="AJ794" s="386">
        <v>3</v>
      </c>
      <c r="AK794" s="386">
        <v>0</v>
      </c>
      <c r="AL794" s="386">
        <v>0</v>
      </c>
      <c r="AM794" s="386">
        <v>1</v>
      </c>
      <c r="AN794" s="386">
        <v>0</v>
      </c>
      <c r="AO794" s="386">
        <v>0</v>
      </c>
      <c r="AP794" s="386">
        <v>0</v>
      </c>
      <c r="AQ794" s="386">
        <v>0</v>
      </c>
      <c r="AR794" s="386">
        <v>0</v>
      </c>
      <c r="AS794" s="386">
        <v>0</v>
      </c>
      <c r="AT794" s="405">
        <v>0</v>
      </c>
      <c r="AU794" s="387">
        <v>0</v>
      </c>
    </row>
    <row r="795" spans="2:47" x14ac:dyDescent="0.3">
      <c r="B795" s="592"/>
      <c r="C795" s="592"/>
      <c r="D795" s="384" t="s">
        <v>1286</v>
      </c>
      <c r="E795" s="271">
        <f t="shared" si="13"/>
        <v>45</v>
      </c>
      <c r="F795" s="385">
        <v>0</v>
      </c>
      <c r="G795" s="386">
        <v>0</v>
      </c>
      <c r="H795" s="386">
        <v>0</v>
      </c>
      <c r="I795" s="386">
        <v>0</v>
      </c>
      <c r="J795" s="386">
        <v>0</v>
      </c>
      <c r="K795" s="386">
        <v>0</v>
      </c>
      <c r="L795" s="386">
        <v>0</v>
      </c>
      <c r="M795" s="386">
        <v>3</v>
      </c>
      <c r="N795" s="386">
        <v>3</v>
      </c>
      <c r="O795" s="386">
        <v>4</v>
      </c>
      <c r="P795" s="386">
        <v>3</v>
      </c>
      <c r="Q795" s="386">
        <v>0</v>
      </c>
      <c r="R795" s="386">
        <v>3</v>
      </c>
      <c r="S795" s="386">
        <v>10</v>
      </c>
      <c r="T795" s="386">
        <v>1</v>
      </c>
      <c r="U795" s="386">
        <v>2</v>
      </c>
      <c r="V795" s="386">
        <v>1</v>
      </c>
      <c r="W795" s="386">
        <v>0</v>
      </c>
      <c r="X795" s="386">
        <v>0</v>
      </c>
      <c r="Y795" s="386">
        <v>3</v>
      </c>
      <c r="Z795" s="386">
        <v>2</v>
      </c>
      <c r="AA795" s="386">
        <v>3</v>
      </c>
      <c r="AB795" s="386">
        <v>1</v>
      </c>
      <c r="AC795" s="386">
        <v>1</v>
      </c>
      <c r="AD795" s="386">
        <v>1</v>
      </c>
      <c r="AE795" s="386">
        <v>0</v>
      </c>
      <c r="AF795" s="386">
        <v>1</v>
      </c>
      <c r="AG795" s="386">
        <v>1</v>
      </c>
      <c r="AH795" s="386">
        <v>0</v>
      </c>
      <c r="AI795" s="386">
        <v>1</v>
      </c>
      <c r="AJ795" s="386">
        <v>1</v>
      </c>
      <c r="AK795" s="386">
        <v>0</v>
      </c>
      <c r="AL795" s="386">
        <v>0</v>
      </c>
      <c r="AM795" s="386">
        <v>0</v>
      </c>
      <c r="AN795" s="386">
        <v>0</v>
      </c>
      <c r="AO795" s="386">
        <v>0</v>
      </c>
      <c r="AP795" s="386">
        <v>0</v>
      </c>
      <c r="AQ795" s="386">
        <v>0</v>
      </c>
      <c r="AR795" s="386">
        <v>0</v>
      </c>
      <c r="AS795" s="386">
        <v>0</v>
      </c>
      <c r="AT795" s="405">
        <v>0</v>
      </c>
      <c r="AU795" s="387">
        <v>0</v>
      </c>
    </row>
    <row r="796" spans="2:47" x14ac:dyDescent="0.3">
      <c r="B796" s="592"/>
      <c r="C796" s="592"/>
      <c r="D796" s="384" t="s">
        <v>1285</v>
      </c>
      <c r="E796" s="271">
        <f t="shared" si="13"/>
        <v>168</v>
      </c>
      <c r="F796" s="385">
        <v>0</v>
      </c>
      <c r="G796" s="386">
        <v>0</v>
      </c>
      <c r="H796" s="386">
        <v>0</v>
      </c>
      <c r="I796" s="386">
        <v>0</v>
      </c>
      <c r="J796" s="386">
        <v>2</v>
      </c>
      <c r="K796" s="386">
        <v>2</v>
      </c>
      <c r="L796" s="386">
        <v>4</v>
      </c>
      <c r="M796" s="386">
        <v>1</v>
      </c>
      <c r="N796" s="386">
        <v>2</v>
      </c>
      <c r="O796" s="386">
        <v>10</v>
      </c>
      <c r="P796" s="386">
        <v>14</v>
      </c>
      <c r="Q796" s="386">
        <v>9</v>
      </c>
      <c r="R796" s="386">
        <v>12</v>
      </c>
      <c r="S796" s="386">
        <v>7</v>
      </c>
      <c r="T796" s="386">
        <v>10</v>
      </c>
      <c r="U796" s="386">
        <v>17</v>
      </c>
      <c r="V796" s="386">
        <v>13</v>
      </c>
      <c r="W796" s="386">
        <v>12</v>
      </c>
      <c r="X796" s="386">
        <v>8</v>
      </c>
      <c r="Y796" s="386">
        <v>7</v>
      </c>
      <c r="Z796" s="386">
        <v>3</v>
      </c>
      <c r="AA796" s="386">
        <v>3</v>
      </c>
      <c r="AB796" s="386">
        <v>5</v>
      </c>
      <c r="AC796" s="386">
        <v>5</v>
      </c>
      <c r="AD796" s="386">
        <v>6</v>
      </c>
      <c r="AE796" s="386">
        <v>2</v>
      </c>
      <c r="AF796" s="386">
        <v>4</v>
      </c>
      <c r="AG796" s="386">
        <v>1</v>
      </c>
      <c r="AH796" s="386">
        <v>2</v>
      </c>
      <c r="AI796" s="386">
        <v>3</v>
      </c>
      <c r="AJ796" s="386">
        <v>2</v>
      </c>
      <c r="AK796" s="386">
        <v>1</v>
      </c>
      <c r="AL796" s="386">
        <v>0</v>
      </c>
      <c r="AM796" s="386">
        <v>0</v>
      </c>
      <c r="AN796" s="386">
        <v>1</v>
      </c>
      <c r="AO796" s="386">
        <v>0</v>
      </c>
      <c r="AP796" s="386">
        <v>0</v>
      </c>
      <c r="AQ796" s="386">
        <v>0</v>
      </c>
      <c r="AR796" s="386">
        <v>0</v>
      </c>
      <c r="AS796" s="386">
        <v>0</v>
      </c>
      <c r="AT796" s="405">
        <v>0</v>
      </c>
      <c r="AU796" s="387">
        <v>0</v>
      </c>
    </row>
    <row r="797" spans="2:47" x14ac:dyDescent="0.3">
      <c r="B797" s="592"/>
      <c r="C797" s="592"/>
      <c r="D797" s="384" t="s">
        <v>1284</v>
      </c>
      <c r="E797" s="271">
        <f t="shared" si="13"/>
        <v>92</v>
      </c>
      <c r="F797" s="385">
        <v>0</v>
      </c>
      <c r="G797" s="386">
        <v>0</v>
      </c>
      <c r="H797" s="386">
        <v>0</v>
      </c>
      <c r="I797" s="386">
        <v>0</v>
      </c>
      <c r="J797" s="386">
        <v>0</v>
      </c>
      <c r="K797" s="386">
        <v>1</v>
      </c>
      <c r="L797" s="386">
        <v>2</v>
      </c>
      <c r="M797" s="386">
        <v>5</v>
      </c>
      <c r="N797" s="386">
        <v>5</v>
      </c>
      <c r="O797" s="386">
        <v>3</v>
      </c>
      <c r="P797" s="386">
        <v>4</v>
      </c>
      <c r="Q797" s="386">
        <v>6</v>
      </c>
      <c r="R797" s="386">
        <v>3</v>
      </c>
      <c r="S797" s="386">
        <v>5</v>
      </c>
      <c r="T797" s="386">
        <v>3</v>
      </c>
      <c r="U797" s="386">
        <v>6</v>
      </c>
      <c r="V797" s="386">
        <v>6</v>
      </c>
      <c r="W797" s="386">
        <v>6</v>
      </c>
      <c r="X797" s="386">
        <v>3</v>
      </c>
      <c r="Y797" s="386">
        <v>6</v>
      </c>
      <c r="Z797" s="386">
        <v>7</v>
      </c>
      <c r="AA797" s="386">
        <v>1</v>
      </c>
      <c r="AB797" s="386">
        <v>0</v>
      </c>
      <c r="AC797" s="386">
        <v>0</v>
      </c>
      <c r="AD797" s="386">
        <v>7</v>
      </c>
      <c r="AE797" s="386">
        <v>1</v>
      </c>
      <c r="AF797" s="386">
        <v>4</v>
      </c>
      <c r="AG797" s="386">
        <v>2</v>
      </c>
      <c r="AH797" s="386">
        <v>2</v>
      </c>
      <c r="AI797" s="386">
        <v>1</v>
      </c>
      <c r="AJ797" s="386">
        <v>1</v>
      </c>
      <c r="AK797" s="386">
        <v>1</v>
      </c>
      <c r="AL797" s="386">
        <v>0</v>
      </c>
      <c r="AM797" s="386">
        <v>0</v>
      </c>
      <c r="AN797" s="386">
        <v>1</v>
      </c>
      <c r="AO797" s="386">
        <v>0</v>
      </c>
      <c r="AP797" s="386">
        <v>0</v>
      </c>
      <c r="AQ797" s="386">
        <v>0</v>
      </c>
      <c r="AR797" s="386">
        <v>0</v>
      </c>
      <c r="AS797" s="386">
        <v>0</v>
      </c>
      <c r="AT797" s="405">
        <v>0</v>
      </c>
      <c r="AU797" s="387">
        <v>0</v>
      </c>
    </row>
    <row r="798" spans="2:47" x14ac:dyDescent="0.3">
      <c r="B798" s="592"/>
      <c r="C798" s="592"/>
      <c r="D798" s="384" t="s">
        <v>1283</v>
      </c>
      <c r="E798" s="271">
        <f t="shared" si="13"/>
        <v>36</v>
      </c>
      <c r="F798" s="385">
        <v>0</v>
      </c>
      <c r="G798" s="386">
        <v>0</v>
      </c>
      <c r="H798" s="386">
        <v>0</v>
      </c>
      <c r="I798" s="386">
        <v>0</v>
      </c>
      <c r="J798" s="386">
        <v>0</v>
      </c>
      <c r="K798" s="386">
        <v>0</v>
      </c>
      <c r="L798" s="386">
        <v>1</v>
      </c>
      <c r="M798" s="386">
        <v>0</v>
      </c>
      <c r="N798" s="386">
        <v>1</v>
      </c>
      <c r="O798" s="386">
        <v>3</v>
      </c>
      <c r="P798" s="386">
        <v>3</v>
      </c>
      <c r="Q798" s="386">
        <v>3</v>
      </c>
      <c r="R798" s="386">
        <v>2</v>
      </c>
      <c r="S798" s="386">
        <v>4</v>
      </c>
      <c r="T798" s="386">
        <v>0</v>
      </c>
      <c r="U798" s="386">
        <v>3</v>
      </c>
      <c r="V798" s="386">
        <v>1</v>
      </c>
      <c r="W798" s="386">
        <v>2</v>
      </c>
      <c r="X798" s="386">
        <v>0</v>
      </c>
      <c r="Y798" s="386">
        <v>2</v>
      </c>
      <c r="Z798" s="386">
        <v>4</v>
      </c>
      <c r="AA798" s="386">
        <v>1</v>
      </c>
      <c r="AB798" s="386">
        <v>0</v>
      </c>
      <c r="AC798" s="386">
        <v>1</v>
      </c>
      <c r="AD798" s="386">
        <v>0</v>
      </c>
      <c r="AE798" s="386">
        <v>1</v>
      </c>
      <c r="AF798" s="386">
        <v>2</v>
      </c>
      <c r="AG798" s="386">
        <v>1</v>
      </c>
      <c r="AH798" s="386">
        <v>0</v>
      </c>
      <c r="AI798" s="386">
        <v>0</v>
      </c>
      <c r="AJ798" s="386">
        <v>0</v>
      </c>
      <c r="AK798" s="386">
        <v>0</v>
      </c>
      <c r="AL798" s="386">
        <v>1</v>
      </c>
      <c r="AM798" s="386">
        <v>0</v>
      </c>
      <c r="AN798" s="386">
        <v>0</v>
      </c>
      <c r="AO798" s="386">
        <v>0</v>
      </c>
      <c r="AP798" s="386">
        <v>0</v>
      </c>
      <c r="AQ798" s="386">
        <v>0</v>
      </c>
      <c r="AR798" s="386">
        <v>0</v>
      </c>
      <c r="AS798" s="386">
        <v>0</v>
      </c>
      <c r="AT798" s="405">
        <v>0</v>
      </c>
      <c r="AU798" s="387">
        <v>0</v>
      </c>
    </row>
    <row r="799" spans="2:47" x14ac:dyDescent="0.3">
      <c r="B799" s="592"/>
      <c r="C799" s="592" t="s">
        <v>34</v>
      </c>
      <c r="D799" s="384" t="s">
        <v>1372</v>
      </c>
      <c r="E799" s="271">
        <f t="shared" si="13"/>
        <v>432</v>
      </c>
      <c r="F799" s="385">
        <v>0</v>
      </c>
      <c r="G799" s="386">
        <v>0</v>
      </c>
      <c r="H799" s="386">
        <v>0</v>
      </c>
      <c r="I799" s="386">
        <v>0</v>
      </c>
      <c r="J799" s="386">
        <v>2</v>
      </c>
      <c r="K799" s="386">
        <v>3</v>
      </c>
      <c r="L799" s="386">
        <v>4</v>
      </c>
      <c r="M799" s="386">
        <v>10</v>
      </c>
      <c r="N799" s="386">
        <v>19</v>
      </c>
      <c r="O799" s="386">
        <v>11</v>
      </c>
      <c r="P799" s="386">
        <v>36</v>
      </c>
      <c r="Q799" s="386">
        <v>23</v>
      </c>
      <c r="R799" s="386">
        <v>29</v>
      </c>
      <c r="S799" s="386">
        <v>31</v>
      </c>
      <c r="T799" s="386">
        <v>26</v>
      </c>
      <c r="U799" s="386">
        <v>24</v>
      </c>
      <c r="V799" s="386">
        <v>27</v>
      </c>
      <c r="W799" s="386">
        <v>21</v>
      </c>
      <c r="X799" s="386">
        <v>19</v>
      </c>
      <c r="Y799" s="386">
        <v>22</v>
      </c>
      <c r="Z799" s="386">
        <v>18</v>
      </c>
      <c r="AA799" s="386">
        <v>19</v>
      </c>
      <c r="AB799" s="386">
        <v>20</v>
      </c>
      <c r="AC799" s="386">
        <v>17</v>
      </c>
      <c r="AD799" s="386">
        <v>10</v>
      </c>
      <c r="AE799" s="386">
        <v>13</v>
      </c>
      <c r="AF799" s="386">
        <v>8</v>
      </c>
      <c r="AG799" s="386">
        <v>2</v>
      </c>
      <c r="AH799" s="386">
        <v>7</v>
      </c>
      <c r="AI799" s="386">
        <v>3</v>
      </c>
      <c r="AJ799" s="386">
        <v>2</v>
      </c>
      <c r="AK799" s="386">
        <v>2</v>
      </c>
      <c r="AL799" s="386">
        <v>2</v>
      </c>
      <c r="AM799" s="386">
        <v>0</v>
      </c>
      <c r="AN799" s="386">
        <v>0</v>
      </c>
      <c r="AO799" s="386">
        <v>0</v>
      </c>
      <c r="AP799" s="386">
        <v>0</v>
      </c>
      <c r="AQ799" s="386">
        <v>1</v>
      </c>
      <c r="AR799" s="386">
        <v>0</v>
      </c>
      <c r="AS799" s="386">
        <v>0</v>
      </c>
      <c r="AT799" s="405">
        <v>0</v>
      </c>
      <c r="AU799" s="387">
        <v>1</v>
      </c>
    </row>
    <row r="800" spans="2:47" x14ac:dyDescent="0.3">
      <c r="B800" s="592"/>
      <c r="C800" s="592"/>
      <c r="D800" s="384" t="s">
        <v>1371</v>
      </c>
      <c r="E800" s="271">
        <f t="shared" si="13"/>
        <v>56</v>
      </c>
      <c r="F800" s="385">
        <v>0</v>
      </c>
      <c r="G800" s="386">
        <v>0</v>
      </c>
      <c r="H800" s="386">
        <v>0</v>
      </c>
      <c r="I800" s="386">
        <v>0</v>
      </c>
      <c r="J800" s="386">
        <v>1</v>
      </c>
      <c r="K800" s="386">
        <v>1</v>
      </c>
      <c r="L800" s="386">
        <v>2</v>
      </c>
      <c r="M800" s="386">
        <v>2</v>
      </c>
      <c r="N800" s="386">
        <v>6</v>
      </c>
      <c r="O800" s="386">
        <v>5</v>
      </c>
      <c r="P800" s="386">
        <v>0</v>
      </c>
      <c r="Q800" s="386">
        <v>6</v>
      </c>
      <c r="R800" s="386">
        <v>4</v>
      </c>
      <c r="S800" s="386">
        <v>3</v>
      </c>
      <c r="T800" s="386">
        <v>3</v>
      </c>
      <c r="U800" s="386">
        <v>2</v>
      </c>
      <c r="V800" s="386">
        <v>3</v>
      </c>
      <c r="W800" s="386">
        <v>3</v>
      </c>
      <c r="X800" s="386">
        <v>1</v>
      </c>
      <c r="Y800" s="386">
        <v>2</v>
      </c>
      <c r="Z800" s="386">
        <v>2</v>
      </c>
      <c r="AA800" s="386">
        <v>4</v>
      </c>
      <c r="AB800" s="386">
        <v>1</v>
      </c>
      <c r="AC800" s="386">
        <v>1</v>
      </c>
      <c r="AD800" s="386">
        <v>0</v>
      </c>
      <c r="AE800" s="386">
        <v>0</v>
      </c>
      <c r="AF800" s="386">
        <v>1</v>
      </c>
      <c r="AG800" s="386">
        <v>0</v>
      </c>
      <c r="AH800" s="386">
        <v>2</v>
      </c>
      <c r="AI800" s="386">
        <v>0</v>
      </c>
      <c r="AJ800" s="386">
        <v>0</v>
      </c>
      <c r="AK800" s="386">
        <v>0</v>
      </c>
      <c r="AL800" s="386">
        <v>0</v>
      </c>
      <c r="AM800" s="386">
        <v>0</v>
      </c>
      <c r="AN800" s="386">
        <v>1</v>
      </c>
      <c r="AO800" s="386">
        <v>0</v>
      </c>
      <c r="AP800" s="386">
        <v>0</v>
      </c>
      <c r="AQ800" s="386">
        <v>0</v>
      </c>
      <c r="AR800" s="386">
        <v>0</v>
      </c>
      <c r="AS800" s="386">
        <v>0</v>
      </c>
      <c r="AT800" s="405">
        <v>0</v>
      </c>
      <c r="AU800" s="387">
        <v>0</v>
      </c>
    </row>
    <row r="801" spans="2:47" x14ac:dyDescent="0.3">
      <c r="B801" s="592"/>
      <c r="C801" s="592"/>
      <c r="D801" s="384" t="s">
        <v>1370</v>
      </c>
      <c r="E801" s="271">
        <f t="shared" si="13"/>
        <v>85</v>
      </c>
      <c r="F801" s="385">
        <v>0</v>
      </c>
      <c r="G801" s="386">
        <v>0</v>
      </c>
      <c r="H801" s="386">
        <v>0</v>
      </c>
      <c r="I801" s="386">
        <v>0</v>
      </c>
      <c r="J801" s="386">
        <v>0</v>
      </c>
      <c r="K801" s="386">
        <v>1</v>
      </c>
      <c r="L801" s="386">
        <v>3</v>
      </c>
      <c r="M801" s="386">
        <v>5</v>
      </c>
      <c r="N801" s="386">
        <v>4</v>
      </c>
      <c r="O801" s="386">
        <v>3</v>
      </c>
      <c r="P801" s="386">
        <v>6</v>
      </c>
      <c r="Q801" s="386">
        <v>3</v>
      </c>
      <c r="R801" s="386">
        <v>5</v>
      </c>
      <c r="S801" s="386">
        <v>6</v>
      </c>
      <c r="T801" s="386">
        <v>7</v>
      </c>
      <c r="U801" s="386">
        <v>6</v>
      </c>
      <c r="V801" s="386">
        <v>7</v>
      </c>
      <c r="W801" s="386">
        <v>4</v>
      </c>
      <c r="X801" s="386">
        <v>8</v>
      </c>
      <c r="Y801" s="386">
        <v>1</v>
      </c>
      <c r="Z801" s="386">
        <v>2</v>
      </c>
      <c r="AA801" s="386">
        <v>3</v>
      </c>
      <c r="AB801" s="386">
        <v>3</v>
      </c>
      <c r="AC801" s="386">
        <v>4</v>
      </c>
      <c r="AD801" s="386">
        <v>0</v>
      </c>
      <c r="AE801" s="386">
        <v>1</v>
      </c>
      <c r="AF801" s="386">
        <v>2</v>
      </c>
      <c r="AG801" s="386">
        <v>0</v>
      </c>
      <c r="AH801" s="386">
        <v>0</v>
      </c>
      <c r="AI801" s="386">
        <v>0</v>
      </c>
      <c r="AJ801" s="386">
        <v>0</v>
      </c>
      <c r="AK801" s="386">
        <v>1</v>
      </c>
      <c r="AL801" s="386">
        <v>0</v>
      </c>
      <c r="AM801" s="386">
        <v>0</v>
      </c>
      <c r="AN801" s="386">
        <v>0</v>
      </c>
      <c r="AO801" s="386">
        <v>0</v>
      </c>
      <c r="AP801" s="386">
        <v>0</v>
      </c>
      <c r="AQ801" s="386">
        <v>0</v>
      </c>
      <c r="AR801" s="386">
        <v>0</v>
      </c>
      <c r="AS801" s="386">
        <v>0</v>
      </c>
      <c r="AT801" s="405">
        <v>0</v>
      </c>
      <c r="AU801" s="387">
        <v>0</v>
      </c>
    </row>
    <row r="802" spans="2:47" x14ac:dyDescent="0.3">
      <c r="B802" s="592"/>
      <c r="C802" s="592" t="s">
        <v>192</v>
      </c>
      <c r="D802" s="384" t="s">
        <v>192</v>
      </c>
      <c r="E802" s="271">
        <f t="shared" si="13"/>
        <v>972</v>
      </c>
      <c r="F802" s="385">
        <v>0</v>
      </c>
      <c r="G802" s="386">
        <v>0</v>
      </c>
      <c r="H802" s="386">
        <v>0</v>
      </c>
      <c r="I802" s="386">
        <v>1</v>
      </c>
      <c r="J802" s="386">
        <v>6</v>
      </c>
      <c r="K802" s="386">
        <v>17</v>
      </c>
      <c r="L802" s="386">
        <v>26</v>
      </c>
      <c r="M802" s="386">
        <v>30</v>
      </c>
      <c r="N802" s="386">
        <v>34</v>
      </c>
      <c r="O802" s="386">
        <v>42</v>
      </c>
      <c r="P802" s="386">
        <v>46</v>
      </c>
      <c r="Q802" s="386">
        <v>55</v>
      </c>
      <c r="R802" s="386">
        <v>47</v>
      </c>
      <c r="S802" s="386">
        <v>54</v>
      </c>
      <c r="T802" s="386">
        <v>62</v>
      </c>
      <c r="U802" s="386">
        <v>48</v>
      </c>
      <c r="V802" s="386">
        <v>58</v>
      </c>
      <c r="W802" s="386">
        <v>45</v>
      </c>
      <c r="X802" s="386">
        <v>61</v>
      </c>
      <c r="Y802" s="386">
        <v>48</v>
      </c>
      <c r="Z802" s="386">
        <v>47</v>
      </c>
      <c r="AA802" s="386">
        <v>46</v>
      </c>
      <c r="AB802" s="386">
        <v>36</v>
      </c>
      <c r="AC802" s="386">
        <v>32</v>
      </c>
      <c r="AD802" s="386">
        <v>32</v>
      </c>
      <c r="AE802" s="386">
        <v>26</v>
      </c>
      <c r="AF802" s="386">
        <v>20</v>
      </c>
      <c r="AG802" s="386">
        <v>15</v>
      </c>
      <c r="AH802" s="386">
        <v>8</v>
      </c>
      <c r="AI802" s="386">
        <v>7</v>
      </c>
      <c r="AJ802" s="386">
        <v>9</v>
      </c>
      <c r="AK802" s="386">
        <v>2</v>
      </c>
      <c r="AL802" s="386">
        <v>5</v>
      </c>
      <c r="AM802" s="386">
        <v>1</v>
      </c>
      <c r="AN802" s="386">
        <v>3</v>
      </c>
      <c r="AO802" s="386">
        <v>0</v>
      </c>
      <c r="AP802" s="386">
        <v>0</v>
      </c>
      <c r="AQ802" s="386">
        <v>0</v>
      </c>
      <c r="AR802" s="386">
        <v>0</v>
      </c>
      <c r="AS802" s="386">
        <v>0</v>
      </c>
      <c r="AT802" s="405">
        <v>0</v>
      </c>
      <c r="AU802" s="387">
        <v>3</v>
      </c>
    </row>
    <row r="803" spans="2:47" x14ac:dyDescent="0.3">
      <c r="B803" s="592"/>
      <c r="C803" s="592"/>
      <c r="D803" s="384" t="s">
        <v>1369</v>
      </c>
      <c r="E803" s="271">
        <f t="shared" si="13"/>
        <v>261</v>
      </c>
      <c r="F803" s="385">
        <v>0</v>
      </c>
      <c r="G803" s="386">
        <v>0</v>
      </c>
      <c r="H803" s="386">
        <v>0</v>
      </c>
      <c r="I803" s="386">
        <v>1</v>
      </c>
      <c r="J803" s="386">
        <v>3</v>
      </c>
      <c r="K803" s="386">
        <v>4</v>
      </c>
      <c r="L803" s="386">
        <v>16</v>
      </c>
      <c r="M803" s="386">
        <v>11</v>
      </c>
      <c r="N803" s="386">
        <v>7</v>
      </c>
      <c r="O803" s="386">
        <v>11</v>
      </c>
      <c r="P803" s="386">
        <v>19</v>
      </c>
      <c r="Q803" s="386">
        <v>21</v>
      </c>
      <c r="R803" s="386">
        <v>24</v>
      </c>
      <c r="S803" s="386">
        <v>10</v>
      </c>
      <c r="T803" s="386">
        <v>20</v>
      </c>
      <c r="U803" s="386">
        <v>7</v>
      </c>
      <c r="V803" s="386">
        <v>16</v>
      </c>
      <c r="W803" s="386">
        <v>7</v>
      </c>
      <c r="X803" s="386">
        <v>10</v>
      </c>
      <c r="Y803" s="386">
        <v>9</v>
      </c>
      <c r="Z803" s="386">
        <v>15</v>
      </c>
      <c r="AA803" s="386">
        <v>13</v>
      </c>
      <c r="AB803" s="386">
        <v>7</v>
      </c>
      <c r="AC803" s="386">
        <v>5</v>
      </c>
      <c r="AD803" s="386">
        <v>8</v>
      </c>
      <c r="AE803" s="386">
        <v>5</v>
      </c>
      <c r="AF803" s="386">
        <v>3</v>
      </c>
      <c r="AG803" s="386">
        <v>0</v>
      </c>
      <c r="AH803" s="386">
        <v>1</v>
      </c>
      <c r="AI803" s="386">
        <v>1</v>
      </c>
      <c r="AJ803" s="386">
        <v>3</v>
      </c>
      <c r="AK803" s="386">
        <v>3</v>
      </c>
      <c r="AL803" s="386">
        <v>0</v>
      </c>
      <c r="AM803" s="386">
        <v>0</v>
      </c>
      <c r="AN803" s="386">
        <v>0</v>
      </c>
      <c r="AO803" s="386">
        <v>1</v>
      </c>
      <c r="AP803" s="386">
        <v>0</v>
      </c>
      <c r="AQ803" s="386">
        <v>0</v>
      </c>
      <c r="AR803" s="386">
        <v>0</v>
      </c>
      <c r="AS803" s="386">
        <v>0</v>
      </c>
      <c r="AT803" s="405">
        <v>0</v>
      </c>
      <c r="AU803" s="387">
        <v>0</v>
      </c>
    </row>
    <row r="804" spans="2:47" x14ac:dyDescent="0.3">
      <c r="B804" s="592"/>
      <c r="C804" s="592"/>
      <c r="D804" s="384" t="s">
        <v>1368</v>
      </c>
      <c r="E804" s="271">
        <f t="shared" si="13"/>
        <v>10</v>
      </c>
      <c r="F804" s="385">
        <v>0</v>
      </c>
      <c r="G804" s="386">
        <v>0</v>
      </c>
      <c r="H804" s="386">
        <v>0</v>
      </c>
      <c r="I804" s="386">
        <v>0</v>
      </c>
      <c r="J804" s="386">
        <v>1</v>
      </c>
      <c r="K804" s="386">
        <v>0</v>
      </c>
      <c r="L804" s="386">
        <v>1</v>
      </c>
      <c r="M804" s="386">
        <v>1</v>
      </c>
      <c r="N804" s="386">
        <v>1</v>
      </c>
      <c r="O804" s="386">
        <v>0</v>
      </c>
      <c r="P804" s="386">
        <v>0</v>
      </c>
      <c r="Q804" s="386">
        <v>0</v>
      </c>
      <c r="R804" s="386">
        <v>1</v>
      </c>
      <c r="S804" s="386">
        <v>0</v>
      </c>
      <c r="T804" s="386">
        <v>1</v>
      </c>
      <c r="U804" s="386">
        <v>0</v>
      </c>
      <c r="V804" s="386">
        <v>0</v>
      </c>
      <c r="W804" s="386">
        <v>0</v>
      </c>
      <c r="X804" s="386">
        <v>0</v>
      </c>
      <c r="Y804" s="386">
        <v>0</v>
      </c>
      <c r="Z804" s="386">
        <v>0</v>
      </c>
      <c r="AA804" s="386">
        <v>0</v>
      </c>
      <c r="AB804" s="386">
        <v>2</v>
      </c>
      <c r="AC804" s="386">
        <v>0</v>
      </c>
      <c r="AD804" s="386">
        <v>1</v>
      </c>
      <c r="AE804" s="386">
        <v>0</v>
      </c>
      <c r="AF804" s="386">
        <v>1</v>
      </c>
      <c r="AG804" s="386">
        <v>0</v>
      </c>
      <c r="AH804" s="386">
        <v>0</v>
      </c>
      <c r="AI804" s="386">
        <v>0</v>
      </c>
      <c r="AJ804" s="386">
        <v>0</v>
      </c>
      <c r="AK804" s="386">
        <v>0</v>
      </c>
      <c r="AL804" s="386">
        <v>0</v>
      </c>
      <c r="AM804" s="386">
        <v>0</v>
      </c>
      <c r="AN804" s="386">
        <v>0</v>
      </c>
      <c r="AO804" s="386">
        <v>0</v>
      </c>
      <c r="AP804" s="386">
        <v>0</v>
      </c>
      <c r="AQ804" s="386">
        <v>0</v>
      </c>
      <c r="AR804" s="386">
        <v>0</v>
      </c>
      <c r="AS804" s="386">
        <v>0</v>
      </c>
      <c r="AT804" s="405">
        <v>0</v>
      </c>
      <c r="AU804" s="387">
        <v>0</v>
      </c>
    </row>
    <row r="805" spans="2:47" x14ac:dyDescent="0.3">
      <c r="B805" s="592"/>
      <c r="C805" s="592"/>
      <c r="D805" s="384" t="s">
        <v>1367</v>
      </c>
      <c r="E805" s="271">
        <f t="shared" si="13"/>
        <v>61</v>
      </c>
      <c r="F805" s="385">
        <v>0</v>
      </c>
      <c r="G805" s="386">
        <v>0</v>
      </c>
      <c r="H805" s="386">
        <v>0</v>
      </c>
      <c r="I805" s="386">
        <v>0</v>
      </c>
      <c r="J805" s="386">
        <v>0</v>
      </c>
      <c r="K805" s="386">
        <v>2</v>
      </c>
      <c r="L805" s="386">
        <v>3</v>
      </c>
      <c r="M805" s="386">
        <v>2</v>
      </c>
      <c r="N805" s="386">
        <v>3</v>
      </c>
      <c r="O805" s="386">
        <v>2</v>
      </c>
      <c r="P805" s="386">
        <v>2</v>
      </c>
      <c r="Q805" s="386">
        <v>4</v>
      </c>
      <c r="R805" s="386">
        <v>3</v>
      </c>
      <c r="S805" s="386">
        <v>3</v>
      </c>
      <c r="T805" s="386">
        <v>5</v>
      </c>
      <c r="U805" s="386">
        <v>3</v>
      </c>
      <c r="V805" s="386">
        <v>4</v>
      </c>
      <c r="W805" s="386">
        <v>3</v>
      </c>
      <c r="X805" s="386">
        <v>4</v>
      </c>
      <c r="Y805" s="386">
        <v>2</v>
      </c>
      <c r="Z805" s="386">
        <v>7</v>
      </c>
      <c r="AA805" s="386">
        <v>2</v>
      </c>
      <c r="AB805" s="386">
        <v>0</v>
      </c>
      <c r="AC805" s="386">
        <v>2</v>
      </c>
      <c r="AD805" s="386">
        <v>1</v>
      </c>
      <c r="AE805" s="386">
        <v>1</v>
      </c>
      <c r="AF805" s="386">
        <v>0</v>
      </c>
      <c r="AG805" s="386">
        <v>0</v>
      </c>
      <c r="AH805" s="386">
        <v>2</v>
      </c>
      <c r="AI805" s="386">
        <v>0</v>
      </c>
      <c r="AJ805" s="386">
        <v>0</v>
      </c>
      <c r="AK805" s="386">
        <v>0</v>
      </c>
      <c r="AL805" s="386">
        <v>0</v>
      </c>
      <c r="AM805" s="386">
        <v>0</v>
      </c>
      <c r="AN805" s="386">
        <v>1</v>
      </c>
      <c r="AO805" s="386">
        <v>0</v>
      </c>
      <c r="AP805" s="386">
        <v>0</v>
      </c>
      <c r="AQ805" s="386">
        <v>0</v>
      </c>
      <c r="AR805" s="386">
        <v>0</v>
      </c>
      <c r="AS805" s="386">
        <v>0</v>
      </c>
      <c r="AT805" s="405">
        <v>0</v>
      </c>
      <c r="AU805" s="387">
        <v>0</v>
      </c>
    </row>
    <row r="806" spans="2:47" x14ac:dyDescent="0.3">
      <c r="B806" s="592"/>
      <c r="C806" s="592"/>
      <c r="D806" s="384" t="s">
        <v>1366</v>
      </c>
      <c r="E806" s="271">
        <f t="shared" si="13"/>
        <v>147</v>
      </c>
      <c r="F806" s="385">
        <v>0</v>
      </c>
      <c r="G806" s="386">
        <v>0</v>
      </c>
      <c r="H806" s="386">
        <v>0</v>
      </c>
      <c r="I806" s="386">
        <v>0</v>
      </c>
      <c r="J806" s="386">
        <v>1</v>
      </c>
      <c r="K806" s="386">
        <v>4</v>
      </c>
      <c r="L806" s="386">
        <v>2</v>
      </c>
      <c r="M806" s="386">
        <v>7</v>
      </c>
      <c r="N806" s="386">
        <v>8</v>
      </c>
      <c r="O806" s="386">
        <v>2</v>
      </c>
      <c r="P806" s="386">
        <v>10</v>
      </c>
      <c r="Q806" s="386">
        <v>8</v>
      </c>
      <c r="R806" s="386">
        <v>12</v>
      </c>
      <c r="S806" s="386">
        <v>8</v>
      </c>
      <c r="T806" s="386">
        <v>10</v>
      </c>
      <c r="U806" s="386">
        <v>10</v>
      </c>
      <c r="V806" s="386">
        <v>4</v>
      </c>
      <c r="W806" s="386">
        <v>5</v>
      </c>
      <c r="X806" s="386">
        <v>8</v>
      </c>
      <c r="Y806" s="386">
        <v>12</v>
      </c>
      <c r="Z806" s="386">
        <v>4</v>
      </c>
      <c r="AA806" s="386">
        <v>9</v>
      </c>
      <c r="AB806" s="386">
        <v>7</v>
      </c>
      <c r="AC806" s="386">
        <v>2</v>
      </c>
      <c r="AD806" s="386">
        <v>1</v>
      </c>
      <c r="AE806" s="386">
        <v>4</v>
      </c>
      <c r="AF806" s="386">
        <v>0</v>
      </c>
      <c r="AG806" s="386">
        <v>2</v>
      </c>
      <c r="AH806" s="386">
        <v>1</v>
      </c>
      <c r="AI806" s="386">
        <v>2</v>
      </c>
      <c r="AJ806" s="386">
        <v>1</v>
      </c>
      <c r="AK806" s="386">
        <v>0</v>
      </c>
      <c r="AL806" s="386">
        <v>2</v>
      </c>
      <c r="AM806" s="386">
        <v>1</v>
      </c>
      <c r="AN806" s="386">
        <v>0</v>
      </c>
      <c r="AO806" s="386">
        <v>0</v>
      </c>
      <c r="AP806" s="386">
        <v>0</v>
      </c>
      <c r="AQ806" s="386">
        <v>0</v>
      </c>
      <c r="AR806" s="386">
        <v>0</v>
      </c>
      <c r="AS806" s="386">
        <v>0</v>
      </c>
      <c r="AT806" s="405">
        <v>0</v>
      </c>
      <c r="AU806" s="387">
        <v>0</v>
      </c>
    </row>
    <row r="807" spans="2:47" x14ac:dyDescent="0.3">
      <c r="B807" s="592"/>
      <c r="C807" s="592"/>
      <c r="D807" s="384" t="s">
        <v>1365</v>
      </c>
      <c r="E807" s="271">
        <f t="shared" si="13"/>
        <v>89</v>
      </c>
      <c r="F807" s="385">
        <v>0</v>
      </c>
      <c r="G807" s="386">
        <v>0</v>
      </c>
      <c r="H807" s="386">
        <v>0</v>
      </c>
      <c r="I807" s="386">
        <v>0</v>
      </c>
      <c r="J807" s="386">
        <v>1</v>
      </c>
      <c r="K807" s="386">
        <v>2</v>
      </c>
      <c r="L807" s="386">
        <v>1</v>
      </c>
      <c r="M807" s="386">
        <v>5</v>
      </c>
      <c r="N807" s="386">
        <v>5</v>
      </c>
      <c r="O807" s="386">
        <v>9</v>
      </c>
      <c r="P807" s="386">
        <v>8</v>
      </c>
      <c r="Q807" s="386">
        <v>4</v>
      </c>
      <c r="R807" s="386">
        <v>3</v>
      </c>
      <c r="S807" s="386">
        <v>5</v>
      </c>
      <c r="T807" s="386">
        <v>6</v>
      </c>
      <c r="U807" s="386">
        <v>5</v>
      </c>
      <c r="V807" s="386">
        <v>5</v>
      </c>
      <c r="W807" s="386">
        <v>0</v>
      </c>
      <c r="X807" s="386">
        <v>4</v>
      </c>
      <c r="Y807" s="386">
        <v>5</v>
      </c>
      <c r="Z807" s="386">
        <v>2</v>
      </c>
      <c r="AA807" s="386">
        <v>5</v>
      </c>
      <c r="AB807" s="386">
        <v>0</v>
      </c>
      <c r="AC807" s="386">
        <v>0</v>
      </c>
      <c r="AD807" s="386">
        <v>4</v>
      </c>
      <c r="AE807" s="386">
        <v>4</v>
      </c>
      <c r="AF807" s="386">
        <v>3</v>
      </c>
      <c r="AG807" s="386">
        <v>0</v>
      </c>
      <c r="AH807" s="386">
        <v>1</v>
      </c>
      <c r="AI807" s="386">
        <v>0</v>
      </c>
      <c r="AJ807" s="386">
        <v>2</v>
      </c>
      <c r="AK807" s="386">
        <v>0</v>
      </c>
      <c r="AL807" s="386">
        <v>0</v>
      </c>
      <c r="AM807" s="386">
        <v>0</v>
      </c>
      <c r="AN807" s="386">
        <v>0</v>
      </c>
      <c r="AO807" s="386">
        <v>0</v>
      </c>
      <c r="AP807" s="386">
        <v>0</v>
      </c>
      <c r="AQ807" s="386">
        <v>0</v>
      </c>
      <c r="AR807" s="386">
        <v>0</v>
      </c>
      <c r="AS807" s="386">
        <v>0</v>
      </c>
      <c r="AT807" s="405">
        <v>0</v>
      </c>
      <c r="AU807" s="387">
        <v>0</v>
      </c>
    </row>
    <row r="808" spans="2:47" x14ac:dyDescent="0.3">
      <c r="B808" s="592"/>
      <c r="C808" s="592"/>
      <c r="D808" s="384" t="s">
        <v>1364</v>
      </c>
      <c r="E808" s="271">
        <f t="shared" si="13"/>
        <v>33</v>
      </c>
      <c r="F808" s="385">
        <v>0</v>
      </c>
      <c r="G808" s="386">
        <v>0</v>
      </c>
      <c r="H808" s="386">
        <v>0</v>
      </c>
      <c r="I808" s="386">
        <v>0</v>
      </c>
      <c r="J808" s="386">
        <v>0</v>
      </c>
      <c r="K808" s="386">
        <v>1</v>
      </c>
      <c r="L808" s="386">
        <v>0</v>
      </c>
      <c r="M808" s="386">
        <v>1</v>
      </c>
      <c r="N808" s="386">
        <v>1</v>
      </c>
      <c r="O808" s="386">
        <v>1</v>
      </c>
      <c r="P808" s="386">
        <v>0</v>
      </c>
      <c r="Q808" s="386">
        <v>2</v>
      </c>
      <c r="R808" s="386">
        <v>5</v>
      </c>
      <c r="S808" s="386">
        <v>1</v>
      </c>
      <c r="T808" s="386">
        <v>2</v>
      </c>
      <c r="U808" s="386">
        <v>1</v>
      </c>
      <c r="V808" s="386">
        <v>0</v>
      </c>
      <c r="W808" s="386">
        <v>1</v>
      </c>
      <c r="X808" s="386">
        <v>3</v>
      </c>
      <c r="Y808" s="386">
        <v>3</v>
      </c>
      <c r="Z808" s="386">
        <v>0</v>
      </c>
      <c r="AA808" s="386">
        <v>2</v>
      </c>
      <c r="AB808" s="386">
        <v>2</v>
      </c>
      <c r="AC808" s="386">
        <v>1</v>
      </c>
      <c r="AD808" s="386">
        <v>1</v>
      </c>
      <c r="AE808" s="386">
        <v>2</v>
      </c>
      <c r="AF808" s="386">
        <v>2</v>
      </c>
      <c r="AG808" s="386">
        <v>0</v>
      </c>
      <c r="AH808" s="386">
        <v>1</v>
      </c>
      <c r="AI808" s="386">
        <v>0</v>
      </c>
      <c r="AJ808" s="386">
        <v>0</v>
      </c>
      <c r="AK808" s="386">
        <v>0</v>
      </c>
      <c r="AL808" s="386">
        <v>0</v>
      </c>
      <c r="AM808" s="386">
        <v>0</v>
      </c>
      <c r="AN808" s="386">
        <v>0</v>
      </c>
      <c r="AO808" s="386">
        <v>0</v>
      </c>
      <c r="AP808" s="386">
        <v>0</v>
      </c>
      <c r="AQ808" s="386">
        <v>0</v>
      </c>
      <c r="AR808" s="386">
        <v>0</v>
      </c>
      <c r="AS808" s="386">
        <v>0</v>
      </c>
      <c r="AT808" s="405">
        <v>0</v>
      </c>
      <c r="AU808" s="387">
        <v>0</v>
      </c>
    </row>
    <row r="809" spans="2:47" x14ac:dyDescent="0.3">
      <c r="B809" s="592"/>
      <c r="C809" s="592"/>
      <c r="D809" s="384" t="s">
        <v>237</v>
      </c>
      <c r="E809" s="271">
        <f t="shared" si="13"/>
        <v>51</v>
      </c>
      <c r="F809" s="385">
        <v>0</v>
      </c>
      <c r="G809" s="386">
        <v>0</v>
      </c>
      <c r="H809" s="386">
        <v>0</v>
      </c>
      <c r="I809" s="386">
        <v>0</v>
      </c>
      <c r="J809" s="386">
        <v>0</v>
      </c>
      <c r="K809" s="386">
        <v>0</v>
      </c>
      <c r="L809" s="386">
        <v>2</v>
      </c>
      <c r="M809" s="386">
        <v>3</v>
      </c>
      <c r="N809" s="386">
        <v>3</v>
      </c>
      <c r="O809" s="386">
        <v>2</v>
      </c>
      <c r="P809" s="386">
        <v>4</v>
      </c>
      <c r="Q809" s="386">
        <v>1</v>
      </c>
      <c r="R809" s="386">
        <v>1</v>
      </c>
      <c r="S809" s="386">
        <v>7</v>
      </c>
      <c r="T809" s="386">
        <v>5</v>
      </c>
      <c r="U809" s="386">
        <v>5</v>
      </c>
      <c r="V809" s="386">
        <v>3</v>
      </c>
      <c r="W809" s="386">
        <v>3</v>
      </c>
      <c r="X809" s="386">
        <v>3</v>
      </c>
      <c r="Y809" s="386">
        <v>2</v>
      </c>
      <c r="Z809" s="386">
        <v>1</v>
      </c>
      <c r="AA809" s="386">
        <v>2</v>
      </c>
      <c r="AB809" s="386">
        <v>0</v>
      </c>
      <c r="AC809" s="386">
        <v>1</v>
      </c>
      <c r="AD809" s="386">
        <v>0</v>
      </c>
      <c r="AE809" s="386">
        <v>2</v>
      </c>
      <c r="AF809" s="386">
        <v>0</v>
      </c>
      <c r="AG809" s="386">
        <v>0</v>
      </c>
      <c r="AH809" s="386">
        <v>0</v>
      </c>
      <c r="AI809" s="386">
        <v>1</v>
      </c>
      <c r="AJ809" s="386">
        <v>0</v>
      </c>
      <c r="AK809" s="386">
        <v>0</v>
      </c>
      <c r="AL809" s="386">
        <v>0</v>
      </c>
      <c r="AM809" s="386">
        <v>0</v>
      </c>
      <c r="AN809" s="386">
        <v>0</v>
      </c>
      <c r="AO809" s="386">
        <v>0</v>
      </c>
      <c r="AP809" s="386">
        <v>0</v>
      </c>
      <c r="AQ809" s="386">
        <v>0</v>
      </c>
      <c r="AR809" s="386">
        <v>0</v>
      </c>
      <c r="AS809" s="386">
        <v>0</v>
      </c>
      <c r="AT809" s="405">
        <v>0</v>
      </c>
      <c r="AU809" s="387">
        <v>0</v>
      </c>
    </row>
    <row r="810" spans="2:47" x14ac:dyDescent="0.3">
      <c r="B810" s="592"/>
      <c r="C810" s="592"/>
      <c r="D810" s="384" t="s">
        <v>1363</v>
      </c>
      <c r="E810" s="271">
        <f t="shared" si="13"/>
        <v>85</v>
      </c>
      <c r="F810" s="385">
        <v>0</v>
      </c>
      <c r="G810" s="386">
        <v>0</v>
      </c>
      <c r="H810" s="386">
        <v>0</v>
      </c>
      <c r="I810" s="386">
        <v>0</v>
      </c>
      <c r="J810" s="386">
        <v>1</v>
      </c>
      <c r="K810" s="386">
        <v>4</v>
      </c>
      <c r="L810" s="386">
        <v>1</v>
      </c>
      <c r="M810" s="386">
        <v>3</v>
      </c>
      <c r="N810" s="386">
        <v>6</v>
      </c>
      <c r="O810" s="386">
        <v>5</v>
      </c>
      <c r="P810" s="386">
        <v>3</v>
      </c>
      <c r="Q810" s="386">
        <v>3</v>
      </c>
      <c r="R810" s="386">
        <v>2</v>
      </c>
      <c r="S810" s="386">
        <v>3</v>
      </c>
      <c r="T810" s="386">
        <v>8</v>
      </c>
      <c r="U810" s="386">
        <v>5</v>
      </c>
      <c r="V810" s="386">
        <v>6</v>
      </c>
      <c r="W810" s="386">
        <v>10</v>
      </c>
      <c r="X810" s="386">
        <v>1</v>
      </c>
      <c r="Y810" s="386">
        <v>4</v>
      </c>
      <c r="Z810" s="386">
        <v>2</v>
      </c>
      <c r="AA810" s="386">
        <v>3</v>
      </c>
      <c r="AB810" s="386">
        <v>4</v>
      </c>
      <c r="AC810" s="386">
        <v>2</v>
      </c>
      <c r="AD810" s="386">
        <v>1</v>
      </c>
      <c r="AE810" s="386">
        <v>2</v>
      </c>
      <c r="AF810" s="386">
        <v>0</v>
      </c>
      <c r="AG810" s="386">
        <v>0</v>
      </c>
      <c r="AH810" s="386">
        <v>0</v>
      </c>
      <c r="AI810" s="386">
        <v>2</v>
      </c>
      <c r="AJ810" s="386">
        <v>1</v>
      </c>
      <c r="AK810" s="386">
        <v>0</v>
      </c>
      <c r="AL810" s="386">
        <v>0</v>
      </c>
      <c r="AM810" s="386">
        <v>1</v>
      </c>
      <c r="AN810" s="386">
        <v>0</v>
      </c>
      <c r="AO810" s="386">
        <v>2</v>
      </c>
      <c r="AP810" s="386">
        <v>0</v>
      </c>
      <c r="AQ810" s="386">
        <v>0</v>
      </c>
      <c r="AR810" s="386">
        <v>0</v>
      </c>
      <c r="AS810" s="386">
        <v>0</v>
      </c>
      <c r="AT810" s="405">
        <v>0</v>
      </c>
      <c r="AU810" s="387">
        <v>0</v>
      </c>
    </row>
    <row r="811" spans="2:47" x14ac:dyDescent="0.3">
      <c r="B811" s="592"/>
      <c r="C811" s="592"/>
      <c r="D811" s="384" t="s">
        <v>1096</v>
      </c>
      <c r="E811" s="271">
        <f t="shared" si="13"/>
        <v>140</v>
      </c>
      <c r="F811" s="385">
        <v>0</v>
      </c>
      <c r="G811" s="386">
        <v>0</v>
      </c>
      <c r="H811" s="386">
        <v>0</v>
      </c>
      <c r="I811" s="386">
        <v>1</v>
      </c>
      <c r="J811" s="386">
        <v>3</v>
      </c>
      <c r="K811" s="386">
        <v>4</v>
      </c>
      <c r="L811" s="386">
        <v>4</v>
      </c>
      <c r="M811" s="386">
        <v>9</v>
      </c>
      <c r="N811" s="386">
        <v>6</v>
      </c>
      <c r="O811" s="386">
        <v>4</v>
      </c>
      <c r="P811" s="386">
        <v>6</v>
      </c>
      <c r="Q811" s="386">
        <v>8</v>
      </c>
      <c r="R811" s="386">
        <v>8</v>
      </c>
      <c r="S811" s="386">
        <v>11</v>
      </c>
      <c r="T811" s="386">
        <v>5</v>
      </c>
      <c r="U811" s="386">
        <v>9</v>
      </c>
      <c r="V811" s="386">
        <v>7</v>
      </c>
      <c r="W811" s="386">
        <v>3</v>
      </c>
      <c r="X811" s="386">
        <v>11</v>
      </c>
      <c r="Y811" s="386">
        <v>7</v>
      </c>
      <c r="Z811" s="386">
        <v>5</v>
      </c>
      <c r="AA811" s="386">
        <v>4</v>
      </c>
      <c r="AB811" s="386">
        <v>7</v>
      </c>
      <c r="AC811" s="386">
        <v>2</v>
      </c>
      <c r="AD811" s="386">
        <v>4</v>
      </c>
      <c r="AE811" s="386">
        <v>2</v>
      </c>
      <c r="AF811" s="386">
        <v>2</v>
      </c>
      <c r="AG811" s="386">
        <v>3</v>
      </c>
      <c r="AH811" s="386">
        <v>3</v>
      </c>
      <c r="AI811" s="386">
        <v>1</v>
      </c>
      <c r="AJ811" s="386">
        <v>0</v>
      </c>
      <c r="AK811" s="386">
        <v>0</v>
      </c>
      <c r="AL811" s="386">
        <v>0</v>
      </c>
      <c r="AM811" s="386">
        <v>1</v>
      </c>
      <c r="AN811" s="386">
        <v>0</v>
      </c>
      <c r="AO811" s="386">
        <v>0</v>
      </c>
      <c r="AP811" s="386">
        <v>0</v>
      </c>
      <c r="AQ811" s="386">
        <v>0</v>
      </c>
      <c r="AR811" s="386">
        <v>0</v>
      </c>
      <c r="AS811" s="386">
        <v>0</v>
      </c>
      <c r="AT811" s="405">
        <v>0</v>
      </c>
      <c r="AU811" s="387">
        <v>0</v>
      </c>
    </row>
    <row r="812" spans="2:47" x14ac:dyDescent="0.3">
      <c r="B812" s="592"/>
      <c r="C812" s="592" t="s">
        <v>191</v>
      </c>
      <c r="D812" s="384" t="s">
        <v>191</v>
      </c>
      <c r="E812" s="271">
        <f t="shared" si="13"/>
        <v>1516</v>
      </c>
      <c r="F812" s="385">
        <v>0</v>
      </c>
      <c r="G812" s="386">
        <v>0</v>
      </c>
      <c r="H812" s="386">
        <v>3</v>
      </c>
      <c r="I812" s="386">
        <v>4</v>
      </c>
      <c r="J812" s="386">
        <v>17</v>
      </c>
      <c r="K812" s="386">
        <v>24</v>
      </c>
      <c r="L812" s="386">
        <v>55</v>
      </c>
      <c r="M812" s="386">
        <v>68</v>
      </c>
      <c r="N812" s="386">
        <v>83</v>
      </c>
      <c r="O812" s="386">
        <v>79</v>
      </c>
      <c r="P812" s="386">
        <v>97</v>
      </c>
      <c r="Q812" s="386">
        <v>90</v>
      </c>
      <c r="R812" s="386">
        <v>92</v>
      </c>
      <c r="S812" s="386">
        <v>89</v>
      </c>
      <c r="T812" s="386">
        <v>84</v>
      </c>
      <c r="U812" s="386">
        <v>76</v>
      </c>
      <c r="V812" s="386">
        <v>86</v>
      </c>
      <c r="W812" s="386">
        <v>67</v>
      </c>
      <c r="X812" s="386">
        <v>72</v>
      </c>
      <c r="Y812" s="386">
        <v>68</v>
      </c>
      <c r="Z812" s="386">
        <v>63</v>
      </c>
      <c r="AA812" s="386">
        <v>54</v>
      </c>
      <c r="AB812" s="386">
        <v>53</v>
      </c>
      <c r="AC812" s="386">
        <v>35</v>
      </c>
      <c r="AD812" s="386">
        <v>28</v>
      </c>
      <c r="AE812" s="386">
        <v>30</v>
      </c>
      <c r="AF812" s="386">
        <v>23</v>
      </c>
      <c r="AG812" s="386">
        <v>21</v>
      </c>
      <c r="AH812" s="386">
        <v>9</v>
      </c>
      <c r="AI812" s="386">
        <v>10</v>
      </c>
      <c r="AJ812" s="386">
        <v>11</v>
      </c>
      <c r="AK812" s="386">
        <v>9</v>
      </c>
      <c r="AL812" s="386">
        <v>4</v>
      </c>
      <c r="AM812" s="386">
        <v>4</v>
      </c>
      <c r="AN812" s="386">
        <v>3</v>
      </c>
      <c r="AO812" s="386">
        <v>0</v>
      </c>
      <c r="AP812" s="386">
        <v>1</v>
      </c>
      <c r="AQ812" s="386">
        <v>1</v>
      </c>
      <c r="AR812" s="386">
        <v>0</v>
      </c>
      <c r="AS812" s="386">
        <v>0</v>
      </c>
      <c r="AT812" s="405">
        <v>0</v>
      </c>
      <c r="AU812" s="387">
        <v>3</v>
      </c>
    </row>
    <row r="813" spans="2:47" x14ac:dyDescent="0.3">
      <c r="B813" s="592"/>
      <c r="C813" s="592"/>
      <c r="D813" s="384" t="s">
        <v>1362</v>
      </c>
      <c r="E813" s="271">
        <f t="shared" si="13"/>
        <v>46</v>
      </c>
      <c r="F813" s="385">
        <v>0</v>
      </c>
      <c r="G813" s="386">
        <v>0</v>
      </c>
      <c r="H813" s="386">
        <v>0</v>
      </c>
      <c r="I813" s="386">
        <v>0</v>
      </c>
      <c r="J813" s="386">
        <v>0</v>
      </c>
      <c r="K813" s="386">
        <v>0</v>
      </c>
      <c r="L813" s="386">
        <v>0</v>
      </c>
      <c r="M813" s="386">
        <v>3</v>
      </c>
      <c r="N813" s="386">
        <v>1</v>
      </c>
      <c r="O813" s="386">
        <v>2</v>
      </c>
      <c r="P813" s="386">
        <v>1</v>
      </c>
      <c r="Q813" s="386">
        <v>1</v>
      </c>
      <c r="R813" s="386">
        <v>1</v>
      </c>
      <c r="S813" s="386">
        <v>2</v>
      </c>
      <c r="T813" s="386">
        <v>5</v>
      </c>
      <c r="U813" s="386">
        <v>1</v>
      </c>
      <c r="V813" s="386">
        <v>1</v>
      </c>
      <c r="W813" s="386">
        <v>2</v>
      </c>
      <c r="X813" s="386">
        <v>1</v>
      </c>
      <c r="Y813" s="386">
        <v>1</v>
      </c>
      <c r="Z813" s="386">
        <v>1</v>
      </c>
      <c r="AA813" s="386">
        <v>3</v>
      </c>
      <c r="AB813" s="386">
        <v>3</v>
      </c>
      <c r="AC813" s="386">
        <v>4</v>
      </c>
      <c r="AD813" s="386">
        <v>5</v>
      </c>
      <c r="AE813" s="386">
        <v>2</v>
      </c>
      <c r="AF813" s="386">
        <v>1</v>
      </c>
      <c r="AG813" s="386">
        <v>0</v>
      </c>
      <c r="AH813" s="386">
        <v>0</v>
      </c>
      <c r="AI813" s="386">
        <v>2</v>
      </c>
      <c r="AJ813" s="386">
        <v>0</v>
      </c>
      <c r="AK813" s="386">
        <v>0</v>
      </c>
      <c r="AL813" s="386">
        <v>1</v>
      </c>
      <c r="AM813" s="386">
        <v>0</v>
      </c>
      <c r="AN813" s="386">
        <v>0</v>
      </c>
      <c r="AO813" s="386">
        <v>1</v>
      </c>
      <c r="AP813" s="386">
        <v>0</v>
      </c>
      <c r="AQ813" s="386">
        <v>0</v>
      </c>
      <c r="AR813" s="386">
        <v>0</v>
      </c>
      <c r="AS813" s="386">
        <v>0</v>
      </c>
      <c r="AT813" s="405">
        <v>1</v>
      </c>
      <c r="AU813" s="387">
        <v>0</v>
      </c>
    </row>
    <row r="814" spans="2:47" x14ac:dyDescent="0.3">
      <c r="B814" s="592"/>
      <c r="C814" s="592"/>
      <c r="D814" s="384" t="s">
        <v>1361</v>
      </c>
      <c r="E814" s="271">
        <f t="shared" si="13"/>
        <v>58</v>
      </c>
      <c r="F814" s="385">
        <v>0</v>
      </c>
      <c r="G814" s="386">
        <v>0</v>
      </c>
      <c r="H814" s="386">
        <v>0</v>
      </c>
      <c r="I814" s="386">
        <v>0</v>
      </c>
      <c r="J814" s="386">
        <v>1</v>
      </c>
      <c r="K814" s="386">
        <v>0</v>
      </c>
      <c r="L814" s="386">
        <v>2</v>
      </c>
      <c r="M814" s="386">
        <v>3</v>
      </c>
      <c r="N814" s="386">
        <v>1</v>
      </c>
      <c r="O814" s="386">
        <v>3</v>
      </c>
      <c r="P814" s="386">
        <v>4</v>
      </c>
      <c r="Q814" s="386">
        <v>2</v>
      </c>
      <c r="R814" s="386">
        <v>4</v>
      </c>
      <c r="S814" s="386">
        <v>5</v>
      </c>
      <c r="T814" s="386">
        <v>5</v>
      </c>
      <c r="U814" s="386">
        <v>3</v>
      </c>
      <c r="V814" s="386">
        <v>1</v>
      </c>
      <c r="W814" s="386">
        <v>4</v>
      </c>
      <c r="X814" s="386">
        <v>0</v>
      </c>
      <c r="Y814" s="386">
        <v>2</v>
      </c>
      <c r="Z814" s="386">
        <v>1</v>
      </c>
      <c r="AA814" s="386">
        <v>4</v>
      </c>
      <c r="AB814" s="386">
        <v>4</v>
      </c>
      <c r="AC814" s="386">
        <v>1</v>
      </c>
      <c r="AD814" s="386">
        <v>2</v>
      </c>
      <c r="AE814" s="386">
        <v>1</v>
      </c>
      <c r="AF814" s="386">
        <v>1</v>
      </c>
      <c r="AG814" s="386">
        <v>0</v>
      </c>
      <c r="AH814" s="386">
        <v>0</v>
      </c>
      <c r="AI814" s="386">
        <v>2</v>
      </c>
      <c r="AJ814" s="386">
        <v>1</v>
      </c>
      <c r="AK814" s="386">
        <v>1</v>
      </c>
      <c r="AL814" s="386">
        <v>0</v>
      </c>
      <c r="AM814" s="386">
        <v>0</v>
      </c>
      <c r="AN814" s="386">
        <v>0</v>
      </c>
      <c r="AO814" s="386">
        <v>0</v>
      </c>
      <c r="AP814" s="386">
        <v>0</v>
      </c>
      <c r="AQ814" s="386">
        <v>0</v>
      </c>
      <c r="AR814" s="386">
        <v>0</v>
      </c>
      <c r="AS814" s="386">
        <v>0</v>
      </c>
      <c r="AT814" s="405">
        <v>0</v>
      </c>
      <c r="AU814" s="387">
        <v>0</v>
      </c>
    </row>
    <row r="815" spans="2:47" x14ac:dyDescent="0.3">
      <c r="B815" s="592"/>
      <c r="C815" s="592"/>
      <c r="D815" s="384" t="s">
        <v>1360</v>
      </c>
      <c r="E815" s="271">
        <f t="shared" si="13"/>
        <v>22</v>
      </c>
      <c r="F815" s="385">
        <v>0</v>
      </c>
      <c r="G815" s="386">
        <v>0</v>
      </c>
      <c r="H815" s="386">
        <v>0</v>
      </c>
      <c r="I815" s="386">
        <v>0</v>
      </c>
      <c r="J815" s="386">
        <v>1</v>
      </c>
      <c r="K815" s="386">
        <v>0</v>
      </c>
      <c r="L815" s="386">
        <v>0</v>
      </c>
      <c r="M815" s="386">
        <v>2</v>
      </c>
      <c r="N815" s="386">
        <v>1</v>
      </c>
      <c r="O815" s="386">
        <v>2</v>
      </c>
      <c r="P815" s="386">
        <v>3</v>
      </c>
      <c r="Q815" s="386">
        <v>2</v>
      </c>
      <c r="R815" s="386">
        <v>1</v>
      </c>
      <c r="S815" s="386">
        <v>0</v>
      </c>
      <c r="T815" s="386">
        <v>1</v>
      </c>
      <c r="U815" s="386">
        <v>1</v>
      </c>
      <c r="V815" s="386">
        <v>1</v>
      </c>
      <c r="W815" s="386">
        <v>1</v>
      </c>
      <c r="X815" s="386">
        <v>2</v>
      </c>
      <c r="Y815" s="386">
        <v>1</v>
      </c>
      <c r="Z815" s="386">
        <v>1</v>
      </c>
      <c r="AA815" s="386">
        <v>1</v>
      </c>
      <c r="AB815" s="386">
        <v>0</v>
      </c>
      <c r="AC815" s="386">
        <v>1</v>
      </c>
      <c r="AD815" s="386">
        <v>0</v>
      </c>
      <c r="AE815" s="386">
        <v>0</v>
      </c>
      <c r="AF815" s="386">
        <v>0</v>
      </c>
      <c r="AG815" s="386">
        <v>0</v>
      </c>
      <c r="AH815" s="386">
        <v>0</v>
      </c>
      <c r="AI815" s="386">
        <v>0</v>
      </c>
      <c r="AJ815" s="386">
        <v>0</v>
      </c>
      <c r="AK815" s="386">
        <v>0</v>
      </c>
      <c r="AL815" s="386">
        <v>0</v>
      </c>
      <c r="AM815" s="386">
        <v>0</v>
      </c>
      <c r="AN815" s="386">
        <v>0</v>
      </c>
      <c r="AO815" s="386">
        <v>0</v>
      </c>
      <c r="AP815" s="386">
        <v>0</v>
      </c>
      <c r="AQ815" s="386">
        <v>0</v>
      </c>
      <c r="AR815" s="386">
        <v>0</v>
      </c>
      <c r="AS815" s="386">
        <v>0</v>
      </c>
      <c r="AT815" s="405">
        <v>0</v>
      </c>
      <c r="AU815" s="387">
        <v>0</v>
      </c>
    </row>
    <row r="816" spans="2:47" x14ac:dyDescent="0.3">
      <c r="B816" s="592"/>
      <c r="C816" s="592"/>
      <c r="D816" s="384" t="s">
        <v>1359</v>
      </c>
      <c r="E816" s="271">
        <f t="shared" si="13"/>
        <v>43</v>
      </c>
      <c r="F816" s="385">
        <v>0</v>
      </c>
      <c r="G816" s="386">
        <v>0</v>
      </c>
      <c r="H816" s="386">
        <v>0</v>
      </c>
      <c r="I816" s="386">
        <v>0</v>
      </c>
      <c r="J816" s="386">
        <v>1</v>
      </c>
      <c r="K816" s="386">
        <v>3</v>
      </c>
      <c r="L816" s="386">
        <v>3</v>
      </c>
      <c r="M816" s="386">
        <v>1</v>
      </c>
      <c r="N816" s="386">
        <v>2</v>
      </c>
      <c r="O816" s="386">
        <v>2</v>
      </c>
      <c r="P816" s="386">
        <v>1</v>
      </c>
      <c r="Q816" s="386">
        <v>2</v>
      </c>
      <c r="R816" s="386">
        <v>2</v>
      </c>
      <c r="S816" s="386">
        <v>0</v>
      </c>
      <c r="T816" s="386">
        <v>3</v>
      </c>
      <c r="U816" s="386">
        <v>5</v>
      </c>
      <c r="V816" s="386">
        <v>0</v>
      </c>
      <c r="W816" s="386">
        <v>0</v>
      </c>
      <c r="X816" s="386">
        <v>3</v>
      </c>
      <c r="Y816" s="386">
        <v>2</v>
      </c>
      <c r="Z816" s="386">
        <v>2</v>
      </c>
      <c r="AA816" s="386">
        <v>2</v>
      </c>
      <c r="AB816" s="386">
        <v>1</v>
      </c>
      <c r="AC816" s="386">
        <v>2</v>
      </c>
      <c r="AD816" s="386">
        <v>1</v>
      </c>
      <c r="AE816" s="386">
        <v>1</v>
      </c>
      <c r="AF816" s="386">
        <v>0</v>
      </c>
      <c r="AG816" s="386">
        <v>2</v>
      </c>
      <c r="AH816" s="386">
        <v>0</v>
      </c>
      <c r="AI816" s="386">
        <v>0</v>
      </c>
      <c r="AJ816" s="386">
        <v>1</v>
      </c>
      <c r="AK816" s="386">
        <v>0</v>
      </c>
      <c r="AL816" s="386">
        <v>1</v>
      </c>
      <c r="AM816" s="386">
        <v>0</v>
      </c>
      <c r="AN816" s="386">
        <v>0</v>
      </c>
      <c r="AO816" s="386">
        <v>0</v>
      </c>
      <c r="AP816" s="386">
        <v>0</v>
      </c>
      <c r="AQ816" s="386">
        <v>0</v>
      </c>
      <c r="AR816" s="386">
        <v>0</v>
      </c>
      <c r="AS816" s="386">
        <v>0</v>
      </c>
      <c r="AT816" s="405">
        <v>0</v>
      </c>
      <c r="AU816" s="387">
        <v>0</v>
      </c>
    </row>
    <row r="817" spans="2:47" x14ac:dyDescent="0.3">
      <c r="B817" s="592"/>
      <c r="C817" s="592"/>
      <c r="D817" s="384" t="s">
        <v>1358</v>
      </c>
      <c r="E817" s="271">
        <f t="shared" si="13"/>
        <v>133</v>
      </c>
      <c r="F817" s="385">
        <v>0</v>
      </c>
      <c r="G817" s="386">
        <v>0</v>
      </c>
      <c r="H817" s="386">
        <v>0</v>
      </c>
      <c r="I817" s="386">
        <v>1</v>
      </c>
      <c r="J817" s="386">
        <v>0</v>
      </c>
      <c r="K817" s="386">
        <v>7</v>
      </c>
      <c r="L817" s="386">
        <v>3</v>
      </c>
      <c r="M817" s="386">
        <v>8</v>
      </c>
      <c r="N817" s="386">
        <v>10</v>
      </c>
      <c r="O817" s="386">
        <v>5</v>
      </c>
      <c r="P817" s="386">
        <v>6</v>
      </c>
      <c r="Q817" s="386">
        <v>7</v>
      </c>
      <c r="R817" s="386">
        <v>7</v>
      </c>
      <c r="S817" s="386">
        <v>10</v>
      </c>
      <c r="T817" s="386">
        <v>6</v>
      </c>
      <c r="U817" s="386">
        <v>7</v>
      </c>
      <c r="V817" s="386">
        <v>9</v>
      </c>
      <c r="W817" s="386">
        <v>5</v>
      </c>
      <c r="X817" s="386">
        <v>3</v>
      </c>
      <c r="Y817" s="386">
        <v>5</v>
      </c>
      <c r="Z817" s="386">
        <v>4</v>
      </c>
      <c r="AA817" s="386">
        <v>5</v>
      </c>
      <c r="AB817" s="386">
        <v>3</v>
      </c>
      <c r="AC817" s="386">
        <v>6</v>
      </c>
      <c r="AD817" s="386">
        <v>3</v>
      </c>
      <c r="AE817" s="386">
        <v>3</v>
      </c>
      <c r="AF817" s="386">
        <v>3</v>
      </c>
      <c r="AG817" s="386">
        <v>3</v>
      </c>
      <c r="AH817" s="386">
        <v>1</v>
      </c>
      <c r="AI817" s="386">
        <v>1</v>
      </c>
      <c r="AJ817" s="386">
        <v>0</v>
      </c>
      <c r="AK817" s="386">
        <v>1</v>
      </c>
      <c r="AL817" s="386">
        <v>1</v>
      </c>
      <c r="AM817" s="386">
        <v>0</v>
      </c>
      <c r="AN817" s="386">
        <v>0</v>
      </c>
      <c r="AO817" s="386">
        <v>0</v>
      </c>
      <c r="AP817" s="386">
        <v>0</v>
      </c>
      <c r="AQ817" s="386">
        <v>0</v>
      </c>
      <c r="AR817" s="386">
        <v>0</v>
      </c>
      <c r="AS817" s="386">
        <v>0</v>
      </c>
      <c r="AT817" s="405">
        <v>0</v>
      </c>
      <c r="AU817" s="387">
        <v>0</v>
      </c>
    </row>
    <row r="818" spans="2:47" x14ac:dyDescent="0.3">
      <c r="B818" s="592"/>
      <c r="C818" s="592"/>
      <c r="D818" s="384" t="s">
        <v>1357</v>
      </c>
      <c r="E818" s="271">
        <f t="shared" si="13"/>
        <v>173</v>
      </c>
      <c r="F818" s="385">
        <v>0</v>
      </c>
      <c r="G818" s="386">
        <v>0</v>
      </c>
      <c r="H818" s="386">
        <v>0</v>
      </c>
      <c r="I818" s="386">
        <v>3</v>
      </c>
      <c r="J818" s="386">
        <v>0</v>
      </c>
      <c r="K818" s="386">
        <v>0</v>
      </c>
      <c r="L818" s="386">
        <v>6</v>
      </c>
      <c r="M818" s="386">
        <v>13</v>
      </c>
      <c r="N818" s="386">
        <v>7</v>
      </c>
      <c r="O818" s="386">
        <v>9</v>
      </c>
      <c r="P818" s="386">
        <v>9</v>
      </c>
      <c r="Q818" s="386">
        <v>10</v>
      </c>
      <c r="R818" s="386">
        <v>7</v>
      </c>
      <c r="S818" s="386">
        <v>7</v>
      </c>
      <c r="T818" s="386">
        <v>10</v>
      </c>
      <c r="U818" s="386">
        <v>12</v>
      </c>
      <c r="V818" s="386">
        <v>6</v>
      </c>
      <c r="W818" s="386">
        <v>7</v>
      </c>
      <c r="X818" s="386">
        <v>6</v>
      </c>
      <c r="Y818" s="386">
        <v>13</v>
      </c>
      <c r="Z818" s="386">
        <v>6</v>
      </c>
      <c r="AA818" s="386">
        <v>4</v>
      </c>
      <c r="AB818" s="386">
        <v>7</v>
      </c>
      <c r="AC818" s="386">
        <v>3</v>
      </c>
      <c r="AD818" s="386">
        <v>4</v>
      </c>
      <c r="AE818" s="386">
        <v>5</v>
      </c>
      <c r="AF818" s="386">
        <v>6</v>
      </c>
      <c r="AG818" s="386">
        <v>3</v>
      </c>
      <c r="AH818" s="386">
        <v>1</v>
      </c>
      <c r="AI818" s="386">
        <v>0</v>
      </c>
      <c r="AJ818" s="386">
        <v>3</v>
      </c>
      <c r="AK818" s="386">
        <v>1</v>
      </c>
      <c r="AL818" s="386">
        <v>3</v>
      </c>
      <c r="AM818" s="386">
        <v>1</v>
      </c>
      <c r="AN818" s="386">
        <v>1</v>
      </c>
      <c r="AO818" s="386">
        <v>0</v>
      </c>
      <c r="AP818" s="386">
        <v>0</v>
      </c>
      <c r="AQ818" s="386">
        <v>0</v>
      </c>
      <c r="AR818" s="386">
        <v>0</v>
      </c>
      <c r="AS818" s="386">
        <v>0</v>
      </c>
      <c r="AT818" s="405">
        <v>0</v>
      </c>
      <c r="AU818" s="387">
        <v>0</v>
      </c>
    </row>
    <row r="819" spans="2:47" x14ac:dyDescent="0.3">
      <c r="B819" s="592"/>
      <c r="C819" s="592" t="s">
        <v>190</v>
      </c>
      <c r="D819" s="384" t="s">
        <v>1356</v>
      </c>
      <c r="E819" s="271">
        <f t="shared" si="13"/>
        <v>327</v>
      </c>
      <c r="F819" s="385">
        <v>0</v>
      </c>
      <c r="G819" s="386">
        <v>0</v>
      </c>
      <c r="H819" s="386">
        <v>0</v>
      </c>
      <c r="I819" s="386">
        <v>2</v>
      </c>
      <c r="J819" s="386">
        <v>4</v>
      </c>
      <c r="K819" s="386">
        <v>3</v>
      </c>
      <c r="L819" s="386">
        <v>7</v>
      </c>
      <c r="M819" s="386">
        <v>19</v>
      </c>
      <c r="N819" s="386">
        <v>17</v>
      </c>
      <c r="O819" s="386">
        <v>24</v>
      </c>
      <c r="P819" s="386">
        <v>17</v>
      </c>
      <c r="Q819" s="386">
        <v>17</v>
      </c>
      <c r="R819" s="386">
        <v>16</v>
      </c>
      <c r="S819" s="386">
        <v>20</v>
      </c>
      <c r="T819" s="386">
        <v>20</v>
      </c>
      <c r="U819" s="386">
        <v>19</v>
      </c>
      <c r="V819" s="386">
        <v>19</v>
      </c>
      <c r="W819" s="386">
        <v>12</v>
      </c>
      <c r="X819" s="386">
        <v>8</v>
      </c>
      <c r="Y819" s="386">
        <v>20</v>
      </c>
      <c r="Z819" s="386">
        <v>15</v>
      </c>
      <c r="AA819" s="386">
        <v>15</v>
      </c>
      <c r="AB819" s="386">
        <v>10</v>
      </c>
      <c r="AC819" s="386">
        <v>10</v>
      </c>
      <c r="AD819" s="386">
        <v>4</v>
      </c>
      <c r="AE819" s="386">
        <v>6</v>
      </c>
      <c r="AF819" s="386">
        <v>5</v>
      </c>
      <c r="AG819" s="386">
        <v>5</v>
      </c>
      <c r="AH819" s="386">
        <v>3</v>
      </c>
      <c r="AI819" s="386">
        <v>4</v>
      </c>
      <c r="AJ819" s="386">
        <v>3</v>
      </c>
      <c r="AK819" s="386">
        <v>3</v>
      </c>
      <c r="AL819" s="386">
        <v>0</v>
      </c>
      <c r="AM819" s="386">
        <v>0</v>
      </c>
      <c r="AN819" s="386">
        <v>0</v>
      </c>
      <c r="AO819" s="386">
        <v>0</v>
      </c>
      <c r="AP819" s="386">
        <v>0</v>
      </c>
      <c r="AQ819" s="386">
        <v>0</v>
      </c>
      <c r="AR819" s="386">
        <v>0</v>
      </c>
      <c r="AS819" s="386">
        <v>0</v>
      </c>
      <c r="AT819" s="405">
        <v>0</v>
      </c>
      <c r="AU819" s="387">
        <v>0</v>
      </c>
    </row>
    <row r="820" spans="2:47" x14ac:dyDescent="0.3">
      <c r="B820" s="592"/>
      <c r="C820" s="592"/>
      <c r="D820" s="384" t="s">
        <v>1355</v>
      </c>
      <c r="E820" s="271">
        <f t="shared" si="13"/>
        <v>26</v>
      </c>
      <c r="F820" s="385">
        <v>0</v>
      </c>
      <c r="G820" s="386">
        <v>0</v>
      </c>
      <c r="H820" s="386">
        <v>0</v>
      </c>
      <c r="I820" s="386">
        <v>0</v>
      </c>
      <c r="J820" s="386">
        <v>0</v>
      </c>
      <c r="K820" s="386">
        <v>1</v>
      </c>
      <c r="L820" s="386">
        <v>0</v>
      </c>
      <c r="M820" s="386">
        <v>0</v>
      </c>
      <c r="N820" s="386">
        <v>1</v>
      </c>
      <c r="O820" s="386">
        <v>1</v>
      </c>
      <c r="P820" s="386">
        <v>1</v>
      </c>
      <c r="Q820" s="386">
        <v>2</v>
      </c>
      <c r="R820" s="386">
        <v>5</v>
      </c>
      <c r="S820" s="386">
        <v>3</v>
      </c>
      <c r="T820" s="386">
        <v>1</v>
      </c>
      <c r="U820" s="386">
        <v>1</v>
      </c>
      <c r="V820" s="386">
        <v>1</v>
      </c>
      <c r="W820" s="386">
        <v>1</v>
      </c>
      <c r="X820" s="386">
        <v>1</v>
      </c>
      <c r="Y820" s="386">
        <v>0</v>
      </c>
      <c r="Z820" s="386">
        <v>0</v>
      </c>
      <c r="AA820" s="386">
        <v>4</v>
      </c>
      <c r="AB820" s="386">
        <v>0</v>
      </c>
      <c r="AC820" s="386">
        <v>1</v>
      </c>
      <c r="AD820" s="386">
        <v>0</v>
      </c>
      <c r="AE820" s="386">
        <v>0</v>
      </c>
      <c r="AF820" s="386">
        <v>0</v>
      </c>
      <c r="AG820" s="386">
        <v>2</v>
      </c>
      <c r="AH820" s="386">
        <v>0</v>
      </c>
      <c r="AI820" s="386">
        <v>0</v>
      </c>
      <c r="AJ820" s="386">
        <v>0</v>
      </c>
      <c r="AK820" s="386">
        <v>0</v>
      </c>
      <c r="AL820" s="386">
        <v>0</v>
      </c>
      <c r="AM820" s="386">
        <v>0</v>
      </c>
      <c r="AN820" s="386">
        <v>0</v>
      </c>
      <c r="AO820" s="386">
        <v>0</v>
      </c>
      <c r="AP820" s="386">
        <v>0</v>
      </c>
      <c r="AQ820" s="386">
        <v>0</v>
      </c>
      <c r="AR820" s="386">
        <v>0</v>
      </c>
      <c r="AS820" s="386">
        <v>0</v>
      </c>
      <c r="AT820" s="405">
        <v>0</v>
      </c>
      <c r="AU820" s="387">
        <v>0</v>
      </c>
    </row>
    <row r="821" spans="2:47" x14ac:dyDescent="0.3">
      <c r="B821" s="592"/>
      <c r="C821" s="592"/>
      <c r="D821" s="384" t="s">
        <v>1354</v>
      </c>
      <c r="E821" s="271">
        <f t="shared" si="13"/>
        <v>29</v>
      </c>
      <c r="F821" s="385">
        <v>0</v>
      </c>
      <c r="G821" s="386">
        <v>0</v>
      </c>
      <c r="H821" s="386">
        <v>0</v>
      </c>
      <c r="I821" s="386">
        <v>0</v>
      </c>
      <c r="J821" s="386">
        <v>1</v>
      </c>
      <c r="K821" s="386">
        <v>0</v>
      </c>
      <c r="L821" s="386">
        <v>3</v>
      </c>
      <c r="M821" s="386">
        <v>1</v>
      </c>
      <c r="N821" s="386">
        <v>1</v>
      </c>
      <c r="O821" s="386">
        <v>1</v>
      </c>
      <c r="P821" s="386">
        <v>1</v>
      </c>
      <c r="Q821" s="386">
        <v>0</v>
      </c>
      <c r="R821" s="386">
        <v>0</v>
      </c>
      <c r="S821" s="386">
        <v>4</v>
      </c>
      <c r="T821" s="386">
        <v>1</v>
      </c>
      <c r="U821" s="386">
        <v>1</v>
      </c>
      <c r="V821" s="386">
        <v>3</v>
      </c>
      <c r="W821" s="386">
        <v>0</v>
      </c>
      <c r="X821" s="386">
        <v>1</v>
      </c>
      <c r="Y821" s="386">
        <v>1</v>
      </c>
      <c r="Z821" s="386">
        <v>2</v>
      </c>
      <c r="AA821" s="386">
        <v>3</v>
      </c>
      <c r="AB821" s="386">
        <v>2</v>
      </c>
      <c r="AC821" s="386">
        <v>1</v>
      </c>
      <c r="AD821" s="386">
        <v>1</v>
      </c>
      <c r="AE821" s="386">
        <v>0</v>
      </c>
      <c r="AF821" s="386">
        <v>0</v>
      </c>
      <c r="AG821" s="386">
        <v>0</v>
      </c>
      <c r="AH821" s="386">
        <v>0</v>
      </c>
      <c r="AI821" s="386">
        <v>0</v>
      </c>
      <c r="AJ821" s="386">
        <v>0</v>
      </c>
      <c r="AK821" s="386">
        <v>0</v>
      </c>
      <c r="AL821" s="386">
        <v>0</v>
      </c>
      <c r="AM821" s="386">
        <v>1</v>
      </c>
      <c r="AN821" s="386">
        <v>0</v>
      </c>
      <c r="AO821" s="386">
        <v>0</v>
      </c>
      <c r="AP821" s="386">
        <v>0</v>
      </c>
      <c r="AQ821" s="386">
        <v>0</v>
      </c>
      <c r="AR821" s="386">
        <v>0</v>
      </c>
      <c r="AS821" s="386">
        <v>0</v>
      </c>
      <c r="AT821" s="405">
        <v>0</v>
      </c>
      <c r="AU821" s="387">
        <v>0</v>
      </c>
    </row>
    <row r="822" spans="2:47" x14ac:dyDescent="0.3">
      <c r="B822" s="592"/>
      <c r="C822" s="592" t="s">
        <v>189</v>
      </c>
      <c r="D822" s="384" t="s">
        <v>1353</v>
      </c>
      <c r="E822" s="271">
        <f t="shared" si="13"/>
        <v>179</v>
      </c>
      <c r="F822" s="385">
        <v>0</v>
      </c>
      <c r="G822" s="386">
        <v>0</v>
      </c>
      <c r="H822" s="386">
        <v>0</v>
      </c>
      <c r="I822" s="386">
        <v>0</v>
      </c>
      <c r="J822" s="386">
        <v>1</v>
      </c>
      <c r="K822" s="386">
        <v>2</v>
      </c>
      <c r="L822" s="386">
        <v>5</v>
      </c>
      <c r="M822" s="386">
        <v>8</v>
      </c>
      <c r="N822" s="386">
        <v>8</v>
      </c>
      <c r="O822" s="386">
        <v>2</v>
      </c>
      <c r="P822" s="386">
        <v>9</v>
      </c>
      <c r="Q822" s="386">
        <v>8</v>
      </c>
      <c r="R822" s="386">
        <v>8</v>
      </c>
      <c r="S822" s="386">
        <v>13</v>
      </c>
      <c r="T822" s="386">
        <v>13</v>
      </c>
      <c r="U822" s="386">
        <v>17</v>
      </c>
      <c r="V822" s="386">
        <v>11</v>
      </c>
      <c r="W822" s="386">
        <v>6</v>
      </c>
      <c r="X822" s="386">
        <v>8</v>
      </c>
      <c r="Y822" s="386">
        <v>7</v>
      </c>
      <c r="Z822" s="386">
        <v>8</v>
      </c>
      <c r="AA822" s="386">
        <v>11</v>
      </c>
      <c r="AB822" s="386">
        <v>8</v>
      </c>
      <c r="AC822" s="386">
        <v>8</v>
      </c>
      <c r="AD822" s="386">
        <v>4</v>
      </c>
      <c r="AE822" s="386">
        <v>3</v>
      </c>
      <c r="AF822" s="386">
        <v>3</v>
      </c>
      <c r="AG822" s="386">
        <v>3</v>
      </c>
      <c r="AH822" s="386">
        <v>1</v>
      </c>
      <c r="AI822" s="386">
        <v>0</v>
      </c>
      <c r="AJ822" s="386">
        <v>1</v>
      </c>
      <c r="AK822" s="386">
        <v>2</v>
      </c>
      <c r="AL822" s="386">
        <v>0</v>
      </c>
      <c r="AM822" s="386">
        <v>0</v>
      </c>
      <c r="AN822" s="386">
        <v>0</v>
      </c>
      <c r="AO822" s="386">
        <v>0</v>
      </c>
      <c r="AP822" s="386">
        <v>0</v>
      </c>
      <c r="AQ822" s="386">
        <v>0</v>
      </c>
      <c r="AR822" s="386">
        <v>0</v>
      </c>
      <c r="AS822" s="386">
        <v>0</v>
      </c>
      <c r="AT822" s="405">
        <v>1</v>
      </c>
      <c r="AU822" s="387">
        <v>0</v>
      </c>
    </row>
    <row r="823" spans="2:47" x14ac:dyDescent="0.3">
      <c r="B823" s="592"/>
      <c r="C823" s="592"/>
      <c r="D823" s="384" t="s">
        <v>1352</v>
      </c>
      <c r="E823" s="271">
        <f t="shared" si="13"/>
        <v>81</v>
      </c>
      <c r="F823" s="385">
        <v>0</v>
      </c>
      <c r="G823" s="386">
        <v>0</v>
      </c>
      <c r="H823" s="386">
        <v>0</v>
      </c>
      <c r="I823" s="386">
        <v>0</v>
      </c>
      <c r="J823" s="386">
        <v>2</v>
      </c>
      <c r="K823" s="386">
        <v>1</v>
      </c>
      <c r="L823" s="386">
        <v>0</v>
      </c>
      <c r="M823" s="386">
        <v>1</v>
      </c>
      <c r="N823" s="386">
        <v>2</v>
      </c>
      <c r="O823" s="386">
        <v>4</v>
      </c>
      <c r="P823" s="386">
        <v>2</v>
      </c>
      <c r="Q823" s="386">
        <v>7</v>
      </c>
      <c r="R823" s="386">
        <v>5</v>
      </c>
      <c r="S823" s="386">
        <v>4</v>
      </c>
      <c r="T823" s="386">
        <v>3</v>
      </c>
      <c r="U823" s="386">
        <v>10</v>
      </c>
      <c r="V823" s="386">
        <v>5</v>
      </c>
      <c r="W823" s="386">
        <v>5</v>
      </c>
      <c r="X823" s="386">
        <v>5</v>
      </c>
      <c r="Y823" s="386">
        <v>6</v>
      </c>
      <c r="Z823" s="386">
        <v>3</v>
      </c>
      <c r="AA823" s="386">
        <v>2</v>
      </c>
      <c r="AB823" s="386">
        <v>1</v>
      </c>
      <c r="AC823" s="386">
        <v>1</v>
      </c>
      <c r="AD823" s="386">
        <v>3</v>
      </c>
      <c r="AE823" s="386">
        <v>3</v>
      </c>
      <c r="AF823" s="386">
        <v>1</v>
      </c>
      <c r="AG823" s="386">
        <v>1</v>
      </c>
      <c r="AH823" s="386">
        <v>2</v>
      </c>
      <c r="AI823" s="386">
        <v>1</v>
      </c>
      <c r="AJ823" s="386">
        <v>0</v>
      </c>
      <c r="AK823" s="386">
        <v>1</v>
      </c>
      <c r="AL823" s="386">
        <v>0</v>
      </c>
      <c r="AM823" s="386">
        <v>0</v>
      </c>
      <c r="AN823" s="386">
        <v>0</v>
      </c>
      <c r="AO823" s="386">
        <v>0</v>
      </c>
      <c r="AP823" s="386">
        <v>0</v>
      </c>
      <c r="AQ823" s="386">
        <v>0</v>
      </c>
      <c r="AR823" s="386">
        <v>0</v>
      </c>
      <c r="AS823" s="386">
        <v>0</v>
      </c>
      <c r="AT823" s="405">
        <v>0</v>
      </c>
      <c r="AU823" s="387">
        <v>0</v>
      </c>
    </row>
    <row r="824" spans="2:47" x14ac:dyDescent="0.3">
      <c r="B824" s="592"/>
      <c r="C824" s="592"/>
      <c r="D824" s="384" t="s">
        <v>1351</v>
      </c>
      <c r="E824" s="271">
        <f t="shared" si="13"/>
        <v>184</v>
      </c>
      <c r="F824" s="385">
        <v>0</v>
      </c>
      <c r="G824" s="386">
        <v>0</v>
      </c>
      <c r="H824" s="386">
        <v>0</v>
      </c>
      <c r="I824" s="386">
        <v>1</v>
      </c>
      <c r="J824" s="386">
        <v>1</v>
      </c>
      <c r="K824" s="386">
        <v>2</v>
      </c>
      <c r="L824" s="386">
        <v>3</v>
      </c>
      <c r="M824" s="386">
        <v>1</v>
      </c>
      <c r="N824" s="386">
        <v>6</v>
      </c>
      <c r="O824" s="386">
        <v>7</v>
      </c>
      <c r="P824" s="386">
        <v>3</v>
      </c>
      <c r="Q824" s="386">
        <v>10</v>
      </c>
      <c r="R824" s="386">
        <v>7</v>
      </c>
      <c r="S824" s="386">
        <v>13</v>
      </c>
      <c r="T824" s="386">
        <v>11</v>
      </c>
      <c r="U824" s="386">
        <v>12</v>
      </c>
      <c r="V824" s="386">
        <v>8</v>
      </c>
      <c r="W824" s="386">
        <v>14</v>
      </c>
      <c r="X824" s="386">
        <v>9</v>
      </c>
      <c r="Y824" s="386">
        <v>17</v>
      </c>
      <c r="Z824" s="386">
        <v>8</v>
      </c>
      <c r="AA824" s="386">
        <v>10</v>
      </c>
      <c r="AB824" s="386">
        <v>6</v>
      </c>
      <c r="AC824" s="386">
        <v>8</v>
      </c>
      <c r="AD824" s="386">
        <v>5</v>
      </c>
      <c r="AE824" s="386">
        <v>6</v>
      </c>
      <c r="AF824" s="386">
        <v>4</v>
      </c>
      <c r="AG824" s="386">
        <v>5</v>
      </c>
      <c r="AH824" s="386">
        <v>3</v>
      </c>
      <c r="AI824" s="386">
        <v>1</v>
      </c>
      <c r="AJ824" s="386">
        <v>1</v>
      </c>
      <c r="AK824" s="386">
        <v>1</v>
      </c>
      <c r="AL824" s="386">
        <v>0</v>
      </c>
      <c r="AM824" s="386">
        <v>0</v>
      </c>
      <c r="AN824" s="386">
        <v>0</v>
      </c>
      <c r="AO824" s="386">
        <v>0</v>
      </c>
      <c r="AP824" s="386">
        <v>0</v>
      </c>
      <c r="AQ824" s="386">
        <v>0</v>
      </c>
      <c r="AR824" s="386">
        <v>0</v>
      </c>
      <c r="AS824" s="386">
        <v>0</v>
      </c>
      <c r="AT824" s="405">
        <v>0</v>
      </c>
      <c r="AU824" s="387">
        <v>1</v>
      </c>
    </row>
    <row r="825" spans="2:47" x14ac:dyDescent="0.3">
      <c r="B825" s="592"/>
      <c r="C825" s="592"/>
      <c r="D825" s="384" t="s">
        <v>1350</v>
      </c>
      <c r="E825" s="271">
        <f t="shared" si="13"/>
        <v>211</v>
      </c>
      <c r="F825" s="385">
        <v>0</v>
      </c>
      <c r="G825" s="386">
        <v>0</v>
      </c>
      <c r="H825" s="386">
        <v>0</v>
      </c>
      <c r="I825" s="386">
        <v>0</v>
      </c>
      <c r="J825" s="386">
        <v>4</v>
      </c>
      <c r="K825" s="386">
        <v>3</v>
      </c>
      <c r="L825" s="386">
        <v>6</v>
      </c>
      <c r="M825" s="386">
        <v>5</v>
      </c>
      <c r="N825" s="386">
        <v>16</v>
      </c>
      <c r="O825" s="386">
        <v>8</v>
      </c>
      <c r="P825" s="386">
        <v>10</v>
      </c>
      <c r="Q825" s="386">
        <v>5</v>
      </c>
      <c r="R825" s="386">
        <v>18</v>
      </c>
      <c r="S825" s="386">
        <v>11</v>
      </c>
      <c r="T825" s="386">
        <v>13</v>
      </c>
      <c r="U825" s="386">
        <v>17</v>
      </c>
      <c r="V825" s="386">
        <v>11</v>
      </c>
      <c r="W825" s="386">
        <v>9</v>
      </c>
      <c r="X825" s="386">
        <v>10</v>
      </c>
      <c r="Y825" s="386">
        <v>8</v>
      </c>
      <c r="Z825" s="386">
        <v>8</v>
      </c>
      <c r="AA825" s="386">
        <v>12</v>
      </c>
      <c r="AB825" s="386">
        <v>6</v>
      </c>
      <c r="AC825" s="386">
        <v>3</v>
      </c>
      <c r="AD825" s="386">
        <v>6</v>
      </c>
      <c r="AE825" s="386">
        <v>7</v>
      </c>
      <c r="AF825" s="386">
        <v>3</v>
      </c>
      <c r="AG825" s="386">
        <v>1</v>
      </c>
      <c r="AH825" s="386">
        <v>4</v>
      </c>
      <c r="AI825" s="386">
        <v>0</v>
      </c>
      <c r="AJ825" s="386">
        <v>4</v>
      </c>
      <c r="AK825" s="386">
        <v>1</v>
      </c>
      <c r="AL825" s="386">
        <v>2</v>
      </c>
      <c r="AM825" s="386">
        <v>0</v>
      </c>
      <c r="AN825" s="386">
        <v>0</v>
      </c>
      <c r="AO825" s="386">
        <v>0</v>
      </c>
      <c r="AP825" s="386">
        <v>0</v>
      </c>
      <c r="AQ825" s="386">
        <v>0</v>
      </c>
      <c r="AR825" s="386">
        <v>0</v>
      </c>
      <c r="AS825" s="386">
        <v>0</v>
      </c>
      <c r="AT825" s="405">
        <v>0</v>
      </c>
      <c r="AU825" s="387">
        <v>0</v>
      </c>
    </row>
    <row r="826" spans="2:47" x14ac:dyDescent="0.3">
      <c r="B826" s="592"/>
      <c r="C826" s="592"/>
      <c r="D826" s="384" t="s">
        <v>1349</v>
      </c>
      <c r="E826" s="271">
        <f t="shared" si="13"/>
        <v>31</v>
      </c>
      <c r="F826" s="385">
        <v>0</v>
      </c>
      <c r="G826" s="386">
        <v>0</v>
      </c>
      <c r="H826" s="386">
        <v>0</v>
      </c>
      <c r="I826" s="386">
        <v>0</v>
      </c>
      <c r="J826" s="386">
        <v>0</v>
      </c>
      <c r="K826" s="386">
        <v>1</v>
      </c>
      <c r="L826" s="386">
        <v>0</v>
      </c>
      <c r="M826" s="386">
        <v>0</v>
      </c>
      <c r="N826" s="386">
        <v>3</v>
      </c>
      <c r="O826" s="386">
        <v>0</v>
      </c>
      <c r="P826" s="386">
        <v>3</v>
      </c>
      <c r="Q826" s="386">
        <v>1</v>
      </c>
      <c r="R826" s="386">
        <v>1</v>
      </c>
      <c r="S826" s="386">
        <v>2</v>
      </c>
      <c r="T826" s="386">
        <v>4</v>
      </c>
      <c r="U826" s="386">
        <v>1</v>
      </c>
      <c r="V826" s="386">
        <v>2</v>
      </c>
      <c r="W826" s="386">
        <v>1</v>
      </c>
      <c r="X826" s="386">
        <v>0</v>
      </c>
      <c r="Y826" s="386">
        <v>0</v>
      </c>
      <c r="Z826" s="386">
        <v>2</v>
      </c>
      <c r="AA826" s="386">
        <v>1</v>
      </c>
      <c r="AB826" s="386">
        <v>2</v>
      </c>
      <c r="AC826" s="386">
        <v>2</v>
      </c>
      <c r="AD826" s="386">
        <v>0</v>
      </c>
      <c r="AE826" s="386">
        <v>1</v>
      </c>
      <c r="AF826" s="386">
        <v>1</v>
      </c>
      <c r="AG826" s="386">
        <v>0</v>
      </c>
      <c r="AH826" s="386">
        <v>1</v>
      </c>
      <c r="AI826" s="386">
        <v>0</v>
      </c>
      <c r="AJ826" s="386">
        <v>0</v>
      </c>
      <c r="AK826" s="386">
        <v>1</v>
      </c>
      <c r="AL826" s="386">
        <v>1</v>
      </c>
      <c r="AM826" s="386">
        <v>0</v>
      </c>
      <c r="AN826" s="386">
        <v>0</v>
      </c>
      <c r="AO826" s="386">
        <v>0</v>
      </c>
      <c r="AP826" s="386">
        <v>0</v>
      </c>
      <c r="AQ826" s="386">
        <v>0</v>
      </c>
      <c r="AR826" s="386">
        <v>0</v>
      </c>
      <c r="AS826" s="386">
        <v>0</v>
      </c>
      <c r="AT826" s="405">
        <v>0</v>
      </c>
      <c r="AU826" s="387">
        <v>0</v>
      </c>
    </row>
    <row r="827" spans="2:47" x14ac:dyDescent="0.3">
      <c r="B827" s="592"/>
      <c r="C827" s="592"/>
      <c r="D827" s="384" t="s">
        <v>1348</v>
      </c>
      <c r="E827" s="271">
        <f t="shared" si="13"/>
        <v>94</v>
      </c>
      <c r="F827" s="385">
        <v>0</v>
      </c>
      <c r="G827" s="386">
        <v>0</v>
      </c>
      <c r="H827" s="386">
        <v>0</v>
      </c>
      <c r="I827" s="386">
        <v>0</v>
      </c>
      <c r="J827" s="386">
        <v>1</v>
      </c>
      <c r="K827" s="386">
        <v>4</v>
      </c>
      <c r="L827" s="386">
        <v>9</v>
      </c>
      <c r="M827" s="386">
        <v>1</v>
      </c>
      <c r="N827" s="386">
        <v>3</v>
      </c>
      <c r="O827" s="386">
        <v>2</v>
      </c>
      <c r="P827" s="386">
        <v>5</v>
      </c>
      <c r="Q827" s="386">
        <v>4</v>
      </c>
      <c r="R827" s="386">
        <v>5</v>
      </c>
      <c r="S827" s="386">
        <v>2</v>
      </c>
      <c r="T827" s="386">
        <v>5</v>
      </c>
      <c r="U827" s="386">
        <v>3</v>
      </c>
      <c r="V827" s="386">
        <v>1</v>
      </c>
      <c r="W827" s="386">
        <v>6</v>
      </c>
      <c r="X827" s="386">
        <v>3</v>
      </c>
      <c r="Y827" s="386">
        <v>4</v>
      </c>
      <c r="Z827" s="386">
        <v>7</v>
      </c>
      <c r="AA827" s="386">
        <v>3</v>
      </c>
      <c r="AB827" s="386">
        <v>2</v>
      </c>
      <c r="AC827" s="386">
        <v>2</v>
      </c>
      <c r="AD827" s="386">
        <v>7</v>
      </c>
      <c r="AE827" s="386">
        <v>6</v>
      </c>
      <c r="AF827" s="386">
        <v>1</v>
      </c>
      <c r="AG827" s="386">
        <v>1</v>
      </c>
      <c r="AH827" s="386">
        <v>2</v>
      </c>
      <c r="AI827" s="386">
        <v>0</v>
      </c>
      <c r="AJ827" s="386">
        <v>2</v>
      </c>
      <c r="AK827" s="386">
        <v>1</v>
      </c>
      <c r="AL827" s="386">
        <v>0</v>
      </c>
      <c r="AM827" s="386">
        <v>0</v>
      </c>
      <c r="AN827" s="386">
        <v>1</v>
      </c>
      <c r="AO827" s="386">
        <v>0</v>
      </c>
      <c r="AP827" s="386">
        <v>0</v>
      </c>
      <c r="AQ827" s="386">
        <v>0</v>
      </c>
      <c r="AR827" s="386">
        <v>0</v>
      </c>
      <c r="AS827" s="386">
        <v>0</v>
      </c>
      <c r="AT827" s="405">
        <v>1</v>
      </c>
      <c r="AU827" s="387">
        <v>0</v>
      </c>
    </row>
    <row r="828" spans="2:47" x14ac:dyDescent="0.3">
      <c r="B828" s="592"/>
      <c r="C828" s="592"/>
      <c r="D828" s="384" t="s">
        <v>1347</v>
      </c>
      <c r="E828" s="271">
        <f t="shared" si="13"/>
        <v>20</v>
      </c>
      <c r="F828" s="385">
        <v>0</v>
      </c>
      <c r="G828" s="386">
        <v>0</v>
      </c>
      <c r="H828" s="386">
        <v>0</v>
      </c>
      <c r="I828" s="386">
        <v>0</v>
      </c>
      <c r="J828" s="386">
        <v>0</v>
      </c>
      <c r="K828" s="386">
        <v>1</v>
      </c>
      <c r="L828" s="386">
        <v>1</v>
      </c>
      <c r="M828" s="386">
        <v>0</v>
      </c>
      <c r="N828" s="386">
        <v>2</v>
      </c>
      <c r="O828" s="386">
        <v>2</v>
      </c>
      <c r="P828" s="386">
        <v>2</v>
      </c>
      <c r="Q828" s="386">
        <v>2</v>
      </c>
      <c r="R828" s="386">
        <v>0</v>
      </c>
      <c r="S828" s="386">
        <v>0</v>
      </c>
      <c r="T828" s="386">
        <v>1</v>
      </c>
      <c r="U828" s="386">
        <v>2</v>
      </c>
      <c r="V828" s="386">
        <v>0</v>
      </c>
      <c r="W828" s="386">
        <v>1</v>
      </c>
      <c r="X828" s="386">
        <v>0</v>
      </c>
      <c r="Y828" s="386">
        <v>0</v>
      </c>
      <c r="Z828" s="386">
        <v>1</v>
      </c>
      <c r="AA828" s="386">
        <v>1</v>
      </c>
      <c r="AB828" s="386">
        <v>1</v>
      </c>
      <c r="AC828" s="386">
        <v>1</v>
      </c>
      <c r="AD828" s="386">
        <v>0</v>
      </c>
      <c r="AE828" s="386">
        <v>2</v>
      </c>
      <c r="AF828" s="386">
        <v>0</v>
      </c>
      <c r="AG828" s="386">
        <v>0</v>
      </c>
      <c r="AH828" s="386">
        <v>0</v>
      </c>
      <c r="AI828" s="386">
        <v>0</v>
      </c>
      <c r="AJ828" s="386">
        <v>0</v>
      </c>
      <c r="AK828" s="386">
        <v>0</v>
      </c>
      <c r="AL828" s="386">
        <v>0</v>
      </c>
      <c r="AM828" s="386">
        <v>0</v>
      </c>
      <c r="AN828" s="386">
        <v>0</v>
      </c>
      <c r="AO828" s="386">
        <v>0</v>
      </c>
      <c r="AP828" s="386">
        <v>0</v>
      </c>
      <c r="AQ828" s="386">
        <v>0</v>
      </c>
      <c r="AR828" s="386">
        <v>0</v>
      </c>
      <c r="AS828" s="386">
        <v>0</v>
      </c>
      <c r="AT828" s="405">
        <v>0</v>
      </c>
      <c r="AU828" s="387">
        <v>0</v>
      </c>
    </row>
    <row r="829" spans="2:47" x14ac:dyDescent="0.3">
      <c r="B829" s="592"/>
      <c r="C829" s="592"/>
      <c r="D829" s="384" t="s">
        <v>1317</v>
      </c>
      <c r="E829" s="271">
        <f t="shared" si="13"/>
        <v>18</v>
      </c>
      <c r="F829" s="385">
        <v>0</v>
      </c>
      <c r="G829" s="386">
        <v>0</v>
      </c>
      <c r="H829" s="386">
        <v>0</v>
      </c>
      <c r="I829" s="386">
        <v>0</v>
      </c>
      <c r="J829" s="386">
        <v>0</v>
      </c>
      <c r="K829" s="386">
        <v>0</v>
      </c>
      <c r="L829" s="386">
        <v>2</v>
      </c>
      <c r="M829" s="386">
        <v>2</v>
      </c>
      <c r="N829" s="386">
        <v>0</v>
      </c>
      <c r="O829" s="386">
        <v>1</v>
      </c>
      <c r="P829" s="386">
        <v>0</v>
      </c>
      <c r="Q829" s="386">
        <v>1</v>
      </c>
      <c r="R829" s="386">
        <v>2</v>
      </c>
      <c r="S829" s="386">
        <v>0</v>
      </c>
      <c r="T829" s="386">
        <v>2</v>
      </c>
      <c r="U829" s="386">
        <v>1</v>
      </c>
      <c r="V829" s="386">
        <v>0</v>
      </c>
      <c r="W829" s="386">
        <v>1</v>
      </c>
      <c r="X829" s="386">
        <v>0</v>
      </c>
      <c r="Y829" s="386">
        <v>1</v>
      </c>
      <c r="Z829" s="386">
        <v>1</v>
      </c>
      <c r="AA829" s="386">
        <v>0</v>
      </c>
      <c r="AB829" s="386">
        <v>1</v>
      </c>
      <c r="AC829" s="386">
        <v>1</v>
      </c>
      <c r="AD829" s="386">
        <v>0</v>
      </c>
      <c r="AE829" s="386">
        <v>1</v>
      </c>
      <c r="AF829" s="386">
        <v>0</v>
      </c>
      <c r="AG829" s="386">
        <v>1</v>
      </c>
      <c r="AH829" s="386">
        <v>0</v>
      </c>
      <c r="AI829" s="386">
        <v>0</v>
      </c>
      <c r="AJ829" s="386">
        <v>0</v>
      </c>
      <c r="AK829" s="386">
        <v>0</v>
      </c>
      <c r="AL829" s="386">
        <v>0</v>
      </c>
      <c r="AM829" s="386">
        <v>0</v>
      </c>
      <c r="AN829" s="386">
        <v>0</v>
      </c>
      <c r="AO829" s="386">
        <v>0</v>
      </c>
      <c r="AP829" s="386">
        <v>0</v>
      </c>
      <c r="AQ829" s="386">
        <v>0</v>
      </c>
      <c r="AR829" s="386">
        <v>0</v>
      </c>
      <c r="AS829" s="386">
        <v>0</v>
      </c>
      <c r="AT829" s="405">
        <v>0</v>
      </c>
      <c r="AU829" s="387">
        <v>0</v>
      </c>
    </row>
    <row r="830" spans="2:47" x14ac:dyDescent="0.3">
      <c r="B830" s="592"/>
      <c r="C830" s="592"/>
      <c r="D830" s="384" t="s">
        <v>1346</v>
      </c>
      <c r="E830" s="271">
        <f t="shared" si="13"/>
        <v>12</v>
      </c>
      <c r="F830" s="385">
        <v>0</v>
      </c>
      <c r="G830" s="386">
        <v>0</v>
      </c>
      <c r="H830" s="386">
        <v>0</v>
      </c>
      <c r="I830" s="386">
        <v>0</v>
      </c>
      <c r="J830" s="386">
        <v>0</v>
      </c>
      <c r="K830" s="386">
        <v>0</v>
      </c>
      <c r="L830" s="386">
        <v>0</v>
      </c>
      <c r="M830" s="386">
        <v>0</v>
      </c>
      <c r="N830" s="386">
        <v>1</v>
      </c>
      <c r="O830" s="386">
        <v>1</v>
      </c>
      <c r="P830" s="386">
        <v>0</v>
      </c>
      <c r="Q830" s="386">
        <v>1</v>
      </c>
      <c r="R830" s="386">
        <v>3</v>
      </c>
      <c r="S830" s="386">
        <v>0</v>
      </c>
      <c r="T830" s="386">
        <v>0</v>
      </c>
      <c r="U830" s="386">
        <v>0</v>
      </c>
      <c r="V830" s="386">
        <v>2</v>
      </c>
      <c r="W830" s="386">
        <v>1</v>
      </c>
      <c r="X830" s="386">
        <v>0</v>
      </c>
      <c r="Y830" s="386">
        <v>1</v>
      </c>
      <c r="Z830" s="386">
        <v>1</v>
      </c>
      <c r="AA830" s="386">
        <v>0</v>
      </c>
      <c r="AB830" s="386">
        <v>0</v>
      </c>
      <c r="AC830" s="386">
        <v>0</v>
      </c>
      <c r="AD830" s="386">
        <v>0</v>
      </c>
      <c r="AE830" s="386">
        <v>1</v>
      </c>
      <c r="AF830" s="386">
        <v>0</v>
      </c>
      <c r="AG830" s="386">
        <v>0</v>
      </c>
      <c r="AH830" s="386">
        <v>0</v>
      </c>
      <c r="AI830" s="386">
        <v>0</v>
      </c>
      <c r="AJ830" s="386">
        <v>0</v>
      </c>
      <c r="AK830" s="386">
        <v>0</v>
      </c>
      <c r="AL830" s="386">
        <v>0</v>
      </c>
      <c r="AM830" s="386">
        <v>0</v>
      </c>
      <c r="AN830" s="386">
        <v>0</v>
      </c>
      <c r="AO830" s="386">
        <v>0</v>
      </c>
      <c r="AP830" s="386">
        <v>0</v>
      </c>
      <c r="AQ830" s="386">
        <v>0</v>
      </c>
      <c r="AR830" s="386">
        <v>0</v>
      </c>
      <c r="AS830" s="386">
        <v>0</v>
      </c>
      <c r="AT830" s="405">
        <v>0</v>
      </c>
      <c r="AU830" s="387">
        <v>0</v>
      </c>
    </row>
    <row r="831" spans="2:47" x14ac:dyDescent="0.3">
      <c r="B831" s="592"/>
      <c r="C831" s="592"/>
      <c r="D831" s="384" t="s">
        <v>1345</v>
      </c>
      <c r="E831" s="271">
        <f t="shared" si="13"/>
        <v>55</v>
      </c>
      <c r="F831" s="385">
        <v>0</v>
      </c>
      <c r="G831" s="386">
        <v>0</v>
      </c>
      <c r="H831" s="386">
        <v>0</v>
      </c>
      <c r="I831" s="386">
        <v>0</v>
      </c>
      <c r="J831" s="386">
        <v>2</v>
      </c>
      <c r="K831" s="386">
        <v>1</v>
      </c>
      <c r="L831" s="386">
        <v>2</v>
      </c>
      <c r="M831" s="386">
        <v>5</v>
      </c>
      <c r="N831" s="386">
        <v>2</v>
      </c>
      <c r="O831" s="386">
        <v>2</v>
      </c>
      <c r="P831" s="386">
        <v>3</v>
      </c>
      <c r="Q831" s="386">
        <v>3</v>
      </c>
      <c r="R831" s="386">
        <v>2</v>
      </c>
      <c r="S831" s="386">
        <v>5</v>
      </c>
      <c r="T831" s="386">
        <v>5</v>
      </c>
      <c r="U831" s="386">
        <v>2</v>
      </c>
      <c r="V831" s="386">
        <v>2</v>
      </c>
      <c r="W831" s="386">
        <v>5</v>
      </c>
      <c r="X831" s="386">
        <v>2</v>
      </c>
      <c r="Y831" s="386">
        <v>3</v>
      </c>
      <c r="Z831" s="386">
        <v>1</v>
      </c>
      <c r="AA831" s="386">
        <v>0</v>
      </c>
      <c r="AB831" s="386">
        <v>0</v>
      </c>
      <c r="AC831" s="386">
        <v>2</v>
      </c>
      <c r="AD831" s="386">
        <v>0</v>
      </c>
      <c r="AE831" s="386">
        <v>1</v>
      </c>
      <c r="AF831" s="386">
        <v>1</v>
      </c>
      <c r="AG831" s="386">
        <v>0</v>
      </c>
      <c r="AH831" s="386">
        <v>2</v>
      </c>
      <c r="AI831" s="386">
        <v>0</v>
      </c>
      <c r="AJ831" s="386">
        <v>0</v>
      </c>
      <c r="AK831" s="386">
        <v>0</v>
      </c>
      <c r="AL831" s="386">
        <v>1</v>
      </c>
      <c r="AM831" s="386">
        <v>0</v>
      </c>
      <c r="AN831" s="386">
        <v>0</v>
      </c>
      <c r="AO831" s="386">
        <v>0</v>
      </c>
      <c r="AP831" s="386">
        <v>1</v>
      </c>
      <c r="AQ831" s="386">
        <v>0</v>
      </c>
      <c r="AR831" s="386">
        <v>0</v>
      </c>
      <c r="AS831" s="386">
        <v>0</v>
      </c>
      <c r="AT831" s="405">
        <v>0</v>
      </c>
      <c r="AU831" s="387">
        <v>0</v>
      </c>
    </row>
    <row r="832" spans="2:47" x14ac:dyDescent="0.3">
      <c r="B832" s="592"/>
      <c r="C832" s="592"/>
      <c r="D832" s="384" t="s">
        <v>1344</v>
      </c>
      <c r="E832" s="271">
        <f t="shared" si="13"/>
        <v>49</v>
      </c>
      <c r="F832" s="385">
        <v>0</v>
      </c>
      <c r="G832" s="386">
        <v>0</v>
      </c>
      <c r="H832" s="386">
        <v>0</v>
      </c>
      <c r="I832" s="386">
        <v>0</v>
      </c>
      <c r="J832" s="386">
        <v>0</v>
      </c>
      <c r="K832" s="386">
        <v>0</v>
      </c>
      <c r="L832" s="386">
        <v>4</v>
      </c>
      <c r="M832" s="386">
        <v>0</v>
      </c>
      <c r="N832" s="386">
        <v>1</v>
      </c>
      <c r="O832" s="386">
        <v>1</v>
      </c>
      <c r="P832" s="386">
        <v>0</v>
      </c>
      <c r="Q832" s="386">
        <v>2</v>
      </c>
      <c r="R832" s="386">
        <v>4</v>
      </c>
      <c r="S832" s="386">
        <v>4</v>
      </c>
      <c r="T832" s="386">
        <v>1</v>
      </c>
      <c r="U832" s="386">
        <v>4</v>
      </c>
      <c r="V832" s="386">
        <v>1</v>
      </c>
      <c r="W832" s="386">
        <v>5</v>
      </c>
      <c r="X832" s="386">
        <v>5</v>
      </c>
      <c r="Y832" s="386">
        <v>3</v>
      </c>
      <c r="Z832" s="386">
        <v>4</v>
      </c>
      <c r="AA832" s="386">
        <v>0</v>
      </c>
      <c r="AB832" s="386">
        <v>1</v>
      </c>
      <c r="AC832" s="386">
        <v>2</v>
      </c>
      <c r="AD832" s="386">
        <v>0</v>
      </c>
      <c r="AE832" s="386">
        <v>0</v>
      </c>
      <c r="AF832" s="386">
        <v>2</v>
      </c>
      <c r="AG832" s="386">
        <v>0</v>
      </c>
      <c r="AH832" s="386">
        <v>1</v>
      </c>
      <c r="AI832" s="386">
        <v>0</v>
      </c>
      <c r="AJ832" s="386">
        <v>3</v>
      </c>
      <c r="AK832" s="386">
        <v>0</v>
      </c>
      <c r="AL832" s="386">
        <v>0</v>
      </c>
      <c r="AM832" s="386">
        <v>0</v>
      </c>
      <c r="AN832" s="386">
        <v>0</v>
      </c>
      <c r="AO832" s="386">
        <v>0</v>
      </c>
      <c r="AP832" s="386">
        <v>1</v>
      </c>
      <c r="AQ832" s="386">
        <v>0</v>
      </c>
      <c r="AR832" s="386">
        <v>0</v>
      </c>
      <c r="AS832" s="386">
        <v>0</v>
      </c>
      <c r="AT832" s="405">
        <v>0</v>
      </c>
      <c r="AU832" s="387">
        <v>0</v>
      </c>
    </row>
    <row r="833" spans="2:47" x14ac:dyDescent="0.3">
      <c r="B833" s="592"/>
      <c r="C833" s="388" t="s">
        <v>188</v>
      </c>
      <c r="D833" s="384" t="s">
        <v>1343</v>
      </c>
      <c r="E833" s="271">
        <f t="shared" si="13"/>
        <v>284</v>
      </c>
      <c r="F833" s="385">
        <v>0</v>
      </c>
      <c r="G833" s="386">
        <v>0</v>
      </c>
      <c r="H833" s="386">
        <v>0</v>
      </c>
      <c r="I833" s="386">
        <v>0</v>
      </c>
      <c r="J833" s="386">
        <v>3</v>
      </c>
      <c r="K833" s="386">
        <v>1</v>
      </c>
      <c r="L833" s="386">
        <v>8</v>
      </c>
      <c r="M833" s="386">
        <v>9</v>
      </c>
      <c r="N833" s="386">
        <v>14</v>
      </c>
      <c r="O833" s="386">
        <v>12</v>
      </c>
      <c r="P833" s="386">
        <v>14</v>
      </c>
      <c r="Q833" s="386">
        <v>18</v>
      </c>
      <c r="R833" s="386">
        <v>16</v>
      </c>
      <c r="S833" s="386">
        <v>15</v>
      </c>
      <c r="T833" s="386">
        <v>18</v>
      </c>
      <c r="U833" s="386">
        <v>14</v>
      </c>
      <c r="V833" s="386">
        <v>8</v>
      </c>
      <c r="W833" s="386">
        <v>15</v>
      </c>
      <c r="X833" s="386">
        <v>16</v>
      </c>
      <c r="Y833" s="386">
        <v>19</v>
      </c>
      <c r="Z833" s="386">
        <v>8</v>
      </c>
      <c r="AA833" s="386">
        <v>14</v>
      </c>
      <c r="AB833" s="386">
        <v>8</v>
      </c>
      <c r="AC833" s="386">
        <v>10</v>
      </c>
      <c r="AD833" s="386">
        <v>11</v>
      </c>
      <c r="AE833" s="386">
        <v>9</v>
      </c>
      <c r="AF833" s="386">
        <v>8</v>
      </c>
      <c r="AG833" s="386">
        <v>5</v>
      </c>
      <c r="AH833" s="386">
        <v>6</v>
      </c>
      <c r="AI833" s="386">
        <v>1</v>
      </c>
      <c r="AJ833" s="386">
        <v>2</v>
      </c>
      <c r="AK833" s="386">
        <v>0</v>
      </c>
      <c r="AL833" s="386">
        <v>1</v>
      </c>
      <c r="AM833" s="386">
        <v>1</v>
      </c>
      <c r="AN833" s="386">
        <v>0</v>
      </c>
      <c r="AO833" s="386">
        <v>0</v>
      </c>
      <c r="AP833" s="386">
        <v>0</v>
      </c>
      <c r="AQ833" s="386">
        <v>0</v>
      </c>
      <c r="AR833" s="386">
        <v>0</v>
      </c>
      <c r="AS833" s="386">
        <v>0</v>
      </c>
      <c r="AT833" s="405">
        <v>0</v>
      </c>
      <c r="AU833" s="387">
        <v>0</v>
      </c>
    </row>
    <row r="834" spans="2:47" x14ac:dyDescent="0.3">
      <c r="B834" s="592"/>
      <c r="C834" s="592" t="s">
        <v>187</v>
      </c>
      <c r="D834" s="384" t="s">
        <v>1342</v>
      </c>
      <c r="E834" s="271">
        <f t="shared" si="13"/>
        <v>635</v>
      </c>
      <c r="F834" s="385">
        <v>0</v>
      </c>
      <c r="G834" s="386">
        <v>0</v>
      </c>
      <c r="H834" s="386">
        <v>0</v>
      </c>
      <c r="I834" s="386">
        <v>1</v>
      </c>
      <c r="J834" s="386">
        <v>1</v>
      </c>
      <c r="K834" s="386">
        <v>3</v>
      </c>
      <c r="L834" s="386">
        <v>2</v>
      </c>
      <c r="M834" s="386">
        <v>12</v>
      </c>
      <c r="N834" s="386">
        <v>17</v>
      </c>
      <c r="O834" s="386">
        <v>16</v>
      </c>
      <c r="P834" s="386">
        <v>23</v>
      </c>
      <c r="Q834" s="386">
        <v>26</v>
      </c>
      <c r="R834" s="386">
        <v>37</v>
      </c>
      <c r="S834" s="386">
        <v>38</v>
      </c>
      <c r="T834" s="386">
        <v>42</v>
      </c>
      <c r="U834" s="386">
        <v>41</v>
      </c>
      <c r="V834" s="386">
        <v>40</v>
      </c>
      <c r="W834" s="386">
        <v>43</v>
      </c>
      <c r="X834" s="386">
        <v>37</v>
      </c>
      <c r="Y834" s="386">
        <v>37</v>
      </c>
      <c r="Z834" s="386">
        <v>43</v>
      </c>
      <c r="AA834" s="386">
        <v>37</v>
      </c>
      <c r="AB834" s="386">
        <v>13</v>
      </c>
      <c r="AC834" s="386">
        <v>23</v>
      </c>
      <c r="AD834" s="386">
        <v>25</v>
      </c>
      <c r="AE834" s="386">
        <v>17</v>
      </c>
      <c r="AF834" s="386">
        <v>22</v>
      </c>
      <c r="AG834" s="386">
        <v>10</v>
      </c>
      <c r="AH834" s="386">
        <v>5</v>
      </c>
      <c r="AI834" s="386">
        <v>6</v>
      </c>
      <c r="AJ834" s="386">
        <v>7</v>
      </c>
      <c r="AK834" s="386">
        <v>6</v>
      </c>
      <c r="AL834" s="386">
        <v>2</v>
      </c>
      <c r="AM834" s="386">
        <v>2</v>
      </c>
      <c r="AN834" s="386">
        <v>1</v>
      </c>
      <c r="AO834" s="386">
        <v>0</v>
      </c>
      <c r="AP834" s="386">
        <v>0</v>
      </c>
      <c r="AQ834" s="386">
        <v>0</v>
      </c>
      <c r="AR834" s="386">
        <v>0</v>
      </c>
      <c r="AS834" s="386">
        <v>0</v>
      </c>
      <c r="AT834" s="405">
        <v>0</v>
      </c>
      <c r="AU834" s="387">
        <v>0</v>
      </c>
    </row>
    <row r="835" spans="2:47" x14ac:dyDescent="0.3">
      <c r="B835" s="592"/>
      <c r="C835" s="592"/>
      <c r="D835" s="384" t="s">
        <v>187</v>
      </c>
      <c r="E835" s="271">
        <f t="shared" si="13"/>
        <v>1611</v>
      </c>
      <c r="F835" s="385">
        <v>0</v>
      </c>
      <c r="G835" s="386">
        <v>0</v>
      </c>
      <c r="H835" s="386">
        <v>0</v>
      </c>
      <c r="I835" s="386">
        <v>1</v>
      </c>
      <c r="J835" s="386">
        <v>3</v>
      </c>
      <c r="K835" s="386">
        <v>15</v>
      </c>
      <c r="L835" s="386">
        <v>20</v>
      </c>
      <c r="M835" s="386">
        <v>40</v>
      </c>
      <c r="N835" s="386">
        <v>53</v>
      </c>
      <c r="O835" s="386">
        <v>60</v>
      </c>
      <c r="P835" s="386">
        <v>79</v>
      </c>
      <c r="Q835" s="386">
        <v>89</v>
      </c>
      <c r="R835" s="386">
        <v>93</v>
      </c>
      <c r="S835" s="386">
        <v>102</v>
      </c>
      <c r="T835" s="386">
        <v>121</v>
      </c>
      <c r="U835" s="386">
        <v>96</v>
      </c>
      <c r="V835" s="386">
        <v>93</v>
      </c>
      <c r="W835" s="386">
        <v>93</v>
      </c>
      <c r="X835" s="386">
        <v>92</v>
      </c>
      <c r="Y835" s="386">
        <v>81</v>
      </c>
      <c r="Z835" s="386">
        <v>82</v>
      </c>
      <c r="AA835" s="386">
        <v>74</v>
      </c>
      <c r="AB835" s="386">
        <v>49</v>
      </c>
      <c r="AC835" s="386">
        <v>52</v>
      </c>
      <c r="AD835" s="386">
        <v>41</v>
      </c>
      <c r="AE835" s="386">
        <v>37</v>
      </c>
      <c r="AF835" s="386">
        <v>28</v>
      </c>
      <c r="AG835" s="386">
        <v>24</v>
      </c>
      <c r="AH835" s="386">
        <v>32</v>
      </c>
      <c r="AI835" s="386">
        <v>13</v>
      </c>
      <c r="AJ835" s="386">
        <v>23</v>
      </c>
      <c r="AK835" s="386">
        <v>10</v>
      </c>
      <c r="AL835" s="386">
        <v>5</v>
      </c>
      <c r="AM835" s="386">
        <v>2</v>
      </c>
      <c r="AN835" s="386">
        <v>0</v>
      </c>
      <c r="AO835" s="386">
        <v>1</v>
      </c>
      <c r="AP835" s="386">
        <v>0</v>
      </c>
      <c r="AQ835" s="386">
        <v>0</v>
      </c>
      <c r="AR835" s="386">
        <v>0</v>
      </c>
      <c r="AS835" s="386">
        <v>0</v>
      </c>
      <c r="AT835" s="405">
        <v>0</v>
      </c>
      <c r="AU835" s="387">
        <v>7</v>
      </c>
    </row>
    <row r="836" spans="2:47" x14ac:dyDescent="0.3">
      <c r="B836" s="592"/>
      <c r="C836" s="592"/>
      <c r="D836" s="384" t="s">
        <v>1341</v>
      </c>
      <c r="E836" s="271">
        <f t="shared" si="13"/>
        <v>97</v>
      </c>
      <c r="F836" s="385">
        <v>0</v>
      </c>
      <c r="G836" s="386">
        <v>0</v>
      </c>
      <c r="H836" s="386">
        <v>0</v>
      </c>
      <c r="I836" s="386">
        <v>1</v>
      </c>
      <c r="J836" s="386">
        <v>0</v>
      </c>
      <c r="K836" s="386">
        <v>1</v>
      </c>
      <c r="L836" s="386">
        <v>1</v>
      </c>
      <c r="M836" s="386">
        <v>4</v>
      </c>
      <c r="N836" s="386">
        <v>2</v>
      </c>
      <c r="O836" s="386">
        <v>6</v>
      </c>
      <c r="P836" s="386">
        <v>4</v>
      </c>
      <c r="Q836" s="386">
        <v>5</v>
      </c>
      <c r="R836" s="386">
        <v>11</v>
      </c>
      <c r="S836" s="386">
        <v>7</v>
      </c>
      <c r="T836" s="386">
        <v>8</v>
      </c>
      <c r="U836" s="386">
        <v>4</v>
      </c>
      <c r="V836" s="386">
        <v>2</v>
      </c>
      <c r="W836" s="386">
        <v>1</v>
      </c>
      <c r="X836" s="386">
        <v>7</v>
      </c>
      <c r="Y836" s="386">
        <v>6</v>
      </c>
      <c r="Z836" s="386">
        <v>2</v>
      </c>
      <c r="AA836" s="386">
        <v>0</v>
      </c>
      <c r="AB836" s="386">
        <v>0</v>
      </c>
      <c r="AC836" s="386">
        <v>7</v>
      </c>
      <c r="AD836" s="386">
        <v>4</v>
      </c>
      <c r="AE836" s="386">
        <v>3</v>
      </c>
      <c r="AF836" s="386">
        <v>1</v>
      </c>
      <c r="AG836" s="386">
        <v>1</v>
      </c>
      <c r="AH836" s="386">
        <v>2</v>
      </c>
      <c r="AI836" s="386">
        <v>3</v>
      </c>
      <c r="AJ836" s="386">
        <v>1</v>
      </c>
      <c r="AK836" s="386">
        <v>2</v>
      </c>
      <c r="AL836" s="386">
        <v>1</v>
      </c>
      <c r="AM836" s="386">
        <v>0</v>
      </c>
      <c r="AN836" s="386">
        <v>0</v>
      </c>
      <c r="AO836" s="386">
        <v>0</v>
      </c>
      <c r="AP836" s="386">
        <v>0</v>
      </c>
      <c r="AQ836" s="386">
        <v>0</v>
      </c>
      <c r="AR836" s="386">
        <v>0</v>
      </c>
      <c r="AS836" s="386">
        <v>0</v>
      </c>
      <c r="AT836" s="405">
        <v>0</v>
      </c>
      <c r="AU836" s="387">
        <v>0</v>
      </c>
    </row>
    <row r="837" spans="2:47" x14ac:dyDescent="0.3">
      <c r="B837" s="592"/>
      <c r="C837" s="592"/>
      <c r="D837" s="384" t="s">
        <v>1186</v>
      </c>
      <c r="E837" s="271">
        <f t="shared" ref="E837:E900" si="14">SUM(F837:AU837)</f>
        <v>779</v>
      </c>
      <c r="F837" s="385">
        <v>0</v>
      </c>
      <c r="G837" s="386">
        <v>0</v>
      </c>
      <c r="H837" s="386">
        <v>0</v>
      </c>
      <c r="I837" s="386">
        <v>0</v>
      </c>
      <c r="J837" s="386">
        <v>2</v>
      </c>
      <c r="K837" s="386">
        <v>6</v>
      </c>
      <c r="L837" s="386">
        <v>14</v>
      </c>
      <c r="M837" s="386">
        <v>22</v>
      </c>
      <c r="N837" s="386">
        <v>30</v>
      </c>
      <c r="O837" s="386">
        <v>31</v>
      </c>
      <c r="P837" s="386">
        <v>28</v>
      </c>
      <c r="Q837" s="386">
        <v>42</v>
      </c>
      <c r="R837" s="386">
        <v>50</v>
      </c>
      <c r="S837" s="386">
        <v>44</v>
      </c>
      <c r="T837" s="386">
        <v>52</v>
      </c>
      <c r="U837" s="386">
        <v>48</v>
      </c>
      <c r="V837" s="386">
        <v>46</v>
      </c>
      <c r="W837" s="386">
        <v>41</v>
      </c>
      <c r="X837" s="386">
        <v>54</v>
      </c>
      <c r="Y837" s="386">
        <v>40</v>
      </c>
      <c r="Z837" s="386">
        <v>40</v>
      </c>
      <c r="AA837" s="386">
        <v>35</v>
      </c>
      <c r="AB837" s="386">
        <v>30</v>
      </c>
      <c r="AC837" s="386">
        <v>20</v>
      </c>
      <c r="AD837" s="386">
        <v>22</v>
      </c>
      <c r="AE837" s="386">
        <v>25</v>
      </c>
      <c r="AF837" s="386">
        <v>8</v>
      </c>
      <c r="AG837" s="386">
        <v>12</v>
      </c>
      <c r="AH837" s="386">
        <v>16</v>
      </c>
      <c r="AI837" s="386">
        <v>6</v>
      </c>
      <c r="AJ837" s="386">
        <v>6</v>
      </c>
      <c r="AK837" s="386">
        <v>3</v>
      </c>
      <c r="AL837" s="386">
        <v>2</v>
      </c>
      <c r="AM837" s="386">
        <v>0</v>
      </c>
      <c r="AN837" s="386">
        <v>1</v>
      </c>
      <c r="AO837" s="386">
        <v>1</v>
      </c>
      <c r="AP837" s="386">
        <v>1</v>
      </c>
      <c r="AQ837" s="386">
        <v>0</v>
      </c>
      <c r="AR837" s="386">
        <v>0</v>
      </c>
      <c r="AS837" s="386">
        <v>0</v>
      </c>
      <c r="AT837" s="405">
        <v>0</v>
      </c>
      <c r="AU837" s="387">
        <v>1</v>
      </c>
    </row>
    <row r="838" spans="2:47" x14ac:dyDescent="0.3">
      <c r="B838" s="592"/>
      <c r="C838" s="592"/>
      <c r="D838" s="384" t="s">
        <v>237</v>
      </c>
      <c r="E838" s="271">
        <f t="shared" si="14"/>
        <v>609</v>
      </c>
      <c r="F838" s="385">
        <v>0</v>
      </c>
      <c r="G838" s="386">
        <v>0</v>
      </c>
      <c r="H838" s="386">
        <v>0</v>
      </c>
      <c r="I838" s="386">
        <v>2</v>
      </c>
      <c r="J838" s="386">
        <v>2</v>
      </c>
      <c r="K838" s="386">
        <v>8</v>
      </c>
      <c r="L838" s="386">
        <v>12</v>
      </c>
      <c r="M838" s="386">
        <v>15</v>
      </c>
      <c r="N838" s="386">
        <v>28</v>
      </c>
      <c r="O838" s="386">
        <v>26</v>
      </c>
      <c r="P838" s="386">
        <v>33</v>
      </c>
      <c r="Q838" s="386">
        <v>37</v>
      </c>
      <c r="R838" s="386">
        <v>42</v>
      </c>
      <c r="S838" s="386">
        <v>40</v>
      </c>
      <c r="T838" s="386">
        <v>37</v>
      </c>
      <c r="U838" s="386">
        <v>36</v>
      </c>
      <c r="V838" s="386">
        <v>36</v>
      </c>
      <c r="W838" s="386">
        <v>34</v>
      </c>
      <c r="X838" s="386">
        <v>24</v>
      </c>
      <c r="Y838" s="386">
        <v>33</v>
      </c>
      <c r="Z838" s="386">
        <v>32</v>
      </c>
      <c r="AA838" s="386">
        <v>30</v>
      </c>
      <c r="AB838" s="386">
        <v>13</v>
      </c>
      <c r="AC838" s="386">
        <v>14</v>
      </c>
      <c r="AD838" s="386">
        <v>16</v>
      </c>
      <c r="AE838" s="386">
        <v>11</v>
      </c>
      <c r="AF838" s="386">
        <v>7</v>
      </c>
      <c r="AG838" s="386">
        <v>9</v>
      </c>
      <c r="AH838" s="386">
        <v>10</v>
      </c>
      <c r="AI838" s="386">
        <v>5</v>
      </c>
      <c r="AJ838" s="386">
        <v>6</v>
      </c>
      <c r="AK838" s="386">
        <v>5</v>
      </c>
      <c r="AL838" s="386">
        <v>2</v>
      </c>
      <c r="AM838" s="386">
        <v>1</v>
      </c>
      <c r="AN838" s="386">
        <v>0</v>
      </c>
      <c r="AO838" s="386">
        <v>1</v>
      </c>
      <c r="AP838" s="386">
        <v>0</v>
      </c>
      <c r="AQ838" s="386">
        <v>0</v>
      </c>
      <c r="AR838" s="386">
        <v>0</v>
      </c>
      <c r="AS838" s="386">
        <v>0</v>
      </c>
      <c r="AT838" s="405">
        <v>0</v>
      </c>
      <c r="AU838" s="387">
        <v>2</v>
      </c>
    </row>
    <row r="839" spans="2:47" x14ac:dyDescent="0.3">
      <c r="B839" s="592"/>
      <c r="C839" s="592"/>
      <c r="D839" s="384" t="s">
        <v>1340</v>
      </c>
      <c r="E839" s="271">
        <f t="shared" si="14"/>
        <v>39</v>
      </c>
      <c r="F839" s="385">
        <v>0</v>
      </c>
      <c r="G839" s="386">
        <v>0</v>
      </c>
      <c r="H839" s="386">
        <v>0</v>
      </c>
      <c r="I839" s="386">
        <v>0</v>
      </c>
      <c r="J839" s="386">
        <v>0</v>
      </c>
      <c r="K839" s="386">
        <v>1</v>
      </c>
      <c r="L839" s="386">
        <v>0</v>
      </c>
      <c r="M839" s="386">
        <v>0</v>
      </c>
      <c r="N839" s="386">
        <v>3</v>
      </c>
      <c r="O839" s="386">
        <v>1</v>
      </c>
      <c r="P839" s="386">
        <v>2</v>
      </c>
      <c r="Q839" s="386">
        <v>2</v>
      </c>
      <c r="R839" s="386">
        <v>1</v>
      </c>
      <c r="S839" s="386">
        <v>3</v>
      </c>
      <c r="T839" s="386">
        <v>3</v>
      </c>
      <c r="U839" s="386">
        <v>1</v>
      </c>
      <c r="V839" s="386">
        <v>0</v>
      </c>
      <c r="W839" s="386">
        <v>5</v>
      </c>
      <c r="X839" s="386">
        <v>3</v>
      </c>
      <c r="Y839" s="386">
        <v>4</v>
      </c>
      <c r="Z839" s="386">
        <v>3</v>
      </c>
      <c r="AA839" s="386">
        <v>2</v>
      </c>
      <c r="AB839" s="386">
        <v>0</v>
      </c>
      <c r="AC839" s="386">
        <v>1</v>
      </c>
      <c r="AD839" s="386">
        <v>1</v>
      </c>
      <c r="AE839" s="386">
        <v>0</v>
      </c>
      <c r="AF839" s="386">
        <v>0</v>
      </c>
      <c r="AG839" s="386">
        <v>1</v>
      </c>
      <c r="AH839" s="386">
        <v>1</v>
      </c>
      <c r="AI839" s="386">
        <v>0</v>
      </c>
      <c r="AJ839" s="386">
        <v>0</v>
      </c>
      <c r="AK839" s="386">
        <v>0</v>
      </c>
      <c r="AL839" s="386">
        <v>0</v>
      </c>
      <c r="AM839" s="386">
        <v>1</v>
      </c>
      <c r="AN839" s="386">
        <v>0</v>
      </c>
      <c r="AO839" s="386">
        <v>0</v>
      </c>
      <c r="AP839" s="386">
        <v>0</v>
      </c>
      <c r="AQ839" s="386">
        <v>0</v>
      </c>
      <c r="AR839" s="386">
        <v>0</v>
      </c>
      <c r="AS839" s="386">
        <v>0</v>
      </c>
      <c r="AT839" s="405">
        <v>0</v>
      </c>
      <c r="AU839" s="387">
        <v>0</v>
      </c>
    </row>
    <row r="840" spans="2:47" x14ac:dyDescent="0.3">
      <c r="B840" s="592"/>
      <c r="C840" s="592"/>
      <c r="D840" s="384" t="s">
        <v>234</v>
      </c>
      <c r="E840" s="271">
        <f t="shared" si="14"/>
        <v>81</v>
      </c>
      <c r="F840" s="385">
        <v>0</v>
      </c>
      <c r="G840" s="386">
        <v>0</v>
      </c>
      <c r="H840" s="386">
        <v>0</v>
      </c>
      <c r="I840" s="386">
        <v>0</v>
      </c>
      <c r="J840" s="386">
        <v>1</v>
      </c>
      <c r="K840" s="386">
        <v>0</v>
      </c>
      <c r="L840" s="386">
        <v>0</v>
      </c>
      <c r="M840" s="386">
        <v>5</v>
      </c>
      <c r="N840" s="386">
        <v>0</v>
      </c>
      <c r="O840" s="386">
        <v>3</v>
      </c>
      <c r="P840" s="386">
        <v>5</v>
      </c>
      <c r="Q840" s="386">
        <v>6</v>
      </c>
      <c r="R840" s="386">
        <v>10</v>
      </c>
      <c r="S840" s="386">
        <v>11</v>
      </c>
      <c r="T840" s="386">
        <v>2</v>
      </c>
      <c r="U840" s="386">
        <v>3</v>
      </c>
      <c r="V840" s="386">
        <v>7</v>
      </c>
      <c r="W840" s="386">
        <v>3</v>
      </c>
      <c r="X840" s="386">
        <v>6</v>
      </c>
      <c r="Y840" s="386">
        <v>1</v>
      </c>
      <c r="Z840" s="386">
        <v>8</v>
      </c>
      <c r="AA840" s="386">
        <v>4</v>
      </c>
      <c r="AB840" s="386">
        <v>1</v>
      </c>
      <c r="AC840" s="386">
        <v>1</v>
      </c>
      <c r="AD840" s="386">
        <v>0</v>
      </c>
      <c r="AE840" s="386">
        <v>0</v>
      </c>
      <c r="AF840" s="386">
        <v>1</v>
      </c>
      <c r="AG840" s="386">
        <v>1</v>
      </c>
      <c r="AH840" s="386">
        <v>0</v>
      </c>
      <c r="AI840" s="386">
        <v>1</v>
      </c>
      <c r="AJ840" s="386">
        <v>0</v>
      </c>
      <c r="AK840" s="386">
        <v>0</v>
      </c>
      <c r="AL840" s="386">
        <v>1</v>
      </c>
      <c r="AM840" s="386">
        <v>0</v>
      </c>
      <c r="AN840" s="386">
        <v>0</v>
      </c>
      <c r="AO840" s="386">
        <v>0</v>
      </c>
      <c r="AP840" s="386">
        <v>0</v>
      </c>
      <c r="AQ840" s="386">
        <v>0</v>
      </c>
      <c r="AR840" s="386">
        <v>0</v>
      </c>
      <c r="AS840" s="386">
        <v>0</v>
      </c>
      <c r="AT840" s="405">
        <v>0</v>
      </c>
      <c r="AU840" s="387">
        <v>0</v>
      </c>
    </row>
    <row r="841" spans="2:47" x14ac:dyDescent="0.3">
      <c r="B841" s="592"/>
      <c r="C841" s="592"/>
      <c r="D841" s="384" t="s">
        <v>1339</v>
      </c>
      <c r="E841" s="271">
        <f t="shared" si="14"/>
        <v>60</v>
      </c>
      <c r="F841" s="385">
        <v>0</v>
      </c>
      <c r="G841" s="386">
        <v>0</v>
      </c>
      <c r="H841" s="386">
        <v>0</v>
      </c>
      <c r="I841" s="386">
        <v>0</v>
      </c>
      <c r="J841" s="386">
        <v>0</v>
      </c>
      <c r="K841" s="386">
        <v>0</v>
      </c>
      <c r="L841" s="386">
        <v>0</v>
      </c>
      <c r="M841" s="386">
        <v>0</v>
      </c>
      <c r="N841" s="386">
        <v>0</v>
      </c>
      <c r="O841" s="386">
        <v>2</v>
      </c>
      <c r="P841" s="386">
        <v>5</v>
      </c>
      <c r="Q841" s="386">
        <v>2</v>
      </c>
      <c r="R841" s="386">
        <v>3</v>
      </c>
      <c r="S841" s="386">
        <v>5</v>
      </c>
      <c r="T841" s="386">
        <v>2</v>
      </c>
      <c r="U841" s="386">
        <v>3</v>
      </c>
      <c r="V841" s="386">
        <v>3</v>
      </c>
      <c r="W841" s="386">
        <v>5</v>
      </c>
      <c r="X841" s="386">
        <v>5</v>
      </c>
      <c r="Y841" s="386">
        <v>4</v>
      </c>
      <c r="Z841" s="386">
        <v>6</v>
      </c>
      <c r="AA841" s="386">
        <v>0</v>
      </c>
      <c r="AB841" s="386">
        <v>4</v>
      </c>
      <c r="AC841" s="386">
        <v>3</v>
      </c>
      <c r="AD841" s="386">
        <v>3</v>
      </c>
      <c r="AE841" s="386">
        <v>0</v>
      </c>
      <c r="AF841" s="386">
        <v>3</v>
      </c>
      <c r="AG841" s="386">
        <v>1</v>
      </c>
      <c r="AH841" s="386">
        <v>0</v>
      </c>
      <c r="AI841" s="386">
        <v>0</v>
      </c>
      <c r="AJ841" s="386">
        <v>0</v>
      </c>
      <c r="AK841" s="386">
        <v>0</v>
      </c>
      <c r="AL841" s="386">
        <v>0</v>
      </c>
      <c r="AM841" s="386">
        <v>0</v>
      </c>
      <c r="AN841" s="386">
        <v>1</v>
      </c>
      <c r="AO841" s="386">
        <v>0</v>
      </c>
      <c r="AP841" s="386">
        <v>0</v>
      </c>
      <c r="AQ841" s="386">
        <v>0</v>
      </c>
      <c r="AR841" s="386">
        <v>0</v>
      </c>
      <c r="AS841" s="386">
        <v>0</v>
      </c>
      <c r="AT841" s="405">
        <v>0</v>
      </c>
      <c r="AU841" s="387">
        <v>0</v>
      </c>
    </row>
    <row r="842" spans="2:47" x14ac:dyDescent="0.3">
      <c r="B842" s="592"/>
      <c r="C842" s="592" t="s">
        <v>186</v>
      </c>
      <c r="D842" s="384" t="s">
        <v>1338</v>
      </c>
      <c r="E842" s="271">
        <f t="shared" si="14"/>
        <v>92</v>
      </c>
      <c r="F842" s="385">
        <v>0</v>
      </c>
      <c r="G842" s="386">
        <v>0</v>
      </c>
      <c r="H842" s="386">
        <v>0</v>
      </c>
      <c r="I842" s="386">
        <v>0</v>
      </c>
      <c r="J842" s="386">
        <v>1</v>
      </c>
      <c r="K842" s="386">
        <v>0</v>
      </c>
      <c r="L842" s="386">
        <v>4</v>
      </c>
      <c r="M842" s="386">
        <v>4</v>
      </c>
      <c r="N842" s="386">
        <v>4</v>
      </c>
      <c r="O842" s="386">
        <v>2</v>
      </c>
      <c r="P842" s="386">
        <v>3</v>
      </c>
      <c r="Q842" s="386">
        <v>3</v>
      </c>
      <c r="R842" s="386">
        <v>9</v>
      </c>
      <c r="S842" s="386">
        <v>5</v>
      </c>
      <c r="T842" s="386">
        <v>13</v>
      </c>
      <c r="U842" s="386">
        <v>3</v>
      </c>
      <c r="V842" s="386">
        <v>2</v>
      </c>
      <c r="W842" s="386">
        <v>6</v>
      </c>
      <c r="X842" s="386">
        <v>4</v>
      </c>
      <c r="Y842" s="386">
        <v>4</v>
      </c>
      <c r="Z842" s="386">
        <v>3</v>
      </c>
      <c r="AA842" s="386">
        <v>5</v>
      </c>
      <c r="AB842" s="386">
        <v>2</v>
      </c>
      <c r="AC842" s="386">
        <v>2</v>
      </c>
      <c r="AD842" s="386">
        <v>3</v>
      </c>
      <c r="AE842" s="386">
        <v>3</v>
      </c>
      <c r="AF842" s="386">
        <v>1</v>
      </c>
      <c r="AG842" s="386">
        <v>3</v>
      </c>
      <c r="AH842" s="386">
        <v>1</v>
      </c>
      <c r="AI842" s="386">
        <v>0</v>
      </c>
      <c r="AJ842" s="386">
        <v>2</v>
      </c>
      <c r="AK842" s="386">
        <v>0</v>
      </c>
      <c r="AL842" s="386">
        <v>0</v>
      </c>
      <c r="AM842" s="386">
        <v>0</v>
      </c>
      <c r="AN842" s="386">
        <v>0</v>
      </c>
      <c r="AO842" s="386">
        <v>0</v>
      </c>
      <c r="AP842" s="386">
        <v>0</v>
      </c>
      <c r="AQ842" s="386">
        <v>0</v>
      </c>
      <c r="AR842" s="386">
        <v>0</v>
      </c>
      <c r="AS842" s="386">
        <v>0</v>
      </c>
      <c r="AT842" s="405">
        <v>0</v>
      </c>
      <c r="AU842" s="387">
        <v>0</v>
      </c>
    </row>
    <row r="843" spans="2:47" x14ac:dyDescent="0.3">
      <c r="B843" s="592"/>
      <c r="C843" s="592"/>
      <c r="D843" s="384" t="s">
        <v>186</v>
      </c>
      <c r="E843" s="271">
        <f t="shared" si="14"/>
        <v>637</v>
      </c>
      <c r="F843" s="385">
        <v>0</v>
      </c>
      <c r="G843" s="386">
        <v>0</v>
      </c>
      <c r="H843" s="386">
        <v>1</v>
      </c>
      <c r="I843" s="386">
        <v>2</v>
      </c>
      <c r="J843" s="386">
        <v>1</v>
      </c>
      <c r="K843" s="386">
        <v>7</v>
      </c>
      <c r="L843" s="386">
        <v>14</v>
      </c>
      <c r="M843" s="386">
        <v>23</v>
      </c>
      <c r="N843" s="386">
        <v>24</v>
      </c>
      <c r="O843" s="386">
        <v>28</v>
      </c>
      <c r="P843" s="386">
        <v>44</v>
      </c>
      <c r="Q843" s="386">
        <v>40</v>
      </c>
      <c r="R843" s="386">
        <v>37</v>
      </c>
      <c r="S843" s="386">
        <v>37</v>
      </c>
      <c r="T843" s="386">
        <v>51</v>
      </c>
      <c r="U843" s="386">
        <v>35</v>
      </c>
      <c r="V843" s="386">
        <v>29</v>
      </c>
      <c r="W843" s="386">
        <v>40</v>
      </c>
      <c r="X843" s="386">
        <v>30</v>
      </c>
      <c r="Y843" s="386">
        <v>29</v>
      </c>
      <c r="Z843" s="386">
        <v>30</v>
      </c>
      <c r="AA843" s="386">
        <v>26</v>
      </c>
      <c r="AB843" s="386">
        <v>20</v>
      </c>
      <c r="AC843" s="386">
        <v>23</v>
      </c>
      <c r="AD843" s="386">
        <v>12</v>
      </c>
      <c r="AE843" s="386">
        <v>10</v>
      </c>
      <c r="AF843" s="386">
        <v>15</v>
      </c>
      <c r="AG843" s="386">
        <v>9</v>
      </c>
      <c r="AH843" s="386">
        <v>7</v>
      </c>
      <c r="AI843" s="386">
        <v>3</v>
      </c>
      <c r="AJ843" s="386">
        <v>2</v>
      </c>
      <c r="AK843" s="386">
        <v>0</v>
      </c>
      <c r="AL843" s="386">
        <v>4</v>
      </c>
      <c r="AM843" s="386">
        <v>2</v>
      </c>
      <c r="AN843" s="386">
        <v>2</v>
      </c>
      <c r="AO843" s="386">
        <v>0</v>
      </c>
      <c r="AP843" s="386">
        <v>0</v>
      </c>
      <c r="AQ843" s="386">
        <v>0</v>
      </c>
      <c r="AR843" s="386">
        <v>0</v>
      </c>
      <c r="AS843" s="386">
        <v>0</v>
      </c>
      <c r="AT843" s="405">
        <v>0</v>
      </c>
      <c r="AU843" s="387">
        <v>0</v>
      </c>
    </row>
    <row r="844" spans="2:47" x14ac:dyDescent="0.3">
      <c r="B844" s="592"/>
      <c r="C844" s="592"/>
      <c r="D844" s="384" t="s">
        <v>1337</v>
      </c>
      <c r="E844" s="271">
        <f t="shared" si="14"/>
        <v>93</v>
      </c>
      <c r="F844" s="385">
        <v>0</v>
      </c>
      <c r="G844" s="386">
        <v>0</v>
      </c>
      <c r="H844" s="386">
        <v>0</v>
      </c>
      <c r="I844" s="386">
        <v>0</v>
      </c>
      <c r="J844" s="386">
        <v>0</v>
      </c>
      <c r="K844" s="386">
        <v>1</v>
      </c>
      <c r="L844" s="386">
        <v>1</v>
      </c>
      <c r="M844" s="386">
        <v>1</v>
      </c>
      <c r="N844" s="386">
        <v>4</v>
      </c>
      <c r="O844" s="386">
        <v>3</v>
      </c>
      <c r="P844" s="386">
        <v>4</v>
      </c>
      <c r="Q844" s="386">
        <v>3</v>
      </c>
      <c r="R844" s="386">
        <v>10</v>
      </c>
      <c r="S844" s="386">
        <v>9</v>
      </c>
      <c r="T844" s="386">
        <v>6</v>
      </c>
      <c r="U844" s="386">
        <v>5</v>
      </c>
      <c r="V844" s="386">
        <v>5</v>
      </c>
      <c r="W844" s="386">
        <v>5</v>
      </c>
      <c r="X844" s="386">
        <v>3</v>
      </c>
      <c r="Y844" s="386">
        <v>4</v>
      </c>
      <c r="Z844" s="386">
        <v>5</v>
      </c>
      <c r="AA844" s="386">
        <v>6</v>
      </c>
      <c r="AB844" s="386">
        <v>5</v>
      </c>
      <c r="AC844" s="386">
        <v>4</v>
      </c>
      <c r="AD844" s="386">
        <v>3</v>
      </c>
      <c r="AE844" s="386">
        <v>0</v>
      </c>
      <c r="AF844" s="386">
        <v>2</v>
      </c>
      <c r="AG844" s="386">
        <v>2</v>
      </c>
      <c r="AH844" s="386">
        <v>1</v>
      </c>
      <c r="AI844" s="386">
        <v>0</v>
      </c>
      <c r="AJ844" s="386">
        <v>0</v>
      </c>
      <c r="AK844" s="386">
        <v>0</v>
      </c>
      <c r="AL844" s="386">
        <v>1</v>
      </c>
      <c r="AM844" s="386">
        <v>0</v>
      </c>
      <c r="AN844" s="386">
        <v>0</v>
      </c>
      <c r="AO844" s="386">
        <v>0</v>
      </c>
      <c r="AP844" s="386">
        <v>0</v>
      </c>
      <c r="AQ844" s="386">
        <v>0</v>
      </c>
      <c r="AR844" s="386">
        <v>0</v>
      </c>
      <c r="AS844" s="386">
        <v>0</v>
      </c>
      <c r="AT844" s="405">
        <v>0</v>
      </c>
      <c r="AU844" s="387">
        <v>0</v>
      </c>
    </row>
    <row r="845" spans="2:47" x14ac:dyDescent="0.3">
      <c r="B845" s="592"/>
      <c r="C845" s="592"/>
      <c r="D845" s="384" t="s">
        <v>1336</v>
      </c>
      <c r="E845" s="271">
        <f t="shared" si="14"/>
        <v>36</v>
      </c>
      <c r="F845" s="385">
        <v>0</v>
      </c>
      <c r="G845" s="386">
        <v>0</v>
      </c>
      <c r="H845" s="386">
        <v>0</v>
      </c>
      <c r="I845" s="386">
        <v>0</v>
      </c>
      <c r="J845" s="386">
        <v>1</v>
      </c>
      <c r="K845" s="386">
        <v>1</v>
      </c>
      <c r="L845" s="386">
        <v>0</v>
      </c>
      <c r="M845" s="386">
        <v>1</v>
      </c>
      <c r="N845" s="386">
        <v>3</v>
      </c>
      <c r="O845" s="386">
        <v>2</v>
      </c>
      <c r="P845" s="386">
        <v>1</v>
      </c>
      <c r="Q845" s="386">
        <v>2</v>
      </c>
      <c r="R845" s="386">
        <v>1</v>
      </c>
      <c r="S845" s="386">
        <v>0</v>
      </c>
      <c r="T845" s="386">
        <v>3</v>
      </c>
      <c r="U845" s="386">
        <v>4</v>
      </c>
      <c r="V845" s="386">
        <v>3</v>
      </c>
      <c r="W845" s="386">
        <v>2</v>
      </c>
      <c r="X845" s="386">
        <v>1</v>
      </c>
      <c r="Y845" s="386">
        <v>1</v>
      </c>
      <c r="Z845" s="386">
        <v>2</v>
      </c>
      <c r="AA845" s="386">
        <v>2</v>
      </c>
      <c r="AB845" s="386">
        <v>1</v>
      </c>
      <c r="AC845" s="386">
        <v>0</v>
      </c>
      <c r="AD845" s="386">
        <v>0</v>
      </c>
      <c r="AE845" s="386">
        <v>1</v>
      </c>
      <c r="AF845" s="386">
        <v>1</v>
      </c>
      <c r="AG845" s="386">
        <v>0</v>
      </c>
      <c r="AH845" s="386">
        <v>1</v>
      </c>
      <c r="AI845" s="386">
        <v>2</v>
      </c>
      <c r="AJ845" s="386">
        <v>0</v>
      </c>
      <c r="AK845" s="386">
        <v>0</v>
      </c>
      <c r="AL845" s="386">
        <v>0</v>
      </c>
      <c r="AM845" s="386">
        <v>0</v>
      </c>
      <c r="AN845" s="386">
        <v>0</v>
      </c>
      <c r="AO845" s="386">
        <v>0</v>
      </c>
      <c r="AP845" s="386">
        <v>0</v>
      </c>
      <c r="AQ845" s="386">
        <v>0</v>
      </c>
      <c r="AR845" s="386">
        <v>0</v>
      </c>
      <c r="AS845" s="386">
        <v>0</v>
      </c>
      <c r="AT845" s="405">
        <v>0</v>
      </c>
      <c r="AU845" s="387">
        <v>0</v>
      </c>
    </row>
    <row r="846" spans="2:47" x14ac:dyDescent="0.3">
      <c r="B846" s="592"/>
      <c r="C846" s="592"/>
      <c r="D846" s="384" t="s">
        <v>1335</v>
      </c>
      <c r="E846" s="271">
        <f t="shared" si="14"/>
        <v>288</v>
      </c>
      <c r="F846" s="385">
        <v>0</v>
      </c>
      <c r="G846" s="386">
        <v>0</v>
      </c>
      <c r="H846" s="386">
        <v>0</v>
      </c>
      <c r="I846" s="386">
        <v>0</v>
      </c>
      <c r="J846" s="386">
        <v>3</v>
      </c>
      <c r="K846" s="386">
        <v>5</v>
      </c>
      <c r="L846" s="386">
        <v>3</v>
      </c>
      <c r="M846" s="386">
        <v>12</v>
      </c>
      <c r="N846" s="386">
        <v>5</v>
      </c>
      <c r="O846" s="386">
        <v>14</v>
      </c>
      <c r="P846" s="386">
        <v>7</v>
      </c>
      <c r="Q846" s="386">
        <v>20</v>
      </c>
      <c r="R846" s="386">
        <v>17</v>
      </c>
      <c r="S846" s="386">
        <v>21</v>
      </c>
      <c r="T846" s="386">
        <v>18</v>
      </c>
      <c r="U846" s="386">
        <v>14</v>
      </c>
      <c r="V846" s="386">
        <v>20</v>
      </c>
      <c r="W846" s="386">
        <v>15</v>
      </c>
      <c r="X846" s="386">
        <v>20</v>
      </c>
      <c r="Y846" s="386">
        <v>18</v>
      </c>
      <c r="Z846" s="386">
        <v>16</v>
      </c>
      <c r="AA846" s="386">
        <v>14</v>
      </c>
      <c r="AB846" s="386">
        <v>12</v>
      </c>
      <c r="AC846" s="386">
        <v>7</v>
      </c>
      <c r="AD846" s="386">
        <v>7</v>
      </c>
      <c r="AE846" s="386">
        <v>5</v>
      </c>
      <c r="AF846" s="386">
        <v>4</v>
      </c>
      <c r="AG846" s="386">
        <v>5</v>
      </c>
      <c r="AH846" s="386">
        <v>3</v>
      </c>
      <c r="AI846" s="386">
        <v>2</v>
      </c>
      <c r="AJ846" s="386">
        <v>0</v>
      </c>
      <c r="AK846" s="386">
        <v>0</v>
      </c>
      <c r="AL846" s="386">
        <v>0</v>
      </c>
      <c r="AM846" s="386">
        <v>0</v>
      </c>
      <c r="AN846" s="386">
        <v>1</v>
      </c>
      <c r="AO846" s="386">
        <v>0</v>
      </c>
      <c r="AP846" s="386">
        <v>0</v>
      </c>
      <c r="AQ846" s="386">
        <v>0</v>
      </c>
      <c r="AR846" s="386">
        <v>0</v>
      </c>
      <c r="AS846" s="386">
        <v>0</v>
      </c>
      <c r="AT846" s="405">
        <v>0</v>
      </c>
      <c r="AU846" s="387">
        <v>0</v>
      </c>
    </row>
    <row r="847" spans="2:47" x14ac:dyDescent="0.3">
      <c r="B847" s="592"/>
      <c r="C847" s="592"/>
      <c r="D847" s="384" t="s">
        <v>1334</v>
      </c>
      <c r="E847" s="271">
        <f t="shared" si="14"/>
        <v>1</v>
      </c>
      <c r="F847" s="385">
        <v>0</v>
      </c>
      <c r="G847" s="386">
        <v>0</v>
      </c>
      <c r="H847" s="386">
        <v>0</v>
      </c>
      <c r="I847" s="386">
        <v>0</v>
      </c>
      <c r="J847" s="386">
        <v>0</v>
      </c>
      <c r="K847" s="386">
        <v>0</v>
      </c>
      <c r="L847" s="386">
        <v>0</v>
      </c>
      <c r="M847" s="386">
        <v>0</v>
      </c>
      <c r="N847" s="386">
        <v>0</v>
      </c>
      <c r="O847" s="386">
        <v>0</v>
      </c>
      <c r="P847" s="386">
        <v>0</v>
      </c>
      <c r="Q847" s="386">
        <v>0</v>
      </c>
      <c r="R847" s="386">
        <v>0</v>
      </c>
      <c r="S847" s="386">
        <v>0</v>
      </c>
      <c r="T847" s="386">
        <v>0</v>
      </c>
      <c r="U847" s="386">
        <v>0</v>
      </c>
      <c r="V847" s="386">
        <v>0</v>
      </c>
      <c r="W847" s="386">
        <v>0</v>
      </c>
      <c r="X847" s="386">
        <v>0</v>
      </c>
      <c r="Y847" s="386">
        <v>0</v>
      </c>
      <c r="Z847" s="386">
        <v>0</v>
      </c>
      <c r="AA847" s="386">
        <v>0</v>
      </c>
      <c r="AB847" s="386">
        <v>0</v>
      </c>
      <c r="AC847" s="386">
        <v>0</v>
      </c>
      <c r="AD847" s="386">
        <v>0</v>
      </c>
      <c r="AE847" s="386">
        <v>0</v>
      </c>
      <c r="AF847" s="386">
        <v>0</v>
      </c>
      <c r="AG847" s="386">
        <v>0</v>
      </c>
      <c r="AH847" s="386">
        <v>0</v>
      </c>
      <c r="AI847" s="386">
        <v>0</v>
      </c>
      <c r="AJ847" s="386">
        <v>0</v>
      </c>
      <c r="AK847" s="386">
        <v>0</v>
      </c>
      <c r="AL847" s="386">
        <v>1</v>
      </c>
      <c r="AM847" s="386">
        <v>0</v>
      </c>
      <c r="AN847" s="386">
        <v>0</v>
      </c>
      <c r="AO847" s="386">
        <v>0</v>
      </c>
      <c r="AP847" s="386">
        <v>0</v>
      </c>
      <c r="AQ847" s="386">
        <v>0</v>
      </c>
      <c r="AR847" s="386">
        <v>0</v>
      </c>
      <c r="AS847" s="386">
        <v>0</v>
      </c>
      <c r="AT847" s="405">
        <v>0</v>
      </c>
      <c r="AU847" s="387">
        <v>0</v>
      </c>
    </row>
    <row r="848" spans="2:47" x14ac:dyDescent="0.3">
      <c r="B848" s="592"/>
      <c r="C848" s="592"/>
      <c r="D848" s="384" t="s">
        <v>1333</v>
      </c>
      <c r="E848" s="271">
        <f t="shared" si="14"/>
        <v>16</v>
      </c>
      <c r="F848" s="385">
        <v>0</v>
      </c>
      <c r="G848" s="386">
        <v>0</v>
      </c>
      <c r="H848" s="386">
        <v>0</v>
      </c>
      <c r="I848" s="386">
        <v>0</v>
      </c>
      <c r="J848" s="386">
        <v>0</v>
      </c>
      <c r="K848" s="386">
        <v>0</v>
      </c>
      <c r="L848" s="386">
        <v>1</v>
      </c>
      <c r="M848" s="386">
        <v>0</v>
      </c>
      <c r="N848" s="386">
        <v>0</v>
      </c>
      <c r="O848" s="386">
        <v>1</v>
      </c>
      <c r="P848" s="386">
        <v>1</v>
      </c>
      <c r="Q848" s="386">
        <v>1</v>
      </c>
      <c r="R848" s="386">
        <v>1</v>
      </c>
      <c r="S848" s="386">
        <v>1</v>
      </c>
      <c r="T848" s="386">
        <v>2</v>
      </c>
      <c r="U848" s="386">
        <v>1</v>
      </c>
      <c r="V848" s="386">
        <v>1</v>
      </c>
      <c r="W848" s="386">
        <v>0</v>
      </c>
      <c r="X848" s="386">
        <v>0</v>
      </c>
      <c r="Y848" s="386">
        <v>1</v>
      </c>
      <c r="Z848" s="386">
        <v>2</v>
      </c>
      <c r="AA848" s="386">
        <v>1</v>
      </c>
      <c r="AB848" s="386">
        <v>1</v>
      </c>
      <c r="AC848" s="386">
        <v>0</v>
      </c>
      <c r="AD848" s="386">
        <v>0</v>
      </c>
      <c r="AE848" s="386">
        <v>0</v>
      </c>
      <c r="AF848" s="386">
        <v>0</v>
      </c>
      <c r="AG848" s="386">
        <v>0</v>
      </c>
      <c r="AH848" s="386">
        <v>0</v>
      </c>
      <c r="AI848" s="386">
        <v>0</v>
      </c>
      <c r="AJ848" s="386">
        <v>0</v>
      </c>
      <c r="AK848" s="386">
        <v>0</v>
      </c>
      <c r="AL848" s="386">
        <v>0</v>
      </c>
      <c r="AM848" s="386">
        <v>1</v>
      </c>
      <c r="AN848" s="386">
        <v>0</v>
      </c>
      <c r="AO848" s="386">
        <v>0</v>
      </c>
      <c r="AP848" s="386">
        <v>0</v>
      </c>
      <c r="AQ848" s="386">
        <v>0</v>
      </c>
      <c r="AR848" s="386">
        <v>0</v>
      </c>
      <c r="AS848" s="386">
        <v>0</v>
      </c>
      <c r="AT848" s="405">
        <v>0</v>
      </c>
      <c r="AU848" s="387">
        <v>0</v>
      </c>
    </row>
    <row r="849" spans="2:47" x14ac:dyDescent="0.3">
      <c r="B849" s="592"/>
      <c r="C849" s="592"/>
      <c r="D849" s="384" t="s">
        <v>1332</v>
      </c>
      <c r="E849" s="271">
        <f t="shared" si="14"/>
        <v>52</v>
      </c>
      <c r="F849" s="385">
        <v>0</v>
      </c>
      <c r="G849" s="386">
        <v>0</v>
      </c>
      <c r="H849" s="386">
        <v>0</v>
      </c>
      <c r="I849" s="386">
        <v>1</v>
      </c>
      <c r="J849" s="386">
        <v>0</v>
      </c>
      <c r="K849" s="386">
        <v>2</v>
      </c>
      <c r="L849" s="386">
        <v>3</v>
      </c>
      <c r="M849" s="386">
        <v>1</v>
      </c>
      <c r="N849" s="386">
        <v>3</v>
      </c>
      <c r="O849" s="386">
        <v>1</v>
      </c>
      <c r="P849" s="386">
        <v>3</v>
      </c>
      <c r="Q849" s="386">
        <v>3</v>
      </c>
      <c r="R849" s="386">
        <v>3</v>
      </c>
      <c r="S849" s="386">
        <v>3</v>
      </c>
      <c r="T849" s="386">
        <v>2</v>
      </c>
      <c r="U849" s="386">
        <v>2</v>
      </c>
      <c r="V849" s="386">
        <v>1</v>
      </c>
      <c r="W849" s="386">
        <v>3</v>
      </c>
      <c r="X849" s="386">
        <v>3</v>
      </c>
      <c r="Y849" s="386">
        <v>2</v>
      </c>
      <c r="Z849" s="386">
        <v>2</v>
      </c>
      <c r="AA849" s="386">
        <v>2</v>
      </c>
      <c r="AB849" s="386">
        <v>1</v>
      </c>
      <c r="AC849" s="386">
        <v>3</v>
      </c>
      <c r="AD849" s="386">
        <v>1</v>
      </c>
      <c r="AE849" s="386">
        <v>2</v>
      </c>
      <c r="AF849" s="386">
        <v>0</v>
      </c>
      <c r="AG849" s="386">
        <v>2</v>
      </c>
      <c r="AH849" s="386">
        <v>0</v>
      </c>
      <c r="AI849" s="386">
        <v>1</v>
      </c>
      <c r="AJ849" s="386">
        <v>1</v>
      </c>
      <c r="AK849" s="386">
        <v>0</v>
      </c>
      <c r="AL849" s="386">
        <v>0</v>
      </c>
      <c r="AM849" s="386">
        <v>1</v>
      </c>
      <c r="AN849" s="386">
        <v>0</v>
      </c>
      <c r="AO849" s="386">
        <v>0</v>
      </c>
      <c r="AP849" s="386">
        <v>0</v>
      </c>
      <c r="AQ849" s="386">
        <v>0</v>
      </c>
      <c r="AR849" s="386">
        <v>0</v>
      </c>
      <c r="AS849" s="386">
        <v>0</v>
      </c>
      <c r="AT849" s="405">
        <v>0</v>
      </c>
      <c r="AU849" s="387">
        <v>0</v>
      </c>
    </row>
    <row r="850" spans="2:47" x14ac:dyDescent="0.3">
      <c r="B850" s="592"/>
      <c r="C850" s="592" t="s">
        <v>185</v>
      </c>
      <c r="D850" s="384" t="s">
        <v>1331</v>
      </c>
      <c r="E850" s="271">
        <f t="shared" si="14"/>
        <v>223</v>
      </c>
      <c r="F850" s="385">
        <v>0</v>
      </c>
      <c r="G850" s="386">
        <v>0</v>
      </c>
      <c r="H850" s="386">
        <v>0</v>
      </c>
      <c r="I850" s="386">
        <v>0</v>
      </c>
      <c r="J850" s="386">
        <v>2</v>
      </c>
      <c r="K850" s="386">
        <v>1</v>
      </c>
      <c r="L850" s="386">
        <v>10</v>
      </c>
      <c r="M850" s="386">
        <v>7</v>
      </c>
      <c r="N850" s="386">
        <v>8</v>
      </c>
      <c r="O850" s="386">
        <v>10</v>
      </c>
      <c r="P850" s="386">
        <v>13</v>
      </c>
      <c r="Q850" s="386">
        <v>12</v>
      </c>
      <c r="R850" s="386">
        <v>13</v>
      </c>
      <c r="S850" s="386">
        <v>16</v>
      </c>
      <c r="T850" s="386">
        <v>13</v>
      </c>
      <c r="U850" s="386">
        <v>11</v>
      </c>
      <c r="V850" s="386">
        <v>13</v>
      </c>
      <c r="W850" s="386">
        <v>11</v>
      </c>
      <c r="X850" s="386">
        <v>8</v>
      </c>
      <c r="Y850" s="386">
        <v>8</v>
      </c>
      <c r="Z850" s="386">
        <v>12</v>
      </c>
      <c r="AA850" s="386">
        <v>9</v>
      </c>
      <c r="AB850" s="386">
        <v>8</v>
      </c>
      <c r="AC850" s="386">
        <v>9</v>
      </c>
      <c r="AD850" s="386">
        <v>4</v>
      </c>
      <c r="AE850" s="386">
        <v>6</v>
      </c>
      <c r="AF850" s="386">
        <v>3</v>
      </c>
      <c r="AG850" s="386">
        <v>4</v>
      </c>
      <c r="AH850" s="386">
        <v>6</v>
      </c>
      <c r="AI850" s="386">
        <v>3</v>
      </c>
      <c r="AJ850" s="386">
        <v>0</v>
      </c>
      <c r="AK850" s="386">
        <v>2</v>
      </c>
      <c r="AL850" s="386">
        <v>0</v>
      </c>
      <c r="AM850" s="386">
        <v>0</v>
      </c>
      <c r="AN850" s="386">
        <v>0</v>
      </c>
      <c r="AO850" s="386">
        <v>0</v>
      </c>
      <c r="AP850" s="386">
        <v>0</v>
      </c>
      <c r="AQ850" s="386">
        <v>0</v>
      </c>
      <c r="AR850" s="386">
        <v>0</v>
      </c>
      <c r="AS850" s="386">
        <v>0</v>
      </c>
      <c r="AT850" s="405">
        <v>0</v>
      </c>
      <c r="AU850" s="387">
        <v>1</v>
      </c>
    </row>
    <row r="851" spans="2:47" x14ac:dyDescent="0.3">
      <c r="B851" s="592"/>
      <c r="C851" s="592"/>
      <c r="D851" s="384" t="s">
        <v>1330</v>
      </c>
      <c r="E851" s="271">
        <f t="shared" si="14"/>
        <v>108</v>
      </c>
      <c r="F851" s="385">
        <v>0</v>
      </c>
      <c r="G851" s="386">
        <v>0</v>
      </c>
      <c r="H851" s="386">
        <v>0</v>
      </c>
      <c r="I851" s="386">
        <v>1</v>
      </c>
      <c r="J851" s="386">
        <v>7</v>
      </c>
      <c r="K851" s="386">
        <v>3</v>
      </c>
      <c r="L851" s="386">
        <v>3</v>
      </c>
      <c r="M851" s="386">
        <v>5</v>
      </c>
      <c r="N851" s="386">
        <v>7</v>
      </c>
      <c r="O851" s="386">
        <v>3</v>
      </c>
      <c r="P851" s="386">
        <v>5</v>
      </c>
      <c r="Q851" s="386">
        <v>8</v>
      </c>
      <c r="R851" s="386">
        <v>5</v>
      </c>
      <c r="S851" s="386">
        <v>6</v>
      </c>
      <c r="T851" s="386">
        <v>9</v>
      </c>
      <c r="U851" s="386">
        <v>5</v>
      </c>
      <c r="V851" s="386">
        <v>9</v>
      </c>
      <c r="W851" s="386">
        <v>3</v>
      </c>
      <c r="X851" s="386">
        <v>5</v>
      </c>
      <c r="Y851" s="386">
        <v>4</v>
      </c>
      <c r="Z851" s="386">
        <v>2</v>
      </c>
      <c r="AA851" s="386">
        <v>4</v>
      </c>
      <c r="AB851" s="386">
        <v>1</v>
      </c>
      <c r="AC851" s="386">
        <v>4</v>
      </c>
      <c r="AD851" s="386">
        <v>0</v>
      </c>
      <c r="AE851" s="386">
        <v>2</v>
      </c>
      <c r="AF851" s="386">
        <v>1</v>
      </c>
      <c r="AG851" s="386">
        <v>2</v>
      </c>
      <c r="AH851" s="386">
        <v>1</v>
      </c>
      <c r="AI851" s="386">
        <v>2</v>
      </c>
      <c r="AJ851" s="386">
        <v>0</v>
      </c>
      <c r="AK851" s="386">
        <v>0</v>
      </c>
      <c r="AL851" s="386">
        <v>1</v>
      </c>
      <c r="AM851" s="386">
        <v>0</v>
      </c>
      <c r="AN851" s="386">
        <v>0</v>
      </c>
      <c r="AO851" s="386">
        <v>0</v>
      </c>
      <c r="AP851" s="386">
        <v>0</v>
      </c>
      <c r="AQ851" s="386">
        <v>0</v>
      </c>
      <c r="AR851" s="386">
        <v>0</v>
      </c>
      <c r="AS851" s="386">
        <v>0</v>
      </c>
      <c r="AT851" s="405">
        <v>0</v>
      </c>
      <c r="AU851" s="387">
        <v>0</v>
      </c>
    </row>
    <row r="852" spans="2:47" x14ac:dyDescent="0.3">
      <c r="B852" s="592"/>
      <c r="C852" s="592"/>
      <c r="D852" s="384" t="s">
        <v>1329</v>
      </c>
      <c r="E852" s="271">
        <f t="shared" si="14"/>
        <v>116</v>
      </c>
      <c r="F852" s="385">
        <v>0</v>
      </c>
      <c r="G852" s="386">
        <v>0</v>
      </c>
      <c r="H852" s="386">
        <v>0</v>
      </c>
      <c r="I852" s="386">
        <v>2</v>
      </c>
      <c r="J852" s="386">
        <v>0</v>
      </c>
      <c r="K852" s="386">
        <v>8</v>
      </c>
      <c r="L852" s="386">
        <v>7</v>
      </c>
      <c r="M852" s="386">
        <v>6</v>
      </c>
      <c r="N852" s="386">
        <v>2</v>
      </c>
      <c r="O852" s="386">
        <v>5</v>
      </c>
      <c r="P852" s="386">
        <v>6</v>
      </c>
      <c r="Q852" s="386">
        <v>5</v>
      </c>
      <c r="R852" s="386">
        <v>8</v>
      </c>
      <c r="S852" s="386">
        <v>9</v>
      </c>
      <c r="T852" s="386">
        <v>11</v>
      </c>
      <c r="U852" s="386">
        <v>5</v>
      </c>
      <c r="V852" s="386">
        <v>5</v>
      </c>
      <c r="W852" s="386">
        <v>6</v>
      </c>
      <c r="X852" s="386">
        <v>5</v>
      </c>
      <c r="Y852" s="386">
        <v>2</v>
      </c>
      <c r="Z852" s="386">
        <v>2</v>
      </c>
      <c r="AA852" s="386">
        <v>2</v>
      </c>
      <c r="AB852" s="386">
        <v>3</v>
      </c>
      <c r="AC852" s="386">
        <v>3</v>
      </c>
      <c r="AD852" s="386">
        <v>4</v>
      </c>
      <c r="AE852" s="386">
        <v>1</v>
      </c>
      <c r="AF852" s="386">
        <v>2</v>
      </c>
      <c r="AG852" s="386">
        <v>3</v>
      </c>
      <c r="AH852" s="386">
        <v>0</v>
      </c>
      <c r="AI852" s="386">
        <v>1</v>
      </c>
      <c r="AJ852" s="386">
        <v>2</v>
      </c>
      <c r="AK852" s="386">
        <v>0</v>
      </c>
      <c r="AL852" s="386">
        <v>0</v>
      </c>
      <c r="AM852" s="386">
        <v>0</v>
      </c>
      <c r="AN852" s="386">
        <v>0</v>
      </c>
      <c r="AO852" s="386">
        <v>0</v>
      </c>
      <c r="AP852" s="386">
        <v>0</v>
      </c>
      <c r="AQ852" s="386">
        <v>0</v>
      </c>
      <c r="AR852" s="386">
        <v>0</v>
      </c>
      <c r="AS852" s="386">
        <v>0</v>
      </c>
      <c r="AT852" s="405">
        <v>0</v>
      </c>
      <c r="AU852" s="387">
        <v>1</v>
      </c>
    </row>
    <row r="853" spans="2:47" x14ac:dyDescent="0.3">
      <c r="B853" s="592"/>
      <c r="C853" s="592"/>
      <c r="D853" s="384" t="s">
        <v>1328</v>
      </c>
      <c r="E853" s="271">
        <f t="shared" si="14"/>
        <v>60</v>
      </c>
      <c r="F853" s="385">
        <v>0</v>
      </c>
      <c r="G853" s="386">
        <v>0</v>
      </c>
      <c r="H853" s="386">
        <v>1</v>
      </c>
      <c r="I853" s="386">
        <v>0</v>
      </c>
      <c r="J853" s="386">
        <v>1</v>
      </c>
      <c r="K853" s="386">
        <v>1</v>
      </c>
      <c r="L853" s="386">
        <v>4</v>
      </c>
      <c r="M853" s="386">
        <v>5</v>
      </c>
      <c r="N853" s="386">
        <v>0</v>
      </c>
      <c r="O853" s="386">
        <v>2</v>
      </c>
      <c r="P853" s="386">
        <v>4</v>
      </c>
      <c r="Q853" s="386">
        <v>0</v>
      </c>
      <c r="R853" s="386">
        <v>4</v>
      </c>
      <c r="S853" s="386">
        <v>2</v>
      </c>
      <c r="T853" s="386">
        <v>2</v>
      </c>
      <c r="U853" s="386">
        <v>4</v>
      </c>
      <c r="V853" s="386">
        <v>3</v>
      </c>
      <c r="W853" s="386">
        <v>3</v>
      </c>
      <c r="X853" s="386">
        <v>4</v>
      </c>
      <c r="Y853" s="386">
        <v>3</v>
      </c>
      <c r="Z853" s="386">
        <v>1</v>
      </c>
      <c r="AA853" s="386">
        <v>6</v>
      </c>
      <c r="AB853" s="386">
        <v>0</v>
      </c>
      <c r="AC853" s="386">
        <v>3</v>
      </c>
      <c r="AD853" s="386">
        <v>2</v>
      </c>
      <c r="AE853" s="386">
        <v>1</v>
      </c>
      <c r="AF853" s="386">
        <v>3</v>
      </c>
      <c r="AG853" s="386">
        <v>0</v>
      </c>
      <c r="AH853" s="386">
        <v>0</v>
      </c>
      <c r="AI853" s="386">
        <v>1</v>
      </c>
      <c r="AJ853" s="386">
        <v>0</v>
      </c>
      <c r="AK853" s="386">
        <v>0</v>
      </c>
      <c r="AL853" s="386">
        <v>0</v>
      </c>
      <c r="AM853" s="386">
        <v>0</v>
      </c>
      <c r="AN853" s="386">
        <v>0</v>
      </c>
      <c r="AO853" s="386">
        <v>0</v>
      </c>
      <c r="AP853" s="386">
        <v>0</v>
      </c>
      <c r="AQ853" s="386">
        <v>0</v>
      </c>
      <c r="AR853" s="386">
        <v>0</v>
      </c>
      <c r="AS853" s="386">
        <v>0</v>
      </c>
      <c r="AT853" s="405">
        <v>0</v>
      </c>
      <c r="AU853" s="387">
        <v>0</v>
      </c>
    </row>
    <row r="854" spans="2:47" x14ac:dyDescent="0.3">
      <c r="B854" s="592"/>
      <c r="C854" s="592"/>
      <c r="D854" s="384" t="s">
        <v>1327</v>
      </c>
      <c r="E854" s="271">
        <f t="shared" si="14"/>
        <v>36</v>
      </c>
      <c r="F854" s="385">
        <v>0</v>
      </c>
      <c r="G854" s="386">
        <v>0</v>
      </c>
      <c r="H854" s="386">
        <v>0</v>
      </c>
      <c r="I854" s="386">
        <v>0</v>
      </c>
      <c r="J854" s="386">
        <v>2</v>
      </c>
      <c r="K854" s="386">
        <v>0</v>
      </c>
      <c r="L854" s="386">
        <v>1</v>
      </c>
      <c r="M854" s="386">
        <v>2</v>
      </c>
      <c r="N854" s="386">
        <v>1</v>
      </c>
      <c r="O854" s="386">
        <v>1</v>
      </c>
      <c r="P854" s="386">
        <v>1</v>
      </c>
      <c r="Q854" s="386">
        <v>3</v>
      </c>
      <c r="R854" s="386">
        <v>1</v>
      </c>
      <c r="S854" s="386">
        <v>0</v>
      </c>
      <c r="T854" s="386">
        <v>2</v>
      </c>
      <c r="U854" s="386">
        <v>3</v>
      </c>
      <c r="V854" s="386">
        <v>3</v>
      </c>
      <c r="W854" s="386">
        <v>3</v>
      </c>
      <c r="X854" s="386">
        <v>1</v>
      </c>
      <c r="Y854" s="386">
        <v>2</v>
      </c>
      <c r="Z854" s="386">
        <v>1</v>
      </c>
      <c r="AA854" s="386">
        <v>0</v>
      </c>
      <c r="AB854" s="386">
        <v>3</v>
      </c>
      <c r="AC854" s="386">
        <v>1</v>
      </c>
      <c r="AD854" s="386">
        <v>0</v>
      </c>
      <c r="AE854" s="386">
        <v>2</v>
      </c>
      <c r="AF854" s="386">
        <v>0</v>
      </c>
      <c r="AG854" s="386">
        <v>1</v>
      </c>
      <c r="AH854" s="386">
        <v>1</v>
      </c>
      <c r="AI854" s="386">
        <v>0</v>
      </c>
      <c r="AJ854" s="386">
        <v>1</v>
      </c>
      <c r="AK854" s="386">
        <v>0</v>
      </c>
      <c r="AL854" s="386">
        <v>0</v>
      </c>
      <c r="AM854" s="386">
        <v>0</v>
      </c>
      <c r="AN854" s="386">
        <v>0</v>
      </c>
      <c r="AO854" s="386">
        <v>0</v>
      </c>
      <c r="AP854" s="386">
        <v>0</v>
      </c>
      <c r="AQ854" s="386">
        <v>0</v>
      </c>
      <c r="AR854" s="386">
        <v>0</v>
      </c>
      <c r="AS854" s="386">
        <v>0</v>
      </c>
      <c r="AT854" s="405">
        <v>0</v>
      </c>
      <c r="AU854" s="387">
        <v>0</v>
      </c>
    </row>
    <row r="855" spans="2:47" x14ac:dyDescent="0.3">
      <c r="B855" s="592"/>
      <c r="C855" s="592" t="s">
        <v>19</v>
      </c>
      <c r="D855" s="384" t="s">
        <v>1326</v>
      </c>
      <c r="E855" s="271">
        <f t="shared" si="14"/>
        <v>262</v>
      </c>
      <c r="F855" s="385">
        <v>0</v>
      </c>
      <c r="G855" s="386">
        <v>0</v>
      </c>
      <c r="H855" s="386">
        <v>0</v>
      </c>
      <c r="I855" s="386">
        <v>0</v>
      </c>
      <c r="J855" s="386">
        <v>1</v>
      </c>
      <c r="K855" s="386">
        <v>5</v>
      </c>
      <c r="L855" s="386">
        <v>17</v>
      </c>
      <c r="M855" s="386">
        <v>8</v>
      </c>
      <c r="N855" s="386">
        <v>15</v>
      </c>
      <c r="O855" s="386">
        <v>15</v>
      </c>
      <c r="P855" s="386">
        <v>18</v>
      </c>
      <c r="Q855" s="386">
        <v>11</v>
      </c>
      <c r="R855" s="386">
        <v>15</v>
      </c>
      <c r="S855" s="386">
        <v>17</v>
      </c>
      <c r="T855" s="386">
        <v>17</v>
      </c>
      <c r="U855" s="386">
        <v>12</v>
      </c>
      <c r="V855" s="386">
        <v>13</v>
      </c>
      <c r="W855" s="386">
        <v>13</v>
      </c>
      <c r="X855" s="386">
        <v>10</v>
      </c>
      <c r="Y855" s="386">
        <v>6</v>
      </c>
      <c r="Z855" s="386">
        <v>7</v>
      </c>
      <c r="AA855" s="386">
        <v>16</v>
      </c>
      <c r="AB855" s="386">
        <v>6</v>
      </c>
      <c r="AC855" s="386">
        <v>10</v>
      </c>
      <c r="AD855" s="386">
        <v>9</v>
      </c>
      <c r="AE855" s="386">
        <v>6</v>
      </c>
      <c r="AF855" s="386">
        <v>1</v>
      </c>
      <c r="AG855" s="386">
        <v>7</v>
      </c>
      <c r="AH855" s="386">
        <v>4</v>
      </c>
      <c r="AI855" s="386">
        <v>0</v>
      </c>
      <c r="AJ855" s="386">
        <v>1</v>
      </c>
      <c r="AK855" s="386">
        <v>1</v>
      </c>
      <c r="AL855" s="386">
        <v>0</v>
      </c>
      <c r="AM855" s="386">
        <v>1</v>
      </c>
      <c r="AN855" s="386">
        <v>0</v>
      </c>
      <c r="AO855" s="386">
        <v>0</v>
      </c>
      <c r="AP855" s="386">
        <v>0</v>
      </c>
      <c r="AQ855" s="386">
        <v>0</v>
      </c>
      <c r="AR855" s="386">
        <v>0</v>
      </c>
      <c r="AS855" s="386">
        <v>0</v>
      </c>
      <c r="AT855" s="405">
        <v>0</v>
      </c>
      <c r="AU855" s="387">
        <v>0</v>
      </c>
    </row>
    <row r="856" spans="2:47" s="35" customFormat="1" x14ac:dyDescent="0.3">
      <c r="B856" s="592"/>
      <c r="C856" s="592"/>
      <c r="D856" s="384" t="s">
        <v>1325</v>
      </c>
      <c r="E856" s="271">
        <f t="shared" si="14"/>
        <v>85</v>
      </c>
      <c r="F856" s="385">
        <v>0</v>
      </c>
      <c r="G856" s="386">
        <v>0</v>
      </c>
      <c r="H856" s="386">
        <v>0</v>
      </c>
      <c r="I856" s="386">
        <v>1</v>
      </c>
      <c r="J856" s="386">
        <v>1</v>
      </c>
      <c r="K856" s="386">
        <v>5</v>
      </c>
      <c r="L856" s="386">
        <v>9</v>
      </c>
      <c r="M856" s="386">
        <v>5</v>
      </c>
      <c r="N856" s="386">
        <v>8</v>
      </c>
      <c r="O856" s="386">
        <v>4</v>
      </c>
      <c r="P856" s="386">
        <v>5</v>
      </c>
      <c r="Q856" s="386">
        <v>8</v>
      </c>
      <c r="R856" s="386">
        <v>6</v>
      </c>
      <c r="S856" s="386">
        <v>3</v>
      </c>
      <c r="T856" s="386">
        <v>2</v>
      </c>
      <c r="U856" s="386">
        <v>3</v>
      </c>
      <c r="V856" s="386">
        <v>2</v>
      </c>
      <c r="W856" s="386">
        <v>3</v>
      </c>
      <c r="X856" s="386">
        <v>6</v>
      </c>
      <c r="Y856" s="386">
        <v>6</v>
      </c>
      <c r="Z856" s="386">
        <v>0</v>
      </c>
      <c r="AA856" s="386">
        <v>0</v>
      </c>
      <c r="AB856" s="386">
        <v>2</v>
      </c>
      <c r="AC856" s="386">
        <v>1</v>
      </c>
      <c r="AD856" s="386">
        <v>2</v>
      </c>
      <c r="AE856" s="386">
        <v>2</v>
      </c>
      <c r="AF856" s="386">
        <v>0</v>
      </c>
      <c r="AG856" s="386">
        <v>0</v>
      </c>
      <c r="AH856" s="386">
        <v>0</v>
      </c>
      <c r="AI856" s="386">
        <v>0</v>
      </c>
      <c r="AJ856" s="386">
        <v>0</v>
      </c>
      <c r="AK856" s="386">
        <v>0</v>
      </c>
      <c r="AL856" s="386">
        <v>1</v>
      </c>
      <c r="AM856" s="386">
        <v>0</v>
      </c>
      <c r="AN856" s="386">
        <v>0</v>
      </c>
      <c r="AO856" s="386">
        <v>0</v>
      </c>
      <c r="AP856" s="386">
        <v>0</v>
      </c>
      <c r="AQ856" s="386">
        <v>0</v>
      </c>
      <c r="AR856" s="386">
        <v>0</v>
      </c>
      <c r="AS856" s="386">
        <v>0</v>
      </c>
      <c r="AT856" s="405">
        <v>0</v>
      </c>
      <c r="AU856" s="387">
        <v>0</v>
      </c>
    </row>
    <row r="857" spans="2:47" x14ac:dyDescent="0.3">
      <c r="B857" s="592"/>
      <c r="C857" s="592"/>
      <c r="D857" s="384" t="s">
        <v>1324</v>
      </c>
      <c r="E857" s="271">
        <f t="shared" si="14"/>
        <v>88</v>
      </c>
      <c r="F857" s="385">
        <v>0</v>
      </c>
      <c r="G857" s="386">
        <v>0</v>
      </c>
      <c r="H857" s="386">
        <v>0</v>
      </c>
      <c r="I857" s="386">
        <v>0</v>
      </c>
      <c r="J857" s="386">
        <v>0</v>
      </c>
      <c r="K857" s="386">
        <v>2</v>
      </c>
      <c r="L857" s="386">
        <v>3</v>
      </c>
      <c r="M857" s="386">
        <v>5</v>
      </c>
      <c r="N857" s="386">
        <v>5</v>
      </c>
      <c r="O857" s="386">
        <v>3</v>
      </c>
      <c r="P857" s="386">
        <v>2</v>
      </c>
      <c r="Q857" s="386">
        <v>8</v>
      </c>
      <c r="R857" s="386">
        <v>5</v>
      </c>
      <c r="S857" s="386">
        <v>10</v>
      </c>
      <c r="T857" s="386">
        <v>5</v>
      </c>
      <c r="U857" s="386">
        <v>2</v>
      </c>
      <c r="V857" s="386">
        <v>2</v>
      </c>
      <c r="W857" s="386">
        <v>5</v>
      </c>
      <c r="X857" s="386">
        <v>1</v>
      </c>
      <c r="Y857" s="386">
        <v>3</v>
      </c>
      <c r="Z857" s="386">
        <v>3</v>
      </c>
      <c r="AA857" s="386">
        <v>6</v>
      </c>
      <c r="AB857" s="386">
        <v>2</v>
      </c>
      <c r="AC857" s="386">
        <v>2</v>
      </c>
      <c r="AD857" s="386">
        <v>3</v>
      </c>
      <c r="AE857" s="386">
        <v>4</v>
      </c>
      <c r="AF857" s="386">
        <v>1</v>
      </c>
      <c r="AG857" s="386">
        <v>1</v>
      </c>
      <c r="AH857" s="386">
        <v>1</v>
      </c>
      <c r="AI857" s="386">
        <v>0</v>
      </c>
      <c r="AJ857" s="386">
        <v>2</v>
      </c>
      <c r="AK857" s="386">
        <v>0</v>
      </c>
      <c r="AL857" s="386">
        <v>1</v>
      </c>
      <c r="AM857" s="386">
        <v>0</v>
      </c>
      <c r="AN857" s="386">
        <v>1</v>
      </c>
      <c r="AO857" s="386">
        <v>0</v>
      </c>
      <c r="AP857" s="386">
        <v>0</v>
      </c>
      <c r="AQ857" s="386">
        <v>0</v>
      </c>
      <c r="AR857" s="386">
        <v>0</v>
      </c>
      <c r="AS857" s="386">
        <v>0</v>
      </c>
      <c r="AT857" s="405">
        <v>0</v>
      </c>
      <c r="AU857" s="387">
        <v>0</v>
      </c>
    </row>
    <row r="858" spans="2:47" x14ac:dyDescent="0.3">
      <c r="B858" s="592"/>
      <c r="C858" s="592" t="s">
        <v>184</v>
      </c>
      <c r="D858" s="384" t="s">
        <v>1323</v>
      </c>
      <c r="E858" s="271">
        <f t="shared" si="14"/>
        <v>462</v>
      </c>
      <c r="F858" s="385">
        <v>0</v>
      </c>
      <c r="G858" s="386">
        <v>0</v>
      </c>
      <c r="H858" s="386">
        <v>0</v>
      </c>
      <c r="I858" s="386">
        <v>0</v>
      </c>
      <c r="J858" s="386">
        <v>0</v>
      </c>
      <c r="K858" s="386">
        <v>5</v>
      </c>
      <c r="L858" s="386">
        <v>9</v>
      </c>
      <c r="M858" s="386">
        <v>16</v>
      </c>
      <c r="N858" s="386">
        <v>13</v>
      </c>
      <c r="O858" s="386">
        <v>14</v>
      </c>
      <c r="P858" s="386">
        <v>27</v>
      </c>
      <c r="Q858" s="386">
        <v>30</v>
      </c>
      <c r="R858" s="386">
        <v>30</v>
      </c>
      <c r="S858" s="386">
        <v>36</v>
      </c>
      <c r="T858" s="386">
        <v>25</v>
      </c>
      <c r="U858" s="386">
        <v>33</v>
      </c>
      <c r="V858" s="386">
        <v>28</v>
      </c>
      <c r="W858" s="386">
        <v>23</v>
      </c>
      <c r="X858" s="386">
        <v>24</v>
      </c>
      <c r="Y858" s="386">
        <v>20</v>
      </c>
      <c r="Z858" s="386">
        <v>19</v>
      </c>
      <c r="AA858" s="386">
        <v>23</v>
      </c>
      <c r="AB858" s="386">
        <v>20</v>
      </c>
      <c r="AC858" s="386">
        <v>12</v>
      </c>
      <c r="AD858" s="386">
        <v>11</v>
      </c>
      <c r="AE858" s="386">
        <v>7</v>
      </c>
      <c r="AF858" s="386">
        <v>8</v>
      </c>
      <c r="AG858" s="386">
        <v>11</v>
      </c>
      <c r="AH858" s="386">
        <v>2</v>
      </c>
      <c r="AI858" s="386">
        <v>7</v>
      </c>
      <c r="AJ858" s="386">
        <v>6</v>
      </c>
      <c r="AK858" s="386">
        <v>1</v>
      </c>
      <c r="AL858" s="386">
        <v>0</v>
      </c>
      <c r="AM858" s="386">
        <v>0</v>
      </c>
      <c r="AN858" s="386">
        <v>1</v>
      </c>
      <c r="AO858" s="386">
        <v>0</v>
      </c>
      <c r="AP858" s="386">
        <v>1</v>
      </c>
      <c r="AQ858" s="386">
        <v>0</v>
      </c>
      <c r="AR858" s="386">
        <v>0</v>
      </c>
      <c r="AS858" s="386">
        <v>0</v>
      </c>
      <c r="AT858" s="405">
        <v>0</v>
      </c>
      <c r="AU858" s="387">
        <v>0</v>
      </c>
    </row>
    <row r="859" spans="2:47" x14ac:dyDescent="0.3">
      <c r="B859" s="592"/>
      <c r="C859" s="592"/>
      <c r="D859" s="384" t="s">
        <v>1322</v>
      </c>
      <c r="E859" s="271">
        <f t="shared" si="14"/>
        <v>48</v>
      </c>
      <c r="F859" s="385">
        <v>0</v>
      </c>
      <c r="G859" s="386">
        <v>0</v>
      </c>
      <c r="H859" s="386">
        <v>0</v>
      </c>
      <c r="I859" s="386">
        <v>0</v>
      </c>
      <c r="J859" s="386">
        <v>0</v>
      </c>
      <c r="K859" s="386">
        <v>0</v>
      </c>
      <c r="L859" s="386">
        <v>3</v>
      </c>
      <c r="M859" s="386">
        <v>1</v>
      </c>
      <c r="N859" s="386">
        <v>2</v>
      </c>
      <c r="O859" s="386">
        <v>5</v>
      </c>
      <c r="P859" s="386">
        <v>1</v>
      </c>
      <c r="Q859" s="386">
        <v>4</v>
      </c>
      <c r="R859" s="386">
        <v>5</v>
      </c>
      <c r="S859" s="386">
        <v>3</v>
      </c>
      <c r="T859" s="386">
        <v>2</v>
      </c>
      <c r="U859" s="386">
        <v>1</v>
      </c>
      <c r="V859" s="386">
        <v>1</v>
      </c>
      <c r="W859" s="386">
        <v>2</v>
      </c>
      <c r="X859" s="386">
        <v>5</v>
      </c>
      <c r="Y859" s="386">
        <v>3</v>
      </c>
      <c r="Z859" s="386">
        <v>2</v>
      </c>
      <c r="AA859" s="386">
        <v>0</v>
      </c>
      <c r="AB859" s="386">
        <v>0</v>
      </c>
      <c r="AC859" s="386">
        <v>2</v>
      </c>
      <c r="AD859" s="386">
        <v>1</v>
      </c>
      <c r="AE859" s="386">
        <v>1</v>
      </c>
      <c r="AF859" s="386">
        <v>1</v>
      </c>
      <c r="AG859" s="386">
        <v>2</v>
      </c>
      <c r="AH859" s="386">
        <v>1</v>
      </c>
      <c r="AI859" s="386">
        <v>0</v>
      </c>
      <c r="AJ859" s="386">
        <v>0</v>
      </c>
      <c r="AK859" s="386">
        <v>0</v>
      </c>
      <c r="AL859" s="386">
        <v>0</v>
      </c>
      <c r="AM859" s="386">
        <v>0</v>
      </c>
      <c r="AN859" s="386">
        <v>0</v>
      </c>
      <c r="AO859" s="386">
        <v>0</v>
      </c>
      <c r="AP859" s="386">
        <v>0</v>
      </c>
      <c r="AQ859" s="386">
        <v>0</v>
      </c>
      <c r="AR859" s="386">
        <v>0</v>
      </c>
      <c r="AS859" s="386">
        <v>0</v>
      </c>
      <c r="AT859" s="405">
        <v>0</v>
      </c>
      <c r="AU859" s="387">
        <v>0</v>
      </c>
    </row>
    <row r="860" spans="2:47" x14ac:dyDescent="0.3">
      <c r="B860" s="592"/>
      <c r="C860" s="592" t="s">
        <v>183</v>
      </c>
      <c r="D860" s="384" t="s">
        <v>183</v>
      </c>
      <c r="E860" s="271">
        <f t="shared" si="14"/>
        <v>290</v>
      </c>
      <c r="F860" s="385">
        <v>0</v>
      </c>
      <c r="G860" s="386">
        <v>0</v>
      </c>
      <c r="H860" s="386">
        <v>0</v>
      </c>
      <c r="I860" s="386">
        <v>0</v>
      </c>
      <c r="J860" s="386">
        <v>1</v>
      </c>
      <c r="K860" s="386">
        <v>5</v>
      </c>
      <c r="L860" s="386">
        <v>7</v>
      </c>
      <c r="M860" s="386">
        <v>8</v>
      </c>
      <c r="N860" s="386">
        <v>6</v>
      </c>
      <c r="O860" s="386">
        <v>14</v>
      </c>
      <c r="P860" s="386">
        <v>19</v>
      </c>
      <c r="Q860" s="386">
        <v>17</v>
      </c>
      <c r="R860" s="386">
        <v>12</v>
      </c>
      <c r="S860" s="386">
        <v>19</v>
      </c>
      <c r="T860" s="386">
        <v>26</v>
      </c>
      <c r="U860" s="386">
        <v>20</v>
      </c>
      <c r="V860" s="386">
        <v>13</v>
      </c>
      <c r="W860" s="386">
        <v>18</v>
      </c>
      <c r="X860" s="386">
        <v>23</v>
      </c>
      <c r="Y860" s="386">
        <v>13</v>
      </c>
      <c r="Z860" s="386">
        <v>11</v>
      </c>
      <c r="AA860" s="386">
        <v>13</v>
      </c>
      <c r="AB860" s="386">
        <v>9</v>
      </c>
      <c r="AC860" s="386">
        <v>8</v>
      </c>
      <c r="AD860" s="386">
        <v>6</v>
      </c>
      <c r="AE860" s="386">
        <v>5</v>
      </c>
      <c r="AF860" s="386">
        <v>4</v>
      </c>
      <c r="AG860" s="386">
        <v>3</v>
      </c>
      <c r="AH860" s="386">
        <v>4</v>
      </c>
      <c r="AI860" s="386">
        <v>1</v>
      </c>
      <c r="AJ860" s="386">
        <v>3</v>
      </c>
      <c r="AK860" s="386">
        <v>0</v>
      </c>
      <c r="AL860" s="386">
        <v>0</v>
      </c>
      <c r="AM860" s="386">
        <v>2</v>
      </c>
      <c r="AN860" s="386">
        <v>0</v>
      </c>
      <c r="AO860" s="386">
        <v>0</v>
      </c>
      <c r="AP860" s="386">
        <v>0</v>
      </c>
      <c r="AQ860" s="386">
        <v>0</v>
      </c>
      <c r="AR860" s="386">
        <v>0</v>
      </c>
      <c r="AS860" s="386">
        <v>0</v>
      </c>
      <c r="AT860" s="405">
        <v>0</v>
      </c>
      <c r="AU860" s="387">
        <v>0</v>
      </c>
    </row>
    <row r="861" spans="2:47" x14ac:dyDescent="0.3">
      <c r="B861" s="592"/>
      <c r="C861" s="592"/>
      <c r="D861" s="384" t="s">
        <v>1321</v>
      </c>
      <c r="E861" s="271">
        <f t="shared" si="14"/>
        <v>46</v>
      </c>
      <c r="F861" s="385">
        <v>0</v>
      </c>
      <c r="G861" s="386">
        <v>0</v>
      </c>
      <c r="H861" s="386">
        <v>0</v>
      </c>
      <c r="I861" s="386">
        <v>0</v>
      </c>
      <c r="J861" s="386">
        <v>0</v>
      </c>
      <c r="K861" s="386">
        <v>1</v>
      </c>
      <c r="L861" s="386">
        <v>1</v>
      </c>
      <c r="M861" s="386">
        <v>1</v>
      </c>
      <c r="N861" s="386">
        <v>3</v>
      </c>
      <c r="O861" s="386">
        <v>2</v>
      </c>
      <c r="P861" s="386">
        <v>1</v>
      </c>
      <c r="Q861" s="386">
        <v>0</v>
      </c>
      <c r="R861" s="386">
        <v>3</v>
      </c>
      <c r="S861" s="386">
        <v>6</v>
      </c>
      <c r="T861" s="386">
        <v>3</v>
      </c>
      <c r="U861" s="386">
        <v>2</v>
      </c>
      <c r="V861" s="386">
        <v>4</v>
      </c>
      <c r="W861" s="386">
        <v>3</v>
      </c>
      <c r="X861" s="386">
        <v>2</v>
      </c>
      <c r="Y861" s="386">
        <v>3</v>
      </c>
      <c r="Z861" s="386">
        <v>0</v>
      </c>
      <c r="AA861" s="386">
        <v>1</v>
      </c>
      <c r="AB861" s="386">
        <v>0</v>
      </c>
      <c r="AC861" s="386">
        <v>2</v>
      </c>
      <c r="AD861" s="386">
        <v>2</v>
      </c>
      <c r="AE861" s="386">
        <v>1</v>
      </c>
      <c r="AF861" s="386">
        <v>4</v>
      </c>
      <c r="AG861" s="386">
        <v>1</v>
      </c>
      <c r="AH861" s="386">
        <v>0</v>
      </c>
      <c r="AI861" s="386">
        <v>0</v>
      </c>
      <c r="AJ861" s="386">
        <v>0</v>
      </c>
      <c r="AK861" s="386">
        <v>0</v>
      </c>
      <c r="AL861" s="386">
        <v>0</v>
      </c>
      <c r="AM861" s="386">
        <v>0</v>
      </c>
      <c r="AN861" s="386">
        <v>0</v>
      </c>
      <c r="AO861" s="386">
        <v>0</v>
      </c>
      <c r="AP861" s="386">
        <v>0</v>
      </c>
      <c r="AQ861" s="386">
        <v>0</v>
      </c>
      <c r="AR861" s="386">
        <v>0</v>
      </c>
      <c r="AS861" s="386">
        <v>0</v>
      </c>
      <c r="AT861" s="405">
        <v>0</v>
      </c>
      <c r="AU861" s="387">
        <v>0</v>
      </c>
    </row>
    <row r="862" spans="2:47" ht="28.5" x14ac:dyDescent="0.3">
      <c r="B862" s="592"/>
      <c r="C862" s="592"/>
      <c r="D862" s="384" t="s">
        <v>1320</v>
      </c>
      <c r="E862" s="271">
        <f t="shared" si="14"/>
        <v>7</v>
      </c>
      <c r="F862" s="385">
        <v>0</v>
      </c>
      <c r="G862" s="386">
        <v>0</v>
      </c>
      <c r="H862" s="386">
        <v>0</v>
      </c>
      <c r="I862" s="386">
        <v>0</v>
      </c>
      <c r="J862" s="386">
        <v>0</v>
      </c>
      <c r="K862" s="386">
        <v>0</v>
      </c>
      <c r="L862" s="386">
        <v>0</v>
      </c>
      <c r="M862" s="386">
        <v>1</v>
      </c>
      <c r="N862" s="386">
        <v>1</v>
      </c>
      <c r="O862" s="386">
        <v>0</v>
      </c>
      <c r="P862" s="386">
        <v>0</v>
      </c>
      <c r="Q862" s="386">
        <v>0</v>
      </c>
      <c r="R862" s="386">
        <v>0</v>
      </c>
      <c r="S862" s="386">
        <v>0</v>
      </c>
      <c r="T862" s="386">
        <v>1</v>
      </c>
      <c r="U862" s="386">
        <v>0</v>
      </c>
      <c r="V862" s="386">
        <v>1</v>
      </c>
      <c r="W862" s="386">
        <v>0</v>
      </c>
      <c r="X862" s="386">
        <v>0</v>
      </c>
      <c r="Y862" s="386">
        <v>0</v>
      </c>
      <c r="Z862" s="386">
        <v>1</v>
      </c>
      <c r="AA862" s="386">
        <v>1</v>
      </c>
      <c r="AB862" s="386">
        <v>0</v>
      </c>
      <c r="AC862" s="386">
        <v>1</v>
      </c>
      <c r="AD862" s="386">
        <v>0</v>
      </c>
      <c r="AE862" s="386">
        <v>0</v>
      </c>
      <c r="AF862" s="386">
        <v>0</v>
      </c>
      <c r="AG862" s="386">
        <v>0</v>
      </c>
      <c r="AH862" s="386">
        <v>0</v>
      </c>
      <c r="AI862" s="386">
        <v>0</v>
      </c>
      <c r="AJ862" s="386">
        <v>0</v>
      </c>
      <c r="AK862" s="386">
        <v>0</v>
      </c>
      <c r="AL862" s="386">
        <v>0</v>
      </c>
      <c r="AM862" s="386">
        <v>0</v>
      </c>
      <c r="AN862" s="386">
        <v>0</v>
      </c>
      <c r="AO862" s="386">
        <v>0</v>
      </c>
      <c r="AP862" s="386">
        <v>0</v>
      </c>
      <c r="AQ862" s="386">
        <v>0</v>
      </c>
      <c r="AR862" s="386">
        <v>0</v>
      </c>
      <c r="AS862" s="386">
        <v>0</v>
      </c>
      <c r="AT862" s="405">
        <v>0</v>
      </c>
      <c r="AU862" s="387">
        <v>0</v>
      </c>
    </row>
    <row r="863" spans="2:47" x14ac:dyDescent="0.3">
      <c r="B863" s="592"/>
      <c r="C863" s="592"/>
      <c r="D863" s="384" t="s">
        <v>1319</v>
      </c>
      <c r="E863" s="271">
        <f t="shared" si="14"/>
        <v>98</v>
      </c>
      <c r="F863" s="385">
        <v>0</v>
      </c>
      <c r="G863" s="386">
        <v>0</v>
      </c>
      <c r="H863" s="386">
        <v>0</v>
      </c>
      <c r="I863" s="386">
        <v>0</v>
      </c>
      <c r="J863" s="386">
        <v>0</v>
      </c>
      <c r="K863" s="386">
        <v>1</v>
      </c>
      <c r="L863" s="386">
        <v>2</v>
      </c>
      <c r="M863" s="386">
        <v>6</v>
      </c>
      <c r="N863" s="386">
        <v>5</v>
      </c>
      <c r="O863" s="386">
        <v>14</v>
      </c>
      <c r="P863" s="386">
        <v>4</v>
      </c>
      <c r="Q863" s="386">
        <v>4</v>
      </c>
      <c r="R863" s="386">
        <v>5</v>
      </c>
      <c r="S863" s="386">
        <v>6</v>
      </c>
      <c r="T863" s="386">
        <v>8</v>
      </c>
      <c r="U863" s="386">
        <v>8</v>
      </c>
      <c r="V863" s="386">
        <v>5</v>
      </c>
      <c r="W863" s="386">
        <v>2</v>
      </c>
      <c r="X863" s="386">
        <v>2</v>
      </c>
      <c r="Y863" s="386">
        <v>3</v>
      </c>
      <c r="Z863" s="386">
        <v>2</v>
      </c>
      <c r="AA863" s="386">
        <v>3</v>
      </c>
      <c r="AB863" s="386">
        <v>7</v>
      </c>
      <c r="AC863" s="386">
        <v>1</v>
      </c>
      <c r="AD863" s="386">
        <v>3</v>
      </c>
      <c r="AE863" s="386">
        <v>2</v>
      </c>
      <c r="AF863" s="386">
        <v>2</v>
      </c>
      <c r="AG863" s="386">
        <v>1</v>
      </c>
      <c r="AH863" s="386">
        <v>1</v>
      </c>
      <c r="AI863" s="386">
        <v>0</v>
      </c>
      <c r="AJ863" s="386">
        <v>0</v>
      </c>
      <c r="AK863" s="386">
        <v>0</v>
      </c>
      <c r="AL863" s="386">
        <v>0</v>
      </c>
      <c r="AM863" s="386">
        <v>1</v>
      </c>
      <c r="AN863" s="386">
        <v>0</v>
      </c>
      <c r="AO863" s="386">
        <v>0</v>
      </c>
      <c r="AP863" s="386">
        <v>0</v>
      </c>
      <c r="AQ863" s="386">
        <v>0</v>
      </c>
      <c r="AR863" s="386">
        <v>0</v>
      </c>
      <c r="AS863" s="386">
        <v>0</v>
      </c>
      <c r="AT863" s="405">
        <v>0</v>
      </c>
      <c r="AU863" s="387">
        <v>0</v>
      </c>
    </row>
    <row r="864" spans="2:47" x14ac:dyDescent="0.3">
      <c r="B864" s="592"/>
      <c r="C864" s="592"/>
      <c r="D864" s="384" t="s">
        <v>1318</v>
      </c>
      <c r="E864" s="271">
        <f t="shared" si="14"/>
        <v>49</v>
      </c>
      <c r="F864" s="385">
        <v>0</v>
      </c>
      <c r="G864" s="386">
        <v>0</v>
      </c>
      <c r="H864" s="386">
        <v>0</v>
      </c>
      <c r="I864" s="386">
        <v>0</v>
      </c>
      <c r="J864" s="386">
        <v>0</v>
      </c>
      <c r="K864" s="386">
        <v>0</v>
      </c>
      <c r="L864" s="386">
        <v>2</v>
      </c>
      <c r="M864" s="386">
        <v>0</v>
      </c>
      <c r="N864" s="386">
        <v>1</v>
      </c>
      <c r="O864" s="386">
        <v>3</v>
      </c>
      <c r="P864" s="386">
        <v>4</v>
      </c>
      <c r="Q864" s="386">
        <v>5</v>
      </c>
      <c r="R864" s="386">
        <v>6</v>
      </c>
      <c r="S864" s="386">
        <v>5</v>
      </c>
      <c r="T864" s="386">
        <v>3</v>
      </c>
      <c r="U864" s="386">
        <v>0</v>
      </c>
      <c r="V864" s="386">
        <v>1</v>
      </c>
      <c r="W864" s="386">
        <v>2</v>
      </c>
      <c r="X864" s="386">
        <v>2</v>
      </c>
      <c r="Y864" s="386">
        <v>2</v>
      </c>
      <c r="Z864" s="386">
        <v>3</v>
      </c>
      <c r="AA864" s="386">
        <v>2</v>
      </c>
      <c r="AB864" s="386">
        <v>1</v>
      </c>
      <c r="AC864" s="386">
        <v>1</v>
      </c>
      <c r="AD864" s="386">
        <v>1</v>
      </c>
      <c r="AE864" s="386">
        <v>0</v>
      </c>
      <c r="AF864" s="386">
        <v>1</v>
      </c>
      <c r="AG864" s="386">
        <v>2</v>
      </c>
      <c r="AH864" s="386">
        <v>0</v>
      </c>
      <c r="AI864" s="386">
        <v>2</v>
      </c>
      <c r="AJ864" s="386">
        <v>0</v>
      </c>
      <c r="AK864" s="386">
        <v>0</v>
      </c>
      <c r="AL864" s="386">
        <v>0</v>
      </c>
      <c r="AM864" s="386">
        <v>0</v>
      </c>
      <c r="AN864" s="386">
        <v>0</v>
      </c>
      <c r="AO864" s="386">
        <v>0</v>
      </c>
      <c r="AP864" s="386">
        <v>0</v>
      </c>
      <c r="AQ864" s="386">
        <v>0</v>
      </c>
      <c r="AR864" s="386">
        <v>0</v>
      </c>
      <c r="AS864" s="386">
        <v>0</v>
      </c>
      <c r="AT864" s="405">
        <v>0</v>
      </c>
      <c r="AU864" s="387">
        <v>0</v>
      </c>
    </row>
    <row r="865" spans="2:47" x14ac:dyDescent="0.3">
      <c r="B865" s="592"/>
      <c r="C865" s="592"/>
      <c r="D865" s="384" t="s">
        <v>1317</v>
      </c>
      <c r="E865" s="271">
        <f t="shared" si="14"/>
        <v>104</v>
      </c>
      <c r="F865" s="385">
        <v>0</v>
      </c>
      <c r="G865" s="386">
        <v>0</v>
      </c>
      <c r="H865" s="386">
        <v>0</v>
      </c>
      <c r="I865" s="386">
        <v>0</v>
      </c>
      <c r="J865" s="386">
        <v>1</v>
      </c>
      <c r="K865" s="386">
        <v>4</v>
      </c>
      <c r="L865" s="386">
        <v>6</v>
      </c>
      <c r="M865" s="386">
        <v>9</v>
      </c>
      <c r="N865" s="386">
        <v>5</v>
      </c>
      <c r="O865" s="386">
        <v>8</v>
      </c>
      <c r="P865" s="386">
        <v>7</v>
      </c>
      <c r="Q865" s="386">
        <v>6</v>
      </c>
      <c r="R865" s="386">
        <v>7</v>
      </c>
      <c r="S865" s="386">
        <v>4</v>
      </c>
      <c r="T865" s="386">
        <v>5</v>
      </c>
      <c r="U865" s="386">
        <v>7</v>
      </c>
      <c r="V865" s="386">
        <v>3</v>
      </c>
      <c r="W865" s="386">
        <v>4</v>
      </c>
      <c r="X865" s="386">
        <v>4</v>
      </c>
      <c r="Y865" s="386">
        <v>2</v>
      </c>
      <c r="Z865" s="386">
        <v>5</v>
      </c>
      <c r="AA865" s="386">
        <v>2</v>
      </c>
      <c r="AB865" s="386">
        <v>4</v>
      </c>
      <c r="AC865" s="386">
        <v>4</v>
      </c>
      <c r="AD865" s="386">
        <v>2</v>
      </c>
      <c r="AE865" s="386">
        <v>0</v>
      </c>
      <c r="AF865" s="386">
        <v>3</v>
      </c>
      <c r="AG865" s="386">
        <v>0</v>
      </c>
      <c r="AH865" s="386">
        <v>0</v>
      </c>
      <c r="AI865" s="386">
        <v>1</v>
      </c>
      <c r="AJ865" s="386">
        <v>0</v>
      </c>
      <c r="AK865" s="386">
        <v>0</v>
      </c>
      <c r="AL865" s="386">
        <v>0</v>
      </c>
      <c r="AM865" s="386">
        <v>0</v>
      </c>
      <c r="AN865" s="386">
        <v>0</v>
      </c>
      <c r="AO865" s="386">
        <v>0</v>
      </c>
      <c r="AP865" s="386">
        <v>0</v>
      </c>
      <c r="AQ865" s="386">
        <v>1</v>
      </c>
      <c r="AR865" s="386">
        <v>0</v>
      </c>
      <c r="AS865" s="386">
        <v>0</v>
      </c>
      <c r="AT865" s="405">
        <v>0</v>
      </c>
      <c r="AU865" s="387">
        <v>0</v>
      </c>
    </row>
    <row r="866" spans="2:47" x14ac:dyDescent="0.3">
      <c r="B866" s="592"/>
      <c r="C866" s="592"/>
      <c r="D866" s="384" t="s">
        <v>1316</v>
      </c>
      <c r="E866" s="271">
        <f t="shared" si="14"/>
        <v>24</v>
      </c>
      <c r="F866" s="385">
        <v>0</v>
      </c>
      <c r="G866" s="386">
        <v>0</v>
      </c>
      <c r="H866" s="386">
        <v>0</v>
      </c>
      <c r="I866" s="386">
        <v>0</v>
      </c>
      <c r="J866" s="386">
        <v>0</v>
      </c>
      <c r="K866" s="386">
        <v>2</v>
      </c>
      <c r="L866" s="386">
        <v>1</v>
      </c>
      <c r="M866" s="386">
        <v>0</v>
      </c>
      <c r="N866" s="386">
        <v>1</v>
      </c>
      <c r="O866" s="386">
        <v>0</v>
      </c>
      <c r="P866" s="386">
        <v>0</v>
      </c>
      <c r="Q866" s="386">
        <v>1</v>
      </c>
      <c r="R866" s="386">
        <v>1</v>
      </c>
      <c r="S866" s="386">
        <v>3</v>
      </c>
      <c r="T866" s="386">
        <v>2</v>
      </c>
      <c r="U866" s="386">
        <v>1</v>
      </c>
      <c r="V866" s="386">
        <v>1</v>
      </c>
      <c r="W866" s="386">
        <v>1</v>
      </c>
      <c r="X866" s="386">
        <v>2</v>
      </c>
      <c r="Y866" s="386">
        <v>0</v>
      </c>
      <c r="Z866" s="386">
        <v>1</v>
      </c>
      <c r="AA866" s="386">
        <v>2</v>
      </c>
      <c r="AB866" s="386">
        <v>0</v>
      </c>
      <c r="AC866" s="386">
        <v>1</v>
      </c>
      <c r="AD866" s="386">
        <v>0</v>
      </c>
      <c r="AE866" s="386">
        <v>0</v>
      </c>
      <c r="AF866" s="386">
        <v>2</v>
      </c>
      <c r="AG866" s="386">
        <v>2</v>
      </c>
      <c r="AH866" s="386">
        <v>0</v>
      </c>
      <c r="AI866" s="386">
        <v>0</v>
      </c>
      <c r="AJ866" s="386">
        <v>0</v>
      </c>
      <c r="AK866" s="386">
        <v>0</v>
      </c>
      <c r="AL866" s="386">
        <v>0</v>
      </c>
      <c r="AM866" s="386">
        <v>0</v>
      </c>
      <c r="AN866" s="386">
        <v>0</v>
      </c>
      <c r="AO866" s="386">
        <v>0</v>
      </c>
      <c r="AP866" s="386">
        <v>0</v>
      </c>
      <c r="AQ866" s="386">
        <v>0</v>
      </c>
      <c r="AR866" s="386">
        <v>0</v>
      </c>
      <c r="AS866" s="386">
        <v>0</v>
      </c>
      <c r="AT866" s="405">
        <v>0</v>
      </c>
      <c r="AU866" s="387">
        <v>0</v>
      </c>
    </row>
    <row r="867" spans="2:47" x14ac:dyDescent="0.3">
      <c r="B867" s="592"/>
      <c r="C867" s="592" t="s">
        <v>182</v>
      </c>
      <c r="D867" s="384" t="s">
        <v>1315</v>
      </c>
      <c r="E867" s="271">
        <f t="shared" si="14"/>
        <v>102</v>
      </c>
      <c r="F867" s="385">
        <v>0</v>
      </c>
      <c r="G867" s="386">
        <v>0</v>
      </c>
      <c r="H867" s="386">
        <v>0</v>
      </c>
      <c r="I867" s="386">
        <v>0</v>
      </c>
      <c r="J867" s="386">
        <v>1</v>
      </c>
      <c r="K867" s="386">
        <v>2</v>
      </c>
      <c r="L867" s="386">
        <v>1</v>
      </c>
      <c r="M867" s="386">
        <v>5</v>
      </c>
      <c r="N867" s="386">
        <v>7</v>
      </c>
      <c r="O867" s="386">
        <v>4</v>
      </c>
      <c r="P867" s="386">
        <v>6</v>
      </c>
      <c r="Q867" s="386">
        <v>6</v>
      </c>
      <c r="R867" s="386">
        <v>8</v>
      </c>
      <c r="S867" s="386">
        <v>7</v>
      </c>
      <c r="T867" s="386">
        <v>5</v>
      </c>
      <c r="U867" s="386">
        <v>10</v>
      </c>
      <c r="V867" s="386">
        <v>5</v>
      </c>
      <c r="W867" s="386">
        <v>6</v>
      </c>
      <c r="X867" s="386">
        <v>6</v>
      </c>
      <c r="Y867" s="386">
        <v>2</v>
      </c>
      <c r="Z867" s="386">
        <v>5</v>
      </c>
      <c r="AA867" s="386">
        <v>1</v>
      </c>
      <c r="AB867" s="386">
        <v>4</v>
      </c>
      <c r="AC867" s="386">
        <v>5</v>
      </c>
      <c r="AD867" s="386">
        <v>2</v>
      </c>
      <c r="AE867" s="386">
        <v>0</v>
      </c>
      <c r="AF867" s="386">
        <v>1</v>
      </c>
      <c r="AG867" s="386">
        <v>1</v>
      </c>
      <c r="AH867" s="386">
        <v>0</v>
      </c>
      <c r="AI867" s="386">
        <v>1</v>
      </c>
      <c r="AJ867" s="386">
        <v>1</v>
      </c>
      <c r="AK867" s="386">
        <v>0</v>
      </c>
      <c r="AL867" s="386">
        <v>0</v>
      </c>
      <c r="AM867" s="386">
        <v>0</v>
      </c>
      <c r="AN867" s="386">
        <v>0</v>
      </c>
      <c r="AO867" s="386">
        <v>0</v>
      </c>
      <c r="AP867" s="386">
        <v>0</v>
      </c>
      <c r="AQ867" s="386">
        <v>0</v>
      </c>
      <c r="AR867" s="386">
        <v>0</v>
      </c>
      <c r="AS867" s="386">
        <v>0</v>
      </c>
      <c r="AT867" s="405">
        <v>0</v>
      </c>
      <c r="AU867" s="387">
        <v>0</v>
      </c>
    </row>
    <row r="868" spans="2:47" x14ac:dyDescent="0.3">
      <c r="B868" s="592"/>
      <c r="C868" s="592"/>
      <c r="D868" s="384" t="s">
        <v>1314</v>
      </c>
      <c r="E868" s="271">
        <f t="shared" si="14"/>
        <v>263</v>
      </c>
      <c r="F868" s="385">
        <v>0</v>
      </c>
      <c r="G868" s="386">
        <v>0</v>
      </c>
      <c r="H868" s="386">
        <v>0</v>
      </c>
      <c r="I868" s="386">
        <v>0</v>
      </c>
      <c r="J868" s="386">
        <v>2</v>
      </c>
      <c r="K868" s="386">
        <v>8</v>
      </c>
      <c r="L868" s="386">
        <v>12</v>
      </c>
      <c r="M868" s="386">
        <v>12</v>
      </c>
      <c r="N868" s="386">
        <v>10</v>
      </c>
      <c r="O868" s="386">
        <v>7</v>
      </c>
      <c r="P868" s="386">
        <v>12</v>
      </c>
      <c r="Q868" s="386">
        <v>17</v>
      </c>
      <c r="R868" s="386">
        <v>18</v>
      </c>
      <c r="S868" s="386">
        <v>15</v>
      </c>
      <c r="T868" s="386">
        <v>23</v>
      </c>
      <c r="U868" s="386">
        <v>8</v>
      </c>
      <c r="V868" s="386">
        <v>10</v>
      </c>
      <c r="W868" s="386">
        <v>18</v>
      </c>
      <c r="X868" s="386">
        <v>9</v>
      </c>
      <c r="Y868" s="386">
        <v>13</v>
      </c>
      <c r="Z868" s="386">
        <v>8</v>
      </c>
      <c r="AA868" s="386">
        <v>8</v>
      </c>
      <c r="AB868" s="386">
        <v>10</v>
      </c>
      <c r="AC868" s="386">
        <v>11</v>
      </c>
      <c r="AD868" s="386">
        <v>10</v>
      </c>
      <c r="AE868" s="386">
        <v>9</v>
      </c>
      <c r="AF868" s="386">
        <v>1</v>
      </c>
      <c r="AG868" s="386">
        <v>3</v>
      </c>
      <c r="AH868" s="386">
        <v>6</v>
      </c>
      <c r="AI868" s="386">
        <v>1</v>
      </c>
      <c r="AJ868" s="386">
        <v>2</v>
      </c>
      <c r="AK868" s="386">
        <v>0</v>
      </c>
      <c r="AL868" s="386">
        <v>0</v>
      </c>
      <c r="AM868" s="386">
        <v>0</v>
      </c>
      <c r="AN868" s="386">
        <v>0</v>
      </c>
      <c r="AO868" s="386">
        <v>0</v>
      </c>
      <c r="AP868" s="386">
        <v>0</v>
      </c>
      <c r="AQ868" s="386">
        <v>0</v>
      </c>
      <c r="AR868" s="386">
        <v>0</v>
      </c>
      <c r="AS868" s="386">
        <v>0</v>
      </c>
      <c r="AT868" s="405">
        <v>0</v>
      </c>
      <c r="AU868" s="387">
        <v>0</v>
      </c>
    </row>
    <row r="869" spans="2:47" x14ac:dyDescent="0.3">
      <c r="B869" s="592"/>
      <c r="C869" s="592"/>
      <c r="D869" s="384" t="s">
        <v>1313</v>
      </c>
      <c r="E869" s="271">
        <f t="shared" si="14"/>
        <v>12</v>
      </c>
      <c r="F869" s="385">
        <v>0</v>
      </c>
      <c r="G869" s="386">
        <v>0</v>
      </c>
      <c r="H869" s="386">
        <v>0</v>
      </c>
      <c r="I869" s="386">
        <v>0</v>
      </c>
      <c r="J869" s="386">
        <v>0</v>
      </c>
      <c r="K869" s="386">
        <v>0</v>
      </c>
      <c r="L869" s="386">
        <v>0</v>
      </c>
      <c r="M869" s="386">
        <v>0</v>
      </c>
      <c r="N869" s="386">
        <v>0</v>
      </c>
      <c r="O869" s="386">
        <v>0</v>
      </c>
      <c r="P869" s="386">
        <v>0</v>
      </c>
      <c r="Q869" s="386">
        <v>1</v>
      </c>
      <c r="R869" s="386">
        <v>1</v>
      </c>
      <c r="S869" s="386">
        <v>1</v>
      </c>
      <c r="T869" s="386">
        <v>0</v>
      </c>
      <c r="U869" s="386">
        <v>0</v>
      </c>
      <c r="V869" s="386">
        <v>1</v>
      </c>
      <c r="W869" s="386">
        <v>0</v>
      </c>
      <c r="X869" s="386">
        <v>1</v>
      </c>
      <c r="Y869" s="386">
        <v>0</v>
      </c>
      <c r="Z869" s="386">
        <v>1</v>
      </c>
      <c r="AA869" s="386">
        <v>1</v>
      </c>
      <c r="AB869" s="386">
        <v>1</v>
      </c>
      <c r="AC869" s="386">
        <v>0</v>
      </c>
      <c r="AD869" s="386">
        <v>0</v>
      </c>
      <c r="AE869" s="386">
        <v>1</v>
      </c>
      <c r="AF869" s="386">
        <v>0</v>
      </c>
      <c r="AG869" s="386">
        <v>1</v>
      </c>
      <c r="AH869" s="386">
        <v>1</v>
      </c>
      <c r="AI869" s="386">
        <v>0</v>
      </c>
      <c r="AJ869" s="386">
        <v>1</v>
      </c>
      <c r="AK869" s="386">
        <v>0</v>
      </c>
      <c r="AL869" s="386">
        <v>0</v>
      </c>
      <c r="AM869" s="386">
        <v>0</v>
      </c>
      <c r="AN869" s="386">
        <v>0</v>
      </c>
      <c r="AO869" s="386">
        <v>0</v>
      </c>
      <c r="AP869" s="386">
        <v>0</v>
      </c>
      <c r="AQ869" s="386">
        <v>0</v>
      </c>
      <c r="AR869" s="386">
        <v>0</v>
      </c>
      <c r="AS869" s="386">
        <v>0</v>
      </c>
      <c r="AT869" s="405">
        <v>0</v>
      </c>
      <c r="AU869" s="387">
        <v>0</v>
      </c>
    </row>
    <row r="870" spans="2:47" x14ac:dyDescent="0.3">
      <c r="B870" s="592"/>
      <c r="C870" s="592"/>
      <c r="D870" s="384" t="s">
        <v>1312</v>
      </c>
      <c r="E870" s="271">
        <f t="shared" si="14"/>
        <v>273</v>
      </c>
      <c r="F870" s="385">
        <v>0</v>
      </c>
      <c r="G870" s="386">
        <v>0</v>
      </c>
      <c r="H870" s="386">
        <v>0</v>
      </c>
      <c r="I870" s="386">
        <v>0</v>
      </c>
      <c r="J870" s="386">
        <v>2</v>
      </c>
      <c r="K870" s="386">
        <v>4</v>
      </c>
      <c r="L870" s="386">
        <v>11</v>
      </c>
      <c r="M870" s="386">
        <v>6</v>
      </c>
      <c r="N870" s="386">
        <v>8</v>
      </c>
      <c r="O870" s="386">
        <v>8</v>
      </c>
      <c r="P870" s="386">
        <v>21</v>
      </c>
      <c r="Q870" s="386">
        <v>17</v>
      </c>
      <c r="R870" s="386">
        <v>19</v>
      </c>
      <c r="S870" s="386">
        <v>24</v>
      </c>
      <c r="T870" s="386">
        <v>22</v>
      </c>
      <c r="U870" s="386">
        <v>14</v>
      </c>
      <c r="V870" s="386">
        <v>8</v>
      </c>
      <c r="W870" s="386">
        <v>11</v>
      </c>
      <c r="X870" s="386">
        <v>11</v>
      </c>
      <c r="Y870" s="386">
        <v>15</v>
      </c>
      <c r="Z870" s="386">
        <v>13</v>
      </c>
      <c r="AA870" s="386">
        <v>11</v>
      </c>
      <c r="AB870" s="386">
        <v>7</v>
      </c>
      <c r="AC870" s="386">
        <v>6</v>
      </c>
      <c r="AD870" s="386">
        <v>8</v>
      </c>
      <c r="AE870" s="386">
        <v>6</v>
      </c>
      <c r="AF870" s="386">
        <v>3</v>
      </c>
      <c r="AG870" s="386">
        <v>5</v>
      </c>
      <c r="AH870" s="386">
        <v>4</v>
      </c>
      <c r="AI870" s="386">
        <v>4</v>
      </c>
      <c r="AJ870" s="386">
        <v>2</v>
      </c>
      <c r="AK870" s="386">
        <v>0</v>
      </c>
      <c r="AL870" s="386">
        <v>1</v>
      </c>
      <c r="AM870" s="386">
        <v>2</v>
      </c>
      <c r="AN870" s="386">
        <v>0</v>
      </c>
      <c r="AO870" s="386">
        <v>0</v>
      </c>
      <c r="AP870" s="386">
        <v>0</v>
      </c>
      <c r="AQ870" s="386">
        <v>0</v>
      </c>
      <c r="AR870" s="386">
        <v>0</v>
      </c>
      <c r="AS870" s="386">
        <v>0</v>
      </c>
      <c r="AT870" s="405">
        <v>0</v>
      </c>
      <c r="AU870" s="387">
        <v>0</v>
      </c>
    </row>
    <row r="871" spans="2:47" x14ac:dyDescent="0.3">
      <c r="B871" s="592"/>
      <c r="C871" s="592"/>
      <c r="D871" s="384" t="s">
        <v>1229</v>
      </c>
      <c r="E871" s="271">
        <f t="shared" si="14"/>
        <v>219</v>
      </c>
      <c r="F871" s="385">
        <v>0</v>
      </c>
      <c r="G871" s="386">
        <v>0</v>
      </c>
      <c r="H871" s="386">
        <v>0</v>
      </c>
      <c r="I871" s="386">
        <v>1</v>
      </c>
      <c r="J871" s="386">
        <v>4</v>
      </c>
      <c r="K871" s="386">
        <v>7</v>
      </c>
      <c r="L871" s="386">
        <v>5</v>
      </c>
      <c r="M871" s="386">
        <v>11</v>
      </c>
      <c r="N871" s="386">
        <v>18</v>
      </c>
      <c r="O871" s="386">
        <v>8</v>
      </c>
      <c r="P871" s="386">
        <v>16</v>
      </c>
      <c r="Q871" s="386">
        <v>14</v>
      </c>
      <c r="R871" s="386">
        <v>12</v>
      </c>
      <c r="S871" s="386">
        <v>12</v>
      </c>
      <c r="T871" s="386">
        <v>18</v>
      </c>
      <c r="U871" s="386">
        <v>11</v>
      </c>
      <c r="V871" s="386">
        <v>8</v>
      </c>
      <c r="W871" s="386">
        <v>10</v>
      </c>
      <c r="X871" s="386">
        <v>9</v>
      </c>
      <c r="Y871" s="386">
        <v>14</v>
      </c>
      <c r="Z871" s="386">
        <v>5</v>
      </c>
      <c r="AA871" s="386">
        <v>5</v>
      </c>
      <c r="AB871" s="386">
        <v>6</v>
      </c>
      <c r="AC871" s="386">
        <v>7</v>
      </c>
      <c r="AD871" s="386">
        <v>4</v>
      </c>
      <c r="AE871" s="386">
        <v>1</v>
      </c>
      <c r="AF871" s="386">
        <v>2</v>
      </c>
      <c r="AG871" s="386">
        <v>3</v>
      </c>
      <c r="AH871" s="386">
        <v>1</v>
      </c>
      <c r="AI871" s="386">
        <v>2</v>
      </c>
      <c r="AJ871" s="386">
        <v>3</v>
      </c>
      <c r="AK871" s="386">
        <v>0</v>
      </c>
      <c r="AL871" s="386">
        <v>1</v>
      </c>
      <c r="AM871" s="386">
        <v>0</v>
      </c>
      <c r="AN871" s="386">
        <v>1</v>
      </c>
      <c r="AO871" s="386">
        <v>0</v>
      </c>
      <c r="AP871" s="386">
        <v>0</v>
      </c>
      <c r="AQ871" s="386">
        <v>0</v>
      </c>
      <c r="AR871" s="386">
        <v>0</v>
      </c>
      <c r="AS871" s="386">
        <v>0</v>
      </c>
      <c r="AT871" s="405">
        <v>0</v>
      </c>
      <c r="AU871" s="387">
        <v>0</v>
      </c>
    </row>
    <row r="872" spans="2:47" x14ac:dyDescent="0.3">
      <c r="B872" s="592"/>
      <c r="C872" s="592" t="s">
        <v>181</v>
      </c>
      <c r="D872" s="384" t="s">
        <v>1311</v>
      </c>
      <c r="E872" s="271">
        <f t="shared" si="14"/>
        <v>475</v>
      </c>
      <c r="F872" s="385">
        <v>0</v>
      </c>
      <c r="G872" s="386">
        <v>0</v>
      </c>
      <c r="H872" s="386">
        <v>0</v>
      </c>
      <c r="I872" s="386">
        <v>0</v>
      </c>
      <c r="J872" s="386">
        <v>1</v>
      </c>
      <c r="K872" s="386">
        <v>13</v>
      </c>
      <c r="L872" s="386">
        <v>15</v>
      </c>
      <c r="M872" s="386">
        <v>19</v>
      </c>
      <c r="N872" s="386">
        <v>16</v>
      </c>
      <c r="O872" s="386">
        <v>18</v>
      </c>
      <c r="P872" s="386">
        <v>27</v>
      </c>
      <c r="Q872" s="386">
        <v>22</v>
      </c>
      <c r="R872" s="386">
        <v>30</v>
      </c>
      <c r="S872" s="386">
        <v>26</v>
      </c>
      <c r="T872" s="386">
        <v>25</v>
      </c>
      <c r="U872" s="386">
        <v>30</v>
      </c>
      <c r="V872" s="386">
        <v>28</v>
      </c>
      <c r="W872" s="386">
        <v>34</v>
      </c>
      <c r="X872" s="386">
        <v>23</v>
      </c>
      <c r="Y872" s="386">
        <v>24</v>
      </c>
      <c r="Z872" s="386">
        <v>19</v>
      </c>
      <c r="AA872" s="386">
        <v>25</v>
      </c>
      <c r="AB872" s="386">
        <v>23</v>
      </c>
      <c r="AC872" s="386">
        <v>12</v>
      </c>
      <c r="AD872" s="386">
        <v>11</v>
      </c>
      <c r="AE872" s="386">
        <v>6</v>
      </c>
      <c r="AF872" s="386">
        <v>6</v>
      </c>
      <c r="AG872" s="386">
        <v>7</v>
      </c>
      <c r="AH872" s="386">
        <v>4</v>
      </c>
      <c r="AI872" s="386">
        <v>2</v>
      </c>
      <c r="AJ872" s="386">
        <v>2</v>
      </c>
      <c r="AK872" s="386">
        <v>1</v>
      </c>
      <c r="AL872" s="386">
        <v>4</v>
      </c>
      <c r="AM872" s="386">
        <v>1</v>
      </c>
      <c r="AN872" s="386">
        <v>0</v>
      </c>
      <c r="AO872" s="386">
        <v>1</v>
      </c>
      <c r="AP872" s="386">
        <v>0</v>
      </c>
      <c r="AQ872" s="386">
        <v>0</v>
      </c>
      <c r="AR872" s="386">
        <v>0</v>
      </c>
      <c r="AS872" s="386">
        <v>0</v>
      </c>
      <c r="AT872" s="405">
        <v>0</v>
      </c>
      <c r="AU872" s="387">
        <v>0</v>
      </c>
    </row>
    <row r="873" spans="2:47" x14ac:dyDescent="0.3">
      <c r="B873" s="592"/>
      <c r="C873" s="592"/>
      <c r="D873" s="384" t="s">
        <v>1310</v>
      </c>
      <c r="E873" s="271">
        <f t="shared" si="14"/>
        <v>51</v>
      </c>
      <c r="F873" s="385">
        <v>0</v>
      </c>
      <c r="G873" s="386">
        <v>0</v>
      </c>
      <c r="H873" s="386">
        <v>0</v>
      </c>
      <c r="I873" s="386">
        <v>0</v>
      </c>
      <c r="J873" s="386">
        <v>1</v>
      </c>
      <c r="K873" s="386">
        <v>0</v>
      </c>
      <c r="L873" s="386">
        <v>0</v>
      </c>
      <c r="M873" s="386">
        <v>1</v>
      </c>
      <c r="N873" s="386">
        <v>3</v>
      </c>
      <c r="O873" s="386">
        <v>3</v>
      </c>
      <c r="P873" s="386">
        <v>2</v>
      </c>
      <c r="Q873" s="386">
        <v>3</v>
      </c>
      <c r="R873" s="386">
        <v>3</v>
      </c>
      <c r="S873" s="386">
        <v>6</v>
      </c>
      <c r="T873" s="386">
        <v>3</v>
      </c>
      <c r="U873" s="386">
        <v>1</v>
      </c>
      <c r="V873" s="386">
        <v>2</v>
      </c>
      <c r="W873" s="386">
        <v>5</v>
      </c>
      <c r="X873" s="386">
        <v>5</v>
      </c>
      <c r="Y873" s="386">
        <v>2</v>
      </c>
      <c r="Z873" s="386">
        <v>1</v>
      </c>
      <c r="AA873" s="386">
        <v>1</v>
      </c>
      <c r="AB873" s="386">
        <v>2</v>
      </c>
      <c r="AC873" s="386">
        <v>1</v>
      </c>
      <c r="AD873" s="386">
        <v>1</v>
      </c>
      <c r="AE873" s="386">
        <v>1</v>
      </c>
      <c r="AF873" s="386">
        <v>2</v>
      </c>
      <c r="AG873" s="386">
        <v>0</v>
      </c>
      <c r="AH873" s="386">
        <v>2</v>
      </c>
      <c r="AI873" s="386">
        <v>0</v>
      </c>
      <c r="AJ873" s="386">
        <v>0</v>
      </c>
      <c r="AK873" s="386">
        <v>0</v>
      </c>
      <c r="AL873" s="386">
        <v>0</v>
      </c>
      <c r="AM873" s="386">
        <v>0</v>
      </c>
      <c r="AN873" s="386">
        <v>0</v>
      </c>
      <c r="AO873" s="386">
        <v>0</v>
      </c>
      <c r="AP873" s="386">
        <v>0</v>
      </c>
      <c r="AQ873" s="386">
        <v>0</v>
      </c>
      <c r="AR873" s="386">
        <v>0</v>
      </c>
      <c r="AS873" s="386">
        <v>0</v>
      </c>
      <c r="AT873" s="405">
        <v>0</v>
      </c>
      <c r="AU873" s="387">
        <v>0</v>
      </c>
    </row>
    <row r="874" spans="2:47" x14ac:dyDescent="0.3">
      <c r="B874" s="592"/>
      <c r="C874" s="592"/>
      <c r="D874" s="384" t="s">
        <v>1309</v>
      </c>
      <c r="E874" s="271">
        <f t="shared" si="14"/>
        <v>42</v>
      </c>
      <c r="F874" s="385">
        <v>0</v>
      </c>
      <c r="G874" s="386">
        <v>0</v>
      </c>
      <c r="H874" s="386">
        <v>0</v>
      </c>
      <c r="I874" s="386">
        <v>0</v>
      </c>
      <c r="J874" s="386">
        <v>0</v>
      </c>
      <c r="K874" s="386">
        <v>0</v>
      </c>
      <c r="L874" s="386">
        <v>2</v>
      </c>
      <c r="M874" s="386">
        <v>2</v>
      </c>
      <c r="N874" s="386">
        <v>1</v>
      </c>
      <c r="O874" s="386">
        <v>0</v>
      </c>
      <c r="P874" s="386">
        <v>4</v>
      </c>
      <c r="Q874" s="386">
        <v>1</v>
      </c>
      <c r="R874" s="386">
        <v>8</v>
      </c>
      <c r="S874" s="386">
        <v>1</v>
      </c>
      <c r="T874" s="386">
        <v>2</v>
      </c>
      <c r="U874" s="386">
        <v>2</v>
      </c>
      <c r="V874" s="386">
        <v>3</v>
      </c>
      <c r="W874" s="386">
        <v>4</v>
      </c>
      <c r="X874" s="386">
        <v>2</v>
      </c>
      <c r="Y874" s="386">
        <v>0</v>
      </c>
      <c r="Z874" s="386">
        <v>3</v>
      </c>
      <c r="AA874" s="386">
        <v>3</v>
      </c>
      <c r="AB874" s="386">
        <v>0</v>
      </c>
      <c r="AC874" s="386">
        <v>2</v>
      </c>
      <c r="AD874" s="386">
        <v>1</v>
      </c>
      <c r="AE874" s="386">
        <v>1</v>
      </c>
      <c r="AF874" s="386">
        <v>0</v>
      </c>
      <c r="AG874" s="386">
        <v>0</v>
      </c>
      <c r="AH874" s="386">
        <v>0</v>
      </c>
      <c r="AI874" s="386">
        <v>0</v>
      </c>
      <c r="AJ874" s="386">
        <v>0</v>
      </c>
      <c r="AK874" s="386">
        <v>0</v>
      </c>
      <c r="AL874" s="386">
        <v>0</v>
      </c>
      <c r="AM874" s="386">
        <v>0</v>
      </c>
      <c r="AN874" s="386">
        <v>0</v>
      </c>
      <c r="AO874" s="386">
        <v>0</v>
      </c>
      <c r="AP874" s="386">
        <v>0</v>
      </c>
      <c r="AQ874" s="386">
        <v>0</v>
      </c>
      <c r="AR874" s="386">
        <v>0</v>
      </c>
      <c r="AS874" s="386">
        <v>0</v>
      </c>
      <c r="AT874" s="405">
        <v>0</v>
      </c>
      <c r="AU874" s="387">
        <v>0</v>
      </c>
    </row>
    <row r="875" spans="2:47" x14ac:dyDescent="0.3">
      <c r="B875" s="592"/>
      <c r="C875" s="592" t="s">
        <v>180</v>
      </c>
      <c r="D875" s="384" t="s">
        <v>1308</v>
      </c>
      <c r="E875" s="271">
        <f t="shared" si="14"/>
        <v>194</v>
      </c>
      <c r="F875" s="385">
        <v>0</v>
      </c>
      <c r="G875" s="386">
        <v>0</v>
      </c>
      <c r="H875" s="386">
        <v>0</v>
      </c>
      <c r="I875" s="386">
        <v>0</v>
      </c>
      <c r="J875" s="386">
        <v>3</v>
      </c>
      <c r="K875" s="386">
        <v>3</v>
      </c>
      <c r="L875" s="386">
        <v>6</v>
      </c>
      <c r="M875" s="386">
        <v>7</v>
      </c>
      <c r="N875" s="386">
        <v>11</v>
      </c>
      <c r="O875" s="386">
        <v>13</v>
      </c>
      <c r="P875" s="386">
        <v>11</v>
      </c>
      <c r="Q875" s="386">
        <v>8</v>
      </c>
      <c r="R875" s="386">
        <v>13</v>
      </c>
      <c r="S875" s="386">
        <v>11</v>
      </c>
      <c r="T875" s="386">
        <v>7</v>
      </c>
      <c r="U875" s="386">
        <v>11</v>
      </c>
      <c r="V875" s="386">
        <v>7</v>
      </c>
      <c r="W875" s="386">
        <v>8</v>
      </c>
      <c r="X875" s="386">
        <v>10</v>
      </c>
      <c r="Y875" s="386">
        <v>6</v>
      </c>
      <c r="Z875" s="386">
        <v>14</v>
      </c>
      <c r="AA875" s="386">
        <v>7</v>
      </c>
      <c r="AB875" s="386">
        <v>11</v>
      </c>
      <c r="AC875" s="386">
        <v>4</v>
      </c>
      <c r="AD875" s="386">
        <v>2</v>
      </c>
      <c r="AE875" s="386">
        <v>4</v>
      </c>
      <c r="AF875" s="386">
        <v>1</v>
      </c>
      <c r="AG875" s="386">
        <v>5</v>
      </c>
      <c r="AH875" s="386">
        <v>1</v>
      </c>
      <c r="AI875" s="386">
        <v>3</v>
      </c>
      <c r="AJ875" s="386">
        <v>4</v>
      </c>
      <c r="AK875" s="386">
        <v>0</v>
      </c>
      <c r="AL875" s="386">
        <v>2</v>
      </c>
      <c r="AM875" s="386">
        <v>0</v>
      </c>
      <c r="AN875" s="386">
        <v>1</v>
      </c>
      <c r="AO875" s="386">
        <v>0</v>
      </c>
      <c r="AP875" s="386">
        <v>0</v>
      </c>
      <c r="AQ875" s="386">
        <v>0</v>
      </c>
      <c r="AR875" s="386">
        <v>0</v>
      </c>
      <c r="AS875" s="386">
        <v>0</v>
      </c>
      <c r="AT875" s="405">
        <v>0</v>
      </c>
      <c r="AU875" s="387">
        <v>0</v>
      </c>
    </row>
    <row r="876" spans="2:47" x14ac:dyDescent="0.3">
      <c r="B876" s="592"/>
      <c r="C876" s="592"/>
      <c r="D876" s="384" t="s">
        <v>988</v>
      </c>
      <c r="E876" s="271">
        <f t="shared" si="14"/>
        <v>41</v>
      </c>
      <c r="F876" s="385">
        <v>0</v>
      </c>
      <c r="G876" s="386">
        <v>0</v>
      </c>
      <c r="H876" s="386">
        <v>0</v>
      </c>
      <c r="I876" s="386">
        <v>1</v>
      </c>
      <c r="J876" s="386">
        <v>0</v>
      </c>
      <c r="K876" s="386">
        <v>1</v>
      </c>
      <c r="L876" s="386">
        <v>2</v>
      </c>
      <c r="M876" s="386">
        <v>0</v>
      </c>
      <c r="N876" s="386">
        <v>3</v>
      </c>
      <c r="O876" s="386">
        <v>1</v>
      </c>
      <c r="P876" s="386">
        <v>1</v>
      </c>
      <c r="Q876" s="386">
        <v>2</v>
      </c>
      <c r="R876" s="386">
        <v>1</v>
      </c>
      <c r="S876" s="386">
        <v>4</v>
      </c>
      <c r="T876" s="386">
        <v>3</v>
      </c>
      <c r="U876" s="386">
        <v>2</v>
      </c>
      <c r="V876" s="386">
        <v>0</v>
      </c>
      <c r="W876" s="386">
        <v>1</v>
      </c>
      <c r="X876" s="386">
        <v>5</v>
      </c>
      <c r="Y876" s="386">
        <v>1</v>
      </c>
      <c r="Z876" s="386">
        <v>0</v>
      </c>
      <c r="AA876" s="386">
        <v>2</v>
      </c>
      <c r="AB876" s="386">
        <v>4</v>
      </c>
      <c r="AC876" s="386">
        <v>0</v>
      </c>
      <c r="AD876" s="386">
        <v>2</v>
      </c>
      <c r="AE876" s="386">
        <v>0</v>
      </c>
      <c r="AF876" s="386">
        <v>1</v>
      </c>
      <c r="AG876" s="386">
        <v>2</v>
      </c>
      <c r="AH876" s="386">
        <v>1</v>
      </c>
      <c r="AI876" s="386">
        <v>0</v>
      </c>
      <c r="AJ876" s="386">
        <v>0</v>
      </c>
      <c r="AK876" s="386">
        <v>1</v>
      </c>
      <c r="AL876" s="386">
        <v>0</v>
      </c>
      <c r="AM876" s="386">
        <v>0</v>
      </c>
      <c r="AN876" s="386">
        <v>0</v>
      </c>
      <c r="AO876" s="386">
        <v>0</v>
      </c>
      <c r="AP876" s="386">
        <v>0</v>
      </c>
      <c r="AQ876" s="386">
        <v>0</v>
      </c>
      <c r="AR876" s="386">
        <v>0</v>
      </c>
      <c r="AS876" s="386">
        <v>0</v>
      </c>
      <c r="AT876" s="405">
        <v>0</v>
      </c>
      <c r="AU876" s="387">
        <v>0</v>
      </c>
    </row>
    <row r="877" spans="2:47" x14ac:dyDescent="0.3">
      <c r="B877" s="592"/>
      <c r="C877" s="592"/>
      <c r="D877" s="384" t="s">
        <v>1307</v>
      </c>
      <c r="E877" s="271">
        <f t="shared" si="14"/>
        <v>66</v>
      </c>
      <c r="F877" s="385">
        <v>0</v>
      </c>
      <c r="G877" s="386">
        <v>0</v>
      </c>
      <c r="H877" s="386">
        <v>1</v>
      </c>
      <c r="I877" s="386">
        <v>0</v>
      </c>
      <c r="J877" s="386">
        <v>1</v>
      </c>
      <c r="K877" s="386">
        <v>2</v>
      </c>
      <c r="L877" s="386">
        <v>1</v>
      </c>
      <c r="M877" s="386">
        <v>8</v>
      </c>
      <c r="N877" s="386">
        <v>3</v>
      </c>
      <c r="O877" s="386">
        <v>4</v>
      </c>
      <c r="P877" s="386">
        <v>2</v>
      </c>
      <c r="Q877" s="386">
        <v>5</v>
      </c>
      <c r="R877" s="386">
        <v>0</v>
      </c>
      <c r="S877" s="386">
        <v>5</v>
      </c>
      <c r="T877" s="386">
        <v>3</v>
      </c>
      <c r="U877" s="386">
        <v>3</v>
      </c>
      <c r="V877" s="386">
        <v>2</v>
      </c>
      <c r="W877" s="386">
        <v>2</v>
      </c>
      <c r="X877" s="386">
        <v>2</v>
      </c>
      <c r="Y877" s="386">
        <v>4</v>
      </c>
      <c r="Z877" s="386">
        <v>4</v>
      </c>
      <c r="AA877" s="386">
        <v>2</v>
      </c>
      <c r="AB877" s="386">
        <v>2</v>
      </c>
      <c r="AC877" s="386">
        <v>3</v>
      </c>
      <c r="AD877" s="386">
        <v>3</v>
      </c>
      <c r="AE877" s="386">
        <v>1</v>
      </c>
      <c r="AF877" s="386">
        <v>1</v>
      </c>
      <c r="AG877" s="386">
        <v>0</v>
      </c>
      <c r="AH877" s="386">
        <v>0</v>
      </c>
      <c r="AI877" s="386">
        <v>1</v>
      </c>
      <c r="AJ877" s="386">
        <v>1</v>
      </c>
      <c r="AK877" s="386">
        <v>0</v>
      </c>
      <c r="AL877" s="386">
        <v>0</v>
      </c>
      <c r="AM877" s="386">
        <v>0</v>
      </c>
      <c r="AN877" s="386">
        <v>0</v>
      </c>
      <c r="AO877" s="386">
        <v>0</v>
      </c>
      <c r="AP877" s="386">
        <v>0</v>
      </c>
      <c r="AQ877" s="386">
        <v>0</v>
      </c>
      <c r="AR877" s="386">
        <v>0</v>
      </c>
      <c r="AS877" s="386">
        <v>0</v>
      </c>
      <c r="AT877" s="405">
        <v>0</v>
      </c>
      <c r="AU877" s="387">
        <v>0</v>
      </c>
    </row>
    <row r="878" spans="2:47" x14ac:dyDescent="0.3">
      <c r="B878" s="592"/>
      <c r="C878" s="592"/>
      <c r="D878" s="384" t="s">
        <v>1306</v>
      </c>
      <c r="E878" s="271">
        <f t="shared" si="14"/>
        <v>42</v>
      </c>
      <c r="F878" s="385">
        <v>0</v>
      </c>
      <c r="G878" s="386">
        <v>0</v>
      </c>
      <c r="H878" s="386">
        <v>0</v>
      </c>
      <c r="I878" s="386">
        <v>0</v>
      </c>
      <c r="J878" s="386">
        <v>0</v>
      </c>
      <c r="K878" s="386">
        <v>0</v>
      </c>
      <c r="L878" s="386">
        <v>2</v>
      </c>
      <c r="M878" s="386">
        <v>3</v>
      </c>
      <c r="N878" s="386">
        <v>0</v>
      </c>
      <c r="O878" s="386">
        <v>2</v>
      </c>
      <c r="P878" s="386">
        <v>2</v>
      </c>
      <c r="Q878" s="386">
        <v>3</v>
      </c>
      <c r="R878" s="386">
        <v>0</v>
      </c>
      <c r="S878" s="386">
        <v>3</v>
      </c>
      <c r="T878" s="386">
        <v>3</v>
      </c>
      <c r="U878" s="386">
        <v>1</v>
      </c>
      <c r="V878" s="386">
        <v>2</v>
      </c>
      <c r="W878" s="386">
        <v>3</v>
      </c>
      <c r="X878" s="386">
        <v>3</v>
      </c>
      <c r="Y878" s="386">
        <v>3</v>
      </c>
      <c r="Z878" s="386">
        <v>4</v>
      </c>
      <c r="AA878" s="386">
        <v>2</v>
      </c>
      <c r="AB878" s="386">
        <v>1</v>
      </c>
      <c r="AC878" s="386">
        <v>0</v>
      </c>
      <c r="AD878" s="386">
        <v>0</v>
      </c>
      <c r="AE878" s="386">
        <v>1</v>
      </c>
      <c r="AF878" s="386">
        <v>2</v>
      </c>
      <c r="AG878" s="386">
        <v>0</v>
      </c>
      <c r="AH878" s="386">
        <v>0</v>
      </c>
      <c r="AI878" s="386">
        <v>2</v>
      </c>
      <c r="AJ878" s="386">
        <v>0</v>
      </c>
      <c r="AK878" s="386">
        <v>0</v>
      </c>
      <c r="AL878" s="386">
        <v>0</v>
      </c>
      <c r="AM878" s="386">
        <v>0</v>
      </c>
      <c r="AN878" s="386">
        <v>0</v>
      </c>
      <c r="AO878" s="386">
        <v>0</v>
      </c>
      <c r="AP878" s="386">
        <v>0</v>
      </c>
      <c r="AQ878" s="386">
        <v>0</v>
      </c>
      <c r="AR878" s="386">
        <v>0</v>
      </c>
      <c r="AS878" s="386">
        <v>0</v>
      </c>
      <c r="AT878" s="405">
        <v>0</v>
      </c>
      <c r="AU878" s="387">
        <v>0</v>
      </c>
    </row>
    <row r="879" spans="2:47" x14ac:dyDescent="0.3">
      <c r="B879" s="592"/>
      <c r="C879" s="592" t="s">
        <v>179</v>
      </c>
      <c r="D879" s="384" t="s">
        <v>1305</v>
      </c>
      <c r="E879" s="271">
        <f t="shared" si="14"/>
        <v>951</v>
      </c>
      <c r="F879" s="385">
        <v>0</v>
      </c>
      <c r="G879" s="386">
        <v>0</v>
      </c>
      <c r="H879" s="386">
        <v>0</v>
      </c>
      <c r="I879" s="386">
        <v>0</v>
      </c>
      <c r="J879" s="386">
        <v>9</v>
      </c>
      <c r="K879" s="386">
        <v>30</v>
      </c>
      <c r="L879" s="386">
        <v>33</v>
      </c>
      <c r="M879" s="386">
        <v>45</v>
      </c>
      <c r="N879" s="386">
        <v>49</v>
      </c>
      <c r="O879" s="386">
        <v>62</v>
      </c>
      <c r="P879" s="386">
        <v>58</v>
      </c>
      <c r="Q879" s="386">
        <v>68</v>
      </c>
      <c r="R879" s="386">
        <v>66</v>
      </c>
      <c r="S879" s="386">
        <v>61</v>
      </c>
      <c r="T879" s="386">
        <v>59</v>
      </c>
      <c r="U879" s="386">
        <v>33</v>
      </c>
      <c r="V879" s="386">
        <v>49</v>
      </c>
      <c r="W879" s="386">
        <v>39</v>
      </c>
      <c r="X879" s="386">
        <v>36</v>
      </c>
      <c r="Y879" s="386">
        <v>39</v>
      </c>
      <c r="Z879" s="386">
        <v>28</v>
      </c>
      <c r="AA879" s="386">
        <v>32</v>
      </c>
      <c r="AB879" s="386">
        <v>20</v>
      </c>
      <c r="AC879" s="386">
        <v>24</v>
      </c>
      <c r="AD879" s="386">
        <v>20</v>
      </c>
      <c r="AE879" s="386">
        <v>16</v>
      </c>
      <c r="AF879" s="386">
        <v>16</v>
      </c>
      <c r="AG879" s="386">
        <v>16</v>
      </c>
      <c r="AH879" s="386">
        <v>12</v>
      </c>
      <c r="AI879" s="386">
        <v>12</v>
      </c>
      <c r="AJ879" s="386">
        <v>5</v>
      </c>
      <c r="AK879" s="386">
        <v>5</v>
      </c>
      <c r="AL879" s="386">
        <v>2</v>
      </c>
      <c r="AM879" s="386">
        <v>1</v>
      </c>
      <c r="AN879" s="386">
        <v>1</v>
      </c>
      <c r="AO879" s="386">
        <v>4</v>
      </c>
      <c r="AP879" s="386">
        <v>1</v>
      </c>
      <c r="AQ879" s="386">
        <v>0</v>
      </c>
      <c r="AR879" s="386">
        <v>0</v>
      </c>
      <c r="AS879" s="386">
        <v>0</v>
      </c>
      <c r="AT879" s="405">
        <v>0</v>
      </c>
      <c r="AU879" s="387">
        <v>0</v>
      </c>
    </row>
    <row r="880" spans="2:47" x14ac:dyDescent="0.3">
      <c r="B880" s="592"/>
      <c r="C880" s="592"/>
      <c r="D880" s="384" t="s">
        <v>1304</v>
      </c>
      <c r="E880" s="271">
        <f t="shared" si="14"/>
        <v>224</v>
      </c>
      <c r="F880" s="385">
        <v>0</v>
      </c>
      <c r="G880" s="386">
        <v>0</v>
      </c>
      <c r="H880" s="386">
        <v>0</v>
      </c>
      <c r="I880" s="386">
        <v>0</v>
      </c>
      <c r="J880" s="386">
        <v>3</v>
      </c>
      <c r="K880" s="386">
        <v>5</v>
      </c>
      <c r="L880" s="386">
        <v>9</v>
      </c>
      <c r="M880" s="386">
        <v>5</v>
      </c>
      <c r="N880" s="386">
        <v>16</v>
      </c>
      <c r="O880" s="386">
        <v>14</v>
      </c>
      <c r="P880" s="386">
        <v>18</v>
      </c>
      <c r="Q880" s="386">
        <v>11</v>
      </c>
      <c r="R880" s="386">
        <v>13</v>
      </c>
      <c r="S880" s="386">
        <v>15</v>
      </c>
      <c r="T880" s="386">
        <v>10</v>
      </c>
      <c r="U880" s="386">
        <v>10</v>
      </c>
      <c r="V880" s="386">
        <v>8</v>
      </c>
      <c r="W880" s="386">
        <v>9</v>
      </c>
      <c r="X880" s="386">
        <v>10</v>
      </c>
      <c r="Y880" s="386">
        <v>8</v>
      </c>
      <c r="Z880" s="386">
        <v>8</v>
      </c>
      <c r="AA880" s="386">
        <v>9</v>
      </c>
      <c r="AB880" s="386">
        <v>6</v>
      </c>
      <c r="AC880" s="386">
        <v>6</v>
      </c>
      <c r="AD880" s="386">
        <v>9</v>
      </c>
      <c r="AE880" s="386">
        <v>3</v>
      </c>
      <c r="AF880" s="386">
        <v>6</v>
      </c>
      <c r="AG880" s="386">
        <v>4</v>
      </c>
      <c r="AH880" s="386">
        <v>1</v>
      </c>
      <c r="AI880" s="386">
        <v>1</v>
      </c>
      <c r="AJ880" s="386">
        <v>3</v>
      </c>
      <c r="AK880" s="386">
        <v>1</v>
      </c>
      <c r="AL880" s="386">
        <v>1</v>
      </c>
      <c r="AM880" s="386">
        <v>1</v>
      </c>
      <c r="AN880" s="386">
        <v>1</v>
      </c>
      <c r="AO880" s="386">
        <v>0</v>
      </c>
      <c r="AP880" s="386">
        <v>0</v>
      </c>
      <c r="AQ880" s="386">
        <v>0</v>
      </c>
      <c r="AR880" s="386">
        <v>0</v>
      </c>
      <c r="AS880" s="386">
        <v>0</v>
      </c>
      <c r="AT880" s="405">
        <v>0</v>
      </c>
      <c r="AU880" s="387">
        <v>0</v>
      </c>
    </row>
    <row r="881" spans="2:47" x14ac:dyDescent="0.3">
      <c r="B881" s="592"/>
      <c r="C881" s="592"/>
      <c r="D881" s="384" t="s">
        <v>955</v>
      </c>
      <c r="E881" s="271">
        <f t="shared" si="14"/>
        <v>65</v>
      </c>
      <c r="F881" s="385">
        <v>0</v>
      </c>
      <c r="G881" s="386">
        <v>0</v>
      </c>
      <c r="H881" s="386">
        <v>0</v>
      </c>
      <c r="I881" s="386">
        <v>0</v>
      </c>
      <c r="J881" s="386">
        <v>1</v>
      </c>
      <c r="K881" s="386">
        <v>1</v>
      </c>
      <c r="L881" s="386">
        <v>2</v>
      </c>
      <c r="M881" s="386">
        <v>5</v>
      </c>
      <c r="N881" s="386">
        <v>1</v>
      </c>
      <c r="O881" s="386">
        <v>3</v>
      </c>
      <c r="P881" s="386">
        <v>5</v>
      </c>
      <c r="Q881" s="386">
        <v>5</v>
      </c>
      <c r="R881" s="386">
        <v>9</v>
      </c>
      <c r="S881" s="386">
        <v>6</v>
      </c>
      <c r="T881" s="386">
        <v>5</v>
      </c>
      <c r="U881" s="386">
        <v>2</v>
      </c>
      <c r="V881" s="386">
        <v>0</v>
      </c>
      <c r="W881" s="386">
        <v>1</v>
      </c>
      <c r="X881" s="386">
        <v>3</v>
      </c>
      <c r="Y881" s="386">
        <v>2</v>
      </c>
      <c r="Z881" s="386">
        <v>1</v>
      </c>
      <c r="AA881" s="386">
        <v>1</v>
      </c>
      <c r="AB881" s="386">
        <v>1</v>
      </c>
      <c r="AC881" s="386">
        <v>1</v>
      </c>
      <c r="AD881" s="386">
        <v>0</v>
      </c>
      <c r="AE881" s="386">
        <v>3</v>
      </c>
      <c r="AF881" s="386">
        <v>2</v>
      </c>
      <c r="AG881" s="386">
        <v>1</v>
      </c>
      <c r="AH881" s="386">
        <v>1</v>
      </c>
      <c r="AI881" s="386">
        <v>0</v>
      </c>
      <c r="AJ881" s="386">
        <v>0</v>
      </c>
      <c r="AK881" s="386">
        <v>1</v>
      </c>
      <c r="AL881" s="386">
        <v>2</v>
      </c>
      <c r="AM881" s="386">
        <v>0</v>
      </c>
      <c r="AN881" s="386">
        <v>0</v>
      </c>
      <c r="AO881" s="386">
        <v>0</v>
      </c>
      <c r="AP881" s="386">
        <v>0</v>
      </c>
      <c r="AQ881" s="386">
        <v>0</v>
      </c>
      <c r="AR881" s="386">
        <v>0</v>
      </c>
      <c r="AS881" s="386">
        <v>0</v>
      </c>
      <c r="AT881" s="405">
        <v>0</v>
      </c>
      <c r="AU881" s="387">
        <v>0</v>
      </c>
    </row>
    <row r="882" spans="2:47" x14ac:dyDescent="0.3">
      <c r="B882" s="592"/>
      <c r="C882" s="592"/>
      <c r="D882" s="384" t="s">
        <v>249</v>
      </c>
      <c r="E882" s="271">
        <f t="shared" si="14"/>
        <v>43</v>
      </c>
      <c r="F882" s="385">
        <v>0</v>
      </c>
      <c r="G882" s="386">
        <v>0</v>
      </c>
      <c r="H882" s="386">
        <v>0</v>
      </c>
      <c r="I882" s="386">
        <v>1</v>
      </c>
      <c r="J882" s="386">
        <v>1</v>
      </c>
      <c r="K882" s="386">
        <v>1</v>
      </c>
      <c r="L882" s="386">
        <v>4</v>
      </c>
      <c r="M882" s="386">
        <v>3</v>
      </c>
      <c r="N882" s="386">
        <v>5</v>
      </c>
      <c r="O882" s="386">
        <v>1</v>
      </c>
      <c r="P882" s="386">
        <v>3</v>
      </c>
      <c r="Q882" s="386">
        <v>1</v>
      </c>
      <c r="R882" s="386">
        <v>2</v>
      </c>
      <c r="S882" s="386">
        <v>2</v>
      </c>
      <c r="T882" s="386">
        <v>3</v>
      </c>
      <c r="U882" s="386">
        <v>0</v>
      </c>
      <c r="V882" s="386">
        <v>0</v>
      </c>
      <c r="W882" s="386">
        <v>4</v>
      </c>
      <c r="X882" s="386">
        <v>2</v>
      </c>
      <c r="Y882" s="386">
        <v>1</v>
      </c>
      <c r="Z882" s="386">
        <v>1</v>
      </c>
      <c r="AA882" s="386">
        <v>3</v>
      </c>
      <c r="AB882" s="386">
        <v>0</v>
      </c>
      <c r="AC882" s="386">
        <v>0</v>
      </c>
      <c r="AD882" s="386">
        <v>1</v>
      </c>
      <c r="AE882" s="386">
        <v>1</v>
      </c>
      <c r="AF882" s="386">
        <v>1</v>
      </c>
      <c r="AG882" s="386">
        <v>0</v>
      </c>
      <c r="AH882" s="386">
        <v>1</v>
      </c>
      <c r="AI882" s="386">
        <v>0</v>
      </c>
      <c r="AJ882" s="386">
        <v>0</v>
      </c>
      <c r="AK882" s="386">
        <v>1</v>
      </c>
      <c r="AL882" s="386">
        <v>0</v>
      </c>
      <c r="AM882" s="386">
        <v>0</v>
      </c>
      <c r="AN882" s="386">
        <v>0</v>
      </c>
      <c r="AO882" s="386">
        <v>0</v>
      </c>
      <c r="AP882" s="386">
        <v>0</v>
      </c>
      <c r="AQ882" s="386">
        <v>0</v>
      </c>
      <c r="AR882" s="386">
        <v>0</v>
      </c>
      <c r="AS882" s="386">
        <v>0</v>
      </c>
      <c r="AT882" s="405">
        <v>0</v>
      </c>
      <c r="AU882" s="387">
        <v>0</v>
      </c>
    </row>
    <row r="883" spans="2:47" x14ac:dyDescent="0.3">
      <c r="B883" s="592"/>
      <c r="C883" s="388" t="s">
        <v>178</v>
      </c>
      <c r="D883" s="384" t="s">
        <v>1303</v>
      </c>
      <c r="E883" s="271">
        <f t="shared" si="14"/>
        <v>138</v>
      </c>
      <c r="F883" s="385">
        <v>0</v>
      </c>
      <c r="G883" s="386">
        <v>0</v>
      </c>
      <c r="H883" s="386">
        <v>0</v>
      </c>
      <c r="I883" s="386">
        <v>0</v>
      </c>
      <c r="J883" s="386">
        <v>1</v>
      </c>
      <c r="K883" s="386">
        <v>4</v>
      </c>
      <c r="L883" s="386">
        <v>4</v>
      </c>
      <c r="M883" s="386">
        <v>14</v>
      </c>
      <c r="N883" s="386">
        <v>1</v>
      </c>
      <c r="O883" s="386">
        <v>4</v>
      </c>
      <c r="P883" s="386">
        <v>12</v>
      </c>
      <c r="Q883" s="386">
        <v>5</v>
      </c>
      <c r="R883" s="386">
        <v>13</v>
      </c>
      <c r="S883" s="386">
        <v>6</v>
      </c>
      <c r="T883" s="386">
        <v>9</v>
      </c>
      <c r="U883" s="386">
        <v>8</v>
      </c>
      <c r="V883" s="386">
        <v>4</v>
      </c>
      <c r="W883" s="386">
        <v>7</v>
      </c>
      <c r="X883" s="386">
        <v>9</v>
      </c>
      <c r="Y883" s="386">
        <v>3</v>
      </c>
      <c r="Z883" s="386">
        <v>6</v>
      </c>
      <c r="AA883" s="386">
        <v>4</v>
      </c>
      <c r="AB883" s="386">
        <v>7</v>
      </c>
      <c r="AC883" s="386">
        <v>5</v>
      </c>
      <c r="AD883" s="386">
        <v>2</v>
      </c>
      <c r="AE883" s="386">
        <v>1</v>
      </c>
      <c r="AF883" s="386">
        <v>2</v>
      </c>
      <c r="AG883" s="386">
        <v>0</v>
      </c>
      <c r="AH883" s="386">
        <v>3</v>
      </c>
      <c r="AI883" s="386">
        <v>0</v>
      </c>
      <c r="AJ883" s="386">
        <v>2</v>
      </c>
      <c r="AK883" s="386">
        <v>0</v>
      </c>
      <c r="AL883" s="386">
        <v>1</v>
      </c>
      <c r="AM883" s="386">
        <v>1</v>
      </c>
      <c r="AN883" s="386">
        <v>0</v>
      </c>
      <c r="AO883" s="386">
        <v>0</v>
      </c>
      <c r="AP883" s="386">
        <v>0</v>
      </c>
      <c r="AQ883" s="386">
        <v>0</v>
      </c>
      <c r="AR883" s="386">
        <v>0</v>
      </c>
      <c r="AS883" s="386">
        <v>0</v>
      </c>
      <c r="AT883" s="405">
        <v>0</v>
      </c>
      <c r="AU883" s="387">
        <v>0</v>
      </c>
    </row>
    <row r="884" spans="2:47" x14ac:dyDescent="0.3">
      <c r="B884" s="592"/>
      <c r="C884" s="592" t="s">
        <v>177</v>
      </c>
      <c r="D884" s="384" t="s">
        <v>1302</v>
      </c>
      <c r="E884" s="271">
        <f t="shared" si="14"/>
        <v>220</v>
      </c>
      <c r="F884" s="385">
        <v>0</v>
      </c>
      <c r="G884" s="386">
        <v>0</v>
      </c>
      <c r="H884" s="386">
        <v>0</v>
      </c>
      <c r="I884" s="386">
        <v>1</v>
      </c>
      <c r="J884" s="386">
        <v>7</v>
      </c>
      <c r="K884" s="386">
        <v>3</v>
      </c>
      <c r="L884" s="386">
        <v>6</v>
      </c>
      <c r="M884" s="386">
        <v>6</v>
      </c>
      <c r="N884" s="386">
        <v>8</v>
      </c>
      <c r="O884" s="386">
        <v>9</v>
      </c>
      <c r="P884" s="386">
        <v>8</v>
      </c>
      <c r="Q884" s="386">
        <v>12</v>
      </c>
      <c r="R884" s="386">
        <v>17</v>
      </c>
      <c r="S884" s="386">
        <v>13</v>
      </c>
      <c r="T884" s="386">
        <v>16</v>
      </c>
      <c r="U884" s="386">
        <v>9</v>
      </c>
      <c r="V884" s="386">
        <v>11</v>
      </c>
      <c r="W884" s="386">
        <v>8</v>
      </c>
      <c r="X884" s="386">
        <v>12</v>
      </c>
      <c r="Y884" s="386">
        <v>9</v>
      </c>
      <c r="Z884" s="386">
        <v>11</v>
      </c>
      <c r="AA884" s="386">
        <v>7</v>
      </c>
      <c r="AB884" s="386">
        <v>8</v>
      </c>
      <c r="AC884" s="386">
        <v>8</v>
      </c>
      <c r="AD884" s="386">
        <v>5</v>
      </c>
      <c r="AE884" s="386">
        <v>5</v>
      </c>
      <c r="AF884" s="386">
        <v>4</v>
      </c>
      <c r="AG884" s="386">
        <v>4</v>
      </c>
      <c r="AH884" s="386">
        <v>4</v>
      </c>
      <c r="AI884" s="386">
        <v>4</v>
      </c>
      <c r="AJ884" s="386">
        <v>1</v>
      </c>
      <c r="AK884" s="386">
        <v>1</v>
      </c>
      <c r="AL884" s="386">
        <v>2</v>
      </c>
      <c r="AM884" s="386">
        <v>0</v>
      </c>
      <c r="AN884" s="386">
        <v>1</v>
      </c>
      <c r="AO884" s="386">
        <v>0</v>
      </c>
      <c r="AP884" s="386">
        <v>0</v>
      </c>
      <c r="AQ884" s="386">
        <v>0</v>
      </c>
      <c r="AR884" s="386">
        <v>0</v>
      </c>
      <c r="AS884" s="386">
        <v>0</v>
      </c>
      <c r="AT884" s="405">
        <v>0</v>
      </c>
      <c r="AU884" s="387">
        <v>0</v>
      </c>
    </row>
    <row r="885" spans="2:47" x14ac:dyDescent="0.3">
      <c r="B885" s="592"/>
      <c r="C885" s="592"/>
      <c r="D885" s="384" t="s">
        <v>1301</v>
      </c>
      <c r="E885" s="271">
        <f t="shared" si="14"/>
        <v>75</v>
      </c>
      <c r="F885" s="385">
        <v>0</v>
      </c>
      <c r="G885" s="386">
        <v>0</v>
      </c>
      <c r="H885" s="386">
        <v>0</v>
      </c>
      <c r="I885" s="386">
        <v>0</v>
      </c>
      <c r="J885" s="386">
        <v>2</v>
      </c>
      <c r="K885" s="386">
        <v>1</v>
      </c>
      <c r="L885" s="386">
        <v>3</v>
      </c>
      <c r="M885" s="386">
        <v>2</v>
      </c>
      <c r="N885" s="386">
        <v>4</v>
      </c>
      <c r="O885" s="386">
        <v>4</v>
      </c>
      <c r="P885" s="386">
        <v>0</v>
      </c>
      <c r="Q885" s="386">
        <v>0</v>
      </c>
      <c r="R885" s="386">
        <v>7</v>
      </c>
      <c r="S885" s="386">
        <v>8</v>
      </c>
      <c r="T885" s="386">
        <v>4</v>
      </c>
      <c r="U885" s="386">
        <v>3</v>
      </c>
      <c r="V885" s="386">
        <v>6</v>
      </c>
      <c r="W885" s="386">
        <v>4</v>
      </c>
      <c r="X885" s="386">
        <v>4</v>
      </c>
      <c r="Y885" s="386">
        <v>5</v>
      </c>
      <c r="Z885" s="386">
        <v>5</v>
      </c>
      <c r="AA885" s="386">
        <v>3</v>
      </c>
      <c r="AB885" s="386">
        <v>1</v>
      </c>
      <c r="AC885" s="386">
        <v>1</v>
      </c>
      <c r="AD885" s="386">
        <v>1</v>
      </c>
      <c r="AE885" s="386">
        <v>0</v>
      </c>
      <c r="AF885" s="386">
        <v>0</v>
      </c>
      <c r="AG885" s="386">
        <v>0</v>
      </c>
      <c r="AH885" s="386">
        <v>2</v>
      </c>
      <c r="AI885" s="386">
        <v>3</v>
      </c>
      <c r="AJ885" s="386">
        <v>0</v>
      </c>
      <c r="AK885" s="386">
        <v>0</v>
      </c>
      <c r="AL885" s="386">
        <v>1</v>
      </c>
      <c r="AM885" s="386">
        <v>0</v>
      </c>
      <c r="AN885" s="386">
        <v>1</v>
      </c>
      <c r="AO885" s="386">
        <v>0</v>
      </c>
      <c r="AP885" s="386">
        <v>0</v>
      </c>
      <c r="AQ885" s="386">
        <v>0</v>
      </c>
      <c r="AR885" s="386">
        <v>0</v>
      </c>
      <c r="AS885" s="386">
        <v>0</v>
      </c>
      <c r="AT885" s="405">
        <v>0</v>
      </c>
      <c r="AU885" s="387">
        <v>0</v>
      </c>
    </row>
    <row r="886" spans="2:47" x14ac:dyDescent="0.3">
      <c r="B886" s="592"/>
      <c r="C886" s="592"/>
      <c r="D886" s="384" t="s">
        <v>1300</v>
      </c>
      <c r="E886" s="271">
        <f t="shared" si="14"/>
        <v>52</v>
      </c>
      <c r="F886" s="385">
        <v>0</v>
      </c>
      <c r="G886" s="386">
        <v>0</v>
      </c>
      <c r="H886" s="386">
        <v>0</v>
      </c>
      <c r="I886" s="386">
        <v>0</v>
      </c>
      <c r="J886" s="386">
        <v>0</v>
      </c>
      <c r="K886" s="386">
        <v>0</v>
      </c>
      <c r="L886" s="386">
        <v>0</v>
      </c>
      <c r="M886" s="386">
        <v>1</v>
      </c>
      <c r="N886" s="386">
        <v>2</v>
      </c>
      <c r="O886" s="386">
        <v>1</v>
      </c>
      <c r="P886" s="386">
        <v>1</v>
      </c>
      <c r="Q886" s="386">
        <v>7</v>
      </c>
      <c r="R886" s="386">
        <v>3</v>
      </c>
      <c r="S886" s="386">
        <v>5</v>
      </c>
      <c r="T886" s="386">
        <v>1</v>
      </c>
      <c r="U886" s="386">
        <v>4</v>
      </c>
      <c r="V886" s="386">
        <v>4</v>
      </c>
      <c r="W886" s="386">
        <v>3</v>
      </c>
      <c r="X886" s="386">
        <v>2</v>
      </c>
      <c r="Y886" s="386">
        <v>1</v>
      </c>
      <c r="Z886" s="386">
        <v>2</v>
      </c>
      <c r="AA886" s="386">
        <v>2</v>
      </c>
      <c r="AB886" s="386">
        <v>3</v>
      </c>
      <c r="AC886" s="386">
        <v>1</v>
      </c>
      <c r="AD886" s="386">
        <v>1</v>
      </c>
      <c r="AE886" s="386">
        <v>2</v>
      </c>
      <c r="AF886" s="386">
        <v>0</v>
      </c>
      <c r="AG886" s="386">
        <v>3</v>
      </c>
      <c r="AH886" s="386">
        <v>1</v>
      </c>
      <c r="AI886" s="386">
        <v>0</v>
      </c>
      <c r="AJ886" s="386">
        <v>0</v>
      </c>
      <c r="AK886" s="386">
        <v>1</v>
      </c>
      <c r="AL886" s="386">
        <v>0</v>
      </c>
      <c r="AM886" s="386">
        <v>0</v>
      </c>
      <c r="AN886" s="386">
        <v>0</v>
      </c>
      <c r="AO886" s="386">
        <v>1</v>
      </c>
      <c r="AP886" s="386">
        <v>0</v>
      </c>
      <c r="AQ886" s="386">
        <v>0</v>
      </c>
      <c r="AR886" s="386">
        <v>0</v>
      </c>
      <c r="AS886" s="386">
        <v>0</v>
      </c>
      <c r="AT886" s="405">
        <v>0</v>
      </c>
      <c r="AU886" s="387">
        <v>0</v>
      </c>
    </row>
    <row r="887" spans="2:47" x14ac:dyDescent="0.3">
      <c r="B887" s="592"/>
      <c r="C887" s="388" t="s">
        <v>176</v>
      </c>
      <c r="D887" s="384" t="s">
        <v>1299</v>
      </c>
      <c r="E887" s="271">
        <f t="shared" si="14"/>
        <v>324</v>
      </c>
      <c r="F887" s="385">
        <v>0</v>
      </c>
      <c r="G887" s="386">
        <v>0</v>
      </c>
      <c r="H887" s="386">
        <v>0</v>
      </c>
      <c r="I887" s="386">
        <v>0</v>
      </c>
      <c r="J887" s="386">
        <v>2</v>
      </c>
      <c r="K887" s="386">
        <v>4</v>
      </c>
      <c r="L887" s="386">
        <v>8</v>
      </c>
      <c r="M887" s="386">
        <v>18</v>
      </c>
      <c r="N887" s="386">
        <v>13</v>
      </c>
      <c r="O887" s="386">
        <v>21</v>
      </c>
      <c r="P887" s="386">
        <v>24</v>
      </c>
      <c r="Q887" s="386">
        <v>16</v>
      </c>
      <c r="R887" s="386">
        <v>21</v>
      </c>
      <c r="S887" s="386">
        <v>21</v>
      </c>
      <c r="T887" s="386">
        <v>17</v>
      </c>
      <c r="U887" s="386">
        <v>13</v>
      </c>
      <c r="V887" s="386">
        <v>18</v>
      </c>
      <c r="W887" s="386">
        <v>20</v>
      </c>
      <c r="X887" s="386">
        <v>13</v>
      </c>
      <c r="Y887" s="386">
        <v>19</v>
      </c>
      <c r="Z887" s="386">
        <v>12</v>
      </c>
      <c r="AA887" s="386">
        <v>8</v>
      </c>
      <c r="AB887" s="386">
        <v>6</v>
      </c>
      <c r="AC887" s="386">
        <v>11</v>
      </c>
      <c r="AD887" s="386">
        <v>7</v>
      </c>
      <c r="AE887" s="386">
        <v>7</v>
      </c>
      <c r="AF887" s="386">
        <v>7</v>
      </c>
      <c r="AG887" s="386">
        <v>6</v>
      </c>
      <c r="AH887" s="386">
        <v>3</v>
      </c>
      <c r="AI887" s="386">
        <v>2</v>
      </c>
      <c r="AJ887" s="386">
        <v>5</v>
      </c>
      <c r="AK887" s="386">
        <v>0</v>
      </c>
      <c r="AL887" s="386">
        <v>1</v>
      </c>
      <c r="AM887" s="386">
        <v>0</v>
      </c>
      <c r="AN887" s="386">
        <v>0</v>
      </c>
      <c r="AO887" s="386">
        <v>1</v>
      </c>
      <c r="AP887" s="386">
        <v>0</v>
      </c>
      <c r="AQ887" s="386">
        <v>0</v>
      </c>
      <c r="AR887" s="386">
        <v>0</v>
      </c>
      <c r="AS887" s="386">
        <v>0</v>
      </c>
      <c r="AT887" s="405">
        <v>0</v>
      </c>
      <c r="AU887" s="387">
        <v>0</v>
      </c>
    </row>
    <row r="888" spans="2:47" x14ac:dyDescent="0.3">
      <c r="B888" s="592"/>
      <c r="C888" s="388" t="s">
        <v>175</v>
      </c>
      <c r="D888" s="384" t="s">
        <v>1298</v>
      </c>
      <c r="E888" s="271">
        <f t="shared" si="14"/>
        <v>379</v>
      </c>
      <c r="F888" s="385">
        <v>0</v>
      </c>
      <c r="G888" s="386">
        <v>0</v>
      </c>
      <c r="H888" s="386">
        <v>0</v>
      </c>
      <c r="I888" s="386">
        <v>1</v>
      </c>
      <c r="J888" s="386">
        <v>2</v>
      </c>
      <c r="K888" s="386">
        <v>8</v>
      </c>
      <c r="L888" s="386">
        <v>10</v>
      </c>
      <c r="M888" s="386">
        <v>12</v>
      </c>
      <c r="N888" s="386">
        <v>12</v>
      </c>
      <c r="O888" s="386">
        <v>22</v>
      </c>
      <c r="P888" s="386">
        <v>28</v>
      </c>
      <c r="Q888" s="386">
        <v>24</v>
      </c>
      <c r="R888" s="386">
        <v>21</v>
      </c>
      <c r="S888" s="386">
        <v>15</v>
      </c>
      <c r="T888" s="386">
        <v>25</v>
      </c>
      <c r="U888" s="386">
        <v>17</v>
      </c>
      <c r="V888" s="386">
        <v>23</v>
      </c>
      <c r="W888" s="386">
        <v>21</v>
      </c>
      <c r="X888" s="386">
        <v>24</v>
      </c>
      <c r="Y888" s="386">
        <v>16</v>
      </c>
      <c r="Z888" s="386">
        <v>20</v>
      </c>
      <c r="AA888" s="386">
        <v>17</v>
      </c>
      <c r="AB888" s="386">
        <v>10</v>
      </c>
      <c r="AC888" s="386">
        <v>6</v>
      </c>
      <c r="AD888" s="386">
        <v>11</v>
      </c>
      <c r="AE888" s="386">
        <v>10</v>
      </c>
      <c r="AF888" s="386">
        <v>8</v>
      </c>
      <c r="AG888" s="386">
        <v>4</v>
      </c>
      <c r="AH888" s="386">
        <v>4</v>
      </c>
      <c r="AI888" s="386">
        <v>2</v>
      </c>
      <c r="AJ888" s="386">
        <v>1</v>
      </c>
      <c r="AK888" s="386">
        <v>0</v>
      </c>
      <c r="AL888" s="386">
        <v>1</v>
      </c>
      <c r="AM888" s="386">
        <v>4</v>
      </c>
      <c r="AN888" s="386">
        <v>0</v>
      </c>
      <c r="AO888" s="386">
        <v>0</v>
      </c>
      <c r="AP888" s="386">
        <v>0</v>
      </c>
      <c r="AQ888" s="386">
        <v>0</v>
      </c>
      <c r="AR888" s="386">
        <v>0</v>
      </c>
      <c r="AS888" s="386">
        <v>0</v>
      </c>
      <c r="AT888" s="405">
        <v>0</v>
      </c>
      <c r="AU888" s="387">
        <v>0</v>
      </c>
    </row>
    <row r="889" spans="2:47" x14ac:dyDescent="0.3">
      <c r="B889" s="592"/>
      <c r="C889" s="592" t="s">
        <v>174</v>
      </c>
      <c r="D889" s="384" t="s">
        <v>1282</v>
      </c>
      <c r="E889" s="271">
        <f t="shared" si="14"/>
        <v>270</v>
      </c>
      <c r="F889" s="385">
        <v>0</v>
      </c>
      <c r="G889" s="386">
        <v>0</v>
      </c>
      <c r="H889" s="386">
        <v>0</v>
      </c>
      <c r="I889" s="386">
        <v>0</v>
      </c>
      <c r="J889" s="386">
        <v>3</v>
      </c>
      <c r="K889" s="386">
        <v>1</v>
      </c>
      <c r="L889" s="386">
        <v>7</v>
      </c>
      <c r="M889" s="386">
        <v>10</v>
      </c>
      <c r="N889" s="386">
        <v>12</v>
      </c>
      <c r="O889" s="386">
        <v>11</v>
      </c>
      <c r="P889" s="386">
        <v>13</v>
      </c>
      <c r="Q889" s="386">
        <v>7</v>
      </c>
      <c r="R889" s="386">
        <v>17</v>
      </c>
      <c r="S889" s="386">
        <v>14</v>
      </c>
      <c r="T889" s="386">
        <v>14</v>
      </c>
      <c r="U889" s="386">
        <v>20</v>
      </c>
      <c r="V889" s="386">
        <v>10</v>
      </c>
      <c r="W889" s="386">
        <v>22</v>
      </c>
      <c r="X889" s="386">
        <v>15</v>
      </c>
      <c r="Y889" s="386">
        <v>15</v>
      </c>
      <c r="Z889" s="386">
        <v>14</v>
      </c>
      <c r="AA889" s="386">
        <v>13</v>
      </c>
      <c r="AB889" s="386">
        <v>13</v>
      </c>
      <c r="AC889" s="386">
        <v>9</v>
      </c>
      <c r="AD889" s="386">
        <v>8</v>
      </c>
      <c r="AE889" s="386">
        <v>4</v>
      </c>
      <c r="AF889" s="386">
        <v>5</v>
      </c>
      <c r="AG889" s="386">
        <v>7</v>
      </c>
      <c r="AH889" s="386">
        <v>2</v>
      </c>
      <c r="AI889" s="386">
        <v>3</v>
      </c>
      <c r="AJ889" s="386">
        <v>1</v>
      </c>
      <c r="AK889" s="386">
        <v>0</v>
      </c>
      <c r="AL889" s="386">
        <v>0</v>
      </c>
      <c r="AM889" s="386">
        <v>0</v>
      </c>
      <c r="AN889" s="386">
        <v>0</v>
      </c>
      <c r="AO889" s="386">
        <v>0</v>
      </c>
      <c r="AP889" s="386">
        <v>0</v>
      </c>
      <c r="AQ889" s="386">
        <v>0</v>
      </c>
      <c r="AR889" s="386">
        <v>0</v>
      </c>
      <c r="AS889" s="386">
        <v>0</v>
      </c>
      <c r="AT889" s="405">
        <v>0</v>
      </c>
      <c r="AU889" s="387">
        <v>0</v>
      </c>
    </row>
    <row r="890" spans="2:47" x14ac:dyDescent="0.3">
      <c r="B890" s="592"/>
      <c r="C890" s="592"/>
      <c r="D890" s="384" t="s">
        <v>1281</v>
      </c>
      <c r="E890" s="271">
        <f t="shared" si="14"/>
        <v>114</v>
      </c>
      <c r="F890" s="385">
        <v>0</v>
      </c>
      <c r="G890" s="386">
        <v>0</v>
      </c>
      <c r="H890" s="386">
        <v>0</v>
      </c>
      <c r="I890" s="386">
        <v>1</v>
      </c>
      <c r="J890" s="386">
        <v>0</v>
      </c>
      <c r="K890" s="386">
        <v>1</v>
      </c>
      <c r="L890" s="386">
        <v>1</v>
      </c>
      <c r="M890" s="386">
        <v>9</v>
      </c>
      <c r="N890" s="386">
        <v>5</v>
      </c>
      <c r="O890" s="386">
        <v>7</v>
      </c>
      <c r="P890" s="386">
        <v>5</v>
      </c>
      <c r="Q890" s="386">
        <v>10</v>
      </c>
      <c r="R890" s="386">
        <v>5</v>
      </c>
      <c r="S890" s="386">
        <v>12</v>
      </c>
      <c r="T890" s="386">
        <v>7</v>
      </c>
      <c r="U890" s="386">
        <v>4</v>
      </c>
      <c r="V890" s="386">
        <v>6</v>
      </c>
      <c r="W890" s="386">
        <v>7</v>
      </c>
      <c r="X890" s="386">
        <v>2</v>
      </c>
      <c r="Y890" s="386">
        <v>2</v>
      </c>
      <c r="Z890" s="386">
        <v>7</v>
      </c>
      <c r="AA890" s="386">
        <v>1</v>
      </c>
      <c r="AB890" s="386">
        <v>4</v>
      </c>
      <c r="AC890" s="386">
        <v>7</v>
      </c>
      <c r="AD890" s="386">
        <v>2</v>
      </c>
      <c r="AE890" s="386">
        <v>0</v>
      </c>
      <c r="AF890" s="386">
        <v>3</v>
      </c>
      <c r="AG890" s="386">
        <v>2</v>
      </c>
      <c r="AH890" s="386">
        <v>1</v>
      </c>
      <c r="AI890" s="386">
        <v>1</v>
      </c>
      <c r="AJ890" s="386">
        <v>0</v>
      </c>
      <c r="AK890" s="386">
        <v>2</v>
      </c>
      <c r="AL890" s="386">
        <v>0</v>
      </c>
      <c r="AM890" s="386">
        <v>0</v>
      </c>
      <c r="AN890" s="386">
        <v>0</v>
      </c>
      <c r="AO890" s="386">
        <v>0</v>
      </c>
      <c r="AP890" s="386">
        <v>0</v>
      </c>
      <c r="AQ890" s="386">
        <v>0</v>
      </c>
      <c r="AR890" s="386">
        <v>0</v>
      </c>
      <c r="AS890" s="386">
        <v>0</v>
      </c>
      <c r="AT890" s="405">
        <v>0</v>
      </c>
      <c r="AU890" s="387">
        <v>0</v>
      </c>
    </row>
    <row r="891" spans="2:47" ht="28.5" x14ac:dyDescent="0.3">
      <c r="B891" s="592" t="s">
        <v>22</v>
      </c>
      <c r="C891" s="592" t="s">
        <v>171</v>
      </c>
      <c r="D891" s="384" t="s">
        <v>1232</v>
      </c>
      <c r="E891" s="271">
        <f t="shared" si="14"/>
        <v>419</v>
      </c>
      <c r="F891" s="385">
        <v>0</v>
      </c>
      <c r="G891" s="386">
        <v>0</v>
      </c>
      <c r="H891" s="386">
        <v>0</v>
      </c>
      <c r="I891" s="386">
        <v>2</v>
      </c>
      <c r="J891" s="386">
        <v>7</v>
      </c>
      <c r="K891" s="386">
        <v>9</v>
      </c>
      <c r="L891" s="386">
        <v>15</v>
      </c>
      <c r="M891" s="386">
        <v>17</v>
      </c>
      <c r="N891" s="386">
        <v>13</v>
      </c>
      <c r="O891" s="386">
        <v>14</v>
      </c>
      <c r="P891" s="386">
        <v>21</v>
      </c>
      <c r="Q891" s="386">
        <v>30</v>
      </c>
      <c r="R891" s="386">
        <v>14</v>
      </c>
      <c r="S891" s="386">
        <v>23</v>
      </c>
      <c r="T891" s="386">
        <v>27</v>
      </c>
      <c r="U891" s="386">
        <v>13</v>
      </c>
      <c r="V891" s="386">
        <v>24</v>
      </c>
      <c r="W891" s="386">
        <v>8</v>
      </c>
      <c r="X891" s="386">
        <v>29</v>
      </c>
      <c r="Y891" s="386">
        <v>20</v>
      </c>
      <c r="Z891" s="386">
        <v>18</v>
      </c>
      <c r="AA891" s="386">
        <v>15</v>
      </c>
      <c r="AB891" s="386">
        <v>12</v>
      </c>
      <c r="AC891" s="386">
        <v>15</v>
      </c>
      <c r="AD891" s="386">
        <v>12</v>
      </c>
      <c r="AE891" s="386">
        <v>6</v>
      </c>
      <c r="AF891" s="386">
        <v>7</v>
      </c>
      <c r="AG891" s="386">
        <v>10</v>
      </c>
      <c r="AH891" s="386">
        <v>11</v>
      </c>
      <c r="AI891" s="386">
        <v>7</v>
      </c>
      <c r="AJ891" s="386">
        <v>6</v>
      </c>
      <c r="AK891" s="386">
        <v>4</v>
      </c>
      <c r="AL891" s="386">
        <v>2</v>
      </c>
      <c r="AM891" s="386">
        <v>2</v>
      </c>
      <c r="AN891" s="386">
        <v>1</v>
      </c>
      <c r="AO891" s="386">
        <v>2</v>
      </c>
      <c r="AP891" s="386">
        <v>0</v>
      </c>
      <c r="AQ891" s="386">
        <v>0</v>
      </c>
      <c r="AR891" s="386">
        <v>0</v>
      </c>
      <c r="AS891" s="386">
        <v>1</v>
      </c>
      <c r="AT891" s="405">
        <v>0</v>
      </c>
      <c r="AU891" s="387">
        <v>2</v>
      </c>
    </row>
    <row r="892" spans="2:47" x14ac:dyDescent="0.3">
      <c r="B892" s="592"/>
      <c r="C892" s="592"/>
      <c r="D892" s="384" t="s">
        <v>1231</v>
      </c>
      <c r="E892" s="271">
        <f t="shared" si="14"/>
        <v>2</v>
      </c>
      <c r="F892" s="385">
        <v>0</v>
      </c>
      <c r="G892" s="386">
        <v>0</v>
      </c>
      <c r="H892" s="386">
        <v>0</v>
      </c>
      <c r="I892" s="386">
        <v>0</v>
      </c>
      <c r="J892" s="386">
        <v>0</v>
      </c>
      <c r="K892" s="386">
        <v>0</v>
      </c>
      <c r="L892" s="386">
        <v>0</v>
      </c>
      <c r="M892" s="386">
        <v>0</v>
      </c>
      <c r="N892" s="386">
        <v>0</v>
      </c>
      <c r="O892" s="386">
        <v>0</v>
      </c>
      <c r="P892" s="386">
        <v>0</v>
      </c>
      <c r="Q892" s="386">
        <v>0</v>
      </c>
      <c r="R892" s="386">
        <v>0</v>
      </c>
      <c r="S892" s="386">
        <v>0</v>
      </c>
      <c r="T892" s="386">
        <v>0</v>
      </c>
      <c r="U892" s="386">
        <v>0</v>
      </c>
      <c r="V892" s="386">
        <v>0</v>
      </c>
      <c r="W892" s="386">
        <v>0</v>
      </c>
      <c r="X892" s="386">
        <v>0</v>
      </c>
      <c r="Y892" s="386">
        <v>0</v>
      </c>
      <c r="Z892" s="386">
        <v>0</v>
      </c>
      <c r="AA892" s="386">
        <v>1</v>
      </c>
      <c r="AB892" s="386">
        <v>0</v>
      </c>
      <c r="AC892" s="386">
        <v>1</v>
      </c>
      <c r="AD892" s="386">
        <v>0</v>
      </c>
      <c r="AE892" s="386">
        <v>0</v>
      </c>
      <c r="AF892" s="386">
        <v>0</v>
      </c>
      <c r="AG892" s="386">
        <v>0</v>
      </c>
      <c r="AH892" s="386">
        <v>0</v>
      </c>
      <c r="AI892" s="386">
        <v>0</v>
      </c>
      <c r="AJ892" s="386">
        <v>0</v>
      </c>
      <c r="AK892" s="386">
        <v>0</v>
      </c>
      <c r="AL892" s="386">
        <v>0</v>
      </c>
      <c r="AM892" s="386">
        <v>0</v>
      </c>
      <c r="AN892" s="386">
        <v>0</v>
      </c>
      <c r="AO892" s="386">
        <v>0</v>
      </c>
      <c r="AP892" s="386">
        <v>0</v>
      </c>
      <c r="AQ892" s="386">
        <v>0</v>
      </c>
      <c r="AR892" s="386">
        <v>0</v>
      </c>
      <c r="AS892" s="386">
        <v>0</v>
      </c>
      <c r="AT892" s="405">
        <v>0</v>
      </c>
      <c r="AU892" s="387">
        <v>0</v>
      </c>
    </row>
    <row r="893" spans="2:47" x14ac:dyDescent="0.3">
      <c r="B893" s="592"/>
      <c r="C893" s="592"/>
      <c r="D893" s="384" t="s">
        <v>1230</v>
      </c>
      <c r="E893" s="271">
        <f t="shared" si="14"/>
        <v>53</v>
      </c>
      <c r="F893" s="385">
        <v>0</v>
      </c>
      <c r="G893" s="386">
        <v>0</v>
      </c>
      <c r="H893" s="386">
        <v>0</v>
      </c>
      <c r="I893" s="386">
        <v>1</v>
      </c>
      <c r="J893" s="386">
        <v>1</v>
      </c>
      <c r="K893" s="386">
        <v>3</v>
      </c>
      <c r="L893" s="386">
        <v>2</v>
      </c>
      <c r="M893" s="386">
        <v>4</v>
      </c>
      <c r="N893" s="386">
        <v>2</v>
      </c>
      <c r="O893" s="386">
        <v>3</v>
      </c>
      <c r="P893" s="386">
        <v>3</v>
      </c>
      <c r="Q893" s="386">
        <v>1</v>
      </c>
      <c r="R893" s="386">
        <v>1</v>
      </c>
      <c r="S893" s="386">
        <v>1</v>
      </c>
      <c r="T893" s="386">
        <v>5</v>
      </c>
      <c r="U893" s="386">
        <v>0</v>
      </c>
      <c r="V893" s="386">
        <v>0</v>
      </c>
      <c r="W893" s="386">
        <v>0</v>
      </c>
      <c r="X893" s="386">
        <v>2</v>
      </c>
      <c r="Y893" s="386">
        <v>3</v>
      </c>
      <c r="Z893" s="386">
        <v>4</v>
      </c>
      <c r="AA893" s="386">
        <v>1</v>
      </c>
      <c r="AB893" s="386">
        <v>2</v>
      </c>
      <c r="AC893" s="386">
        <v>2</v>
      </c>
      <c r="AD893" s="386">
        <v>4</v>
      </c>
      <c r="AE893" s="386">
        <v>1</v>
      </c>
      <c r="AF893" s="386">
        <v>3</v>
      </c>
      <c r="AG893" s="386">
        <v>1</v>
      </c>
      <c r="AH893" s="386">
        <v>1</v>
      </c>
      <c r="AI893" s="386">
        <v>1</v>
      </c>
      <c r="AJ893" s="386">
        <v>0</v>
      </c>
      <c r="AK893" s="386">
        <v>0</v>
      </c>
      <c r="AL893" s="386">
        <v>1</v>
      </c>
      <c r="AM893" s="386">
        <v>0</v>
      </c>
      <c r="AN893" s="386">
        <v>0</v>
      </c>
      <c r="AO893" s="386">
        <v>0</v>
      </c>
      <c r="AP893" s="386">
        <v>0</v>
      </c>
      <c r="AQ893" s="386">
        <v>0</v>
      </c>
      <c r="AR893" s="386">
        <v>0</v>
      </c>
      <c r="AS893" s="386">
        <v>0</v>
      </c>
      <c r="AT893" s="405">
        <v>0</v>
      </c>
      <c r="AU893" s="387">
        <v>0</v>
      </c>
    </row>
    <row r="894" spans="2:47" x14ac:dyDescent="0.3">
      <c r="B894" s="592"/>
      <c r="C894" s="592"/>
      <c r="D894" s="384" t="s">
        <v>1229</v>
      </c>
      <c r="E894" s="271">
        <f t="shared" si="14"/>
        <v>14</v>
      </c>
      <c r="F894" s="385">
        <v>0</v>
      </c>
      <c r="G894" s="386">
        <v>0</v>
      </c>
      <c r="H894" s="386">
        <v>0</v>
      </c>
      <c r="I894" s="386">
        <v>0</v>
      </c>
      <c r="J894" s="386">
        <v>0</v>
      </c>
      <c r="K894" s="386">
        <v>1</v>
      </c>
      <c r="L894" s="386">
        <v>0</v>
      </c>
      <c r="M894" s="386">
        <v>1</v>
      </c>
      <c r="N894" s="386">
        <v>1</v>
      </c>
      <c r="O894" s="386">
        <v>0</v>
      </c>
      <c r="P894" s="386">
        <v>0</v>
      </c>
      <c r="Q894" s="386">
        <v>2</v>
      </c>
      <c r="R894" s="386">
        <v>0</v>
      </c>
      <c r="S894" s="386">
        <v>0</v>
      </c>
      <c r="T894" s="386">
        <v>1</v>
      </c>
      <c r="U894" s="386">
        <v>1</v>
      </c>
      <c r="V894" s="386">
        <v>0</v>
      </c>
      <c r="W894" s="386">
        <v>1</v>
      </c>
      <c r="X894" s="386">
        <v>1</v>
      </c>
      <c r="Y894" s="386">
        <v>1</v>
      </c>
      <c r="Z894" s="386">
        <v>0</v>
      </c>
      <c r="AA894" s="386">
        <v>0</v>
      </c>
      <c r="AB894" s="386">
        <v>0</v>
      </c>
      <c r="AC894" s="386">
        <v>1</v>
      </c>
      <c r="AD894" s="386">
        <v>2</v>
      </c>
      <c r="AE894" s="386">
        <v>0</v>
      </c>
      <c r="AF894" s="386">
        <v>0</v>
      </c>
      <c r="AG894" s="386">
        <v>0</v>
      </c>
      <c r="AH894" s="386">
        <v>0</v>
      </c>
      <c r="AI894" s="386">
        <v>0</v>
      </c>
      <c r="AJ894" s="386">
        <v>0</v>
      </c>
      <c r="AK894" s="386">
        <v>1</v>
      </c>
      <c r="AL894" s="386">
        <v>0</v>
      </c>
      <c r="AM894" s="386">
        <v>0</v>
      </c>
      <c r="AN894" s="386">
        <v>0</v>
      </c>
      <c r="AO894" s="386">
        <v>0</v>
      </c>
      <c r="AP894" s="386">
        <v>0</v>
      </c>
      <c r="AQ894" s="386">
        <v>0</v>
      </c>
      <c r="AR894" s="386">
        <v>0</v>
      </c>
      <c r="AS894" s="386">
        <v>0</v>
      </c>
      <c r="AT894" s="405">
        <v>0</v>
      </c>
      <c r="AU894" s="387">
        <v>0</v>
      </c>
    </row>
    <row r="895" spans="2:47" x14ac:dyDescent="0.3">
      <c r="B895" s="592"/>
      <c r="C895" s="592"/>
      <c r="D895" s="384" t="s">
        <v>885</v>
      </c>
      <c r="E895" s="271">
        <f t="shared" si="14"/>
        <v>335</v>
      </c>
      <c r="F895" s="385">
        <v>0</v>
      </c>
      <c r="G895" s="386">
        <v>0</v>
      </c>
      <c r="H895" s="386">
        <v>0</v>
      </c>
      <c r="I895" s="386">
        <v>1</v>
      </c>
      <c r="J895" s="386">
        <v>5</v>
      </c>
      <c r="K895" s="386">
        <v>10</v>
      </c>
      <c r="L895" s="386">
        <v>12</v>
      </c>
      <c r="M895" s="386">
        <v>16</v>
      </c>
      <c r="N895" s="386">
        <v>25</v>
      </c>
      <c r="O895" s="386">
        <v>15</v>
      </c>
      <c r="P895" s="386">
        <v>23</v>
      </c>
      <c r="Q895" s="386">
        <v>18</v>
      </c>
      <c r="R895" s="386">
        <v>13</v>
      </c>
      <c r="S895" s="386">
        <v>19</v>
      </c>
      <c r="T895" s="386">
        <v>17</v>
      </c>
      <c r="U895" s="386">
        <v>13</v>
      </c>
      <c r="V895" s="386">
        <v>19</v>
      </c>
      <c r="W895" s="386">
        <v>11</v>
      </c>
      <c r="X895" s="386">
        <v>16</v>
      </c>
      <c r="Y895" s="386">
        <v>5</v>
      </c>
      <c r="Z895" s="386">
        <v>5</v>
      </c>
      <c r="AA895" s="386">
        <v>7</v>
      </c>
      <c r="AB895" s="386">
        <v>13</v>
      </c>
      <c r="AC895" s="386">
        <v>13</v>
      </c>
      <c r="AD895" s="386">
        <v>7</v>
      </c>
      <c r="AE895" s="386">
        <v>6</v>
      </c>
      <c r="AF895" s="386">
        <v>5</v>
      </c>
      <c r="AG895" s="386">
        <v>9</v>
      </c>
      <c r="AH895" s="386">
        <v>11</v>
      </c>
      <c r="AI895" s="386">
        <v>5</v>
      </c>
      <c r="AJ895" s="386">
        <v>5</v>
      </c>
      <c r="AK895" s="386">
        <v>2</v>
      </c>
      <c r="AL895" s="386">
        <v>2</v>
      </c>
      <c r="AM895" s="386">
        <v>3</v>
      </c>
      <c r="AN895" s="386">
        <v>3</v>
      </c>
      <c r="AO895" s="386">
        <v>1</v>
      </c>
      <c r="AP895" s="386">
        <v>0</v>
      </c>
      <c r="AQ895" s="386">
        <v>0</v>
      </c>
      <c r="AR895" s="386">
        <v>0</v>
      </c>
      <c r="AS895" s="386">
        <v>0</v>
      </c>
      <c r="AT895" s="405">
        <v>0</v>
      </c>
      <c r="AU895" s="387">
        <v>0</v>
      </c>
    </row>
    <row r="896" spans="2:47" x14ac:dyDescent="0.3">
      <c r="B896" s="592"/>
      <c r="C896" s="592"/>
      <c r="D896" s="384" t="s">
        <v>1228</v>
      </c>
      <c r="E896" s="271">
        <f t="shared" si="14"/>
        <v>15</v>
      </c>
      <c r="F896" s="385">
        <v>0</v>
      </c>
      <c r="G896" s="386">
        <v>0</v>
      </c>
      <c r="H896" s="386">
        <v>0</v>
      </c>
      <c r="I896" s="386">
        <v>0</v>
      </c>
      <c r="J896" s="386">
        <v>0</v>
      </c>
      <c r="K896" s="386">
        <v>1</v>
      </c>
      <c r="L896" s="386">
        <v>0</v>
      </c>
      <c r="M896" s="386">
        <v>1</v>
      </c>
      <c r="N896" s="386">
        <v>3</v>
      </c>
      <c r="O896" s="386">
        <v>2</v>
      </c>
      <c r="P896" s="386">
        <v>0</v>
      </c>
      <c r="Q896" s="386">
        <v>0</v>
      </c>
      <c r="R896" s="386">
        <v>3</v>
      </c>
      <c r="S896" s="386">
        <v>0</v>
      </c>
      <c r="T896" s="386">
        <v>0</v>
      </c>
      <c r="U896" s="386">
        <v>0</v>
      </c>
      <c r="V896" s="386">
        <v>0</v>
      </c>
      <c r="W896" s="386">
        <v>0</v>
      </c>
      <c r="X896" s="386">
        <v>0</v>
      </c>
      <c r="Y896" s="386">
        <v>0</v>
      </c>
      <c r="Z896" s="386">
        <v>0</v>
      </c>
      <c r="AA896" s="386">
        <v>1</v>
      </c>
      <c r="AB896" s="386">
        <v>0</v>
      </c>
      <c r="AC896" s="386">
        <v>0</v>
      </c>
      <c r="AD896" s="386">
        <v>1</v>
      </c>
      <c r="AE896" s="386">
        <v>0</v>
      </c>
      <c r="AF896" s="386">
        <v>1</v>
      </c>
      <c r="AG896" s="386">
        <v>1</v>
      </c>
      <c r="AH896" s="386">
        <v>0</v>
      </c>
      <c r="AI896" s="386">
        <v>0</v>
      </c>
      <c r="AJ896" s="386">
        <v>0</v>
      </c>
      <c r="AK896" s="386">
        <v>0</v>
      </c>
      <c r="AL896" s="386">
        <v>0</v>
      </c>
      <c r="AM896" s="386">
        <v>1</v>
      </c>
      <c r="AN896" s="386">
        <v>0</v>
      </c>
      <c r="AO896" s="386">
        <v>0</v>
      </c>
      <c r="AP896" s="386">
        <v>0</v>
      </c>
      <c r="AQ896" s="386">
        <v>0</v>
      </c>
      <c r="AR896" s="386">
        <v>0</v>
      </c>
      <c r="AS896" s="386">
        <v>0</v>
      </c>
      <c r="AT896" s="405">
        <v>0</v>
      </c>
      <c r="AU896" s="387">
        <v>0</v>
      </c>
    </row>
    <row r="897" spans="2:47" x14ac:dyDescent="0.3">
      <c r="B897" s="592"/>
      <c r="C897" s="592"/>
      <c r="D897" s="384" t="s">
        <v>1227</v>
      </c>
      <c r="E897" s="271">
        <f t="shared" si="14"/>
        <v>51</v>
      </c>
      <c r="F897" s="385">
        <v>0</v>
      </c>
      <c r="G897" s="386">
        <v>0</v>
      </c>
      <c r="H897" s="386">
        <v>0</v>
      </c>
      <c r="I897" s="386">
        <v>0</v>
      </c>
      <c r="J897" s="386">
        <v>0</v>
      </c>
      <c r="K897" s="386">
        <v>1</v>
      </c>
      <c r="L897" s="386">
        <v>2</v>
      </c>
      <c r="M897" s="386">
        <v>3</v>
      </c>
      <c r="N897" s="386">
        <v>6</v>
      </c>
      <c r="O897" s="386">
        <v>3</v>
      </c>
      <c r="P897" s="386">
        <v>1</v>
      </c>
      <c r="Q897" s="386">
        <v>4</v>
      </c>
      <c r="R897" s="386">
        <v>8</v>
      </c>
      <c r="S897" s="386">
        <v>1</v>
      </c>
      <c r="T897" s="386">
        <v>3</v>
      </c>
      <c r="U897" s="386">
        <v>2</v>
      </c>
      <c r="V897" s="386">
        <v>2</v>
      </c>
      <c r="W897" s="386">
        <v>3</v>
      </c>
      <c r="X897" s="386">
        <v>1</v>
      </c>
      <c r="Y897" s="386">
        <v>1</v>
      </c>
      <c r="Z897" s="386">
        <v>1</v>
      </c>
      <c r="AA897" s="386">
        <v>0</v>
      </c>
      <c r="AB897" s="386">
        <v>0</v>
      </c>
      <c r="AC897" s="386">
        <v>1</v>
      </c>
      <c r="AD897" s="386">
        <v>0</v>
      </c>
      <c r="AE897" s="386">
        <v>2</v>
      </c>
      <c r="AF897" s="386">
        <v>0</v>
      </c>
      <c r="AG897" s="386">
        <v>0</v>
      </c>
      <c r="AH897" s="386">
        <v>0</v>
      </c>
      <c r="AI897" s="386">
        <v>2</v>
      </c>
      <c r="AJ897" s="386">
        <v>0</v>
      </c>
      <c r="AK897" s="386">
        <v>2</v>
      </c>
      <c r="AL897" s="386">
        <v>2</v>
      </c>
      <c r="AM897" s="386">
        <v>0</v>
      </c>
      <c r="AN897" s="386">
        <v>0</v>
      </c>
      <c r="AO897" s="386">
        <v>0</v>
      </c>
      <c r="AP897" s="386">
        <v>0</v>
      </c>
      <c r="AQ897" s="386">
        <v>0</v>
      </c>
      <c r="AR897" s="386">
        <v>0</v>
      </c>
      <c r="AS897" s="386">
        <v>0</v>
      </c>
      <c r="AT897" s="405">
        <v>0</v>
      </c>
      <c r="AU897" s="387">
        <v>0</v>
      </c>
    </row>
    <row r="898" spans="2:47" x14ac:dyDescent="0.3">
      <c r="B898" s="592"/>
      <c r="C898" s="592"/>
      <c r="D898" s="384" t="s">
        <v>1226</v>
      </c>
      <c r="E898" s="271">
        <f t="shared" si="14"/>
        <v>29</v>
      </c>
      <c r="F898" s="385">
        <v>0</v>
      </c>
      <c r="G898" s="386">
        <v>0</v>
      </c>
      <c r="H898" s="386">
        <v>0</v>
      </c>
      <c r="I898" s="386">
        <v>0</v>
      </c>
      <c r="J898" s="386">
        <v>2</v>
      </c>
      <c r="K898" s="386">
        <v>1</v>
      </c>
      <c r="L898" s="386">
        <v>1</v>
      </c>
      <c r="M898" s="386">
        <v>2</v>
      </c>
      <c r="N898" s="386">
        <v>2</v>
      </c>
      <c r="O898" s="386">
        <v>3</v>
      </c>
      <c r="P898" s="386">
        <v>1</v>
      </c>
      <c r="Q898" s="386">
        <v>2</v>
      </c>
      <c r="R898" s="386">
        <v>1</v>
      </c>
      <c r="S898" s="386">
        <v>1</v>
      </c>
      <c r="T898" s="386">
        <v>1</v>
      </c>
      <c r="U898" s="386">
        <v>2</v>
      </c>
      <c r="V898" s="386">
        <v>4</v>
      </c>
      <c r="W898" s="386">
        <v>2</v>
      </c>
      <c r="X898" s="386">
        <v>1</v>
      </c>
      <c r="Y898" s="386">
        <v>1</v>
      </c>
      <c r="Z898" s="386">
        <v>0</v>
      </c>
      <c r="AA898" s="386">
        <v>0</v>
      </c>
      <c r="AB898" s="386">
        <v>0</v>
      </c>
      <c r="AC898" s="386">
        <v>0</v>
      </c>
      <c r="AD898" s="386">
        <v>0</v>
      </c>
      <c r="AE898" s="386">
        <v>0</v>
      </c>
      <c r="AF898" s="386">
        <v>0</v>
      </c>
      <c r="AG898" s="386">
        <v>0</v>
      </c>
      <c r="AH898" s="386">
        <v>0</v>
      </c>
      <c r="AI898" s="386">
        <v>0</v>
      </c>
      <c r="AJ898" s="386">
        <v>2</v>
      </c>
      <c r="AK898" s="386">
        <v>0</v>
      </c>
      <c r="AL898" s="386">
        <v>0</v>
      </c>
      <c r="AM898" s="386">
        <v>0</v>
      </c>
      <c r="AN898" s="386">
        <v>0</v>
      </c>
      <c r="AO898" s="386">
        <v>0</v>
      </c>
      <c r="AP898" s="386">
        <v>0</v>
      </c>
      <c r="AQ898" s="386">
        <v>0</v>
      </c>
      <c r="AR898" s="386">
        <v>0</v>
      </c>
      <c r="AS898" s="386">
        <v>0</v>
      </c>
      <c r="AT898" s="405">
        <v>0</v>
      </c>
      <c r="AU898" s="387">
        <v>0</v>
      </c>
    </row>
    <row r="899" spans="2:47" x14ac:dyDescent="0.3">
      <c r="B899" s="592"/>
      <c r="C899" s="592" t="s">
        <v>170</v>
      </c>
      <c r="D899" s="384" t="s">
        <v>170</v>
      </c>
      <c r="E899" s="271">
        <f t="shared" si="14"/>
        <v>170</v>
      </c>
      <c r="F899" s="385">
        <v>0</v>
      </c>
      <c r="G899" s="386">
        <v>0</v>
      </c>
      <c r="H899" s="386">
        <v>0</v>
      </c>
      <c r="I899" s="386">
        <v>1</v>
      </c>
      <c r="J899" s="386">
        <v>3</v>
      </c>
      <c r="K899" s="386">
        <v>3</v>
      </c>
      <c r="L899" s="386">
        <v>7</v>
      </c>
      <c r="M899" s="386">
        <v>5</v>
      </c>
      <c r="N899" s="386">
        <v>7</v>
      </c>
      <c r="O899" s="386">
        <v>12</v>
      </c>
      <c r="P899" s="386">
        <v>6</v>
      </c>
      <c r="Q899" s="386">
        <v>7</v>
      </c>
      <c r="R899" s="386">
        <v>15</v>
      </c>
      <c r="S899" s="386">
        <v>4</v>
      </c>
      <c r="T899" s="386">
        <v>7</v>
      </c>
      <c r="U899" s="386">
        <v>5</v>
      </c>
      <c r="V899" s="386">
        <v>10</v>
      </c>
      <c r="W899" s="386">
        <v>6</v>
      </c>
      <c r="X899" s="386">
        <v>9</v>
      </c>
      <c r="Y899" s="386">
        <v>5</v>
      </c>
      <c r="Z899" s="386">
        <v>7</v>
      </c>
      <c r="AA899" s="386">
        <v>11</v>
      </c>
      <c r="AB899" s="386">
        <v>2</v>
      </c>
      <c r="AC899" s="386">
        <v>7</v>
      </c>
      <c r="AD899" s="386">
        <v>6</v>
      </c>
      <c r="AE899" s="386">
        <v>3</v>
      </c>
      <c r="AF899" s="386">
        <v>4</v>
      </c>
      <c r="AG899" s="386">
        <v>4</v>
      </c>
      <c r="AH899" s="386">
        <v>5</v>
      </c>
      <c r="AI899" s="386">
        <v>2</v>
      </c>
      <c r="AJ899" s="386">
        <v>1</v>
      </c>
      <c r="AK899" s="386">
        <v>3</v>
      </c>
      <c r="AL899" s="386">
        <v>1</v>
      </c>
      <c r="AM899" s="386">
        <v>2</v>
      </c>
      <c r="AN899" s="386">
        <v>0</v>
      </c>
      <c r="AO899" s="386">
        <v>0</v>
      </c>
      <c r="AP899" s="386">
        <v>0</v>
      </c>
      <c r="AQ899" s="386">
        <v>0</v>
      </c>
      <c r="AR899" s="386">
        <v>0</v>
      </c>
      <c r="AS899" s="386">
        <v>0</v>
      </c>
      <c r="AT899" s="405">
        <v>0</v>
      </c>
      <c r="AU899" s="387">
        <v>0</v>
      </c>
    </row>
    <row r="900" spans="2:47" x14ac:dyDescent="0.3">
      <c r="B900" s="592"/>
      <c r="C900" s="592"/>
      <c r="D900" s="384" t="s">
        <v>1280</v>
      </c>
      <c r="E900" s="271">
        <f t="shared" si="14"/>
        <v>8</v>
      </c>
      <c r="F900" s="385">
        <v>0</v>
      </c>
      <c r="G900" s="386">
        <v>0</v>
      </c>
      <c r="H900" s="386">
        <v>0</v>
      </c>
      <c r="I900" s="386">
        <v>0</v>
      </c>
      <c r="J900" s="386">
        <v>0</v>
      </c>
      <c r="K900" s="386">
        <v>0</v>
      </c>
      <c r="L900" s="386">
        <v>0</v>
      </c>
      <c r="M900" s="386">
        <v>1</v>
      </c>
      <c r="N900" s="386">
        <v>0</v>
      </c>
      <c r="O900" s="386">
        <v>0</v>
      </c>
      <c r="P900" s="386">
        <v>1</v>
      </c>
      <c r="Q900" s="386">
        <v>0</v>
      </c>
      <c r="R900" s="386">
        <v>1</v>
      </c>
      <c r="S900" s="386">
        <v>0</v>
      </c>
      <c r="T900" s="386">
        <v>0</v>
      </c>
      <c r="U900" s="386">
        <v>1</v>
      </c>
      <c r="V900" s="386">
        <v>0</v>
      </c>
      <c r="W900" s="386">
        <v>0</v>
      </c>
      <c r="X900" s="386">
        <v>0</v>
      </c>
      <c r="Y900" s="386">
        <v>0</v>
      </c>
      <c r="Z900" s="386">
        <v>0</v>
      </c>
      <c r="AA900" s="386">
        <v>1</v>
      </c>
      <c r="AB900" s="386">
        <v>0</v>
      </c>
      <c r="AC900" s="386">
        <v>0</v>
      </c>
      <c r="AD900" s="386">
        <v>0</v>
      </c>
      <c r="AE900" s="386">
        <v>0</v>
      </c>
      <c r="AF900" s="386">
        <v>0</v>
      </c>
      <c r="AG900" s="386">
        <v>1</v>
      </c>
      <c r="AH900" s="386">
        <v>0</v>
      </c>
      <c r="AI900" s="386">
        <v>1</v>
      </c>
      <c r="AJ900" s="386">
        <v>1</v>
      </c>
      <c r="AK900" s="386">
        <v>0</v>
      </c>
      <c r="AL900" s="386">
        <v>0</v>
      </c>
      <c r="AM900" s="386">
        <v>0</v>
      </c>
      <c r="AN900" s="386">
        <v>0</v>
      </c>
      <c r="AO900" s="386">
        <v>0</v>
      </c>
      <c r="AP900" s="386">
        <v>0</v>
      </c>
      <c r="AQ900" s="386">
        <v>0</v>
      </c>
      <c r="AR900" s="386">
        <v>0</v>
      </c>
      <c r="AS900" s="386">
        <v>0</v>
      </c>
      <c r="AT900" s="405">
        <v>0</v>
      </c>
      <c r="AU900" s="387">
        <v>0</v>
      </c>
    </row>
    <row r="901" spans="2:47" x14ac:dyDescent="0.3">
      <c r="B901" s="592"/>
      <c r="C901" s="592"/>
      <c r="D901" s="384" t="s">
        <v>1279</v>
      </c>
      <c r="E901" s="271">
        <f t="shared" ref="E901:E964" si="15">SUM(F901:AU901)</f>
        <v>1</v>
      </c>
      <c r="F901" s="385">
        <v>0</v>
      </c>
      <c r="G901" s="386">
        <v>0</v>
      </c>
      <c r="H901" s="386">
        <v>0</v>
      </c>
      <c r="I901" s="386">
        <v>0</v>
      </c>
      <c r="J901" s="386">
        <v>0</v>
      </c>
      <c r="K901" s="386">
        <v>0</v>
      </c>
      <c r="L901" s="386">
        <v>0</v>
      </c>
      <c r="M901" s="386">
        <v>0</v>
      </c>
      <c r="N901" s="386">
        <v>0</v>
      </c>
      <c r="O901" s="386">
        <v>0</v>
      </c>
      <c r="P901" s="386">
        <v>0</v>
      </c>
      <c r="Q901" s="386">
        <v>0</v>
      </c>
      <c r="R901" s="386">
        <v>0</v>
      </c>
      <c r="S901" s="386">
        <v>0</v>
      </c>
      <c r="T901" s="386">
        <v>0</v>
      </c>
      <c r="U901" s="386">
        <v>0</v>
      </c>
      <c r="V901" s="386">
        <v>0</v>
      </c>
      <c r="W901" s="386">
        <v>0</v>
      </c>
      <c r="X901" s="386">
        <v>1</v>
      </c>
      <c r="Y901" s="386">
        <v>0</v>
      </c>
      <c r="Z901" s="386">
        <v>0</v>
      </c>
      <c r="AA901" s="386">
        <v>0</v>
      </c>
      <c r="AB901" s="386">
        <v>0</v>
      </c>
      <c r="AC901" s="386">
        <v>0</v>
      </c>
      <c r="AD901" s="386">
        <v>0</v>
      </c>
      <c r="AE901" s="386">
        <v>0</v>
      </c>
      <c r="AF901" s="386">
        <v>0</v>
      </c>
      <c r="AG901" s="386">
        <v>0</v>
      </c>
      <c r="AH901" s="386">
        <v>0</v>
      </c>
      <c r="AI901" s="386">
        <v>0</v>
      </c>
      <c r="AJ901" s="386">
        <v>0</v>
      </c>
      <c r="AK901" s="386">
        <v>0</v>
      </c>
      <c r="AL901" s="386">
        <v>0</v>
      </c>
      <c r="AM901" s="386">
        <v>0</v>
      </c>
      <c r="AN901" s="386">
        <v>0</v>
      </c>
      <c r="AO901" s="386">
        <v>0</v>
      </c>
      <c r="AP901" s="386">
        <v>0</v>
      </c>
      <c r="AQ901" s="386">
        <v>0</v>
      </c>
      <c r="AR901" s="386">
        <v>0</v>
      </c>
      <c r="AS901" s="386">
        <v>0</v>
      </c>
      <c r="AT901" s="405">
        <v>0</v>
      </c>
      <c r="AU901" s="387">
        <v>0</v>
      </c>
    </row>
    <row r="902" spans="2:47" x14ac:dyDescent="0.3">
      <c r="B902" s="592"/>
      <c r="C902" s="592"/>
      <c r="D902" s="384" t="s">
        <v>1278</v>
      </c>
      <c r="E902" s="271">
        <f t="shared" si="15"/>
        <v>1</v>
      </c>
      <c r="F902" s="385">
        <v>0</v>
      </c>
      <c r="G902" s="386">
        <v>0</v>
      </c>
      <c r="H902" s="386">
        <v>0</v>
      </c>
      <c r="I902" s="386">
        <v>0</v>
      </c>
      <c r="J902" s="386">
        <v>0</v>
      </c>
      <c r="K902" s="386">
        <v>0</v>
      </c>
      <c r="L902" s="386">
        <v>0</v>
      </c>
      <c r="M902" s="386">
        <v>0</v>
      </c>
      <c r="N902" s="386">
        <v>0</v>
      </c>
      <c r="O902" s="386">
        <v>0</v>
      </c>
      <c r="P902" s="386">
        <v>0</v>
      </c>
      <c r="Q902" s="386">
        <v>0</v>
      </c>
      <c r="R902" s="386">
        <v>0</v>
      </c>
      <c r="S902" s="386">
        <v>0</v>
      </c>
      <c r="T902" s="386">
        <v>0</v>
      </c>
      <c r="U902" s="386">
        <v>0</v>
      </c>
      <c r="V902" s="386">
        <v>1</v>
      </c>
      <c r="W902" s="386">
        <v>0</v>
      </c>
      <c r="X902" s="386">
        <v>0</v>
      </c>
      <c r="Y902" s="386">
        <v>0</v>
      </c>
      <c r="Z902" s="386">
        <v>0</v>
      </c>
      <c r="AA902" s="386">
        <v>0</v>
      </c>
      <c r="AB902" s="386">
        <v>0</v>
      </c>
      <c r="AC902" s="386">
        <v>0</v>
      </c>
      <c r="AD902" s="386">
        <v>0</v>
      </c>
      <c r="AE902" s="386">
        <v>0</v>
      </c>
      <c r="AF902" s="386">
        <v>0</v>
      </c>
      <c r="AG902" s="386">
        <v>0</v>
      </c>
      <c r="AH902" s="386">
        <v>0</v>
      </c>
      <c r="AI902" s="386">
        <v>0</v>
      </c>
      <c r="AJ902" s="386">
        <v>0</v>
      </c>
      <c r="AK902" s="386">
        <v>0</v>
      </c>
      <c r="AL902" s="386">
        <v>0</v>
      </c>
      <c r="AM902" s="386">
        <v>0</v>
      </c>
      <c r="AN902" s="386">
        <v>0</v>
      </c>
      <c r="AO902" s="386">
        <v>0</v>
      </c>
      <c r="AP902" s="386">
        <v>0</v>
      </c>
      <c r="AQ902" s="386">
        <v>0</v>
      </c>
      <c r="AR902" s="386">
        <v>0</v>
      </c>
      <c r="AS902" s="386">
        <v>0</v>
      </c>
      <c r="AT902" s="405">
        <v>0</v>
      </c>
      <c r="AU902" s="387">
        <v>0</v>
      </c>
    </row>
    <row r="903" spans="2:47" x14ac:dyDescent="0.3">
      <c r="B903" s="592"/>
      <c r="C903" s="592"/>
      <c r="D903" s="384" t="s">
        <v>1277</v>
      </c>
      <c r="E903" s="271">
        <f t="shared" si="15"/>
        <v>2</v>
      </c>
      <c r="F903" s="385">
        <v>0</v>
      </c>
      <c r="G903" s="386">
        <v>0</v>
      </c>
      <c r="H903" s="386">
        <v>0</v>
      </c>
      <c r="I903" s="386">
        <v>0</v>
      </c>
      <c r="J903" s="386">
        <v>0</v>
      </c>
      <c r="K903" s="386">
        <v>0</v>
      </c>
      <c r="L903" s="386">
        <v>0</v>
      </c>
      <c r="M903" s="386">
        <v>0</v>
      </c>
      <c r="N903" s="386">
        <v>0</v>
      </c>
      <c r="O903" s="386">
        <v>0</v>
      </c>
      <c r="P903" s="386">
        <v>0</v>
      </c>
      <c r="Q903" s="386">
        <v>0</v>
      </c>
      <c r="R903" s="386">
        <v>0</v>
      </c>
      <c r="S903" s="386">
        <v>0</v>
      </c>
      <c r="T903" s="386">
        <v>0</v>
      </c>
      <c r="U903" s="386">
        <v>0</v>
      </c>
      <c r="V903" s="386">
        <v>0</v>
      </c>
      <c r="W903" s="386">
        <v>0</v>
      </c>
      <c r="X903" s="386">
        <v>0</v>
      </c>
      <c r="Y903" s="386">
        <v>0</v>
      </c>
      <c r="Z903" s="386">
        <v>1</v>
      </c>
      <c r="AA903" s="386">
        <v>1</v>
      </c>
      <c r="AB903" s="386">
        <v>0</v>
      </c>
      <c r="AC903" s="386">
        <v>0</v>
      </c>
      <c r="AD903" s="386">
        <v>0</v>
      </c>
      <c r="AE903" s="386">
        <v>0</v>
      </c>
      <c r="AF903" s="386">
        <v>0</v>
      </c>
      <c r="AG903" s="386">
        <v>0</v>
      </c>
      <c r="AH903" s="386">
        <v>0</v>
      </c>
      <c r="AI903" s="386">
        <v>0</v>
      </c>
      <c r="AJ903" s="386">
        <v>0</v>
      </c>
      <c r="AK903" s="386">
        <v>0</v>
      </c>
      <c r="AL903" s="386">
        <v>0</v>
      </c>
      <c r="AM903" s="386">
        <v>0</v>
      </c>
      <c r="AN903" s="386">
        <v>0</v>
      </c>
      <c r="AO903" s="386">
        <v>0</v>
      </c>
      <c r="AP903" s="386">
        <v>0</v>
      </c>
      <c r="AQ903" s="386">
        <v>0</v>
      </c>
      <c r="AR903" s="386">
        <v>0</v>
      </c>
      <c r="AS903" s="386">
        <v>0</v>
      </c>
      <c r="AT903" s="405">
        <v>0</v>
      </c>
      <c r="AU903" s="387">
        <v>0</v>
      </c>
    </row>
    <row r="904" spans="2:47" x14ac:dyDescent="0.3">
      <c r="B904" s="592"/>
      <c r="C904" s="592"/>
      <c r="D904" s="384" t="s">
        <v>1276</v>
      </c>
      <c r="E904" s="271">
        <f t="shared" si="15"/>
        <v>156</v>
      </c>
      <c r="F904" s="385">
        <v>0</v>
      </c>
      <c r="G904" s="386">
        <v>0</v>
      </c>
      <c r="H904" s="386">
        <v>1</v>
      </c>
      <c r="I904" s="386">
        <v>0</v>
      </c>
      <c r="J904" s="386">
        <v>0</v>
      </c>
      <c r="K904" s="386">
        <v>0</v>
      </c>
      <c r="L904" s="386">
        <v>6</v>
      </c>
      <c r="M904" s="386">
        <v>10</v>
      </c>
      <c r="N904" s="386">
        <v>18</v>
      </c>
      <c r="O904" s="386">
        <v>10</v>
      </c>
      <c r="P904" s="386">
        <v>8</v>
      </c>
      <c r="Q904" s="386">
        <v>17</v>
      </c>
      <c r="R904" s="386">
        <v>12</v>
      </c>
      <c r="S904" s="386">
        <v>7</v>
      </c>
      <c r="T904" s="386">
        <v>13</v>
      </c>
      <c r="U904" s="386">
        <v>5</v>
      </c>
      <c r="V904" s="386">
        <v>5</v>
      </c>
      <c r="W904" s="386">
        <v>6</v>
      </c>
      <c r="X904" s="386">
        <v>3</v>
      </c>
      <c r="Y904" s="386">
        <v>3</v>
      </c>
      <c r="Z904" s="386">
        <v>5</v>
      </c>
      <c r="AA904" s="386">
        <v>3</v>
      </c>
      <c r="AB904" s="386">
        <v>3</v>
      </c>
      <c r="AC904" s="386">
        <v>3</v>
      </c>
      <c r="AD904" s="386">
        <v>3</v>
      </c>
      <c r="AE904" s="386">
        <v>2</v>
      </c>
      <c r="AF904" s="386">
        <v>2</v>
      </c>
      <c r="AG904" s="386">
        <v>2</v>
      </c>
      <c r="AH904" s="386">
        <v>2</v>
      </c>
      <c r="AI904" s="386">
        <v>1</v>
      </c>
      <c r="AJ904" s="386">
        <v>2</v>
      </c>
      <c r="AK904" s="386">
        <v>0</v>
      </c>
      <c r="AL904" s="386">
        <v>2</v>
      </c>
      <c r="AM904" s="386">
        <v>1</v>
      </c>
      <c r="AN904" s="386">
        <v>0</v>
      </c>
      <c r="AO904" s="386">
        <v>0</v>
      </c>
      <c r="AP904" s="386">
        <v>1</v>
      </c>
      <c r="AQ904" s="386">
        <v>0</v>
      </c>
      <c r="AR904" s="386">
        <v>0</v>
      </c>
      <c r="AS904" s="386">
        <v>0</v>
      </c>
      <c r="AT904" s="405">
        <v>0</v>
      </c>
      <c r="AU904" s="387">
        <v>0</v>
      </c>
    </row>
    <row r="905" spans="2:47" x14ac:dyDescent="0.3">
      <c r="B905" s="592"/>
      <c r="C905" s="592"/>
      <c r="D905" s="384" t="s">
        <v>1275</v>
      </c>
      <c r="E905" s="271">
        <f t="shared" si="15"/>
        <v>8</v>
      </c>
      <c r="F905" s="385">
        <v>0</v>
      </c>
      <c r="G905" s="386">
        <v>0</v>
      </c>
      <c r="H905" s="386">
        <v>0</v>
      </c>
      <c r="I905" s="386">
        <v>0</v>
      </c>
      <c r="J905" s="386">
        <v>0</v>
      </c>
      <c r="K905" s="386">
        <v>0</v>
      </c>
      <c r="L905" s="386">
        <v>0</v>
      </c>
      <c r="M905" s="386">
        <v>1</v>
      </c>
      <c r="N905" s="386">
        <v>0</v>
      </c>
      <c r="O905" s="386">
        <v>0</v>
      </c>
      <c r="P905" s="386">
        <v>0</v>
      </c>
      <c r="Q905" s="386">
        <v>0</v>
      </c>
      <c r="R905" s="386">
        <v>2</v>
      </c>
      <c r="S905" s="386">
        <v>0</v>
      </c>
      <c r="T905" s="386">
        <v>1</v>
      </c>
      <c r="U905" s="386">
        <v>0</v>
      </c>
      <c r="V905" s="386">
        <v>0</v>
      </c>
      <c r="W905" s="386">
        <v>0</v>
      </c>
      <c r="X905" s="386">
        <v>0</v>
      </c>
      <c r="Y905" s="386">
        <v>1</v>
      </c>
      <c r="Z905" s="386">
        <v>1</v>
      </c>
      <c r="AA905" s="386">
        <v>0</v>
      </c>
      <c r="AB905" s="386">
        <v>1</v>
      </c>
      <c r="AC905" s="386">
        <v>0</v>
      </c>
      <c r="AD905" s="386">
        <v>0</v>
      </c>
      <c r="AE905" s="386">
        <v>0</v>
      </c>
      <c r="AF905" s="386">
        <v>0</v>
      </c>
      <c r="AG905" s="386">
        <v>0</v>
      </c>
      <c r="AH905" s="386">
        <v>0</v>
      </c>
      <c r="AI905" s="386">
        <v>0</v>
      </c>
      <c r="AJ905" s="386">
        <v>0</v>
      </c>
      <c r="AK905" s="386">
        <v>0</v>
      </c>
      <c r="AL905" s="386">
        <v>0</v>
      </c>
      <c r="AM905" s="386">
        <v>1</v>
      </c>
      <c r="AN905" s="386">
        <v>0</v>
      </c>
      <c r="AO905" s="386">
        <v>0</v>
      </c>
      <c r="AP905" s="386">
        <v>0</v>
      </c>
      <c r="AQ905" s="386">
        <v>0</v>
      </c>
      <c r="AR905" s="386">
        <v>0</v>
      </c>
      <c r="AS905" s="386">
        <v>0</v>
      </c>
      <c r="AT905" s="405">
        <v>0</v>
      </c>
      <c r="AU905" s="387">
        <v>0</v>
      </c>
    </row>
    <row r="906" spans="2:47" x14ac:dyDescent="0.3">
      <c r="B906" s="592"/>
      <c r="C906" s="592"/>
      <c r="D906" s="384" t="s">
        <v>1274</v>
      </c>
      <c r="E906" s="271">
        <f t="shared" si="15"/>
        <v>3</v>
      </c>
      <c r="F906" s="385">
        <v>0</v>
      </c>
      <c r="G906" s="386">
        <v>0</v>
      </c>
      <c r="H906" s="386">
        <v>0</v>
      </c>
      <c r="I906" s="386">
        <v>0</v>
      </c>
      <c r="J906" s="386">
        <v>0</v>
      </c>
      <c r="K906" s="386">
        <v>0</v>
      </c>
      <c r="L906" s="386">
        <v>0</v>
      </c>
      <c r="M906" s="386">
        <v>1</v>
      </c>
      <c r="N906" s="386">
        <v>1</v>
      </c>
      <c r="O906" s="386">
        <v>0</v>
      </c>
      <c r="P906" s="386">
        <v>0</v>
      </c>
      <c r="Q906" s="386">
        <v>0</v>
      </c>
      <c r="R906" s="386">
        <v>0</v>
      </c>
      <c r="S906" s="386">
        <v>0</v>
      </c>
      <c r="T906" s="386">
        <v>1</v>
      </c>
      <c r="U906" s="386">
        <v>0</v>
      </c>
      <c r="V906" s="386">
        <v>0</v>
      </c>
      <c r="W906" s="386">
        <v>0</v>
      </c>
      <c r="X906" s="386">
        <v>0</v>
      </c>
      <c r="Y906" s="386">
        <v>0</v>
      </c>
      <c r="Z906" s="386">
        <v>0</v>
      </c>
      <c r="AA906" s="386">
        <v>0</v>
      </c>
      <c r="AB906" s="386">
        <v>0</v>
      </c>
      <c r="AC906" s="386">
        <v>0</v>
      </c>
      <c r="AD906" s="386">
        <v>0</v>
      </c>
      <c r="AE906" s="386">
        <v>0</v>
      </c>
      <c r="AF906" s="386">
        <v>0</v>
      </c>
      <c r="AG906" s="386">
        <v>0</v>
      </c>
      <c r="AH906" s="386">
        <v>0</v>
      </c>
      <c r="AI906" s="386">
        <v>0</v>
      </c>
      <c r="AJ906" s="386">
        <v>0</v>
      </c>
      <c r="AK906" s="386">
        <v>0</v>
      </c>
      <c r="AL906" s="386">
        <v>0</v>
      </c>
      <c r="AM906" s="386">
        <v>0</v>
      </c>
      <c r="AN906" s="386">
        <v>0</v>
      </c>
      <c r="AO906" s="386">
        <v>0</v>
      </c>
      <c r="AP906" s="386">
        <v>0</v>
      </c>
      <c r="AQ906" s="386">
        <v>0</v>
      </c>
      <c r="AR906" s="386">
        <v>0</v>
      </c>
      <c r="AS906" s="386">
        <v>0</v>
      </c>
      <c r="AT906" s="405">
        <v>0</v>
      </c>
      <c r="AU906" s="387">
        <v>0</v>
      </c>
    </row>
    <row r="907" spans="2:47" x14ac:dyDescent="0.3">
      <c r="B907" s="592"/>
      <c r="C907" s="592"/>
      <c r="D907" s="384" t="s">
        <v>1273</v>
      </c>
      <c r="E907" s="271">
        <f t="shared" si="15"/>
        <v>34</v>
      </c>
      <c r="F907" s="385">
        <v>0</v>
      </c>
      <c r="G907" s="386">
        <v>0</v>
      </c>
      <c r="H907" s="386">
        <v>0</v>
      </c>
      <c r="I907" s="386">
        <v>0</v>
      </c>
      <c r="J907" s="386">
        <v>0</v>
      </c>
      <c r="K907" s="386">
        <v>1</v>
      </c>
      <c r="L907" s="386">
        <v>2</v>
      </c>
      <c r="M907" s="386">
        <v>2</v>
      </c>
      <c r="N907" s="386">
        <v>3</v>
      </c>
      <c r="O907" s="386">
        <v>2</v>
      </c>
      <c r="P907" s="386">
        <v>0</v>
      </c>
      <c r="Q907" s="386">
        <v>1</v>
      </c>
      <c r="R907" s="386">
        <v>3</v>
      </c>
      <c r="S907" s="386">
        <v>3</v>
      </c>
      <c r="T907" s="386">
        <v>1</v>
      </c>
      <c r="U907" s="386">
        <v>2</v>
      </c>
      <c r="V907" s="386">
        <v>0</v>
      </c>
      <c r="W907" s="386">
        <v>0</v>
      </c>
      <c r="X907" s="386">
        <v>5</v>
      </c>
      <c r="Y907" s="386">
        <v>1</v>
      </c>
      <c r="Z907" s="386">
        <v>1</v>
      </c>
      <c r="AA907" s="386">
        <v>0</v>
      </c>
      <c r="AB907" s="386">
        <v>1</v>
      </c>
      <c r="AC907" s="386">
        <v>0</v>
      </c>
      <c r="AD907" s="386">
        <v>0</v>
      </c>
      <c r="AE907" s="386">
        <v>1</v>
      </c>
      <c r="AF907" s="386">
        <v>0</v>
      </c>
      <c r="AG907" s="386">
        <v>1</v>
      </c>
      <c r="AH907" s="386">
        <v>1</v>
      </c>
      <c r="AI907" s="386">
        <v>3</v>
      </c>
      <c r="AJ907" s="386">
        <v>0</v>
      </c>
      <c r="AK907" s="386">
        <v>0</v>
      </c>
      <c r="AL907" s="386">
        <v>0</v>
      </c>
      <c r="AM907" s="386">
        <v>0</v>
      </c>
      <c r="AN907" s="386">
        <v>0</v>
      </c>
      <c r="AO907" s="386">
        <v>0</v>
      </c>
      <c r="AP907" s="386">
        <v>0</v>
      </c>
      <c r="AQ907" s="386">
        <v>0</v>
      </c>
      <c r="AR907" s="386">
        <v>0</v>
      </c>
      <c r="AS907" s="386">
        <v>0</v>
      </c>
      <c r="AT907" s="405">
        <v>0</v>
      </c>
      <c r="AU907" s="387">
        <v>0</v>
      </c>
    </row>
    <row r="908" spans="2:47" x14ac:dyDescent="0.3">
      <c r="B908" s="592"/>
      <c r="C908" s="592"/>
      <c r="D908" s="384" t="s">
        <v>1272</v>
      </c>
      <c r="E908" s="271">
        <f t="shared" si="15"/>
        <v>9</v>
      </c>
      <c r="F908" s="385">
        <v>0</v>
      </c>
      <c r="G908" s="386">
        <v>0</v>
      </c>
      <c r="H908" s="386">
        <v>0</v>
      </c>
      <c r="I908" s="386">
        <v>0</v>
      </c>
      <c r="J908" s="386">
        <v>1</v>
      </c>
      <c r="K908" s="386">
        <v>0</v>
      </c>
      <c r="L908" s="386">
        <v>1</v>
      </c>
      <c r="M908" s="386">
        <v>0</v>
      </c>
      <c r="N908" s="386">
        <v>1</v>
      </c>
      <c r="O908" s="386">
        <v>0</v>
      </c>
      <c r="P908" s="386">
        <v>0</v>
      </c>
      <c r="Q908" s="386">
        <v>1</v>
      </c>
      <c r="R908" s="386">
        <v>0</v>
      </c>
      <c r="S908" s="386">
        <v>0</v>
      </c>
      <c r="T908" s="386">
        <v>0</v>
      </c>
      <c r="U908" s="386">
        <v>0</v>
      </c>
      <c r="V908" s="386">
        <v>1</v>
      </c>
      <c r="W908" s="386">
        <v>0</v>
      </c>
      <c r="X908" s="386">
        <v>0</v>
      </c>
      <c r="Y908" s="386">
        <v>0</v>
      </c>
      <c r="Z908" s="386">
        <v>0</v>
      </c>
      <c r="AA908" s="386">
        <v>2</v>
      </c>
      <c r="AB908" s="386">
        <v>0</v>
      </c>
      <c r="AC908" s="386">
        <v>0</v>
      </c>
      <c r="AD908" s="386">
        <v>0</v>
      </c>
      <c r="AE908" s="386">
        <v>0</v>
      </c>
      <c r="AF908" s="386">
        <v>2</v>
      </c>
      <c r="AG908" s="386">
        <v>0</v>
      </c>
      <c r="AH908" s="386">
        <v>0</v>
      </c>
      <c r="AI908" s="386">
        <v>0</v>
      </c>
      <c r="AJ908" s="386">
        <v>0</v>
      </c>
      <c r="AK908" s="386">
        <v>0</v>
      </c>
      <c r="AL908" s="386">
        <v>0</v>
      </c>
      <c r="AM908" s="386">
        <v>0</v>
      </c>
      <c r="AN908" s="386">
        <v>0</v>
      </c>
      <c r="AO908" s="386">
        <v>0</v>
      </c>
      <c r="AP908" s="386">
        <v>0</v>
      </c>
      <c r="AQ908" s="386">
        <v>0</v>
      </c>
      <c r="AR908" s="386">
        <v>0</v>
      </c>
      <c r="AS908" s="386">
        <v>0</v>
      </c>
      <c r="AT908" s="405">
        <v>0</v>
      </c>
      <c r="AU908" s="387">
        <v>0</v>
      </c>
    </row>
    <row r="909" spans="2:47" ht="28.5" x14ac:dyDescent="0.3">
      <c r="B909" s="592"/>
      <c r="C909" s="592" t="s">
        <v>169</v>
      </c>
      <c r="D909" s="384" t="s">
        <v>1271</v>
      </c>
      <c r="E909" s="271">
        <f t="shared" si="15"/>
        <v>77</v>
      </c>
      <c r="F909" s="385">
        <v>0</v>
      </c>
      <c r="G909" s="386">
        <v>0</v>
      </c>
      <c r="H909" s="386">
        <v>0</v>
      </c>
      <c r="I909" s="386">
        <v>0</v>
      </c>
      <c r="J909" s="386">
        <v>3</v>
      </c>
      <c r="K909" s="386">
        <v>0</v>
      </c>
      <c r="L909" s="386">
        <v>3</v>
      </c>
      <c r="M909" s="386">
        <v>4</v>
      </c>
      <c r="N909" s="386">
        <v>2</v>
      </c>
      <c r="O909" s="386">
        <v>3</v>
      </c>
      <c r="P909" s="386">
        <v>4</v>
      </c>
      <c r="Q909" s="386">
        <v>3</v>
      </c>
      <c r="R909" s="386">
        <v>3</v>
      </c>
      <c r="S909" s="386">
        <v>0</v>
      </c>
      <c r="T909" s="386">
        <v>3</v>
      </c>
      <c r="U909" s="386">
        <v>5</v>
      </c>
      <c r="V909" s="386">
        <v>3</v>
      </c>
      <c r="W909" s="386">
        <v>5</v>
      </c>
      <c r="X909" s="386">
        <v>5</v>
      </c>
      <c r="Y909" s="386">
        <v>2</v>
      </c>
      <c r="Z909" s="386">
        <v>2</v>
      </c>
      <c r="AA909" s="386">
        <v>5</v>
      </c>
      <c r="AB909" s="386">
        <v>1</v>
      </c>
      <c r="AC909" s="386">
        <v>5</v>
      </c>
      <c r="AD909" s="386">
        <v>1</v>
      </c>
      <c r="AE909" s="386">
        <v>4</v>
      </c>
      <c r="AF909" s="386">
        <v>3</v>
      </c>
      <c r="AG909" s="386">
        <v>2</v>
      </c>
      <c r="AH909" s="386">
        <v>2</v>
      </c>
      <c r="AI909" s="386">
        <v>1</v>
      </c>
      <c r="AJ909" s="386">
        <v>0</v>
      </c>
      <c r="AK909" s="386">
        <v>0</v>
      </c>
      <c r="AL909" s="386">
        <v>0</v>
      </c>
      <c r="AM909" s="386">
        <v>0</v>
      </c>
      <c r="AN909" s="386">
        <v>2</v>
      </c>
      <c r="AO909" s="386">
        <v>0</v>
      </c>
      <c r="AP909" s="386">
        <v>1</v>
      </c>
      <c r="AQ909" s="386">
        <v>0</v>
      </c>
      <c r="AR909" s="386">
        <v>0</v>
      </c>
      <c r="AS909" s="386">
        <v>0</v>
      </c>
      <c r="AT909" s="405">
        <v>0</v>
      </c>
      <c r="AU909" s="387">
        <v>0</v>
      </c>
    </row>
    <row r="910" spans="2:47" x14ac:dyDescent="0.3">
      <c r="B910" s="592"/>
      <c r="C910" s="592"/>
      <c r="D910" s="384" t="s">
        <v>1270</v>
      </c>
      <c r="E910" s="271">
        <f t="shared" si="15"/>
        <v>22</v>
      </c>
      <c r="F910" s="385">
        <v>0</v>
      </c>
      <c r="G910" s="386">
        <v>0</v>
      </c>
      <c r="H910" s="386">
        <v>0</v>
      </c>
      <c r="I910" s="386">
        <v>0</v>
      </c>
      <c r="J910" s="386">
        <v>0</v>
      </c>
      <c r="K910" s="386">
        <v>0</v>
      </c>
      <c r="L910" s="386">
        <v>1</v>
      </c>
      <c r="M910" s="386">
        <v>2</v>
      </c>
      <c r="N910" s="386">
        <v>0</v>
      </c>
      <c r="O910" s="386">
        <v>0</v>
      </c>
      <c r="P910" s="386">
        <v>2</v>
      </c>
      <c r="Q910" s="386">
        <v>2</v>
      </c>
      <c r="R910" s="386">
        <v>0</v>
      </c>
      <c r="S910" s="386">
        <v>1</v>
      </c>
      <c r="T910" s="386">
        <v>1</v>
      </c>
      <c r="U910" s="386">
        <v>2</v>
      </c>
      <c r="V910" s="386">
        <v>1</v>
      </c>
      <c r="W910" s="386">
        <v>0</v>
      </c>
      <c r="X910" s="386">
        <v>1</v>
      </c>
      <c r="Y910" s="386">
        <v>1</v>
      </c>
      <c r="Z910" s="386">
        <v>0</v>
      </c>
      <c r="AA910" s="386">
        <v>0</v>
      </c>
      <c r="AB910" s="386">
        <v>0</v>
      </c>
      <c r="AC910" s="386">
        <v>1</v>
      </c>
      <c r="AD910" s="386">
        <v>1</v>
      </c>
      <c r="AE910" s="386">
        <v>2</v>
      </c>
      <c r="AF910" s="386">
        <v>1</v>
      </c>
      <c r="AG910" s="386">
        <v>2</v>
      </c>
      <c r="AH910" s="386">
        <v>0</v>
      </c>
      <c r="AI910" s="386">
        <v>0</v>
      </c>
      <c r="AJ910" s="386">
        <v>1</v>
      </c>
      <c r="AK910" s="386">
        <v>0</v>
      </c>
      <c r="AL910" s="386">
        <v>0</v>
      </c>
      <c r="AM910" s="386">
        <v>0</v>
      </c>
      <c r="AN910" s="386">
        <v>0</v>
      </c>
      <c r="AO910" s="386">
        <v>0</v>
      </c>
      <c r="AP910" s="386">
        <v>0</v>
      </c>
      <c r="AQ910" s="386">
        <v>0</v>
      </c>
      <c r="AR910" s="386">
        <v>0</v>
      </c>
      <c r="AS910" s="386">
        <v>0</v>
      </c>
      <c r="AT910" s="405">
        <v>0</v>
      </c>
      <c r="AU910" s="387">
        <v>0</v>
      </c>
    </row>
    <row r="911" spans="2:47" x14ac:dyDescent="0.3">
      <c r="B911" s="592"/>
      <c r="C911" s="592"/>
      <c r="D911" s="384" t="s">
        <v>1269</v>
      </c>
      <c r="E911" s="271">
        <f t="shared" si="15"/>
        <v>30</v>
      </c>
      <c r="F911" s="385">
        <v>0</v>
      </c>
      <c r="G911" s="386">
        <v>0</v>
      </c>
      <c r="H911" s="386">
        <v>0</v>
      </c>
      <c r="I911" s="386">
        <v>0</v>
      </c>
      <c r="J911" s="386">
        <v>1</v>
      </c>
      <c r="K911" s="386">
        <v>2</v>
      </c>
      <c r="L911" s="386">
        <v>3</v>
      </c>
      <c r="M911" s="386">
        <v>2</v>
      </c>
      <c r="N911" s="386">
        <v>0</v>
      </c>
      <c r="O911" s="386">
        <v>2</v>
      </c>
      <c r="P911" s="386">
        <v>1</v>
      </c>
      <c r="Q911" s="386">
        <v>4</v>
      </c>
      <c r="R911" s="386">
        <v>0</v>
      </c>
      <c r="S911" s="386">
        <v>0</v>
      </c>
      <c r="T911" s="386">
        <v>1</v>
      </c>
      <c r="U911" s="386">
        <v>2</v>
      </c>
      <c r="V911" s="386">
        <v>0</v>
      </c>
      <c r="W911" s="386">
        <v>0</v>
      </c>
      <c r="X911" s="386">
        <v>3</v>
      </c>
      <c r="Y911" s="386">
        <v>1</v>
      </c>
      <c r="Z911" s="386">
        <v>1</v>
      </c>
      <c r="AA911" s="386">
        <v>1</v>
      </c>
      <c r="AB911" s="386">
        <v>3</v>
      </c>
      <c r="AC911" s="386">
        <v>0</v>
      </c>
      <c r="AD911" s="386">
        <v>1</v>
      </c>
      <c r="AE911" s="386">
        <v>0</v>
      </c>
      <c r="AF911" s="386">
        <v>1</v>
      </c>
      <c r="AG911" s="386">
        <v>0</v>
      </c>
      <c r="AH911" s="386">
        <v>0</v>
      </c>
      <c r="AI911" s="386">
        <v>0</v>
      </c>
      <c r="AJ911" s="386">
        <v>1</v>
      </c>
      <c r="AK911" s="386">
        <v>0</v>
      </c>
      <c r="AL911" s="386">
        <v>0</v>
      </c>
      <c r="AM911" s="386">
        <v>0</v>
      </c>
      <c r="AN911" s="386">
        <v>0</v>
      </c>
      <c r="AO911" s="386">
        <v>0</v>
      </c>
      <c r="AP911" s="386">
        <v>0</v>
      </c>
      <c r="AQ911" s="386">
        <v>0</v>
      </c>
      <c r="AR911" s="386">
        <v>0</v>
      </c>
      <c r="AS911" s="386">
        <v>0</v>
      </c>
      <c r="AT911" s="405">
        <v>0</v>
      </c>
      <c r="AU911" s="387">
        <v>0</v>
      </c>
    </row>
    <row r="912" spans="2:47" x14ac:dyDescent="0.3">
      <c r="B912" s="592"/>
      <c r="C912" s="592"/>
      <c r="D912" s="384" t="s">
        <v>1268</v>
      </c>
      <c r="E912" s="271">
        <f t="shared" si="15"/>
        <v>5</v>
      </c>
      <c r="F912" s="385">
        <v>0</v>
      </c>
      <c r="G912" s="386">
        <v>0</v>
      </c>
      <c r="H912" s="386">
        <v>0</v>
      </c>
      <c r="I912" s="386">
        <v>0</v>
      </c>
      <c r="J912" s="386">
        <v>1</v>
      </c>
      <c r="K912" s="386">
        <v>0</v>
      </c>
      <c r="L912" s="386">
        <v>0</v>
      </c>
      <c r="M912" s="386">
        <v>1</v>
      </c>
      <c r="N912" s="386">
        <v>0</v>
      </c>
      <c r="O912" s="386">
        <v>1</v>
      </c>
      <c r="P912" s="386">
        <v>0</v>
      </c>
      <c r="Q912" s="386">
        <v>0</v>
      </c>
      <c r="R912" s="386">
        <v>0</v>
      </c>
      <c r="S912" s="386">
        <v>0</v>
      </c>
      <c r="T912" s="386">
        <v>0</v>
      </c>
      <c r="U912" s="386">
        <v>0</v>
      </c>
      <c r="V912" s="386">
        <v>0</v>
      </c>
      <c r="W912" s="386">
        <v>0</v>
      </c>
      <c r="X912" s="386">
        <v>0</v>
      </c>
      <c r="Y912" s="386">
        <v>0</v>
      </c>
      <c r="Z912" s="386">
        <v>1</v>
      </c>
      <c r="AA912" s="386">
        <v>0</v>
      </c>
      <c r="AB912" s="386">
        <v>0</v>
      </c>
      <c r="AC912" s="386">
        <v>0</v>
      </c>
      <c r="AD912" s="386">
        <v>1</v>
      </c>
      <c r="AE912" s="386">
        <v>0</v>
      </c>
      <c r="AF912" s="386">
        <v>0</v>
      </c>
      <c r="AG912" s="386">
        <v>0</v>
      </c>
      <c r="AH912" s="386">
        <v>0</v>
      </c>
      <c r="AI912" s="386">
        <v>0</v>
      </c>
      <c r="AJ912" s="386">
        <v>0</v>
      </c>
      <c r="AK912" s="386">
        <v>0</v>
      </c>
      <c r="AL912" s="386">
        <v>0</v>
      </c>
      <c r="AM912" s="386">
        <v>0</v>
      </c>
      <c r="AN912" s="386">
        <v>0</v>
      </c>
      <c r="AO912" s="386">
        <v>0</v>
      </c>
      <c r="AP912" s="386">
        <v>0</v>
      </c>
      <c r="AQ912" s="386">
        <v>0</v>
      </c>
      <c r="AR912" s="386">
        <v>0</v>
      </c>
      <c r="AS912" s="386">
        <v>0</v>
      </c>
      <c r="AT912" s="405">
        <v>0</v>
      </c>
      <c r="AU912" s="387">
        <v>0</v>
      </c>
    </row>
    <row r="913" spans="2:47" ht="28.5" x14ac:dyDescent="0.3">
      <c r="B913" s="592"/>
      <c r="C913" s="592"/>
      <c r="D913" s="384" t="s">
        <v>1267</v>
      </c>
      <c r="E913" s="271">
        <f t="shared" si="15"/>
        <v>14</v>
      </c>
      <c r="F913" s="385">
        <v>0</v>
      </c>
      <c r="G913" s="386">
        <v>0</v>
      </c>
      <c r="H913" s="386">
        <v>0</v>
      </c>
      <c r="I913" s="386">
        <v>0</v>
      </c>
      <c r="J913" s="386">
        <v>0</v>
      </c>
      <c r="K913" s="386">
        <v>0</v>
      </c>
      <c r="L913" s="386">
        <v>1</v>
      </c>
      <c r="M913" s="386">
        <v>0</v>
      </c>
      <c r="N913" s="386">
        <v>1</v>
      </c>
      <c r="O913" s="386">
        <v>0</v>
      </c>
      <c r="P913" s="386">
        <v>1</v>
      </c>
      <c r="Q913" s="386">
        <v>1</v>
      </c>
      <c r="R913" s="386">
        <v>2</v>
      </c>
      <c r="S913" s="386">
        <v>0</v>
      </c>
      <c r="T913" s="386">
        <v>0</v>
      </c>
      <c r="U913" s="386">
        <v>0</v>
      </c>
      <c r="V913" s="386">
        <v>1</v>
      </c>
      <c r="W913" s="386">
        <v>2</v>
      </c>
      <c r="X913" s="386">
        <v>0</v>
      </c>
      <c r="Y913" s="386">
        <v>1</v>
      </c>
      <c r="Z913" s="386">
        <v>0</v>
      </c>
      <c r="AA913" s="386">
        <v>2</v>
      </c>
      <c r="AB913" s="386">
        <v>0</v>
      </c>
      <c r="AC913" s="386">
        <v>0</v>
      </c>
      <c r="AD913" s="386">
        <v>1</v>
      </c>
      <c r="AE913" s="386">
        <v>0</v>
      </c>
      <c r="AF913" s="386">
        <v>0</v>
      </c>
      <c r="AG913" s="386">
        <v>1</v>
      </c>
      <c r="AH913" s="386">
        <v>0</v>
      </c>
      <c r="AI913" s="386">
        <v>0</v>
      </c>
      <c r="AJ913" s="386">
        <v>0</v>
      </c>
      <c r="AK913" s="386">
        <v>0</v>
      </c>
      <c r="AL913" s="386">
        <v>0</v>
      </c>
      <c r="AM913" s="386">
        <v>0</v>
      </c>
      <c r="AN913" s="386">
        <v>0</v>
      </c>
      <c r="AO913" s="386">
        <v>0</v>
      </c>
      <c r="AP913" s="386">
        <v>0</v>
      </c>
      <c r="AQ913" s="386">
        <v>0</v>
      </c>
      <c r="AR913" s="386">
        <v>0</v>
      </c>
      <c r="AS913" s="386">
        <v>0</v>
      </c>
      <c r="AT913" s="405">
        <v>0</v>
      </c>
      <c r="AU913" s="387">
        <v>0</v>
      </c>
    </row>
    <row r="914" spans="2:47" x14ac:dyDescent="0.3">
      <c r="B914" s="592"/>
      <c r="C914" s="592"/>
      <c r="D914" s="384" t="s">
        <v>1266</v>
      </c>
      <c r="E914" s="271">
        <f t="shared" si="15"/>
        <v>21</v>
      </c>
      <c r="F914" s="385">
        <v>0</v>
      </c>
      <c r="G914" s="386">
        <v>0</v>
      </c>
      <c r="H914" s="386">
        <v>0</v>
      </c>
      <c r="I914" s="386">
        <v>0</v>
      </c>
      <c r="J914" s="386">
        <v>1</v>
      </c>
      <c r="K914" s="386">
        <v>0</v>
      </c>
      <c r="L914" s="386">
        <v>1</v>
      </c>
      <c r="M914" s="386">
        <v>3</v>
      </c>
      <c r="N914" s="386">
        <v>1</v>
      </c>
      <c r="O914" s="386">
        <v>0</v>
      </c>
      <c r="P914" s="386">
        <v>0</v>
      </c>
      <c r="Q914" s="386">
        <v>4</v>
      </c>
      <c r="R914" s="386">
        <v>0</v>
      </c>
      <c r="S914" s="386">
        <v>1</v>
      </c>
      <c r="T914" s="386">
        <v>0</v>
      </c>
      <c r="U914" s="386">
        <v>1</v>
      </c>
      <c r="V914" s="386">
        <v>0</v>
      </c>
      <c r="W914" s="386">
        <v>1</v>
      </c>
      <c r="X914" s="386">
        <v>1</v>
      </c>
      <c r="Y914" s="386">
        <v>0</v>
      </c>
      <c r="Z914" s="386">
        <v>0</v>
      </c>
      <c r="AA914" s="386">
        <v>1</v>
      </c>
      <c r="AB914" s="386">
        <v>1</v>
      </c>
      <c r="AC914" s="386">
        <v>0</v>
      </c>
      <c r="AD914" s="386">
        <v>1</v>
      </c>
      <c r="AE914" s="386">
        <v>1</v>
      </c>
      <c r="AF914" s="386">
        <v>0</v>
      </c>
      <c r="AG914" s="386">
        <v>1</v>
      </c>
      <c r="AH914" s="386">
        <v>1</v>
      </c>
      <c r="AI914" s="386">
        <v>0</v>
      </c>
      <c r="AJ914" s="386">
        <v>0</v>
      </c>
      <c r="AK914" s="386">
        <v>0</v>
      </c>
      <c r="AL914" s="386">
        <v>1</v>
      </c>
      <c r="AM914" s="386">
        <v>0</v>
      </c>
      <c r="AN914" s="386">
        <v>0</v>
      </c>
      <c r="AO914" s="386">
        <v>0</v>
      </c>
      <c r="AP914" s="386">
        <v>0</v>
      </c>
      <c r="AQ914" s="386">
        <v>0</v>
      </c>
      <c r="AR914" s="386">
        <v>0</v>
      </c>
      <c r="AS914" s="386">
        <v>0</v>
      </c>
      <c r="AT914" s="405">
        <v>0</v>
      </c>
      <c r="AU914" s="387">
        <v>0</v>
      </c>
    </row>
    <row r="915" spans="2:47" x14ac:dyDescent="0.3">
      <c r="B915" s="592"/>
      <c r="C915" s="592" t="s">
        <v>168</v>
      </c>
      <c r="D915" s="384" t="s">
        <v>1265</v>
      </c>
      <c r="E915" s="271">
        <f t="shared" si="15"/>
        <v>110</v>
      </c>
      <c r="F915" s="385">
        <v>0</v>
      </c>
      <c r="G915" s="386">
        <v>0</v>
      </c>
      <c r="H915" s="386">
        <v>0</v>
      </c>
      <c r="I915" s="386">
        <v>0</v>
      </c>
      <c r="J915" s="386">
        <v>3</v>
      </c>
      <c r="K915" s="386">
        <v>5</v>
      </c>
      <c r="L915" s="386">
        <v>3</v>
      </c>
      <c r="M915" s="386">
        <v>5</v>
      </c>
      <c r="N915" s="386">
        <v>4</v>
      </c>
      <c r="O915" s="386">
        <v>3</v>
      </c>
      <c r="P915" s="386">
        <v>6</v>
      </c>
      <c r="Q915" s="386">
        <v>6</v>
      </c>
      <c r="R915" s="386">
        <v>9</v>
      </c>
      <c r="S915" s="386">
        <v>8</v>
      </c>
      <c r="T915" s="386">
        <v>5</v>
      </c>
      <c r="U915" s="386">
        <v>4</v>
      </c>
      <c r="V915" s="386">
        <v>2</v>
      </c>
      <c r="W915" s="386">
        <v>4</v>
      </c>
      <c r="X915" s="386">
        <v>4</v>
      </c>
      <c r="Y915" s="386">
        <v>5</v>
      </c>
      <c r="Z915" s="386">
        <v>3</v>
      </c>
      <c r="AA915" s="386">
        <v>5</v>
      </c>
      <c r="AB915" s="386">
        <v>6</v>
      </c>
      <c r="AC915" s="386">
        <v>2</v>
      </c>
      <c r="AD915" s="386">
        <v>0</v>
      </c>
      <c r="AE915" s="386">
        <v>1</v>
      </c>
      <c r="AF915" s="386">
        <v>4</v>
      </c>
      <c r="AG915" s="386">
        <v>3</v>
      </c>
      <c r="AH915" s="386">
        <v>1</v>
      </c>
      <c r="AI915" s="386">
        <v>1</v>
      </c>
      <c r="AJ915" s="386">
        <v>1</v>
      </c>
      <c r="AK915" s="386">
        <v>3</v>
      </c>
      <c r="AL915" s="386">
        <v>0</v>
      </c>
      <c r="AM915" s="386">
        <v>1</v>
      </c>
      <c r="AN915" s="386">
        <v>1</v>
      </c>
      <c r="AO915" s="386">
        <v>0</v>
      </c>
      <c r="AP915" s="386">
        <v>0</v>
      </c>
      <c r="AQ915" s="386">
        <v>0</v>
      </c>
      <c r="AR915" s="386">
        <v>0</v>
      </c>
      <c r="AS915" s="386">
        <v>0</v>
      </c>
      <c r="AT915" s="405">
        <v>0</v>
      </c>
      <c r="AU915" s="387">
        <v>2</v>
      </c>
    </row>
    <row r="916" spans="2:47" x14ac:dyDescent="0.3">
      <c r="B916" s="592"/>
      <c r="C916" s="592"/>
      <c r="D916" s="384" t="s">
        <v>1264</v>
      </c>
      <c r="E916" s="271">
        <f t="shared" si="15"/>
        <v>12</v>
      </c>
      <c r="F916" s="385">
        <v>0</v>
      </c>
      <c r="G916" s="386">
        <v>0</v>
      </c>
      <c r="H916" s="386">
        <v>0</v>
      </c>
      <c r="I916" s="386">
        <v>0</v>
      </c>
      <c r="J916" s="386">
        <v>1</v>
      </c>
      <c r="K916" s="386">
        <v>0</v>
      </c>
      <c r="L916" s="386">
        <v>0</v>
      </c>
      <c r="M916" s="386">
        <v>0</v>
      </c>
      <c r="N916" s="386">
        <v>2</v>
      </c>
      <c r="O916" s="386">
        <v>0</v>
      </c>
      <c r="P916" s="386">
        <v>1</v>
      </c>
      <c r="Q916" s="386">
        <v>1</v>
      </c>
      <c r="R916" s="386">
        <v>0</v>
      </c>
      <c r="S916" s="386">
        <v>1</v>
      </c>
      <c r="T916" s="386">
        <v>1</v>
      </c>
      <c r="U916" s="386">
        <v>1</v>
      </c>
      <c r="V916" s="386">
        <v>1</v>
      </c>
      <c r="W916" s="386">
        <v>0</v>
      </c>
      <c r="X916" s="386">
        <v>0</v>
      </c>
      <c r="Y916" s="386">
        <v>0</v>
      </c>
      <c r="Z916" s="386">
        <v>1</v>
      </c>
      <c r="AA916" s="386">
        <v>0</v>
      </c>
      <c r="AB916" s="386">
        <v>1</v>
      </c>
      <c r="AC916" s="386">
        <v>0</v>
      </c>
      <c r="AD916" s="386">
        <v>0</v>
      </c>
      <c r="AE916" s="386">
        <v>0</v>
      </c>
      <c r="AF916" s="386">
        <v>1</v>
      </c>
      <c r="AG916" s="386">
        <v>0</v>
      </c>
      <c r="AH916" s="386">
        <v>0</v>
      </c>
      <c r="AI916" s="386">
        <v>0</v>
      </c>
      <c r="AJ916" s="386">
        <v>0</v>
      </c>
      <c r="AK916" s="386">
        <v>0</v>
      </c>
      <c r="AL916" s="386">
        <v>0</v>
      </c>
      <c r="AM916" s="386">
        <v>0</v>
      </c>
      <c r="AN916" s="386">
        <v>0</v>
      </c>
      <c r="AO916" s="386">
        <v>0</v>
      </c>
      <c r="AP916" s="386">
        <v>0</v>
      </c>
      <c r="AQ916" s="386">
        <v>0</v>
      </c>
      <c r="AR916" s="386">
        <v>0</v>
      </c>
      <c r="AS916" s="386">
        <v>0</v>
      </c>
      <c r="AT916" s="405">
        <v>0</v>
      </c>
      <c r="AU916" s="387">
        <v>0</v>
      </c>
    </row>
    <row r="917" spans="2:47" ht="28.5" x14ac:dyDescent="0.3">
      <c r="B917" s="592"/>
      <c r="C917" s="592"/>
      <c r="D917" s="384" t="s">
        <v>1263</v>
      </c>
      <c r="E917" s="271">
        <f t="shared" si="15"/>
        <v>1</v>
      </c>
      <c r="F917" s="385">
        <v>0</v>
      </c>
      <c r="G917" s="386">
        <v>0</v>
      </c>
      <c r="H917" s="386">
        <v>0</v>
      </c>
      <c r="I917" s="386">
        <v>0</v>
      </c>
      <c r="J917" s="386">
        <v>0</v>
      </c>
      <c r="K917" s="386">
        <v>0</v>
      </c>
      <c r="L917" s="386">
        <v>0</v>
      </c>
      <c r="M917" s="386">
        <v>0</v>
      </c>
      <c r="N917" s="386">
        <v>0</v>
      </c>
      <c r="O917" s="386">
        <v>0</v>
      </c>
      <c r="P917" s="386">
        <v>0</v>
      </c>
      <c r="Q917" s="386">
        <v>1</v>
      </c>
      <c r="R917" s="386">
        <v>0</v>
      </c>
      <c r="S917" s="386">
        <v>0</v>
      </c>
      <c r="T917" s="386">
        <v>0</v>
      </c>
      <c r="U917" s="386">
        <v>0</v>
      </c>
      <c r="V917" s="386">
        <v>0</v>
      </c>
      <c r="W917" s="386">
        <v>0</v>
      </c>
      <c r="X917" s="386">
        <v>0</v>
      </c>
      <c r="Y917" s="386">
        <v>0</v>
      </c>
      <c r="Z917" s="386">
        <v>0</v>
      </c>
      <c r="AA917" s="386">
        <v>0</v>
      </c>
      <c r="AB917" s="386">
        <v>0</v>
      </c>
      <c r="AC917" s="386">
        <v>0</v>
      </c>
      <c r="AD917" s="386">
        <v>0</v>
      </c>
      <c r="AE917" s="386">
        <v>0</v>
      </c>
      <c r="AF917" s="386">
        <v>0</v>
      </c>
      <c r="AG917" s="386">
        <v>0</v>
      </c>
      <c r="AH917" s="386">
        <v>0</v>
      </c>
      <c r="AI917" s="386">
        <v>0</v>
      </c>
      <c r="AJ917" s="386">
        <v>0</v>
      </c>
      <c r="AK917" s="386">
        <v>0</v>
      </c>
      <c r="AL917" s="386">
        <v>0</v>
      </c>
      <c r="AM917" s="386">
        <v>0</v>
      </c>
      <c r="AN917" s="386">
        <v>0</v>
      </c>
      <c r="AO917" s="386">
        <v>0</v>
      </c>
      <c r="AP917" s="386">
        <v>0</v>
      </c>
      <c r="AQ917" s="386">
        <v>0</v>
      </c>
      <c r="AR917" s="386">
        <v>0</v>
      </c>
      <c r="AS917" s="386">
        <v>0</v>
      </c>
      <c r="AT917" s="405">
        <v>0</v>
      </c>
      <c r="AU917" s="387">
        <v>0</v>
      </c>
    </row>
    <row r="918" spans="2:47" x14ac:dyDescent="0.3">
      <c r="B918" s="592"/>
      <c r="C918" s="592"/>
      <c r="D918" s="384" t="s">
        <v>1262</v>
      </c>
      <c r="E918" s="271">
        <f t="shared" si="15"/>
        <v>19</v>
      </c>
      <c r="F918" s="385">
        <v>0</v>
      </c>
      <c r="G918" s="386">
        <v>0</v>
      </c>
      <c r="H918" s="386">
        <v>0</v>
      </c>
      <c r="I918" s="386">
        <v>0</v>
      </c>
      <c r="J918" s="386">
        <v>0</v>
      </c>
      <c r="K918" s="386">
        <v>0</v>
      </c>
      <c r="L918" s="386">
        <v>0</v>
      </c>
      <c r="M918" s="386">
        <v>0</v>
      </c>
      <c r="N918" s="386">
        <v>1</v>
      </c>
      <c r="O918" s="386">
        <v>1</v>
      </c>
      <c r="P918" s="386">
        <v>2</v>
      </c>
      <c r="Q918" s="386">
        <v>1</v>
      </c>
      <c r="R918" s="386">
        <v>2</v>
      </c>
      <c r="S918" s="386">
        <v>1</v>
      </c>
      <c r="T918" s="386">
        <v>0</v>
      </c>
      <c r="U918" s="386">
        <v>4</v>
      </c>
      <c r="V918" s="386">
        <v>1</v>
      </c>
      <c r="W918" s="386">
        <v>0</v>
      </c>
      <c r="X918" s="386">
        <v>1</v>
      </c>
      <c r="Y918" s="386">
        <v>1</v>
      </c>
      <c r="Z918" s="386">
        <v>1</v>
      </c>
      <c r="AA918" s="386">
        <v>2</v>
      </c>
      <c r="AB918" s="386">
        <v>0</v>
      </c>
      <c r="AC918" s="386">
        <v>0</v>
      </c>
      <c r="AD918" s="386">
        <v>1</v>
      </c>
      <c r="AE918" s="386">
        <v>0</v>
      </c>
      <c r="AF918" s="386">
        <v>0</v>
      </c>
      <c r="AG918" s="386">
        <v>0</v>
      </c>
      <c r="AH918" s="386">
        <v>0</v>
      </c>
      <c r="AI918" s="386">
        <v>0</v>
      </c>
      <c r="AJ918" s="386">
        <v>0</v>
      </c>
      <c r="AK918" s="386">
        <v>0</v>
      </c>
      <c r="AL918" s="386">
        <v>0</v>
      </c>
      <c r="AM918" s="386">
        <v>0</v>
      </c>
      <c r="AN918" s="386">
        <v>0</v>
      </c>
      <c r="AO918" s="386">
        <v>0</v>
      </c>
      <c r="AP918" s="386">
        <v>0</v>
      </c>
      <c r="AQ918" s="386">
        <v>0</v>
      </c>
      <c r="AR918" s="386">
        <v>0</v>
      </c>
      <c r="AS918" s="386">
        <v>0</v>
      </c>
      <c r="AT918" s="405">
        <v>0</v>
      </c>
      <c r="AU918" s="387">
        <v>0</v>
      </c>
    </row>
    <row r="919" spans="2:47" x14ac:dyDescent="0.3">
      <c r="B919" s="592"/>
      <c r="C919" s="592"/>
      <c r="D919" s="384" t="s">
        <v>1261</v>
      </c>
      <c r="E919" s="271">
        <f t="shared" si="15"/>
        <v>13</v>
      </c>
      <c r="F919" s="385">
        <v>0</v>
      </c>
      <c r="G919" s="386">
        <v>0</v>
      </c>
      <c r="H919" s="386">
        <v>0</v>
      </c>
      <c r="I919" s="386">
        <v>0</v>
      </c>
      <c r="J919" s="386">
        <v>0</v>
      </c>
      <c r="K919" s="386">
        <v>1</v>
      </c>
      <c r="L919" s="386">
        <v>1</v>
      </c>
      <c r="M919" s="386">
        <v>1</v>
      </c>
      <c r="N919" s="386">
        <v>0</v>
      </c>
      <c r="O919" s="386">
        <v>1</v>
      </c>
      <c r="P919" s="386">
        <v>2</v>
      </c>
      <c r="Q919" s="386">
        <v>3</v>
      </c>
      <c r="R919" s="386">
        <v>0</v>
      </c>
      <c r="S919" s="386">
        <v>1</v>
      </c>
      <c r="T919" s="386">
        <v>0</v>
      </c>
      <c r="U919" s="386">
        <v>1</v>
      </c>
      <c r="V919" s="386">
        <v>1</v>
      </c>
      <c r="W919" s="386">
        <v>0</v>
      </c>
      <c r="X919" s="386">
        <v>1</v>
      </c>
      <c r="Y919" s="386">
        <v>0</v>
      </c>
      <c r="Z919" s="386">
        <v>0</v>
      </c>
      <c r="AA919" s="386">
        <v>0</v>
      </c>
      <c r="AB919" s="386">
        <v>0</v>
      </c>
      <c r="AC919" s="386">
        <v>0</v>
      </c>
      <c r="AD919" s="386">
        <v>0</v>
      </c>
      <c r="AE919" s="386">
        <v>0</v>
      </c>
      <c r="AF919" s="386">
        <v>0</v>
      </c>
      <c r="AG919" s="386">
        <v>0</v>
      </c>
      <c r="AH919" s="386">
        <v>0</v>
      </c>
      <c r="AI919" s="386">
        <v>0</v>
      </c>
      <c r="AJ919" s="386">
        <v>0</v>
      </c>
      <c r="AK919" s="386">
        <v>0</v>
      </c>
      <c r="AL919" s="386">
        <v>0</v>
      </c>
      <c r="AM919" s="386">
        <v>0</v>
      </c>
      <c r="AN919" s="386">
        <v>0</v>
      </c>
      <c r="AO919" s="386">
        <v>0</v>
      </c>
      <c r="AP919" s="386">
        <v>0</v>
      </c>
      <c r="AQ919" s="386">
        <v>0</v>
      </c>
      <c r="AR919" s="386">
        <v>0</v>
      </c>
      <c r="AS919" s="386">
        <v>0</v>
      </c>
      <c r="AT919" s="405">
        <v>0</v>
      </c>
      <c r="AU919" s="387">
        <v>0</v>
      </c>
    </row>
    <row r="920" spans="2:47" x14ac:dyDescent="0.3">
      <c r="B920" s="592"/>
      <c r="C920" s="592" t="s">
        <v>167</v>
      </c>
      <c r="D920" s="384" t="s">
        <v>1260</v>
      </c>
      <c r="E920" s="271">
        <f t="shared" si="15"/>
        <v>52</v>
      </c>
      <c r="F920" s="385">
        <v>0</v>
      </c>
      <c r="G920" s="386">
        <v>0</v>
      </c>
      <c r="H920" s="386">
        <v>0</v>
      </c>
      <c r="I920" s="386">
        <v>1</v>
      </c>
      <c r="J920" s="386">
        <v>2</v>
      </c>
      <c r="K920" s="386">
        <v>1</v>
      </c>
      <c r="L920" s="386">
        <v>2</v>
      </c>
      <c r="M920" s="386">
        <v>3</v>
      </c>
      <c r="N920" s="386">
        <v>2</v>
      </c>
      <c r="O920" s="386">
        <v>3</v>
      </c>
      <c r="P920" s="386">
        <v>2</v>
      </c>
      <c r="Q920" s="386">
        <v>3</v>
      </c>
      <c r="R920" s="386">
        <v>5</v>
      </c>
      <c r="S920" s="386">
        <v>3</v>
      </c>
      <c r="T920" s="386">
        <v>2</v>
      </c>
      <c r="U920" s="386">
        <v>4</v>
      </c>
      <c r="V920" s="386">
        <v>1</v>
      </c>
      <c r="W920" s="386">
        <v>0</v>
      </c>
      <c r="X920" s="386">
        <v>2</v>
      </c>
      <c r="Y920" s="386">
        <v>1</v>
      </c>
      <c r="Z920" s="386">
        <v>1</v>
      </c>
      <c r="AA920" s="386">
        <v>0</v>
      </c>
      <c r="AB920" s="386">
        <v>3</v>
      </c>
      <c r="AC920" s="386">
        <v>2</v>
      </c>
      <c r="AD920" s="386">
        <v>3</v>
      </c>
      <c r="AE920" s="386">
        <v>0</v>
      </c>
      <c r="AF920" s="386">
        <v>0</v>
      </c>
      <c r="AG920" s="386">
        <v>2</v>
      </c>
      <c r="AH920" s="386">
        <v>1</v>
      </c>
      <c r="AI920" s="386">
        <v>1</v>
      </c>
      <c r="AJ920" s="386">
        <v>2</v>
      </c>
      <c r="AK920" s="386">
        <v>0</v>
      </c>
      <c r="AL920" s="386">
        <v>0</v>
      </c>
      <c r="AM920" s="386">
        <v>0</v>
      </c>
      <c r="AN920" s="386">
        <v>0</v>
      </c>
      <c r="AO920" s="386">
        <v>0</v>
      </c>
      <c r="AP920" s="386">
        <v>0</v>
      </c>
      <c r="AQ920" s="386">
        <v>0</v>
      </c>
      <c r="AR920" s="386">
        <v>0</v>
      </c>
      <c r="AS920" s="386">
        <v>0</v>
      </c>
      <c r="AT920" s="405">
        <v>0</v>
      </c>
      <c r="AU920" s="387">
        <v>0</v>
      </c>
    </row>
    <row r="921" spans="2:47" x14ac:dyDescent="0.3">
      <c r="B921" s="592"/>
      <c r="C921" s="592"/>
      <c r="D921" s="384" t="s">
        <v>1259</v>
      </c>
      <c r="E921" s="271">
        <f t="shared" si="15"/>
        <v>7</v>
      </c>
      <c r="F921" s="385">
        <v>0</v>
      </c>
      <c r="G921" s="386">
        <v>0</v>
      </c>
      <c r="H921" s="386">
        <v>0</v>
      </c>
      <c r="I921" s="386">
        <v>0</v>
      </c>
      <c r="J921" s="386">
        <v>0</v>
      </c>
      <c r="K921" s="386">
        <v>1</v>
      </c>
      <c r="L921" s="386">
        <v>0</v>
      </c>
      <c r="M921" s="386">
        <v>1</v>
      </c>
      <c r="N921" s="386">
        <v>0</v>
      </c>
      <c r="O921" s="386">
        <v>1</v>
      </c>
      <c r="P921" s="386">
        <v>1</v>
      </c>
      <c r="Q921" s="386">
        <v>0</v>
      </c>
      <c r="R921" s="386">
        <v>1</v>
      </c>
      <c r="S921" s="386">
        <v>1</v>
      </c>
      <c r="T921" s="386">
        <v>0</v>
      </c>
      <c r="U921" s="386">
        <v>0</v>
      </c>
      <c r="V921" s="386">
        <v>0</v>
      </c>
      <c r="W921" s="386">
        <v>0</v>
      </c>
      <c r="X921" s="386">
        <v>0</v>
      </c>
      <c r="Y921" s="386">
        <v>0</v>
      </c>
      <c r="Z921" s="386">
        <v>0</v>
      </c>
      <c r="AA921" s="386">
        <v>0</v>
      </c>
      <c r="AB921" s="386">
        <v>0</v>
      </c>
      <c r="AC921" s="386">
        <v>0</v>
      </c>
      <c r="AD921" s="386">
        <v>0</v>
      </c>
      <c r="AE921" s="386">
        <v>0</v>
      </c>
      <c r="AF921" s="386">
        <v>1</v>
      </c>
      <c r="AG921" s="386">
        <v>0</v>
      </c>
      <c r="AH921" s="386">
        <v>0</v>
      </c>
      <c r="AI921" s="386">
        <v>0</v>
      </c>
      <c r="AJ921" s="386">
        <v>0</v>
      </c>
      <c r="AK921" s="386">
        <v>0</v>
      </c>
      <c r="AL921" s="386">
        <v>0</v>
      </c>
      <c r="AM921" s="386">
        <v>0</v>
      </c>
      <c r="AN921" s="386">
        <v>0</v>
      </c>
      <c r="AO921" s="386">
        <v>0</v>
      </c>
      <c r="AP921" s="386">
        <v>0</v>
      </c>
      <c r="AQ921" s="386">
        <v>0</v>
      </c>
      <c r="AR921" s="386">
        <v>0</v>
      </c>
      <c r="AS921" s="386">
        <v>0</v>
      </c>
      <c r="AT921" s="405">
        <v>0</v>
      </c>
      <c r="AU921" s="387">
        <v>0</v>
      </c>
    </row>
    <row r="922" spans="2:47" x14ac:dyDescent="0.3">
      <c r="B922" s="592"/>
      <c r="C922" s="592"/>
      <c r="D922" s="384" t="s">
        <v>1258</v>
      </c>
      <c r="E922" s="271">
        <f t="shared" si="15"/>
        <v>8</v>
      </c>
      <c r="F922" s="385">
        <v>0</v>
      </c>
      <c r="G922" s="386">
        <v>0</v>
      </c>
      <c r="H922" s="386">
        <v>0</v>
      </c>
      <c r="I922" s="386">
        <v>0</v>
      </c>
      <c r="J922" s="386">
        <v>0</v>
      </c>
      <c r="K922" s="386">
        <v>0</v>
      </c>
      <c r="L922" s="386">
        <v>0</v>
      </c>
      <c r="M922" s="386">
        <v>0</v>
      </c>
      <c r="N922" s="386">
        <v>0</v>
      </c>
      <c r="O922" s="386">
        <v>0</v>
      </c>
      <c r="P922" s="386">
        <v>0</v>
      </c>
      <c r="Q922" s="386">
        <v>0</v>
      </c>
      <c r="R922" s="386">
        <v>0</v>
      </c>
      <c r="S922" s="386">
        <v>1</v>
      </c>
      <c r="T922" s="386">
        <v>1</v>
      </c>
      <c r="U922" s="386">
        <v>0</v>
      </c>
      <c r="V922" s="386">
        <v>0</v>
      </c>
      <c r="W922" s="386">
        <v>0</v>
      </c>
      <c r="X922" s="386">
        <v>0</v>
      </c>
      <c r="Y922" s="386">
        <v>0</v>
      </c>
      <c r="Z922" s="386">
        <v>0</v>
      </c>
      <c r="AA922" s="386">
        <v>0</v>
      </c>
      <c r="AB922" s="386">
        <v>0</v>
      </c>
      <c r="AC922" s="386">
        <v>2</v>
      </c>
      <c r="AD922" s="386">
        <v>1</v>
      </c>
      <c r="AE922" s="386">
        <v>0</v>
      </c>
      <c r="AF922" s="386">
        <v>1</v>
      </c>
      <c r="AG922" s="386">
        <v>0</v>
      </c>
      <c r="AH922" s="386">
        <v>0</v>
      </c>
      <c r="AI922" s="386">
        <v>1</v>
      </c>
      <c r="AJ922" s="386">
        <v>0</v>
      </c>
      <c r="AK922" s="386">
        <v>1</v>
      </c>
      <c r="AL922" s="386">
        <v>0</v>
      </c>
      <c r="AM922" s="386">
        <v>0</v>
      </c>
      <c r="AN922" s="386">
        <v>0</v>
      </c>
      <c r="AO922" s="386">
        <v>0</v>
      </c>
      <c r="AP922" s="386">
        <v>0</v>
      </c>
      <c r="AQ922" s="386">
        <v>0</v>
      </c>
      <c r="AR922" s="386">
        <v>0</v>
      </c>
      <c r="AS922" s="386">
        <v>0</v>
      </c>
      <c r="AT922" s="405">
        <v>0</v>
      </c>
      <c r="AU922" s="387">
        <v>0</v>
      </c>
    </row>
    <row r="923" spans="2:47" x14ac:dyDescent="0.3">
      <c r="B923" s="592"/>
      <c r="C923" s="592"/>
      <c r="D923" s="384" t="s">
        <v>1257</v>
      </c>
      <c r="E923" s="271">
        <f t="shared" si="15"/>
        <v>28</v>
      </c>
      <c r="F923" s="385">
        <v>0</v>
      </c>
      <c r="G923" s="386">
        <v>0</v>
      </c>
      <c r="H923" s="386">
        <v>0</v>
      </c>
      <c r="I923" s="386">
        <v>1</v>
      </c>
      <c r="J923" s="386">
        <v>0</v>
      </c>
      <c r="K923" s="386">
        <v>0</v>
      </c>
      <c r="L923" s="386">
        <v>2</v>
      </c>
      <c r="M923" s="386">
        <v>4</v>
      </c>
      <c r="N923" s="386">
        <v>0</v>
      </c>
      <c r="O923" s="386">
        <v>2</v>
      </c>
      <c r="P923" s="386">
        <v>0</v>
      </c>
      <c r="Q923" s="386">
        <v>1</v>
      </c>
      <c r="R923" s="386">
        <v>2</v>
      </c>
      <c r="S923" s="386">
        <v>1</v>
      </c>
      <c r="T923" s="386">
        <v>0</v>
      </c>
      <c r="U923" s="386">
        <v>3</v>
      </c>
      <c r="V923" s="386">
        <v>0</v>
      </c>
      <c r="W923" s="386">
        <v>2</v>
      </c>
      <c r="X923" s="386">
        <v>1</v>
      </c>
      <c r="Y923" s="386">
        <v>0</v>
      </c>
      <c r="Z923" s="386">
        <v>2</v>
      </c>
      <c r="AA923" s="386">
        <v>0</v>
      </c>
      <c r="AB923" s="386">
        <v>2</v>
      </c>
      <c r="AC923" s="386">
        <v>2</v>
      </c>
      <c r="AD923" s="386">
        <v>0</v>
      </c>
      <c r="AE923" s="386">
        <v>1</v>
      </c>
      <c r="AF923" s="386">
        <v>2</v>
      </c>
      <c r="AG923" s="386">
        <v>0</v>
      </c>
      <c r="AH923" s="386">
        <v>0</v>
      </c>
      <c r="AI923" s="386">
        <v>0</v>
      </c>
      <c r="AJ923" s="386">
        <v>0</v>
      </c>
      <c r="AK923" s="386">
        <v>0</v>
      </c>
      <c r="AL923" s="386">
        <v>0</v>
      </c>
      <c r="AM923" s="386">
        <v>0</v>
      </c>
      <c r="AN923" s="386">
        <v>0</v>
      </c>
      <c r="AO923" s="386">
        <v>0</v>
      </c>
      <c r="AP923" s="386">
        <v>0</v>
      </c>
      <c r="AQ923" s="386">
        <v>0</v>
      </c>
      <c r="AR923" s="386">
        <v>0</v>
      </c>
      <c r="AS923" s="386">
        <v>0</v>
      </c>
      <c r="AT923" s="405">
        <v>0</v>
      </c>
      <c r="AU923" s="387">
        <v>0</v>
      </c>
    </row>
    <row r="924" spans="2:47" s="35" customFormat="1" x14ac:dyDescent="0.3">
      <c r="B924" s="592"/>
      <c r="C924" s="592"/>
      <c r="D924" s="384" t="s">
        <v>1256</v>
      </c>
      <c r="E924" s="271">
        <f t="shared" si="15"/>
        <v>8</v>
      </c>
      <c r="F924" s="385">
        <v>0</v>
      </c>
      <c r="G924" s="386">
        <v>0</v>
      </c>
      <c r="H924" s="386">
        <v>0</v>
      </c>
      <c r="I924" s="386">
        <v>0</v>
      </c>
      <c r="J924" s="386">
        <v>0</v>
      </c>
      <c r="K924" s="386">
        <v>1</v>
      </c>
      <c r="L924" s="386">
        <v>1</v>
      </c>
      <c r="M924" s="386">
        <v>0</v>
      </c>
      <c r="N924" s="386">
        <v>2</v>
      </c>
      <c r="O924" s="386">
        <v>0</v>
      </c>
      <c r="P924" s="386">
        <v>0</v>
      </c>
      <c r="Q924" s="386">
        <v>0</v>
      </c>
      <c r="R924" s="386">
        <v>0</v>
      </c>
      <c r="S924" s="386">
        <v>0</v>
      </c>
      <c r="T924" s="386">
        <v>1</v>
      </c>
      <c r="U924" s="386">
        <v>1</v>
      </c>
      <c r="V924" s="386">
        <v>0</v>
      </c>
      <c r="W924" s="386">
        <v>0</v>
      </c>
      <c r="X924" s="386">
        <v>0</v>
      </c>
      <c r="Y924" s="386">
        <v>0</v>
      </c>
      <c r="Z924" s="386">
        <v>0</v>
      </c>
      <c r="AA924" s="386">
        <v>0</v>
      </c>
      <c r="AB924" s="386">
        <v>0</v>
      </c>
      <c r="AC924" s="386">
        <v>0</v>
      </c>
      <c r="AD924" s="386">
        <v>0</v>
      </c>
      <c r="AE924" s="386">
        <v>0</v>
      </c>
      <c r="AF924" s="386">
        <v>0</v>
      </c>
      <c r="AG924" s="386">
        <v>0</v>
      </c>
      <c r="AH924" s="386">
        <v>0</v>
      </c>
      <c r="AI924" s="386">
        <v>1</v>
      </c>
      <c r="AJ924" s="386">
        <v>0</v>
      </c>
      <c r="AK924" s="386">
        <v>1</v>
      </c>
      <c r="AL924" s="386">
        <v>0</v>
      </c>
      <c r="AM924" s="386">
        <v>0</v>
      </c>
      <c r="AN924" s="386">
        <v>0</v>
      </c>
      <c r="AO924" s="386">
        <v>0</v>
      </c>
      <c r="AP924" s="386">
        <v>0</v>
      </c>
      <c r="AQ924" s="386">
        <v>0</v>
      </c>
      <c r="AR924" s="386">
        <v>0</v>
      </c>
      <c r="AS924" s="386">
        <v>0</v>
      </c>
      <c r="AT924" s="405">
        <v>0</v>
      </c>
      <c r="AU924" s="387">
        <v>0</v>
      </c>
    </row>
    <row r="925" spans="2:47" x14ac:dyDescent="0.3">
      <c r="B925" s="592"/>
      <c r="C925" s="592"/>
      <c r="D925" s="384" t="s">
        <v>1255</v>
      </c>
      <c r="E925" s="271">
        <f t="shared" si="15"/>
        <v>24</v>
      </c>
      <c r="F925" s="385">
        <v>0</v>
      </c>
      <c r="G925" s="386">
        <v>0</v>
      </c>
      <c r="H925" s="386">
        <v>0</v>
      </c>
      <c r="I925" s="386">
        <v>1</v>
      </c>
      <c r="J925" s="386">
        <v>0</v>
      </c>
      <c r="K925" s="386">
        <v>1</v>
      </c>
      <c r="L925" s="386">
        <v>1</v>
      </c>
      <c r="M925" s="386">
        <v>0</v>
      </c>
      <c r="N925" s="386">
        <v>2</v>
      </c>
      <c r="O925" s="386">
        <v>4</v>
      </c>
      <c r="P925" s="386">
        <v>4</v>
      </c>
      <c r="Q925" s="386">
        <v>1</v>
      </c>
      <c r="R925" s="386">
        <v>1</v>
      </c>
      <c r="S925" s="386">
        <v>0</v>
      </c>
      <c r="T925" s="386">
        <v>0</v>
      </c>
      <c r="U925" s="386">
        <v>1</v>
      </c>
      <c r="V925" s="386">
        <v>0</v>
      </c>
      <c r="W925" s="386">
        <v>0</v>
      </c>
      <c r="X925" s="386">
        <v>1</v>
      </c>
      <c r="Y925" s="386">
        <v>1</v>
      </c>
      <c r="Z925" s="386">
        <v>1</v>
      </c>
      <c r="AA925" s="386">
        <v>0</v>
      </c>
      <c r="AB925" s="386">
        <v>1</v>
      </c>
      <c r="AC925" s="386">
        <v>0</v>
      </c>
      <c r="AD925" s="386">
        <v>0</v>
      </c>
      <c r="AE925" s="386">
        <v>1</v>
      </c>
      <c r="AF925" s="386">
        <v>1</v>
      </c>
      <c r="AG925" s="386">
        <v>0</v>
      </c>
      <c r="AH925" s="386">
        <v>0</v>
      </c>
      <c r="AI925" s="386">
        <v>0</v>
      </c>
      <c r="AJ925" s="386">
        <v>0</v>
      </c>
      <c r="AK925" s="386">
        <v>1</v>
      </c>
      <c r="AL925" s="386">
        <v>0</v>
      </c>
      <c r="AM925" s="386">
        <v>0</v>
      </c>
      <c r="AN925" s="386">
        <v>0</v>
      </c>
      <c r="AO925" s="386">
        <v>0</v>
      </c>
      <c r="AP925" s="386">
        <v>0</v>
      </c>
      <c r="AQ925" s="386">
        <v>1</v>
      </c>
      <c r="AR925" s="386">
        <v>0</v>
      </c>
      <c r="AS925" s="386">
        <v>0</v>
      </c>
      <c r="AT925" s="405">
        <v>0</v>
      </c>
      <c r="AU925" s="387">
        <v>0</v>
      </c>
    </row>
    <row r="926" spans="2:47" x14ac:dyDescent="0.3">
      <c r="B926" s="592"/>
      <c r="C926" s="592"/>
      <c r="D926" s="384" t="s">
        <v>1254</v>
      </c>
      <c r="E926" s="271">
        <f t="shared" si="15"/>
        <v>23</v>
      </c>
      <c r="F926" s="385">
        <v>0</v>
      </c>
      <c r="G926" s="386">
        <v>0</v>
      </c>
      <c r="H926" s="386">
        <v>0</v>
      </c>
      <c r="I926" s="386">
        <v>0</v>
      </c>
      <c r="J926" s="386">
        <v>0</v>
      </c>
      <c r="K926" s="386">
        <v>1</v>
      </c>
      <c r="L926" s="386">
        <v>4</v>
      </c>
      <c r="M926" s="386">
        <v>3</v>
      </c>
      <c r="N926" s="386">
        <v>3</v>
      </c>
      <c r="O926" s="386">
        <v>1</v>
      </c>
      <c r="P926" s="386">
        <v>1</v>
      </c>
      <c r="Q926" s="386">
        <v>2</v>
      </c>
      <c r="R926" s="386">
        <v>2</v>
      </c>
      <c r="S926" s="386">
        <v>2</v>
      </c>
      <c r="T926" s="386">
        <v>0</v>
      </c>
      <c r="U926" s="386">
        <v>0</v>
      </c>
      <c r="V926" s="386">
        <v>0</v>
      </c>
      <c r="W926" s="386">
        <v>0</v>
      </c>
      <c r="X926" s="386">
        <v>0</v>
      </c>
      <c r="Y926" s="386">
        <v>0</v>
      </c>
      <c r="Z926" s="386">
        <v>0</v>
      </c>
      <c r="AA926" s="386">
        <v>0</v>
      </c>
      <c r="AB926" s="386">
        <v>1</v>
      </c>
      <c r="AC926" s="386">
        <v>0</v>
      </c>
      <c r="AD926" s="386">
        <v>0</v>
      </c>
      <c r="AE926" s="386">
        <v>0</v>
      </c>
      <c r="AF926" s="386">
        <v>1</v>
      </c>
      <c r="AG926" s="386">
        <v>0</v>
      </c>
      <c r="AH926" s="386">
        <v>0</v>
      </c>
      <c r="AI926" s="386">
        <v>0</v>
      </c>
      <c r="AJ926" s="386">
        <v>0</v>
      </c>
      <c r="AK926" s="386">
        <v>0</v>
      </c>
      <c r="AL926" s="386">
        <v>2</v>
      </c>
      <c r="AM926" s="386">
        <v>0</v>
      </c>
      <c r="AN926" s="386">
        <v>0</v>
      </c>
      <c r="AO926" s="386">
        <v>0</v>
      </c>
      <c r="AP926" s="386">
        <v>0</v>
      </c>
      <c r="AQ926" s="386">
        <v>0</v>
      </c>
      <c r="AR926" s="386">
        <v>0</v>
      </c>
      <c r="AS926" s="386">
        <v>0</v>
      </c>
      <c r="AT926" s="405">
        <v>0</v>
      </c>
      <c r="AU926" s="387">
        <v>0</v>
      </c>
    </row>
    <row r="927" spans="2:47" x14ac:dyDescent="0.3">
      <c r="B927" s="592"/>
      <c r="C927" s="592" t="s">
        <v>166</v>
      </c>
      <c r="D927" s="384" t="s">
        <v>1253</v>
      </c>
      <c r="E927" s="271">
        <f t="shared" si="15"/>
        <v>342</v>
      </c>
      <c r="F927" s="385">
        <v>0</v>
      </c>
      <c r="G927" s="386">
        <v>0</v>
      </c>
      <c r="H927" s="386">
        <v>0</v>
      </c>
      <c r="I927" s="386">
        <v>0</v>
      </c>
      <c r="J927" s="386">
        <v>4</v>
      </c>
      <c r="K927" s="386">
        <v>8</v>
      </c>
      <c r="L927" s="386">
        <v>10</v>
      </c>
      <c r="M927" s="386">
        <v>12</v>
      </c>
      <c r="N927" s="386">
        <v>21</v>
      </c>
      <c r="O927" s="386">
        <v>26</v>
      </c>
      <c r="P927" s="386">
        <v>20</v>
      </c>
      <c r="Q927" s="386">
        <v>17</v>
      </c>
      <c r="R927" s="386">
        <v>13</v>
      </c>
      <c r="S927" s="386">
        <v>23</v>
      </c>
      <c r="T927" s="386">
        <v>9</v>
      </c>
      <c r="U927" s="386">
        <v>6</v>
      </c>
      <c r="V927" s="386">
        <v>23</v>
      </c>
      <c r="W927" s="386">
        <v>12</v>
      </c>
      <c r="X927" s="386">
        <v>13</v>
      </c>
      <c r="Y927" s="386">
        <v>13</v>
      </c>
      <c r="Z927" s="386">
        <v>14</v>
      </c>
      <c r="AA927" s="386">
        <v>16</v>
      </c>
      <c r="AB927" s="386">
        <v>8</v>
      </c>
      <c r="AC927" s="386">
        <v>10</v>
      </c>
      <c r="AD927" s="386">
        <v>13</v>
      </c>
      <c r="AE927" s="386">
        <v>16</v>
      </c>
      <c r="AF927" s="386">
        <v>7</v>
      </c>
      <c r="AG927" s="386">
        <v>7</v>
      </c>
      <c r="AH927" s="386">
        <v>5</v>
      </c>
      <c r="AI927" s="386">
        <v>4</v>
      </c>
      <c r="AJ927" s="386">
        <v>3</v>
      </c>
      <c r="AK927" s="386">
        <v>1</v>
      </c>
      <c r="AL927" s="386">
        <v>0</v>
      </c>
      <c r="AM927" s="386">
        <v>1</v>
      </c>
      <c r="AN927" s="386">
        <v>4</v>
      </c>
      <c r="AO927" s="386">
        <v>2</v>
      </c>
      <c r="AP927" s="386">
        <v>0</v>
      </c>
      <c r="AQ927" s="386">
        <v>0</v>
      </c>
      <c r="AR927" s="386">
        <v>0</v>
      </c>
      <c r="AS927" s="386">
        <v>0</v>
      </c>
      <c r="AT927" s="405">
        <v>0</v>
      </c>
      <c r="AU927" s="387">
        <v>1</v>
      </c>
    </row>
    <row r="928" spans="2:47" x14ac:dyDescent="0.3">
      <c r="B928" s="592"/>
      <c r="C928" s="592"/>
      <c r="D928" s="384" t="s">
        <v>1252</v>
      </c>
      <c r="E928" s="271">
        <f t="shared" si="15"/>
        <v>37</v>
      </c>
      <c r="F928" s="385">
        <v>0</v>
      </c>
      <c r="G928" s="386">
        <v>0</v>
      </c>
      <c r="H928" s="386">
        <v>0</v>
      </c>
      <c r="I928" s="386">
        <v>0</v>
      </c>
      <c r="J928" s="386">
        <v>0</v>
      </c>
      <c r="K928" s="386">
        <v>1</v>
      </c>
      <c r="L928" s="386">
        <v>0</v>
      </c>
      <c r="M928" s="386">
        <v>2</v>
      </c>
      <c r="N928" s="386">
        <v>0</v>
      </c>
      <c r="O928" s="386">
        <v>3</v>
      </c>
      <c r="P928" s="386">
        <v>0</v>
      </c>
      <c r="Q928" s="386">
        <v>4</v>
      </c>
      <c r="R928" s="386">
        <v>1</v>
      </c>
      <c r="S928" s="386">
        <v>2</v>
      </c>
      <c r="T928" s="386">
        <v>3</v>
      </c>
      <c r="U928" s="386">
        <v>1</v>
      </c>
      <c r="V928" s="386">
        <v>3</v>
      </c>
      <c r="W928" s="386">
        <v>2</v>
      </c>
      <c r="X928" s="386">
        <v>1</v>
      </c>
      <c r="Y928" s="386">
        <v>1</v>
      </c>
      <c r="Z928" s="386">
        <v>3</v>
      </c>
      <c r="AA928" s="386">
        <v>0</v>
      </c>
      <c r="AB928" s="386">
        <v>1</v>
      </c>
      <c r="AC928" s="386">
        <v>0</v>
      </c>
      <c r="AD928" s="386">
        <v>3</v>
      </c>
      <c r="AE928" s="386">
        <v>1</v>
      </c>
      <c r="AF928" s="386">
        <v>1</v>
      </c>
      <c r="AG928" s="386">
        <v>1</v>
      </c>
      <c r="AH928" s="386">
        <v>1</v>
      </c>
      <c r="AI928" s="386">
        <v>0</v>
      </c>
      <c r="AJ928" s="386">
        <v>1</v>
      </c>
      <c r="AK928" s="386">
        <v>1</v>
      </c>
      <c r="AL928" s="386">
        <v>0</v>
      </c>
      <c r="AM928" s="386">
        <v>0</v>
      </c>
      <c r="AN928" s="386">
        <v>0</v>
      </c>
      <c r="AO928" s="386">
        <v>0</v>
      </c>
      <c r="AP928" s="386">
        <v>0</v>
      </c>
      <c r="AQ928" s="386">
        <v>0</v>
      </c>
      <c r="AR928" s="386">
        <v>0</v>
      </c>
      <c r="AS928" s="386">
        <v>0</v>
      </c>
      <c r="AT928" s="405">
        <v>0</v>
      </c>
      <c r="AU928" s="387">
        <v>0</v>
      </c>
    </row>
    <row r="929" spans="2:47" x14ac:dyDescent="0.3">
      <c r="B929" s="592"/>
      <c r="C929" s="592"/>
      <c r="D929" s="384" t="s">
        <v>1251</v>
      </c>
      <c r="E929" s="271">
        <f t="shared" si="15"/>
        <v>69</v>
      </c>
      <c r="F929" s="385">
        <v>0</v>
      </c>
      <c r="G929" s="386">
        <v>0</v>
      </c>
      <c r="H929" s="386">
        <v>0</v>
      </c>
      <c r="I929" s="386">
        <v>1</v>
      </c>
      <c r="J929" s="386">
        <v>0</v>
      </c>
      <c r="K929" s="386">
        <v>1</v>
      </c>
      <c r="L929" s="386">
        <v>4</v>
      </c>
      <c r="M929" s="386">
        <v>2</v>
      </c>
      <c r="N929" s="386">
        <v>6</v>
      </c>
      <c r="O929" s="386">
        <v>6</v>
      </c>
      <c r="P929" s="386">
        <v>6</v>
      </c>
      <c r="Q929" s="386">
        <v>1</v>
      </c>
      <c r="R929" s="386">
        <v>3</v>
      </c>
      <c r="S929" s="386">
        <v>3</v>
      </c>
      <c r="T929" s="386">
        <v>3</v>
      </c>
      <c r="U929" s="386">
        <v>5</v>
      </c>
      <c r="V929" s="386">
        <v>4</v>
      </c>
      <c r="W929" s="386">
        <v>1</v>
      </c>
      <c r="X929" s="386">
        <v>5</v>
      </c>
      <c r="Y929" s="386">
        <v>1</v>
      </c>
      <c r="Z929" s="386">
        <v>1</v>
      </c>
      <c r="AA929" s="386">
        <v>5</v>
      </c>
      <c r="AB929" s="386">
        <v>2</v>
      </c>
      <c r="AC929" s="386">
        <v>0</v>
      </c>
      <c r="AD929" s="386">
        <v>1</v>
      </c>
      <c r="AE929" s="386">
        <v>0</v>
      </c>
      <c r="AF929" s="386">
        <v>2</v>
      </c>
      <c r="AG929" s="386">
        <v>2</v>
      </c>
      <c r="AH929" s="386">
        <v>1</v>
      </c>
      <c r="AI929" s="386">
        <v>1</v>
      </c>
      <c r="AJ929" s="386">
        <v>1</v>
      </c>
      <c r="AK929" s="386">
        <v>1</v>
      </c>
      <c r="AL929" s="386">
        <v>0</v>
      </c>
      <c r="AM929" s="386">
        <v>0</v>
      </c>
      <c r="AN929" s="386">
        <v>0</v>
      </c>
      <c r="AO929" s="386">
        <v>0</v>
      </c>
      <c r="AP929" s="386">
        <v>0</v>
      </c>
      <c r="AQ929" s="386">
        <v>0</v>
      </c>
      <c r="AR929" s="386">
        <v>0</v>
      </c>
      <c r="AS929" s="386">
        <v>0</v>
      </c>
      <c r="AT929" s="405">
        <v>0</v>
      </c>
      <c r="AU929" s="387">
        <v>0</v>
      </c>
    </row>
    <row r="930" spans="2:47" x14ac:dyDescent="0.3">
      <c r="B930" s="592"/>
      <c r="C930" s="592"/>
      <c r="D930" s="384" t="s">
        <v>1250</v>
      </c>
      <c r="E930" s="271">
        <f t="shared" si="15"/>
        <v>13</v>
      </c>
      <c r="F930" s="385">
        <v>0</v>
      </c>
      <c r="G930" s="386">
        <v>0</v>
      </c>
      <c r="H930" s="386">
        <v>0</v>
      </c>
      <c r="I930" s="386">
        <v>0</v>
      </c>
      <c r="J930" s="386">
        <v>0</v>
      </c>
      <c r="K930" s="386">
        <v>0</v>
      </c>
      <c r="L930" s="386">
        <v>0</v>
      </c>
      <c r="M930" s="386">
        <v>0</v>
      </c>
      <c r="N930" s="386">
        <v>1</v>
      </c>
      <c r="O930" s="386">
        <v>1</v>
      </c>
      <c r="P930" s="386">
        <v>1</v>
      </c>
      <c r="Q930" s="386">
        <v>1</v>
      </c>
      <c r="R930" s="386">
        <v>0</v>
      </c>
      <c r="S930" s="386">
        <v>2</v>
      </c>
      <c r="T930" s="386">
        <v>0</v>
      </c>
      <c r="U930" s="386">
        <v>1</v>
      </c>
      <c r="V930" s="386">
        <v>1</v>
      </c>
      <c r="W930" s="386">
        <v>0</v>
      </c>
      <c r="X930" s="386">
        <v>1</v>
      </c>
      <c r="Y930" s="386">
        <v>0</v>
      </c>
      <c r="Z930" s="386">
        <v>1</v>
      </c>
      <c r="AA930" s="386">
        <v>0</v>
      </c>
      <c r="AB930" s="386">
        <v>0</v>
      </c>
      <c r="AC930" s="386">
        <v>0</v>
      </c>
      <c r="AD930" s="386">
        <v>0</v>
      </c>
      <c r="AE930" s="386">
        <v>1</v>
      </c>
      <c r="AF930" s="386">
        <v>1</v>
      </c>
      <c r="AG930" s="386">
        <v>0</v>
      </c>
      <c r="AH930" s="386">
        <v>1</v>
      </c>
      <c r="AI930" s="386">
        <v>0</v>
      </c>
      <c r="AJ930" s="386">
        <v>0</v>
      </c>
      <c r="AK930" s="386">
        <v>0</v>
      </c>
      <c r="AL930" s="386">
        <v>0</v>
      </c>
      <c r="AM930" s="386">
        <v>0</v>
      </c>
      <c r="AN930" s="386">
        <v>0</v>
      </c>
      <c r="AO930" s="386">
        <v>0</v>
      </c>
      <c r="AP930" s="386">
        <v>0</v>
      </c>
      <c r="AQ930" s="386">
        <v>0</v>
      </c>
      <c r="AR930" s="386">
        <v>0</v>
      </c>
      <c r="AS930" s="386">
        <v>0</v>
      </c>
      <c r="AT930" s="405">
        <v>0</v>
      </c>
      <c r="AU930" s="387">
        <v>0</v>
      </c>
    </row>
    <row r="931" spans="2:47" x14ac:dyDescent="0.3">
      <c r="B931" s="592"/>
      <c r="C931" s="592" t="s">
        <v>165</v>
      </c>
      <c r="D931" s="384" t="s">
        <v>1249</v>
      </c>
      <c r="E931" s="271">
        <f t="shared" si="15"/>
        <v>84</v>
      </c>
      <c r="F931" s="385">
        <v>0</v>
      </c>
      <c r="G931" s="386">
        <v>0</v>
      </c>
      <c r="H931" s="386">
        <v>0</v>
      </c>
      <c r="I931" s="386">
        <v>0</v>
      </c>
      <c r="J931" s="386">
        <v>1</v>
      </c>
      <c r="K931" s="386">
        <v>6</v>
      </c>
      <c r="L931" s="386">
        <v>2</v>
      </c>
      <c r="M931" s="386">
        <v>1</v>
      </c>
      <c r="N931" s="386">
        <v>1</v>
      </c>
      <c r="O931" s="386">
        <v>5</v>
      </c>
      <c r="P931" s="386">
        <v>3</v>
      </c>
      <c r="Q931" s="386">
        <v>3</v>
      </c>
      <c r="R931" s="386">
        <v>3</v>
      </c>
      <c r="S931" s="386">
        <v>3</v>
      </c>
      <c r="T931" s="386">
        <v>5</v>
      </c>
      <c r="U931" s="386">
        <v>7</v>
      </c>
      <c r="V931" s="386">
        <v>10</v>
      </c>
      <c r="W931" s="386">
        <v>2</v>
      </c>
      <c r="X931" s="386">
        <v>2</v>
      </c>
      <c r="Y931" s="386">
        <v>4</v>
      </c>
      <c r="Z931" s="386">
        <v>4</v>
      </c>
      <c r="AA931" s="386">
        <v>2</v>
      </c>
      <c r="AB931" s="386">
        <v>3</v>
      </c>
      <c r="AC931" s="386">
        <v>2</v>
      </c>
      <c r="AD931" s="386">
        <v>6</v>
      </c>
      <c r="AE931" s="386">
        <v>0</v>
      </c>
      <c r="AF931" s="386">
        <v>3</v>
      </c>
      <c r="AG931" s="386">
        <v>2</v>
      </c>
      <c r="AH931" s="386">
        <v>2</v>
      </c>
      <c r="AI931" s="386">
        <v>0</v>
      </c>
      <c r="AJ931" s="386">
        <v>1</v>
      </c>
      <c r="AK931" s="386">
        <v>1</v>
      </c>
      <c r="AL931" s="386">
        <v>0</v>
      </c>
      <c r="AM931" s="386">
        <v>0</v>
      </c>
      <c r="AN931" s="386">
        <v>0</v>
      </c>
      <c r="AO931" s="386">
        <v>0</v>
      </c>
      <c r="AP931" s="386">
        <v>0</v>
      </c>
      <c r="AQ931" s="386">
        <v>0</v>
      </c>
      <c r="AR931" s="386">
        <v>0</v>
      </c>
      <c r="AS931" s="386">
        <v>0</v>
      </c>
      <c r="AT931" s="405">
        <v>0</v>
      </c>
      <c r="AU931" s="387">
        <v>0</v>
      </c>
    </row>
    <row r="932" spans="2:47" x14ac:dyDescent="0.3">
      <c r="B932" s="592"/>
      <c r="C932" s="592"/>
      <c r="D932" s="384" t="s">
        <v>1248</v>
      </c>
      <c r="E932" s="271">
        <f t="shared" si="15"/>
        <v>176</v>
      </c>
      <c r="F932" s="385">
        <v>0</v>
      </c>
      <c r="G932" s="386">
        <v>0</v>
      </c>
      <c r="H932" s="386">
        <v>0</v>
      </c>
      <c r="I932" s="386">
        <v>0</v>
      </c>
      <c r="J932" s="386">
        <v>3</v>
      </c>
      <c r="K932" s="386">
        <v>2</v>
      </c>
      <c r="L932" s="386">
        <v>7</v>
      </c>
      <c r="M932" s="386">
        <v>14</v>
      </c>
      <c r="N932" s="386">
        <v>10</v>
      </c>
      <c r="O932" s="386">
        <v>3</v>
      </c>
      <c r="P932" s="386">
        <v>7</v>
      </c>
      <c r="Q932" s="386">
        <v>7</v>
      </c>
      <c r="R932" s="386">
        <v>13</v>
      </c>
      <c r="S932" s="386">
        <v>4</v>
      </c>
      <c r="T932" s="386">
        <v>1</v>
      </c>
      <c r="U932" s="386">
        <v>10</v>
      </c>
      <c r="V932" s="386">
        <v>8</v>
      </c>
      <c r="W932" s="386">
        <v>6</v>
      </c>
      <c r="X932" s="386">
        <v>12</v>
      </c>
      <c r="Y932" s="386">
        <v>6</v>
      </c>
      <c r="Z932" s="386">
        <v>5</v>
      </c>
      <c r="AA932" s="386">
        <v>8</v>
      </c>
      <c r="AB932" s="386">
        <v>7</v>
      </c>
      <c r="AC932" s="386">
        <v>6</v>
      </c>
      <c r="AD932" s="386">
        <v>4</v>
      </c>
      <c r="AE932" s="386">
        <v>6</v>
      </c>
      <c r="AF932" s="386">
        <v>7</v>
      </c>
      <c r="AG932" s="386">
        <v>3</v>
      </c>
      <c r="AH932" s="386">
        <v>5</v>
      </c>
      <c r="AI932" s="386">
        <v>2</v>
      </c>
      <c r="AJ932" s="386">
        <v>1</v>
      </c>
      <c r="AK932" s="386">
        <v>4</v>
      </c>
      <c r="AL932" s="386">
        <v>0</v>
      </c>
      <c r="AM932" s="386">
        <v>2</v>
      </c>
      <c r="AN932" s="386">
        <v>1</v>
      </c>
      <c r="AO932" s="386">
        <v>0</v>
      </c>
      <c r="AP932" s="386">
        <v>0</v>
      </c>
      <c r="AQ932" s="386">
        <v>1</v>
      </c>
      <c r="AR932" s="386">
        <v>0</v>
      </c>
      <c r="AS932" s="386">
        <v>0</v>
      </c>
      <c r="AT932" s="405">
        <v>0</v>
      </c>
      <c r="AU932" s="387">
        <v>1</v>
      </c>
    </row>
    <row r="933" spans="2:47" x14ac:dyDescent="0.3">
      <c r="B933" s="592"/>
      <c r="C933" s="592" t="s">
        <v>164</v>
      </c>
      <c r="D933" s="384" t="s">
        <v>1247</v>
      </c>
      <c r="E933" s="271">
        <f t="shared" si="15"/>
        <v>31</v>
      </c>
      <c r="F933" s="385">
        <v>0</v>
      </c>
      <c r="G933" s="386">
        <v>0</v>
      </c>
      <c r="H933" s="386">
        <v>0</v>
      </c>
      <c r="I933" s="386">
        <v>0</v>
      </c>
      <c r="J933" s="386">
        <v>0</v>
      </c>
      <c r="K933" s="386">
        <v>0</v>
      </c>
      <c r="L933" s="386">
        <v>5</v>
      </c>
      <c r="M933" s="386">
        <v>0</v>
      </c>
      <c r="N933" s="386">
        <v>3</v>
      </c>
      <c r="O933" s="386">
        <v>4</v>
      </c>
      <c r="P933" s="386">
        <v>1</v>
      </c>
      <c r="Q933" s="386">
        <v>2</v>
      </c>
      <c r="R933" s="386">
        <v>1</v>
      </c>
      <c r="S933" s="386">
        <v>2</v>
      </c>
      <c r="T933" s="386">
        <v>1</v>
      </c>
      <c r="U933" s="386">
        <v>1</v>
      </c>
      <c r="V933" s="386">
        <v>1</v>
      </c>
      <c r="W933" s="386">
        <v>0</v>
      </c>
      <c r="X933" s="386">
        <v>3</v>
      </c>
      <c r="Y933" s="386">
        <v>0</v>
      </c>
      <c r="Z933" s="386">
        <v>0</v>
      </c>
      <c r="AA933" s="386">
        <v>1</v>
      </c>
      <c r="AB933" s="386">
        <v>0</v>
      </c>
      <c r="AC933" s="386">
        <v>2</v>
      </c>
      <c r="AD933" s="386">
        <v>0</v>
      </c>
      <c r="AE933" s="386">
        <v>1</v>
      </c>
      <c r="AF933" s="386">
        <v>1</v>
      </c>
      <c r="AG933" s="386">
        <v>0</v>
      </c>
      <c r="AH933" s="386">
        <v>1</v>
      </c>
      <c r="AI933" s="386">
        <v>1</v>
      </c>
      <c r="AJ933" s="386">
        <v>0</v>
      </c>
      <c r="AK933" s="386">
        <v>0</v>
      </c>
      <c r="AL933" s="386">
        <v>0</v>
      </c>
      <c r="AM933" s="386">
        <v>0</v>
      </c>
      <c r="AN933" s="386">
        <v>0</v>
      </c>
      <c r="AO933" s="386">
        <v>0</v>
      </c>
      <c r="AP933" s="386">
        <v>0</v>
      </c>
      <c r="AQ933" s="386">
        <v>0</v>
      </c>
      <c r="AR933" s="386">
        <v>0</v>
      </c>
      <c r="AS933" s="386">
        <v>0</v>
      </c>
      <c r="AT933" s="405">
        <v>0</v>
      </c>
      <c r="AU933" s="387">
        <v>0</v>
      </c>
    </row>
    <row r="934" spans="2:47" x14ac:dyDescent="0.3">
      <c r="B934" s="592"/>
      <c r="C934" s="592"/>
      <c r="D934" s="384" t="s">
        <v>1246</v>
      </c>
      <c r="E934" s="271">
        <f t="shared" si="15"/>
        <v>1</v>
      </c>
      <c r="F934" s="385">
        <v>0</v>
      </c>
      <c r="G934" s="386">
        <v>0</v>
      </c>
      <c r="H934" s="386">
        <v>0</v>
      </c>
      <c r="I934" s="386">
        <v>0</v>
      </c>
      <c r="J934" s="386">
        <v>0</v>
      </c>
      <c r="K934" s="386">
        <v>0</v>
      </c>
      <c r="L934" s="386">
        <v>0</v>
      </c>
      <c r="M934" s="386">
        <v>0</v>
      </c>
      <c r="N934" s="386">
        <v>0</v>
      </c>
      <c r="O934" s="386">
        <v>0</v>
      </c>
      <c r="P934" s="386">
        <v>0</v>
      </c>
      <c r="Q934" s="386">
        <v>0</v>
      </c>
      <c r="R934" s="386">
        <v>0</v>
      </c>
      <c r="S934" s="386">
        <v>1</v>
      </c>
      <c r="T934" s="386">
        <v>0</v>
      </c>
      <c r="U934" s="386">
        <v>0</v>
      </c>
      <c r="V934" s="386">
        <v>0</v>
      </c>
      <c r="W934" s="386">
        <v>0</v>
      </c>
      <c r="X934" s="386">
        <v>0</v>
      </c>
      <c r="Y934" s="386">
        <v>0</v>
      </c>
      <c r="Z934" s="386">
        <v>0</v>
      </c>
      <c r="AA934" s="386">
        <v>0</v>
      </c>
      <c r="AB934" s="386">
        <v>0</v>
      </c>
      <c r="AC934" s="386">
        <v>0</v>
      </c>
      <c r="AD934" s="386">
        <v>0</v>
      </c>
      <c r="AE934" s="386">
        <v>0</v>
      </c>
      <c r="AF934" s="386">
        <v>0</v>
      </c>
      <c r="AG934" s="386">
        <v>0</v>
      </c>
      <c r="AH934" s="386">
        <v>0</v>
      </c>
      <c r="AI934" s="386">
        <v>0</v>
      </c>
      <c r="AJ934" s="386">
        <v>0</v>
      </c>
      <c r="AK934" s="386">
        <v>0</v>
      </c>
      <c r="AL934" s="386">
        <v>0</v>
      </c>
      <c r="AM934" s="386">
        <v>0</v>
      </c>
      <c r="AN934" s="386">
        <v>0</v>
      </c>
      <c r="AO934" s="386">
        <v>0</v>
      </c>
      <c r="AP934" s="386">
        <v>0</v>
      </c>
      <c r="AQ934" s="386">
        <v>0</v>
      </c>
      <c r="AR934" s="386">
        <v>0</v>
      </c>
      <c r="AS934" s="386">
        <v>0</v>
      </c>
      <c r="AT934" s="405">
        <v>0</v>
      </c>
      <c r="AU934" s="387">
        <v>0</v>
      </c>
    </row>
    <row r="935" spans="2:47" x14ac:dyDescent="0.3">
      <c r="B935" s="592"/>
      <c r="C935" s="592"/>
      <c r="D935" s="384" t="s">
        <v>1245</v>
      </c>
      <c r="E935" s="271">
        <f t="shared" si="15"/>
        <v>14</v>
      </c>
      <c r="F935" s="385">
        <v>0</v>
      </c>
      <c r="G935" s="386">
        <v>0</v>
      </c>
      <c r="H935" s="386">
        <v>0</v>
      </c>
      <c r="I935" s="386">
        <v>0</v>
      </c>
      <c r="J935" s="386">
        <v>1</v>
      </c>
      <c r="K935" s="386">
        <v>0</v>
      </c>
      <c r="L935" s="386">
        <v>0</v>
      </c>
      <c r="M935" s="386">
        <v>0</v>
      </c>
      <c r="N935" s="386">
        <v>2</v>
      </c>
      <c r="O935" s="386">
        <v>1</v>
      </c>
      <c r="P935" s="386">
        <v>3</v>
      </c>
      <c r="Q935" s="386">
        <v>0</v>
      </c>
      <c r="R935" s="386">
        <v>0</v>
      </c>
      <c r="S935" s="386">
        <v>0</v>
      </c>
      <c r="T935" s="386">
        <v>0</v>
      </c>
      <c r="U935" s="386">
        <v>1</v>
      </c>
      <c r="V935" s="386">
        <v>0</v>
      </c>
      <c r="W935" s="386">
        <v>1</v>
      </c>
      <c r="X935" s="386">
        <v>0</v>
      </c>
      <c r="Y935" s="386">
        <v>1</v>
      </c>
      <c r="Z935" s="386">
        <v>0</v>
      </c>
      <c r="AA935" s="386">
        <v>0</v>
      </c>
      <c r="AB935" s="386">
        <v>0</v>
      </c>
      <c r="AC935" s="386">
        <v>1</v>
      </c>
      <c r="AD935" s="386">
        <v>1</v>
      </c>
      <c r="AE935" s="386">
        <v>0</v>
      </c>
      <c r="AF935" s="386">
        <v>0</v>
      </c>
      <c r="AG935" s="386">
        <v>0</v>
      </c>
      <c r="AH935" s="386">
        <v>0</v>
      </c>
      <c r="AI935" s="386">
        <v>0</v>
      </c>
      <c r="AJ935" s="386">
        <v>1</v>
      </c>
      <c r="AK935" s="386">
        <v>1</v>
      </c>
      <c r="AL935" s="386">
        <v>0</v>
      </c>
      <c r="AM935" s="386">
        <v>0</v>
      </c>
      <c r="AN935" s="386">
        <v>0</v>
      </c>
      <c r="AO935" s="386">
        <v>0</v>
      </c>
      <c r="AP935" s="386">
        <v>0</v>
      </c>
      <c r="AQ935" s="386">
        <v>0</v>
      </c>
      <c r="AR935" s="386">
        <v>0</v>
      </c>
      <c r="AS935" s="386">
        <v>0</v>
      </c>
      <c r="AT935" s="405">
        <v>0</v>
      </c>
      <c r="AU935" s="387">
        <v>0</v>
      </c>
    </row>
    <row r="936" spans="2:47" x14ac:dyDescent="0.3">
      <c r="B936" s="592"/>
      <c r="C936" s="592"/>
      <c r="D936" s="384" t="s">
        <v>1244</v>
      </c>
      <c r="E936" s="271">
        <f t="shared" si="15"/>
        <v>4</v>
      </c>
      <c r="F936" s="385">
        <v>0</v>
      </c>
      <c r="G936" s="386">
        <v>0</v>
      </c>
      <c r="H936" s="386">
        <v>0</v>
      </c>
      <c r="I936" s="386">
        <v>0</v>
      </c>
      <c r="J936" s="386">
        <v>0</v>
      </c>
      <c r="K936" s="386">
        <v>0</v>
      </c>
      <c r="L936" s="386">
        <v>0</v>
      </c>
      <c r="M936" s="386">
        <v>1</v>
      </c>
      <c r="N936" s="386">
        <v>0</v>
      </c>
      <c r="O936" s="386">
        <v>0</v>
      </c>
      <c r="P936" s="386">
        <v>0</v>
      </c>
      <c r="Q936" s="386">
        <v>0</v>
      </c>
      <c r="R936" s="386">
        <v>0</v>
      </c>
      <c r="S936" s="386">
        <v>1</v>
      </c>
      <c r="T936" s="386">
        <v>0</v>
      </c>
      <c r="U936" s="386">
        <v>0</v>
      </c>
      <c r="V936" s="386">
        <v>0</v>
      </c>
      <c r="W936" s="386">
        <v>0</v>
      </c>
      <c r="X936" s="386">
        <v>0</v>
      </c>
      <c r="Y936" s="386">
        <v>0</v>
      </c>
      <c r="Z936" s="386">
        <v>1</v>
      </c>
      <c r="AA936" s="386">
        <v>0</v>
      </c>
      <c r="AB936" s="386">
        <v>0</v>
      </c>
      <c r="AC936" s="386">
        <v>1</v>
      </c>
      <c r="AD936" s="386">
        <v>0</v>
      </c>
      <c r="AE936" s="386">
        <v>0</v>
      </c>
      <c r="AF936" s="386">
        <v>0</v>
      </c>
      <c r="AG936" s="386">
        <v>0</v>
      </c>
      <c r="AH936" s="386">
        <v>0</v>
      </c>
      <c r="AI936" s="386">
        <v>0</v>
      </c>
      <c r="AJ936" s="386">
        <v>0</v>
      </c>
      <c r="AK936" s="386">
        <v>0</v>
      </c>
      <c r="AL936" s="386">
        <v>0</v>
      </c>
      <c r="AM936" s="386">
        <v>0</v>
      </c>
      <c r="AN936" s="386">
        <v>0</v>
      </c>
      <c r="AO936" s="386">
        <v>0</v>
      </c>
      <c r="AP936" s="386">
        <v>0</v>
      </c>
      <c r="AQ936" s="386">
        <v>0</v>
      </c>
      <c r="AR936" s="386">
        <v>0</v>
      </c>
      <c r="AS936" s="386">
        <v>0</v>
      </c>
      <c r="AT936" s="405">
        <v>0</v>
      </c>
      <c r="AU936" s="387">
        <v>0</v>
      </c>
    </row>
    <row r="937" spans="2:47" x14ac:dyDescent="0.3">
      <c r="B937" s="592"/>
      <c r="C937" s="592" t="s">
        <v>163</v>
      </c>
      <c r="D937" s="384" t="s">
        <v>1243</v>
      </c>
      <c r="E937" s="271">
        <f t="shared" si="15"/>
        <v>337</v>
      </c>
      <c r="F937" s="385">
        <v>0</v>
      </c>
      <c r="G937" s="386">
        <v>0</v>
      </c>
      <c r="H937" s="386">
        <v>0</v>
      </c>
      <c r="I937" s="386">
        <v>2</v>
      </c>
      <c r="J937" s="386">
        <v>5</v>
      </c>
      <c r="K937" s="386">
        <v>6</v>
      </c>
      <c r="L937" s="386">
        <v>9</v>
      </c>
      <c r="M937" s="386">
        <v>18</v>
      </c>
      <c r="N937" s="386">
        <v>10</v>
      </c>
      <c r="O937" s="386">
        <v>13</v>
      </c>
      <c r="P937" s="386">
        <v>18</v>
      </c>
      <c r="Q937" s="386">
        <v>11</v>
      </c>
      <c r="R937" s="386">
        <v>14</v>
      </c>
      <c r="S937" s="386">
        <v>18</v>
      </c>
      <c r="T937" s="386">
        <v>18</v>
      </c>
      <c r="U937" s="386">
        <v>17</v>
      </c>
      <c r="V937" s="386">
        <v>10</v>
      </c>
      <c r="W937" s="386">
        <v>11</v>
      </c>
      <c r="X937" s="386">
        <v>15</v>
      </c>
      <c r="Y937" s="386">
        <v>16</v>
      </c>
      <c r="Z937" s="386">
        <v>9</v>
      </c>
      <c r="AA937" s="386">
        <v>12</v>
      </c>
      <c r="AB937" s="386">
        <v>14</v>
      </c>
      <c r="AC937" s="386">
        <v>5</v>
      </c>
      <c r="AD937" s="386">
        <v>11</v>
      </c>
      <c r="AE937" s="386">
        <v>9</v>
      </c>
      <c r="AF937" s="386">
        <v>15</v>
      </c>
      <c r="AG937" s="386">
        <v>5</v>
      </c>
      <c r="AH937" s="386">
        <v>11</v>
      </c>
      <c r="AI937" s="386">
        <v>12</v>
      </c>
      <c r="AJ937" s="386">
        <v>6</v>
      </c>
      <c r="AK937" s="386">
        <v>9</v>
      </c>
      <c r="AL937" s="386">
        <v>3</v>
      </c>
      <c r="AM937" s="386">
        <v>1</v>
      </c>
      <c r="AN937" s="386">
        <v>1</v>
      </c>
      <c r="AO937" s="386">
        <v>0</v>
      </c>
      <c r="AP937" s="386">
        <v>0</v>
      </c>
      <c r="AQ937" s="386">
        <v>0</v>
      </c>
      <c r="AR937" s="386">
        <v>0</v>
      </c>
      <c r="AS937" s="386">
        <v>0</v>
      </c>
      <c r="AT937" s="405">
        <v>1</v>
      </c>
      <c r="AU937" s="387">
        <v>2</v>
      </c>
    </row>
    <row r="938" spans="2:47" x14ac:dyDescent="0.3">
      <c r="B938" s="592"/>
      <c r="C938" s="592"/>
      <c r="D938" s="384" t="s">
        <v>1242</v>
      </c>
      <c r="E938" s="271">
        <f t="shared" si="15"/>
        <v>121</v>
      </c>
      <c r="F938" s="385">
        <v>0</v>
      </c>
      <c r="G938" s="386">
        <v>0</v>
      </c>
      <c r="H938" s="386">
        <v>0</v>
      </c>
      <c r="I938" s="386">
        <v>0</v>
      </c>
      <c r="J938" s="386">
        <v>0</v>
      </c>
      <c r="K938" s="386">
        <v>0</v>
      </c>
      <c r="L938" s="386">
        <v>0</v>
      </c>
      <c r="M938" s="386">
        <v>3</v>
      </c>
      <c r="N938" s="386">
        <v>9</v>
      </c>
      <c r="O938" s="386">
        <v>7</v>
      </c>
      <c r="P938" s="386">
        <v>11</v>
      </c>
      <c r="Q938" s="386">
        <v>6</v>
      </c>
      <c r="R938" s="386">
        <v>8</v>
      </c>
      <c r="S938" s="386">
        <v>5</v>
      </c>
      <c r="T938" s="386">
        <v>5</v>
      </c>
      <c r="U938" s="386">
        <v>9</v>
      </c>
      <c r="V938" s="386">
        <v>6</v>
      </c>
      <c r="W938" s="386">
        <v>3</v>
      </c>
      <c r="X938" s="386">
        <v>5</v>
      </c>
      <c r="Y938" s="386">
        <v>10</v>
      </c>
      <c r="Z938" s="386">
        <v>7</v>
      </c>
      <c r="AA938" s="386">
        <v>5</v>
      </c>
      <c r="AB938" s="386">
        <v>3</v>
      </c>
      <c r="AC938" s="386">
        <v>4</v>
      </c>
      <c r="AD938" s="386">
        <v>3</v>
      </c>
      <c r="AE938" s="386">
        <v>5</v>
      </c>
      <c r="AF938" s="386">
        <v>1</v>
      </c>
      <c r="AG938" s="386">
        <v>1</v>
      </c>
      <c r="AH938" s="386">
        <v>0</v>
      </c>
      <c r="AI938" s="386">
        <v>0</v>
      </c>
      <c r="AJ938" s="386">
        <v>3</v>
      </c>
      <c r="AK938" s="386">
        <v>2</v>
      </c>
      <c r="AL938" s="386">
        <v>0</v>
      </c>
      <c r="AM938" s="386">
        <v>0</v>
      </c>
      <c r="AN938" s="386">
        <v>0</v>
      </c>
      <c r="AO938" s="386">
        <v>0</v>
      </c>
      <c r="AP938" s="386">
        <v>0</v>
      </c>
      <c r="AQ938" s="386">
        <v>0</v>
      </c>
      <c r="AR938" s="386">
        <v>0</v>
      </c>
      <c r="AS938" s="386">
        <v>0</v>
      </c>
      <c r="AT938" s="405">
        <v>0</v>
      </c>
      <c r="AU938" s="387">
        <v>0</v>
      </c>
    </row>
    <row r="939" spans="2:47" x14ac:dyDescent="0.3">
      <c r="B939" s="592"/>
      <c r="C939" s="592"/>
      <c r="D939" s="384" t="s">
        <v>1241</v>
      </c>
      <c r="E939" s="271">
        <f t="shared" si="15"/>
        <v>150</v>
      </c>
      <c r="F939" s="385">
        <v>0</v>
      </c>
      <c r="G939" s="386">
        <v>0</v>
      </c>
      <c r="H939" s="386">
        <v>0</v>
      </c>
      <c r="I939" s="386">
        <v>1</v>
      </c>
      <c r="J939" s="386">
        <v>1</v>
      </c>
      <c r="K939" s="386">
        <v>1</v>
      </c>
      <c r="L939" s="386">
        <v>6</v>
      </c>
      <c r="M939" s="386">
        <v>8</v>
      </c>
      <c r="N939" s="386">
        <v>9</v>
      </c>
      <c r="O939" s="386">
        <v>7</v>
      </c>
      <c r="P939" s="386">
        <v>10</v>
      </c>
      <c r="Q939" s="386">
        <v>7</v>
      </c>
      <c r="R939" s="386">
        <v>3</v>
      </c>
      <c r="S939" s="386">
        <v>6</v>
      </c>
      <c r="T939" s="386">
        <v>7</v>
      </c>
      <c r="U939" s="386">
        <v>10</v>
      </c>
      <c r="V939" s="386">
        <v>7</v>
      </c>
      <c r="W939" s="386">
        <v>8</v>
      </c>
      <c r="X939" s="386">
        <v>2</v>
      </c>
      <c r="Y939" s="386">
        <v>1</v>
      </c>
      <c r="Z939" s="386">
        <v>8</v>
      </c>
      <c r="AA939" s="386">
        <v>6</v>
      </c>
      <c r="AB939" s="386">
        <v>7</v>
      </c>
      <c r="AC939" s="386">
        <v>1</v>
      </c>
      <c r="AD939" s="386">
        <v>5</v>
      </c>
      <c r="AE939" s="386">
        <v>5</v>
      </c>
      <c r="AF939" s="386">
        <v>7</v>
      </c>
      <c r="AG939" s="386">
        <v>1</v>
      </c>
      <c r="AH939" s="386">
        <v>2</v>
      </c>
      <c r="AI939" s="386">
        <v>2</v>
      </c>
      <c r="AJ939" s="386">
        <v>2</v>
      </c>
      <c r="AK939" s="386">
        <v>1</v>
      </c>
      <c r="AL939" s="386">
        <v>4</v>
      </c>
      <c r="AM939" s="386">
        <v>3</v>
      </c>
      <c r="AN939" s="386">
        <v>1</v>
      </c>
      <c r="AO939" s="386">
        <v>0</v>
      </c>
      <c r="AP939" s="386">
        <v>0</v>
      </c>
      <c r="AQ939" s="386">
        <v>0</v>
      </c>
      <c r="AR939" s="386">
        <v>0</v>
      </c>
      <c r="AS939" s="386">
        <v>0</v>
      </c>
      <c r="AT939" s="405">
        <v>0</v>
      </c>
      <c r="AU939" s="387">
        <v>1</v>
      </c>
    </row>
    <row r="940" spans="2:47" x14ac:dyDescent="0.3">
      <c r="B940" s="592"/>
      <c r="C940" s="592"/>
      <c r="D940" s="384" t="s">
        <v>1240</v>
      </c>
      <c r="E940" s="271">
        <f t="shared" si="15"/>
        <v>69</v>
      </c>
      <c r="F940" s="385">
        <v>0</v>
      </c>
      <c r="G940" s="386">
        <v>0</v>
      </c>
      <c r="H940" s="386">
        <v>0</v>
      </c>
      <c r="I940" s="386">
        <v>2</v>
      </c>
      <c r="J940" s="386">
        <v>0</v>
      </c>
      <c r="K940" s="386">
        <v>1</v>
      </c>
      <c r="L940" s="386">
        <v>1</v>
      </c>
      <c r="M940" s="386">
        <v>5</v>
      </c>
      <c r="N940" s="386">
        <v>12</v>
      </c>
      <c r="O940" s="386">
        <v>3</v>
      </c>
      <c r="P940" s="386">
        <v>2</v>
      </c>
      <c r="Q940" s="386">
        <v>2</v>
      </c>
      <c r="R940" s="386">
        <v>2</v>
      </c>
      <c r="S940" s="386">
        <v>4</v>
      </c>
      <c r="T940" s="386">
        <v>1</v>
      </c>
      <c r="U940" s="386">
        <v>1</v>
      </c>
      <c r="V940" s="386">
        <v>4</v>
      </c>
      <c r="W940" s="386">
        <v>5</v>
      </c>
      <c r="X940" s="386">
        <v>3</v>
      </c>
      <c r="Y940" s="386">
        <v>4</v>
      </c>
      <c r="Z940" s="386">
        <v>5</v>
      </c>
      <c r="AA940" s="386">
        <v>1</v>
      </c>
      <c r="AB940" s="386">
        <v>1</v>
      </c>
      <c r="AC940" s="386">
        <v>2</v>
      </c>
      <c r="AD940" s="386">
        <v>1</v>
      </c>
      <c r="AE940" s="386">
        <v>3</v>
      </c>
      <c r="AF940" s="386">
        <v>0</v>
      </c>
      <c r="AG940" s="386">
        <v>0</v>
      </c>
      <c r="AH940" s="386">
        <v>1</v>
      </c>
      <c r="AI940" s="386">
        <v>0</v>
      </c>
      <c r="AJ940" s="386">
        <v>1</v>
      </c>
      <c r="AK940" s="386">
        <v>0</v>
      </c>
      <c r="AL940" s="386">
        <v>0</v>
      </c>
      <c r="AM940" s="386">
        <v>1</v>
      </c>
      <c r="AN940" s="386">
        <v>0</v>
      </c>
      <c r="AO940" s="386">
        <v>0</v>
      </c>
      <c r="AP940" s="386">
        <v>0</v>
      </c>
      <c r="AQ940" s="386">
        <v>1</v>
      </c>
      <c r="AR940" s="386">
        <v>0</v>
      </c>
      <c r="AS940" s="386">
        <v>0</v>
      </c>
      <c r="AT940" s="405">
        <v>0</v>
      </c>
      <c r="AU940" s="387">
        <v>0</v>
      </c>
    </row>
    <row r="941" spans="2:47" x14ac:dyDescent="0.3">
      <c r="B941" s="592"/>
      <c r="C941" s="592"/>
      <c r="D941" s="384" t="s">
        <v>1239</v>
      </c>
      <c r="E941" s="271">
        <f t="shared" si="15"/>
        <v>24</v>
      </c>
      <c r="F941" s="385">
        <v>0</v>
      </c>
      <c r="G941" s="386">
        <v>0</v>
      </c>
      <c r="H941" s="386">
        <v>0</v>
      </c>
      <c r="I941" s="386">
        <v>0</v>
      </c>
      <c r="J941" s="386">
        <v>2</v>
      </c>
      <c r="K941" s="386">
        <v>1</v>
      </c>
      <c r="L941" s="386">
        <v>1</v>
      </c>
      <c r="M941" s="386">
        <v>2</v>
      </c>
      <c r="N941" s="386">
        <v>3</v>
      </c>
      <c r="O941" s="386">
        <v>2</v>
      </c>
      <c r="P941" s="386">
        <v>2</v>
      </c>
      <c r="Q941" s="386">
        <v>0</v>
      </c>
      <c r="R941" s="386">
        <v>0</v>
      </c>
      <c r="S941" s="386">
        <v>1</v>
      </c>
      <c r="T941" s="386">
        <v>1</v>
      </c>
      <c r="U941" s="386">
        <v>1</v>
      </c>
      <c r="V941" s="386">
        <v>2</v>
      </c>
      <c r="W941" s="386">
        <v>1</v>
      </c>
      <c r="X941" s="386">
        <v>0</v>
      </c>
      <c r="Y941" s="386">
        <v>2</v>
      </c>
      <c r="Z941" s="386">
        <v>0</v>
      </c>
      <c r="AA941" s="386">
        <v>1</v>
      </c>
      <c r="AB941" s="386">
        <v>0</v>
      </c>
      <c r="AC941" s="386">
        <v>1</v>
      </c>
      <c r="AD941" s="386">
        <v>0</v>
      </c>
      <c r="AE941" s="386">
        <v>1</v>
      </c>
      <c r="AF941" s="386">
        <v>0</v>
      </c>
      <c r="AG941" s="386">
        <v>0</v>
      </c>
      <c r="AH941" s="386">
        <v>0</v>
      </c>
      <c r="AI941" s="386">
        <v>0</v>
      </c>
      <c r="AJ941" s="386">
        <v>0</v>
      </c>
      <c r="AK941" s="386">
        <v>0</v>
      </c>
      <c r="AL941" s="386">
        <v>0</v>
      </c>
      <c r="AM941" s="386">
        <v>0</v>
      </c>
      <c r="AN941" s="386">
        <v>0</v>
      </c>
      <c r="AO941" s="386">
        <v>0</v>
      </c>
      <c r="AP941" s="386">
        <v>0</v>
      </c>
      <c r="AQ941" s="386">
        <v>0</v>
      </c>
      <c r="AR941" s="386">
        <v>0</v>
      </c>
      <c r="AS941" s="386">
        <v>0</v>
      </c>
      <c r="AT941" s="405">
        <v>0</v>
      </c>
      <c r="AU941" s="387">
        <v>0</v>
      </c>
    </row>
    <row r="942" spans="2:47" x14ac:dyDescent="0.3">
      <c r="B942" s="592"/>
      <c r="C942" s="592" t="s">
        <v>162</v>
      </c>
      <c r="D942" s="384" t="s">
        <v>1238</v>
      </c>
      <c r="E942" s="271">
        <f t="shared" si="15"/>
        <v>76</v>
      </c>
      <c r="F942" s="385">
        <v>0</v>
      </c>
      <c r="G942" s="386">
        <v>0</v>
      </c>
      <c r="H942" s="386">
        <v>1</v>
      </c>
      <c r="I942" s="386">
        <v>1</v>
      </c>
      <c r="J942" s="386">
        <v>1</v>
      </c>
      <c r="K942" s="386">
        <v>3</v>
      </c>
      <c r="L942" s="386">
        <v>0</v>
      </c>
      <c r="M942" s="386">
        <v>7</v>
      </c>
      <c r="N942" s="386">
        <v>2</v>
      </c>
      <c r="O942" s="386">
        <v>5</v>
      </c>
      <c r="P942" s="386">
        <v>5</v>
      </c>
      <c r="Q942" s="386">
        <v>4</v>
      </c>
      <c r="R942" s="386">
        <v>3</v>
      </c>
      <c r="S942" s="386">
        <v>3</v>
      </c>
      <c r="T942" s="386">
        <v>1</v>
      </c>
      <c r="U942" s="386">
        <v>3</v>
      </c>
      <c r="V942" s="386">
        <v>0</v>
      </c>
      <c r="W942" s="386">
        <v>3</v>
      </c>
      <c r="X942" s="386">
        <v>4</v>
      </c>
      <c r="Y942" s="386">
        <v>3</v>
      </c>
      <c r="Z942" s="386">
        <v>4</v>
      </c>
      <c r="AA942" s="386">
        <v>1</v>
      </c>
      <c r="AB942" s="386">
        <v>1</v>
      </c>
      <c r="AC942" s="386">
        <v>2</v>
      </c>
      <c r="AD942" s="386">
        <v>3</v>
      </c>
      <c r="AE942" s="386">
        <v>1</v>
      </c>
      <c r="AF942" s="386">
        <v>1</v>
      </c>
      <c r="AG942" s="386">
        <v>5</v>
      </c>
      <c r="AH942" s="386">
        <v>2</v>
      </c>
      <c r="AI942" s="386">
        <v>4</v>
      </c>
      <c r="AJ942" s="386">
        <v>0</v>
      </c>
      <c r="AK942" s="386">
        <v>0</v>
      </c>
      <c r="AL942" s="386">
        <v>0</v>
      </c>
      <c r="AM942" s="386">
        <v>1</v>
      </c>
      <c r="AN942" s="386">
        <v>2</v>
      </c>
      <c r="AO942" s="386">
        <v>0</v>
      </c>
      <c r="AP942" s="386">
        <v>0</v>
      </c>
      <c r="AQ942" s="386">
        <v>0</v>
      </c>
      <c r="AR942" s="386">
        <v>0</v>
      </c>
      <c r="AS942" s="386">
        <v>0</v>
      </c>
      <c r="AT942" s="405">
        <v>0</v>
      </c>
      <c r="AU942" s="387">
        <v>0</v>
      </c>
    </row>
    <row r="943" spans="2:47" x14ac:dyDescent="0.3">
      <c r="B943" s="592"/>
      <c r="C943" s="592"/>
      <c r="D943" s="384" t="s">
        <v>1237</v>
      </c>
      <c r="E943" s="271">
        <f t="shared" si="15"/>
        <v>76</v>
      </c>
      <c r="F943" s="385">
        <v>0</v>
      </c>
      <c r="G943" s="386">
        <v>0</v>
      </c>
      <c r="H943" s="386">
        <v>0</v>
      </c>
      <c r="I943" s="386">
        <v>0</v>
      </c>
      <c r="J943" s="386">
        <v>0</v>
      </c>
      <c r="K943" s="386">
        <v>1</v>
      </c>
      <c r="L943" s="386">
        <v>1</v>
      </c>
      <c r="M943" s="386">
        <v>1</v>
      </c>
      <c r="N943" s="386">
        <v>2</v>
      </c>
      <c r="O943" s="386">
        <v>6</v>
      </c>
      <c r="P943" s="386">
        <v>4</v>
      </c>
      <c r="Q943" s="386">
        <v>6</v>
      </c>
      <c r="R943" s="386">
        <v>3</v>
      </c>
      <c r="S943" s="386">
        <v>5</v>
      </c>
      <c r="T943" s="386">
        <v>1</v>
      </c>
      <c r="U943" s="386">
        <v>1</v>
      </c>
      <c r="V943" s="386">
        <v>1</v>
      </c>
      <c r="W943" s="386">
        <v>5</v>
      </c>
      <c r="X943" s="386">
        <v>3</v>
      </c>
      <c r="Y943" s="386">
        <v>2</v>
      </c>
      <c r="Z943" s="386">
        <v>3</v>
      </c>
      <c r="AA943" s="386">
        <v>3</v>
      </c>
      <c r="AB943" s="386">
        <v>1</v>
      </c>
      <c r="AC943" s="386">
        <v>4</v>
      </c>
      <c r="AD943" s="386">
        <v>4</v>
      </c>
      <c r="AE943" s="386">
        <v>2</v>
      </c>
      <c r="AF943" s="386">
        <v>2</v>
      </c>
      <c r="AG943" s="386">
        <v>0</v>
      </c>
      <c r="AH943" s="386">
        <v>3</v>
      </c>
      <c r="AI943" s="386">
        <v>2</v>
      </c>
      <c r="AJ943" s="386">
        <v>3</v>
      </c>
      <c r="AK943" s="386">
        <v>0</v>
      </c>
      <c r="AL943" s="386">
        <v>1</v>
      </c>
      <c r="AM943" s="386">
        <v>1</v>
      </c>
      <c r="AN943" s="386">
        <v>4</v>
      </c>
      <c r="AO943" s="386">
        <v>0</v>
      </c>
      <c r="AP943" s="386">
        <v>0</v>
      </c>
      <c r="AQ943" s="386">
        <v>0</v>
      </c>
      <c r="AR943" s="386">
        <v>0</v>
      </c>
      <c r="AS943" s="386">
        <v>0</v>
      </c>
      <c r="AT943" s="405">
        <v>0</v>
      </c>
      <c r="AU943" s="387">
        <v>1</v>
      </c>
    </row>
    <row r="944" spans="2:47" x14ac:dyDescent="0.3">
      <c r="B944" s="592"/>
      <c r="C944" s="592"/>
      <c r="D944" s="384" t="s">
        <v>1236</v>
      </c>
      <c r="E944" s="271">
        <f t="shared" si="15"/>
        <v>75</v>
      </c>
      <c r="F944" s="385">
        <v>0</v>
      </c>
      <c r="G944" s="386">
        <v>0</v>
      </c>
      <c r="H944" s="386">
        <v>0</v>
      </c>
      <c r="I944" s="386">
        <v>0</v>
      </c>
      <c r="J944" s="386">
        <v>0</v>
      </c>
      <c r="K944" s="386">
        <v>1</v>
      </c>
      <c r="L944" s="386">
        <v>6</v>
      </c>
      <c r="M944" s="386">
        <v>4</v>
      </c>
      <c r="N944" s="386">
        <v>4</v>
      </c>
      <c r="O944" s="386">
        <v>5</v>
      </c>
      <c r="P944" s="386">
        <v>9</v>
      </c>
      <c r="Q944" s="386">
        <v>5</v>
      </c>
      <c r="R944" s="386">
        <v>1</v>
      </c>
      <c r="S944" s="386">
        <v>5</v>
      </c>
      <c r="T944" s="386">
        <v>5</v>
      </c>
      <c r="U944" s="386">
        <v>4</v>
      </c>
      <c r="V944" s="386">
        <v>2</v>
      </c>
      <c r="W944" s="386">
        <v>1</v>
      </c>
      <c r="X944" s="386">
        <v>2</v>
      </c>
      <c r="Y944" s="386">
        <v>2</v>
      </c>
      <c r="Z944" s="386">
        <v>2</v>
      </c>
      <c r="AA944" s="386">
        <v>4</v>
      </c>
      <c r="AB944" s="386">
        <v>1</v>
      </c>
      <c r="AC944" s="386">
        <v>2</v>
      </c>
      <c r="AD944" s="386">
        <v>1</v>
      </c>
      <c r="AE944" s="386">
        <v>1</v>
      </c>
      <c r="AF944" s="386">
        <v>3</v>
      </c>
      <c r="AG944" s="386">
        <v>1</v>
      </c>
      <c r="AH944" s="386">
        <v>1</v>
      </c>
      <c r="AI944" s="386">
        <v>0</v>
      </c>
      <c r="AJ944" s="386">
        <v>0</v>
      </c>
      <c r="AK944" s="386">
        <v>2</v>
      </c>
      <c r="AL944" s="386">
        <v>0</v>
      </c>
      <c r="AM944" s="386">
        <v>0</v>
      </c>
      <c r="AN944" s="386">
        <v>0</v>
      </c>
      <c r="AO944" s="386">
        <v>1</v>
      </c>
      <c r="AP944" s="386">
        <v>0</v>
      </c>
      <c r="AQ944" s="386">
        <v>0</v>
      </c>
      <c r="AR944" s="386">
        <v>0</v>
      </c>
      <c r="AS944" s="386">
        <v>0</v>
      </c>
      <c r="AT944" s="405">
        <v>0</v>
      </c>
      <c r="AU944" s="387">
        <v>0</v>
      </c>
    </row>
    <row r="945" spans="2:47" x14ac:dyDescent="0.3">
      <c r="B945" s="592"/>
      <c r="C945" s="388" t="s">
        <v>161</v>
      </c>
      <c r="D945" s="384" t="s">
        <v>1235</v>
      </c>
      <c r="E945" s="271">
        <f t="shared" si="15"/>
        <v>36</v>
      </c>
      <c r="F945" s="385">
        <v>0</v>
      </c>
      <c r="G945" s="386">
        <v>0</v>
      </c>
      <c r="H945" s="386">
        <v>0</v>
      </c>
      <c r="I945" s="386">
        <v>0</v>
      </c>
      <c r="J945" s="386">
        <v>0</v>
      </c>
      <c r="K945" s="386">
        <v>3</v>
      </c>
      <c r="L945" s="386">
        <v>2</v>
      </c>
      <c r="M945" s="386">
        <v>4</v>
      </c>
      <c r="N945" s="386">
        <v>5</v>
      </c>
      <c r="O945" s="386">
        <v>0</v>
      </c>
      <c r="P945" s="386">
        <v>4</v>
      </c>
      <c r="Q945" s="386">
        <v>2</v>
      </c>
      <c r="R945" s="386">
        <v>0</v>
      </c>
      <c r="S945" s="386">
        <v>2</v>
      </c>
      <c r="T945" s="386">
        <v>0</v>
      </c>
      <c r="U945" s="386">
        <v>3</v>
      </c>
      <c r="V945" s="386">
        <v>2</v>
      </c>
      <c r="W945" s="386">
        <v>1</v>
      </c>
      <c r="X945" s="386">
        <v>0</v>
      </c>
      <c r="Y945" s="386">
        <v>0</v>
      </c>
      <c r="Z945" s="386">
        <v>2</v>
      </c>
      <c r="AA945" s="386">
        <v>3</v>
      </c>
      <c r="AB945" s="386">
        <v>1</v>
      </c>
      <c r="AC945" s="386">
        <v>1</v>
      </c>
      <c r="AD945" s="386">
        <v>0</v>
      </c>
      <c r="AE945" s="386">
        <v>0</v>
      </c>
      <c r="AF945" s="386">
        <v>0</v>
      </c>
      <c r="AG945" s="386">
        <v>0</v>
      </c>
      <c r="AH945" s="386">
        <v>0</v>
      </c>
      <c r="AI945" s="386">
        <v>0</v>
      </c>
      <c r="AJ945" s="386">
        <v>0</v>
      </c>
      <c r="AK945" s="386">
        <v>1</v>
      </c>
      <c r="AL945" s="386">
        <v>0</v>
      </c>
      <c r="AM945" s="386">
        <v>0</v>
      </c>
      <c r="AN945" s="386">
        <v>0</v>
      </c>
      <c r="AO945" s="386">
        <v>0</v>
      </c>
      <c r="AP945" s="386">
        <v>0</v>
      </c>
      <c r="AQ945" s="386">
        <v>0</v>
      </c>
      <c r="AR945" s="386">
        <v>0</v>
      </c>
      <c r="AS945" s="386">
        <v>0</v>
      </c>
      <c r="AT945" s="405">
        <v>0</v>
      </c>
      <c r="AU945" s="387">
        <v>0</v>
      </c>
    </row>
    <row r="946" spans="2:47" x14ac:dyDescent="0.3">
      <c r="B946" s="592"/>
      <c r="C946" s="592" t="s">
        <v>160</v>
      </c>
      <c r="D946" s="384" t="s">
        <v>1234</v>
      </c>
      <c r="E946" s="271">
        <f t="shared" si="15"/>
        <v>125</v>
      </c>
      <c r="F946" s="385">
        <v>0</v>
      </c>
      <c r="G946" s="386">
        <v>0</v>
      </c>
      <c r="H946" s="386">
        <v>0</v>
      </c>
      <c r="I946" s="386">
        <v>0</v>
      </c>
      <c r="J946" s="386">
        <v>1</v>
      </c>
      <c r="K946" s="386">
        <v>4</v>
      </c>
      <c r="L946" s="386">
        <v>4</v>
      </c>
      <c r="M946" s="386">
        <v>5</v>
      </c>
      <c r="N946" s="386">
        <v>7</v>
      </c>
      <c r="O946" s="386">
        <v>9</v>
      </c>
      <c r="P946" s="386">
        <v>13</v>
      </c>
      <c r="Q946" s="386">
        <v>8</v>
      </c>
      <c r="R946" s="386">
        <v>2</v>
      </c>
      <c r="S946" s="386">
        <v>6</v>
      </c>
      <c r="T946" s="386">
        <v>10</v>
      </c>
      <c r="U946" s="386">
        <v>2</v>
      </c>
      <c r="V946" s="386">
        <v>4</v>
      </c>
      <c r="W946" s="386">
        <v>4</v>
      </c>
      <c r="X946" s="386">
        <v>6</v>
      </c>
      <c r="Y946" s="386">
        <v>4</v>
      </c>
      <c r="Z946" s="386">
        <v>6</v>
      </c>
      <c r="AA946" s="386">
        <v>4</v>
      </c>
      <c r="AB946" s="386">
        <v>1</v>
      </c>
      <c r="AC946" s="386">
        <v>4</v>
      </c>
      <c r="AD946" s="386">
        <v>2</v>
      </c>
      <c r="AE946" s="386">
        <v>4</v>
      </c>
      <c r="AF946" s="386">
        <v>3</v>
      </c>
      <c r="AG946" s="386">
        <v>2</v>
      </c>
      <c r="AH946" s="386">
        <v>0</v>
      </c>
      <c r="AI946" s="386">
        <v>4</v>
      </c>
      <c r="AJ946" s="386">
        <v>1</v>
      </c>
      <c r="AK946" s="386">
        <v>1</v>
      </c>
      <c r="AL946" s="386">
        <v>2</v>
      </c>
      <c r="AM946" s="386">
        <v>1</v>
      </c>
      <c r="AN946" s="386">
        <v>0</v>
      </c>
      <c r="AO946" s="386">
        <v>0</v>
      </c>
      <c r="AP946" s="386">
        <v>1</v>
      </c>
      <c r="AQ946" s="386">
        <v>0</v>
      </c>
      <c r="AR946" s="386">
        <v>0</v>
      </c>
      <c r="AS946" s="386">
        <v>0</v>
      </c>
      <c r="AT946" s="405">
        <v>0</v>
      </c>
      <c r="AU946" s="387">
        <v>0</v>
      </c>
    </row>
    <row r="947" spans="2:47" x14ac:dyDescent="0.3">
      <c r="B947" s="592"/>
      <c r="C947" s="592"/>
      <c r="D947" s="384" t="s">
        <v>1233</v>
      </c>
      <c r="E947" s="271">
        <f t="shared" si="15"/>
        <v>57</v>
      </c>
      <c r="F947" s="385">
        <v>0</v>
      </c>
      <c r="G947" s="386">
        <v>0</v>
      </c>
      <c r="H947" s="386">
        <v>0</v>
      </c>
      <c r="I947" s="386">
        <v>0</v>
      </c>
      <c r="J947" s="386">
        <v>1</v>
      </c>
      <c r="K947" s="386">
        <v>1</v>
      </c>
      <c r="L947" s="386">
        <v>1</v>
      </c>
      <c r="M947" s="386">
        <v>2</v>
      </c>
      <c r="N947" s="386">
        <v>3</v>
      </c>
      <c r="O947" s="386">
        <v>2</v>
      </c>
      <c r="P947" s="386">
        <v>6</v>
      </c>
      <c r="Q947" s="386">
        <v>3</v>
      </c>
      <c r="R947" s="386">
        <v>3</v>
      </c>
      <c r="S947" s="386">
        <v>6</v>
      </c>
      <c r="T947" s="386">
        <v>2</v>
      </c>
      <c r="U947" s="386">
        <v>4</v>
      </c>
      <c r="V947" s="386">
        <v>3</v>
      </c>
      <c r="W947" s="386">
        <v>3</v>
      </c>
      <c r="X947" s="386">
        <v>3</v>
      </c>
      <c r="Y947" s="386">
        <v>0</v>
      </c>
      <c r="Z947" s="386">
        <v>4</v>
      </c>
      <c r="AA947" s="386">
        <v>0</v>
      </c>
      <c r="AB947" s="386">
        <v>0</v>
      </c>
      <c r="AC947" s="386">
        <v>1</v>
      </c>
      <c r="AD947" s="386">
        <v>1</v>
      </c>
      <c r="AE947" s="386">
        <v>0</v>
      </c>
      <c r="AF947" s="386">
        <v>2</v>
      </c>
      <c r="AG947" s="386">
        <v>0</v>
      </c>
      <c r="AH947" s="386">
        <v>0</v>
      </c>
      <c r="AI947" s="386">
        <v>2</v>
      </c>
      <c r="AJ947" s="386">
        <v>1</v>
      </c>
      <c r="AK947" s="386">
        <v>1</v>
      </c>
      <c r="AL947" s="386">
        <v>1</v>
      </c>
      <c r="AM947" s="386">
        <v>0</v>
      </c>
      <c r="AN947" s="386">
        <v>0</v>
      </c>
      <c r="AO947" s="386">
        <v>0</v>
      </c>
      <c r="AP947" s="386">
        <v>0</v>
      </c>
      <c r="AQ947" s="386">
        <v>0</v>
      </c>
      <c r="AR947" s="386">
        <v>0</v>
      </c>
      <c r="AS947" s="386">
        <v>0</v>
      </c>
      <c r="AT947" s="405">
        <v>0</v>
      </c>
      <c r="AU947" s="387">
        <v>1</v>
      </c>
    </row>
    <row r="948" spans="2:47" x14ac:dyDescent="0.3">
      <c r="B948" s="592"/>
      <c r="C948" s="388" t="s">
        <v>885</v>
      </c>
      <c r="D948" s="384" t="s">
        <v>885</v>
      </c>
      <c r="E948" s="271">
        <f t="shared" si="15"/>
        <v>26</v>
      </c>
      <c r="F948" s="385">
        <v>0</v>
      </c>
      <c r="G948" s="386">
        <v>0</v>
      </c>
      <c r="H948" s="386">
        <v>0</v>
      </c>
      <c r="I948" s="386">
        <v>0</v>
      </c>
      <c r="J948" s="386">
        <v>0</v>
      </c>
      <c r="K948" s="386">
        <v>1</v>
      </c>
      <c r="L948" s="386">
        <v>0</v>
      </c>
      <c r="M948" s="386">
        <v>2</v>
      </c>
      <c r="N948" s="386">
        <v>1</v>
      </c>
      <c r="O948" s="386">
        <v>2</v>
      </c>
      <c r="P948" s="386">
        <v>2</v>
      </c>
      <c r="Q948" s="386">
        <v>2</v>
      </c>
      <c r="R948" s="386">
        <v>0</v>
      </c>
      <c r="S948" s="386">
        <v>1</v>
      </c>
      <c r="T948" s="386">
        <v>0</v>
      </c>
      <c r="U948" s="386">
        <v>3</v>
      </c>
      <c r="V948" s="386">
        <v>2</v>
      </c>
      <c r="W948" s="386">
        <v>4</v>
      </c>
      <c r="X948" s="386">
        <v>3</v>
      </c>
      <c r="Y948" s="386">
        <v>0</v>
      </c>
      <c r="Z948" s="386">
        <v>0</v>
      </c>
      <c r="AA948" s="386">
        <v>1</v>
      </c>
      <c r="AB948" s="386">
        <v>0</v>
      </c>
      <c r="AC948" s="386">
        <v>1</v>
      </c>
      <c r="AD948" s="386">
        <v>0</v>
      </c>
      <c r="AE948" s="386">
        <v>0</v>
      </c>
      <c r="AF948" s="386">
        <v>0</v>
      </c>
      <c r="AG948" s="386">
        <v>0</v>
      </c>
      <c r="AH948" s="386">
        <v>0</v>
      </c>
      <c r="AI948" s="386">
        <v>0</v>
      </c>
      <c r="AJ948" s="386">
        <v>0</v>
      </c>
      <c r="AK948" s="386">
        <v>1</v>
      </c>
      <c r="AL948" s="386">
        <v>0</v>
      </c>
      <c r="AM948" s="386">
        <v>0</v>
      </c>
      <c r="AN948" s="386">
        <v>0</v>
      </c>
      <c r="AO948" s="386">
        <v>0</v>
      </c>
      <c r="AP948" s="386">
        <v>0</v>
      </c>
      <c r="AQ948" s="386">
        <v>0</v>
      </c>
      <c r="AR948" s="386">
        <v>0</v>
      </c>
      <c r="AS948" s="386">
        <v>0</v>
      </c>
      <c r="AT948" s="405">
        <v>0</v>
      </c>
      <c r="AU948" s="387">
        <v>0</v>
      </c>
    </row>
    <row r="949" spans="2:47" ht="28.5" x14ac:dyDescent="0.3">
      <c r="B949" s="592" t="s">
        <v>21</v>
      </c>
      <c r="C949" s="592" t="s">
        <v>159</v>
      </c>
      <c r="D949" s="384" t="s">
        <v>1210</v>
      </c>
      <c r="E949" s="271">
        <f t="shared" si="15"/>
        <v>780</v>
      </c>
      <c r="F949" s="385">
        <v>0</v>
      </c>
      <c r="G949" s="386">
        <v>0</v>
      </c>
      <c r="H949" s="386">
        <v>0</v>
      </c>
      <c r="I949" s="386">
        <v>0</v>
      </c>
      <c r="J949" s="386">
        <v>6</v>
      </c>
      <c r="K949" s="386">
        <v>13</v>
      </c>
      <c r="L949" s="386">
        <v>25</v>
      </c>
      <c r="M949" s="386">
        <v>30</v>
      </c>
      <c r="N949" s="386">
        <v>31</v>
      </c>
      <c r="O949" s="386">
        <v>38</v>
      </c>
      <c r="P949" s="386">
        <v>44</v>
      </c>
      <c r="Q949" s="386">
        <v>40</v>
      </c>
      <c r="R949" s="386">
        <v>26</v>
      </c>
      <c r="S949" s="386">
        <v>39</v>
      </c>
      <c r="T949" s="386">
        <v>31</v>
      </c>
      <c r="U949" s="386">
        <v>29</v>
      </c>
      <c r="V949" s="386">
        <v>30</v>
      </c>
      <c r="W949" s="386">
        <v>38</v>
      </c>
      <c r="X949" s="386">
        <v>31</v>
      </c>
      <c r="Y949" s="386">
        <v>35</v>
      </c>
      <c r="Z949" s="386">
        <v>43</v>
      </c>
      <c r="AA949" s="386">
        <v>38</v>
      </c>
      <c r="AB949" s="386">
        <v>36</v>
      </c>
      <c r="AC949" s="386">
        <v>32</v>
      </c>
      <c r="AD949" s="386">
        <v>22</v>
      </c>
      <c r="AE949" s="386">
        <v>27</v>
      </c>
      <c r="AF949" s="386">
        <v>13</v>
      </c>
      <c r="AG949" s="386">
        <v>25</v>
      </c>
      <c r="AH949" s="386">
        <v>18</v>
      </c>
      <c r="AI949" s="386">
        <v>12</v>
      </c>
      <c r="AJ949" s="386">
        <v>10</v>
      </c>
      <c r="AK949" s="386">
        <v>5</v>
      </c>
      <c r="AL949" s="386">
        <v>4</v>
      </c>
      <c r="AM949" s="386">
        <v>6</v>
      </c>
      <c r="AN949" s="386">
        <v>2</v>
      </c>
      <c r="AO949" s="386">
        <v>0</v>
      </c>
      <c r="AP949" s="386">
        <v>0</v>
      </c>
      <c r="AQ949" s="386">
        <v>0</v>
      </c>
      <c r="AR949" s="386">
        <v>0</v>
      </c>
      <c r="AS949" s="386">
        <v>0</v>
      </c>
      <c r="AT949" s="405">
        <v>0</v>
      </c>
      <c r="AU949" s="387">
        <v>1</v>
      </c>
    </row>
    <row r="950" spans="2:47" x14ac:dyDescent="0.3">
      <c r="B950" s="592"/>
      <c r="C950" s="592"/>
      <c r="D950" s="384" t="s">
        <v>1209</v>
      </c>
      <c r="E950" s="271">
        <f t="shared" si="15"/>
        <v>236</v>
      </c>
      <c r="F950" s="385">
        <v>0</v>
      </c>
      <c r="G950" s="386">
        <v>0</v>
      </c>
      <c r="H950" s="386">
        <v>0</v>
      </c>
      <c r="I950" s="386">
        <v>1</v>
      </c>
      <c r="J950" s="386">
        <v>4</v>
      </c>
      <c r="K950" s="386">
        <v>4</v>
      </c>
      <c r="L950" s="386">
        <v>15</v>
      </c>
      <c r="M950" s="386">
        <v>16</v>
      </c>
      <c r="N950" s="386">
        <v>14</v>
      </c>
      <c r="O950" s="386">
        <v>15</v>
      </c>
      <c r="P950" s="386">
        <v>9</v>
      </c>
      <c r="Q950" s="386">
        <v>11</v>
      </c>
      <c r="R950" s="386">
        <v>6</v>
      </c>
      <c r="S950" s="386">
        <v>9</v>
      </c>
      <c r="T950" s="386">
        <v>12</v>
      </c>
      <c r="U950" s="386">
        <v>6</v>
      </c>
      <c r="V950" s="386">
        <v>9</v>
      </c>
      <c r="W950" s="386">
        <v>7</v>
      </c>
      <c r="X950" s="386">
        <v>10</v>
      </c>
      <c r="Y950" s="386">
        <v>5</v>
      </c>
      <c r="Z950" s="386">
        <v>9</v>
      </c>
      <c r="AA950" s="386">
        <v>9</v>
      </c>
      <c r="AB950" s="386">
        <v>5</v>
      </c>
      <c r="AC950" s="386">
        <v>10</v>
      </c>
      <c r="AD950" s="386">
        <v>8</v>
      </c>
      <c r="AE950" s="386">
        <v>7</v>
      </c>
      <c r="AF950" s="386">
        <v>6</v>
      </c>
      <c r="AG950" s="386">
        <v>5</v>
      </c>
      <c r="AH950" s="386">
        <v>2</v>
      </c>
      <c r="AI950" s="386">
        <v>2</v>
      </c>
      <c r="AJ950" s="386">
        <v>6</v>
      </c>
      <c r="AK950" s="386">
        <v>3</v>
      </c>
      <c r="AL950" s="386">
        <v>3</v>
      </c>
      <c r="AM950" s="386">
        <v>1</v>
      </c>
      <c r="AN950" s="386">
        <v>2</v>
      </c>
      <c r="AO950" s="386">
        <v>0</v>
      </c>
      <c r="AP950" s="386">
        <v>1</v>
      </c>
      <c r="AQ950" s="386">
        <v>1</v>
      </c>
      <c r="AR950" s="386">
        <v>0</v>
      </c>
      <c r="AS950" s="386">
        <v>0</v>
      </c>
      <c r="AT950" s="405">
        <v>0</v>
      </c>
      <c r="AU950" s="387">
        <v>3</v>
      </c>
    </row>
    <row r="951" spans="2:47" x14ac:dyDescent="0.3">
      <c r="B951" s="592"/>
      <c r="C951" s="592"/>
      <c r="D951" s="384" t="s">
        <v>1208</v>
      </c>
      <c r="E951" s="271">
        <f t="shared" si="15"/>
        <v>166</v>
      </c>
      <c r="F951" s="385">
        <v>0</v>
      </c>
      <c r="G951" s="386">
        <v>0</v>
      </c>
      <c r="H951" s="386">
        <v>1</v>
      </c>
      <c r="I951" s="386">
        <v>1</v>
      </c>
      <c r="J951" s="386">
        <v>1</v>
      </c>
      <c r="K951" s="386">
        <v>6</v>
      </c>
      <c r="L951" s="386">
        <v>6</v>
      </c>
      <c r="M951" s="386">
        <v>11</v>
      </c>
      <c r="N951" s="386">
        <v>6</v>
      </c>
      <c r="O951" s="386">
        <v>8</v>
      </c>
      <c r="P951" s="386">
        <v>13</v>
      </c>
      <c r="Q951" s="386">
        <v>13</v>
      </c>
      <c r="R951" s="386">
        <v>9</v>
      </c>
      <c r="S951" s="386">
        <v>6</v>
      </c>
      <c r="T951" s="386">
        <v>5</v>
      </c>
      <c r="U951" s="386">
        <v>3</v>
      </c>
      <c r="V951" s="386">
        <v>4</v>
      </c>
      <c r="W951" s="386">
        <v>2</v>
      </c>
      <c r="X951" s="386">
        <v>9</v>
      </c>
      <c r="Y951" s="386">
        <v>4</v>
      </c>
      <c r="Z951" s="386">
        <v>2</v>
      </c>
      <c r="AA951" s="386">
        <v>5</v>
      </c>
      <c r="AB951" s="386">
        <v>6</v>
      </c>
      <c r="AC951" s="386">
        <v>9</v>
      </c>
      <c r="AD951" s="386">
        <v>4</v>
      </c>
      <c r="AE951" s="386">
        <v>4</v>
      </c>
      <c r="AF951" s="386">
        <v>7</v>
      </c>
      <c r="AG951" s="386">
        <v>0</v>
      </c>
      <c r="AH951" s="386">
        <v>4</v>
      </c>
      <c r="AI951" s="386">
        <v>3</v>
      </c>
      <c r="AJ951" s="386">
        <v>2</v>
      </c>
      <c r="AK951" s="386">
        <v>0</v>
      </c>
      <c r="AL951" s="386">
        <v>2</v>
      </c>
      <c r="AM951" s="386">
        <v>1</v>
      </c>
      <c r="AN951" s="386">
        <v>0</v>
      </c>
      <c r="AO951" s="386">
        <v>1</v>
      </c>
      <c r="AP951" s="386">
        <v>0</v>
      </c>
      <c r="AQ951" s="386">
        <v>0</v>
      </c>
      <c r="AR951" s="386">
        <v>0</v>
      </c>
      <c r="AS951" s="386">
        <v>0</v>
      </c>
      <c r="AT951" s="405">
        <v>0</v>
      </c>
      <c r="AU951" s="387">
        <v>8</v>
      </c>
    </row>
    <row r="952" spans="2:47" x14ac:dyDescent="0.3">
      <c r="B952" s="592"/>
      <c r="C952" s="592"/>
      <c r="D952" s="384" t="s">
        <v>1207</v>
      </c>
      <c r="E952" s="271">
        <f t="shared" si="15"/>
        <v>54</v>
      </c>
      <c r="F952" s="385">
        <v>0</v>
      </c>
      <c r="G952" s="386">
        <v>0</v>
      </c>
      <c r="H952" s="386">
        <v>0</v>
      </c>
      <c r="I952" s="386">
        <v>0</v>
      </c>
      <c r="J952" s="386">
        <v>0</v>
      </c>
      <c r="K952" s="386">
        <v>2</v>
      </c>
      <c r="L952" s="386">
        <v>2</v>
      </c>
      <c r="M952" s="386">
        <v>3</v>
      </c>
      <c r="N952" s="386">
        <v>3</v>
      </c>
      <c r="O952" s="386">
        <v>5</v>
      </c>
      <c r="P952" s="386">
        <v>3</v>
      </c>
      <c r="Q952" s="386">
        <v>2</v>
      </c>
      <c r="R952" s="386">
        <v>1</v>
      </c>
      <c r="S952" s="386">
        <v>2</v>
      </c>
      <c r="T952" s="386">
        <v>2</v>
      </c>
      <c r="U952" s="386">
        <v>0</v>
      </c>
      <c r="V952" s="386">
        <v>2</v>
      </c>
      <c r="W952" s="386">
        <v>1</v>
      </c>
      <c r="X952" s="386">
        <v>1</v>
      </c>
      <c r="Y952" s="386">
        <v>3</v>
      </c>
      <c r="Z952" s="386">
        <v>3</v>
      </c>
      <c r="AA952" s="386">
        <v>1</v>
      </c>
      <c r="AB952" s="386">
        <v>2</v>
      </c>
      <c r="AC952" s="386">
        <v>3</v>
      </c>
      <c r="AD952" s="386">
        <v>1</v>
      </c>
      <c r="AE952" s="386">
        <v>1</v>
      </c>
      <c r="AF952" s="386">
        <v>0</v>
      </c>
      <c r="AG952" s="386">
        <v>0</v>
      </c>
      <c r="AH952" s="386">
        <v>1</v>
      </c>
      <c r="AI952" s="386">
        <v>2</v>
      </c>
      <c r="AJ952" s="386">
        <v>2</v>
      </c>
      <c r="AK952" s="386">
        <v>2</v>
      </c>
      <c r="AL952" s="386">
        <v>1</v>
      </c>
      <c r="AM952" s="386">
        <v>0</v>
      </c>
      <c r="AN952" s="386">
        <v>2</v>
      </c>
      <c r="AO952" s="386">
        <v>0</v>
      </c>
      <c r="AP952" s="386">
        <v>0</v>
      </c>
      <c r="AQ952" s="386">
        <v>0</v>
      </c>
      <c r="AR952" s="386">
        <v>0</v>
      </c>
      <c r="AS952" s="386">
        <v>0</v>
      </c>
      <c r="AT952" s="405">
        <v>1</v>
      </c>
      <c r="AU952" s="387">
        <v>0</v>
      </c>
    </row>
    <row r="953" spans="2:47" x14ac:dyDescent="0.3">
      <c r="B953" s="592"/>
      <c r="C953" s="592"/>
      <c r="D953" s="384" t="s">
        <v>1206</v>
      </c>
      <c r="E953" s="271">
        <f t="shared" si="15"/>
        <v>138</v>
      </c>
      <c r="F953" s="385">
        <v>0</v>
      </c>
      <c r="G953" s="386">
        <v>0</v>
      </c>
      <c r="H953" s="386">
        <v>0</v>
      </c>
      <c r="I953" s="386">
        <v>0</v>
      </c>
      <c r="J953" s="386">
        <v>4</v>
      </c>
      <c r="K953" s="386">
        <v>4</v>
      </c>
      <c r="L953" s="386">
        <v>8</v>
      </c>
      <c r="M953" s="386">
        <v>4</v>
      </c>
      <c r="N953" s="386">
        <v>4</v>
      </c>
      <c r="O953" s="386">
        <v>10</v>
      </c>
      <c r="P953" s="386">
        <v>8</v>
      </c>
      <c r="Q953" s="386">
        <v>4</v>
      </c>
      <c r="R953" s="386">
        <v>8</v>
      </c>
      <c r="S953" s="386">
        <v>5</v>
      </c>
      <c r="T953" s="386">
        <v>7</v>
      </c>
      <c r="U953" s="386">
        <v>6</v>
      </c>
      <c r="V953" s="386">
        <v>8</v>
      </c>
      <c r="W953" s="386">
        <v>6</v>
      </c>
      <c r="X953" s="386">
        <v>3</v>
      </c>
      <c r="Y953" s="386">
        <v>5</v>
      </c>
      <c r="Z953" s="386">
        <v>3</v>
      </c>
      <c r="AA953" s="386">
        <v>4</v>
      </c>
      <c r="AB953" s="386">
        <v>0</v>
      </c>
      <c r="AC953" s="386">
        <v>6</v>
      </c>
      <c r="AD953" s="386">
        <v>4</v>
      </c>
      <c r="AE953" s="386">
        <v>7</v>
      </c>
      <c r="AF953" s="386">
        <v>3</v>
      </c>
      <c r="AG953" s="386">
        <v>6</v>
      </c>
      <c r="AH953" s="386">
        <v>0</v>
      </c>
      <c r="AI953" s="386">
        <v>4</v>
      </c>
      <c r="AJ953" s="386">
        <v>1</v>
      </c>
      <c r="AK953" s="386">
        <v>2</v>
      </c>
      <c r="AL953" s="386">
        <v>0</v>
      </c>
      <c r="AM953" s="386">
        <v>1</v>
      </c>
      <c r="AN953" s="386">
        <v>0</v>
      </c>
      <c r="AO953" s="386">
        <v>0</v>
      </c>
      <c r="AP953" s="386">
        <v>1</v>
      </c>
      <c r="AQ953" s="386">
        <v>0</v>
      </c>
      <c r="AR953" s="386">
        <v>0</v>
      </c>
      <c r="AS953" s="386">
        <v>0</v>
      </c>
      <c r="AT953" s="405">
        <v>0</v>
      </c>
      <c r="AU953" s="387">
        <v>2</v>
      </c>
    </row>
    <row r="954" spans="2:47" x14ac:dyDescent="0.3">
      <c r="B954" s="592"/>
      <c r="C954" s="592"/>
      <c r="D954" s="384" t="s">
        <v>1205</v>
      </c>
      <c r="E954" s="271">
        <f t="shared" si="15"/>
        <v>126</v>
      </c>
      <c r="F954" s="385">
        <v>0</v>
      </c>
      <c r="G954" s="386">
        <v>0</v>
      </c>
      <c r="H954" s="386">
        <v>0</v>
      </c>
      <c r="I954" s="386">
        <v>1</v>
      </c>
      <c r="J954" s="386">
        <v>2</v>
      </c>
      <c r="K954" s="386">
        <v>7</v>
      </c>
      <c r="L954" s="386">
        <v>5</v>
      </c>
      <c r="M954" s="386">
        <v>8</v>
      </c>
      <c r="N954" s="386">
        <v>10</v>
      </c>
      <c r="O954" s="386">
        <v>2</v>
      </c>
      <c r="P954" s="386">
        <v>6</v>
      </c>
      <c r="Q954" s="386">
        <v>4</v>
      </c>
      <c r="R954" s="386">
        <v>6</v>
      </c>
      <c r="S954" s="386">
        <v>5</v>
      </c>
      <c r="T954" s="386">
        <v>4</v>
      </c>
      <c r="U954" s="386">
        <v>5</v>
      </c>
      <c r="V954" s="386">
        <v>5</v>
      </c>
      <c r="W954" s="386">
        <v>4</v>
      </c>
      <c r="X954" s="386">
        <v>7</v>
      </c>
      <c r="Y954" s="386">
        <v>3</v>
      </c>
      <c r="Z954" s="386">
        <v>3</v>
      </c>
      <c r="AA954" s="386">
        <v>4</v>
      </c>
      <c r="AB954" s="386">
        <v>8</v>
      </c>
      <c r="AC954" s="386">
        <v>3</v>
      </c>
      <c r="AD954" s="386">
        <v>1</v>
      </c>
      <c r="AE954" s="386">
        <v>4</v>
      </c>
      <c r="AF954" s="386">
        <v>5</v>
      </c>
      <c r="AG954" s="386">
        <v>4</v>
      </c>
      <c r="AH954" s="386">
        <v>1</v>
      </c>
      <c r="AI954" s="386">
        <v>3</v>
      </c>
      <c r="AJ954" s="386">
        <v>3</v>
      </c>
      <c r="AK954" s="386">
        <v>1</v>
      </c>
      <c r="AL954" s="386">
        <v>1</v>
      </c>
      <c r="AM954" s="386">
        <v>1</v>
      </c>
      <c r="AN954" s="386">
        <v>0</v>
      </c>
      <c r="AO954" s="386">
        <v>0</v>
      </c>
      <c r="AP954" s="386">
        <v>0</v>
      </c>
      <c r="AQ954" s="386">
        <v>0</v>
      </c>
      <c r="AR954" s="386">
        <v>0</v>
      </c>
      <c r="AS954" s="386">
        <v>0</v>
      </c>
      <c r="AT954" s="405">
        <v>0</v>
      </c>
      <c r="AU954" s="387">
        <v>0</v>
      </c>
    </row>
    <row r="955" spans="2:47" x14ac:dyDescent="0.3">
      <c r="B955" s="592"/>
      <c r="C955" s="592"/>
      <c r="D955" s="384" t="s">
        <v>1204</v>
      </c>
      <c r="E955" s="271">
        <f t="shared" si="15"/>
        <v>80</v>
      </c>
      <c r="F955" s="385">
        <v>0</v>
      </c>
      <c r="G955" s="386">
        <v>0</v>
      </c>
      <c r="H955" s="386">
        <v>0</v>
      </c>
      <c r="I955" s="386">
        <v>0</v>
      </c>
      <c r="J955" s="386">
        <v>2</v>
      </c>
      <c r="K955" s="386">
        <v>1</v>
      </c>
      <c r="L955" s="386">
        <v>8</v>
      </c>
      <c r="M955" s="386">
        <v>5</v>
      </c>
      <c r="N955" s="386">
        <v>3</v>
      </c>
      <c r="O955" s="386">
        <v>5</v>
      </c>
      <c r="P955" s="386">
        <v>5</v>
      </c>
      <c r="Q955" s="386">
        <v>6</v>
      </c>
      <c r="R955" s="386">
        <v>5</v>
      </c>
      <c r="S955" s="386">
        <v>7</v>
      </c>
      <c r="T955" s="386">
        <v>3</v>
      </c>
      <c r="U955" s="386">
        <v>1</v>
      </c>
      <c r="V955" s="386">
        <v>4</v>
      </c>
      <c r="W955" s="386">
        <v>4</v>
      </c>
      <c r="X955" s="386">
        <v>3</v>
      </c>
      <c r="Y955" s="386">
        <v>1</v>
      </c>
      <c r="Z955" s="386">
        <v>3</v>
      </c>
      <c r="AA955" s="386">
        <v>1</v>
      </c>
      <c r="AB955" s="386">
        <v>1</v>
      </c>
      <c r="AC955" s="386">
        <v>1</v>
      </c>
      <c r="AD955" s="386">
        <v>2</v>
      </c>
      <c r="AE955" s="386">
        <v>4</v>
      </c>
      <c r="AF955" s="386">
        <v>0</v>
      </c>
      <c r="AG955" s="386">
        <v>1</v>
      </c>
      <c r="AH955" s="386">
        <v>0</v>
      </c>
      <c r="AI955" s="386">
        <v>0</v>
      </c>
      <c r="AJ955" s="386">
        <v>1</v>
      </c>
      <c r="AK955" s="386">
        <v>0</v>
      </c>
      <c r="AL955" s="386">
        <v>0</v>
      </c>
      <c r="AM955" s="386">
        <v>0</v>
      </c>
      <c r="AN955" s="386">
        <v>2</v>
      </c>
      <c r="AO955" s="386">
        <v>0</v>
      </c>
      <c r="AP955" s="386">
        <v>0</v>
      </c>
      <c r="AQ955" s="386">
        <v>0</v>
      </c>
      <c r="AR955" s="386">
        <v>0</v>
      </c>
      <c r="AS955" s="386">
        <v>0</v>
      </c>
      <c r="AT955" s="405">
        <v>0</v>
      </c>
      <c r="AU955" s="387">
        <v>1</v>
      </c>
    </row>
    <row r="956" spans="2:47" x14ac:dyDescent="0.3">
      <c r="B956" s="592"/>
      <c r="C956" s="592"/>
      <c r="D956" s="384" t="s">
        <v>1203</v>
      </c>
      <c r="E956" s="271">
        <f t="shared" si="15"/>
        <v>140</v>
      </c>
      <c r="F956" s="385">
        <v>0</v>
      </c>
      <c r="G956" s="386">
        <v>0</v>
      </c>
      <c r="H956" s="386">
        <v>0</v>
      </c>
      <c r="I956" s="386">
        <v>1</v>
      </c>
      <c r="J956" s="386">
        <v>1</v>
      </c>
      <c r="K956" s="386">
        <v>3</v>
      </c>
      <c r="L956" s="386">
        <v>10</v>
      </c>
      <c r="M956" s="386">
        <v>8</v>
      </c>
      <c r="N956" s="386">
        <v>9</v>
      </c>
      <c r="O956" s="386">
        <v>5</v>
      </c>
      <c r="P956" s="386">
        <v>6</v>
      </c>
      <c r="Q956" s="386">
        <v>7</v>
      </c>
      <c r="R956" s="386">
        <v>6</v>
      </c>
      <c r="S956" s="386">
        <v>12</v>
      </c>
      <c r="T956" s="386">
        <v>11</v>
      </c>
      <c r="U956" s="386">
        <v>4</v>
      </c>
      <c r="V956" s="386">
        <v>4</v>
      </c>
      <c r="W956" s="386">
        <v>2</v>
      </c>
      <c r="X956" s="386">
        <v>2</v>
      </c>
      <c r="Y956" s="386">
        <v>4</v>
      </c>
      <c r="Z956" s="386">
        <v>3</v>
      </c>
      <c r="AA956" s="386">
        <v>4</v>
      </c>
      <c r="AB956" s="386">
        <v>5</v>
      </c>
      <c r="AC956" s="386">
        <v>4</v>
      </c>
      <c r="AD956" s="386">
        <v>2</v>
      </c>
      <c r="AE956" s="386">
        <v>7</v>
      </c>
      <c r="AF956" s="386">
        <v>2</v>
      </c>
      <c r="AG956" s="386">
        <v>5</v>
      </c>
      <c r="AH956" s="386">
        <v>4</v>
      </c>
      <c r="AI956" s="386">
        <v>1</v>
      </c>
      <c r="AJ956" s="386">
        <v>0</v>
      </c>
      <c r="AK956" s="386">
        <v>3</v>
      </c>
      <c r="AL956" s="386">
        <v>3</v>
      </c>
      <c r="AM956" s="386">
        <v>1</v>
      </c>
      <c r="AN956" s="386">
        <v>0</v>
      </c>
      <c r="AO956" s="386">
        <v>0</v>
      </c>
      <c r="AP956" s="386">
        <v>0</v>
      </c>
      <c r="AQ956" s="386">
        <v>0</v>
      </c>
      <c r="AR956" s="386">
        <v>0</v>
      </c>
      <c r="AS956" s="386">
        <v>0</v>
      </c>
      <c r="AT956" s="405">
        <v>0</v>
      </c>
      <c r="AU956" s="387">
        <v>1</v>
      </c>
    </row>
    <row r="957" spans="2:47" x14ac:dyDescent="0.3">
      <c r="B957" s="592"/>
      <c r="C957" s="592" t="s">
        <v>158</v>
      </c>
      <c r="D957" s="384" t="s">
        <v>1225</v>
      </c>
      <c r="E957" s="271">
        <f t="shared" si="15"/>
        <v>405</v>
      </c>
      <c r="F957" s="385">
        <v>0</v>
      </c>
      <c r="G957" s="386">
        <v>0</v>
      </c>
      <c r="H957" s="386">
        <v>0</v>
      </c>
      <c r="I957" s="386">
        <v>1</v>
      </c>
      <c r="J957" s="386">
        <v>5</v>
      </c>
      <c r="K957" s="386">
        <v>14</v>
      </c>
      <c r="L957" s="386">
        <v>17</v>
      </c>
      <c r="M957" s="386">
        <v>25</v>
      </c>
      <c r="N957" s="386">
        <v>30</v>
      </c>
      <c r="O957" s="386">
        <v>25</v>
      </c>
      <c r="P957" s="386">
        <v>14</v>
      </c>
      <c r="Q957" s="386">
        <v>20</v>
      </c>
      <c r="R957" s="386">
        <v>14</v>
      </c>
      <c r="S957" s="386">
        <v>13</v>
      </c>
      <c r="T957" s="386">
        <v>19</v>
      </c>
      <c r="U957" s="386">
        <v>13</v>
      </c>
      <c r="V957" s="386">
        <v>15</v>
      </c>
      <c r="W957" s="386">
        <v>15</v>
      </c>
      <c r="X957" s="386">
        <v>11</v>
      </c>
      <c r="Y957" s="386">
        <v>17</v>
      </c>
      <c r="Z957" s="386">
        <v>8</v>
      </c>
      <c r="AA957" s="386">
        <v>17</v>
      </c>
      <c r="AB957" s="386">
        <v>21</v>
      </c>
      <c r="AC957" s="386">
        <v>11</v>
      </c>
      <c r="AD957" s="386">
        <v>11</v>
      </c>
      <c r="AE957" s="386">
        <v>16</v>
      </c>
      <c r="AF957" s="386">
        <v>9</v>
      </c>
      <c r="AG957" s="386">
        <v>10</v>
      </c>
      <c r="AH957" s="386">
        <v>8</v>
      </c>
      <c r="AI957" s="386">
        <v>7</v>
      </c>
      <c r="AJ957" s="386">
        <v>5</v>
      </c>
      <c r="AK957" s="386">
        <v>6</v>
      </c>
      <c r="AL957" s="386">
        <v>2</v>
      </c>
      <c r="AM957" s="386">
        <v>1</v>
      </c>
      <c r="AN957" s="386">
        <v>1</v>
      </c>
      <c r="AO957" s="386">
        <v>1</v>
      </c>
      <c r="AP957" s="386">
        <v>0</v>
      </c>
      <c r="AQ957" s="386">
        <v>0</v>
      </c>
      <c r="AR957" s="386">
        <v>1</v>
      </c>
      <c r="AS957" s="386">
        <v>0</v>
      </c>
      <c r="AT957" s="405">
        <v>0</v>
      </c>
      <c r="AU957" s="387">
        <v>2</v>
      </c>
    </row>
    <row r="958" spans="2:47" x14ac:dyDescent="0.3">
      <c r="B958" s="592"/>
      <c r="C958" s="592"/>
      <c r="D958" s="384" t="s">
        <v>1224</v>
      </c>
      <c r="E958" s="271">
        <f t="shared" si="15"/>
        <v>155</v>
      </c>
      <c r="F958" s="385">
        <v>0</v>
      </c>
      <c r="G958" s="386">
        <v>0</v>
      </c>
      <c r="H958" s="386">
        <v>1</v>
      </c>
      <c r="I958" s="386">
        <v>1</v>
      </c>
      <c r="J958" s="386">
        <v>1</v>
      </c>
      <c r="K958" s="386">
        <v>5</v>
      </c>
      <c r="L958" s="386">
        <v>5</v>
      </c>
      <c r="M958" s="386">
        <v>12</v>
      </c>
      <c r="N958" s="386">
        <v>7</v>
      </c>
      <c r="O958" s="386">
        <v>12</v>
      </c>
      <c r="P958" s="386">
        <v>7</v>
      </c>
      <c r="Q958" s="386">
        <v>9</v>
      </c>
      <c r="R958" s="386">
        <v>9</v>
      </c>
      <c r="S958" s="386">
        <v>10</v>
      </c>
      <c r="T958" s="386">
        <v>7</v>
      </c>
      <c r="U958" s="386">
        <v>9</v>
      </c>
      <c r="V958" s="386">
        <v>7</v>
      </c>
      <c r="W958" s="386">
        <v>6</v>
      </c>
      <c r="X958" s="386">
        <v>6</v>
      </c>
      <c r="Y958" s="386">
        <v>4</v>
      </c>
      <c r="Z958" s="386">
        <v>1</v>
      </c>
      <c r="AA958" s="386">
        <v>5</v>
      </c>
      <c r="AB958" s="386">
        <v>3</v>
      </c>
      <c r="AC958" s="386">
        <v>5</v>
      </c>
      <c r="AD958" s="386">
        <v>1</v>
      </c>
      <c r="AE958" s="386">
        <v>6</v>
      </c>
      <c r="AF958" s="386">
        <v>3</v>
      </c>
      <c r="AG958" s="386">
        <v>4</v>
      </c>
      <c r="AH958" s="386">
        <v>2</v>
      </c>
      <c r="AI958" s="386">
        <v>2</v>
      </c>
      <c r="AJ958" s="386">
        <v>1</v>
      </c>
      <c r="AK958" s="386">
        <v>1</v>
      </c>
      <c r="AL958" s="386">
        <v>0</v>
      </c>
      <c r="AM958" s="386">
        <v>1</v>
      </c>
      <c r="AN958" s="386">
        <v>0</v>
      </c>
      <c r="AO958" s="386">
        <v>0</v>
      </c>
      <c r="AP958" s="386">
        <v>0</v>
      </c>
      <c r="AQ958" s="386">
        <v>0</v>
      </c>
      <c r="AR958" s="386">
        <v>0</v>
      </c>
      <c r="AS958" s="386">
        <v>0</v>
      </c>
      <c r="AT958" s="405">
        <v>0</v>
      </c>
      <c r="AU958" s="387">
        <v>2</v>
      </c>
    </row>
    <row r="959" spans="2:47" x14ac:dyDescent="0.3">
      <c r="B959" s="592"/>
      <c r="C959" s="592"/>
      <c r="D959" s="384" t="s">
        <v>1223</v>
      </c>
      <c r="E959" s="271">
        <f t="shared" si="15"/>
        <v>75</v>
      </c>
      <c r="F959" s="385">
        <v>0</v>
      </c>
      <c r="G959" s="386">
        <v>0</v>
      </c>
      <c r="H959" s="386">
        <v>0</v>
      </c>
      <c r="I959" s="386">
        <v>1</v>
      </c>
      <c r="J959" s="386">
        <v>1</v>
      </c>
      <c r="K959" s="386">
        <v>4</v>
      </c>
      <c r="L959" s="386">
        <v>6</v>
      </c>
      <c r="M959" s="386">
        <v>3</v>
      </c>
      <c r="N959" s="386">
        <v>5</v>
      </c>
      <c r="O959" s="386">
        <v>4</v>
      </c>
      <c r="P959" s="386">
        <v>4</v>
      </c>
      <c r="Q959" s="386">
        <v>3</v>
      </c>
      <c r="R959" s="386">
        <v>1</v>
      </c>
      <c r="S959" s="386">
        <v>1</v>
      </c>
      <c r="T959" s="386">
        <v>2</v>
      </c>
      <c r="U959" s="386">
        <v>4</v>
      </c>
      <c r="V959" s="386">
        <v>2</v>
      </c>
      <c r="W959" s="386">
        <v>1</v>
      </c>
      <c r="X959" s="386">
        <v>0</v>
      </c>
      <c r="Y959" s="386">
        <v>3</v>
      </c>
      <c r="Z959" s="386">
        <v>3</v>
      </c>
      <c r="AA959" s="386">
        <v>5</v>
      </c>
      <c r="AB959" s="386">
        <v>1</v>
      </c>
      <c r="AC959" s="386">
        <v>2</v>
      </c>
      <c r="AD959" s="386">
        <v>3</v>
      </c>
      <c r="AE959" s="386">
        <v>1</v>
      </c>
      <c r="AF959" s="386">
        <v>3</v>
      </c>
      <c r="AG959" s="386">
        <v>0</v>
      </c>
      <c r="AH959" s="386">
        <v>1</v>
      </c>
      <c r="AI959" s="386">
        <v>2</v>
      </c>
      <c r="AJ959" s="386">
        <v>1</v>
      </c>
      <c r="AK959" s="386">
        <v>3</v>
      </c>
      <c r="AL959" s="386">
        <v>1</v>
      </c>
      <c r="AM959" s="386">
        <v>1</v>
      </c>
      <c r="AN959" s="386">
        <v>0</v>
      </c>
      <c r="AO959" s="386">
        <v>2</v>
      </c>
      <c r="AP959" s="386">
        <v>0</v>
      </c>
      <c r="AQ959" s="386">
        <v>0</v>
      </c>
      <c r="AR959" s="386">
        <v>0</v>
      </c>
      <c r="AS959" s="386">
        <v>0</v>
      </c>
      <c r="AT959" s="405">
        <v>1</v>
      </c>
      <c r="AU959" s="387">
        <v>0</v>
      </c>
    </row>
    <row r="960" spans="2:47" x14ac:dyDescent="0.3">
      <c r="B960" s="592"/>
      <c r="C960" s="592"/>
      <c r="D960" s="384" t="s">
        <v>1222</v>
      </c>
      <c r="E960" s="271">
        <f t="shared" si="15"/>
        <v>41</v>
      </c>
      <c r="F960" s="385">
        <v>0</v>
      </c>
      <c r="G960" s="386">
        <v>0</v>
      </c>
      <c r="H960" s="386">
        <v>1</v>
      </c>
      <c r="I960" s="386">
        <v>0</v>
      </c>
      <c r="J960" s="386">
        <v>0</v>
      </c>
      <c r="K960" s="386">
        <v>6</v>
      </c>
      <c r="L960" s="386">
        <v>1</v>
      </c>
      <c r="M960" s="386">
        <v>3</v>
      </c>
      <c r="N960" s="386">
        <v>3</v>
      </c>
      <c r="O960" s="386">
        <v>0</v>
      </c>
      <c r="P960" s="386">
        <v>3</v>
      </c>
      <c r="Q960" s="386">
        <v>1</v>
      </c>
      <c r="R960" s="386">
        <v>0</v>
      </c>
      <c r="S960" s="386">
        <v>2</v>
      </c>
      <c r="T960" s="386">
        <v>0</v>
      </c>
      <c r="U960" s="386">
        <v>4</v>
      </c>
      <c r="V960" s="386">
        <v>2</v>
      </c>
      <c r="W960" s="386">
        <v>3</v>
      </c>
      <c r="X960" s="386">
        <v>0</v>
      </c>
      <c r="Y960" s="386">
        <v>1</v>
      </c>
      <c r="Z960" s="386">
        <v>1</v>
      </c>
      <c r="AA960" s="386">
        <v>2</v>
      </c>
      <c r="AB960" s="386">
        <v>2</v>
      </c>
      <c r="AC960" s="386">
        <v>1</v>
      </c>
      <c r="AD960" s="386">
        <v>1</v>
      </c>
      <c r="AE960" s="386">
        <v>1</v>
      </c>
      <c r="AF960" s="386">
        <v>1</v>
      </c>
      <c r="AG960" s="386">
        <v>1</v>
      </c>
      <c r="AH960" s="386">
        <v>0</v>
      </c>
      <c r="AI960" s="386">
        <v>0</v>
      </c>
      <c r="AJ960" s="386">
        <v>0</v>
      </c>
      <c r="AK960" s="386">
        <v>0</v>
      </c>
      <c r="AL960" s="386">
        <v>0</v>
      </c>
      <c r="AM960" s="386">
        <v>0</v>
      </c>
      <c r="AN960" s="386">
        <v>0</v>
      </c>
      <c r="AO960" s="386">
        <v>0</v>
      </c>
      <c r="AP960" s="386">
        <v>0</v>
      </c>
      <c r="AQ960" s="386">
        <v>0</v>
      </c>
      <c r="AR960" s="386">
        <v>0</v>
      </c>
      <c r="AS960" s="386">
        <v>0</v>
      </c>
      <c r="AT960" s="405">
        <v>0</v>
      </c>
      <c r="AU960" s="387">
        <v>1</v>
      </c>
    </row>
    <row r="961" spans="2:47" x14ac:dyDescent="0.3">
      <c r="B961" s="592"/>
      <c r="C961" s="592" t="s">
        <v>157</v>
      </c>
      <c r="D961" s="384" t="s">
        <v>1221</v>
      </c>
      <c r="E961" s="271">
        <f t="shared" si="15"/>
        <v>52</v>
      </c>
      <c r="F961" s="385">
        <v>0</v>
      </c>
      <c r="G961" s="386">
        <v>0</v>
      </c>
      <c r="H961" s="386">
        <v>0</v>
      </c>
      <c r="I961" s="386">
        <v>0</v>
      </c>
      <c r="J961" s="386">
        <v>1</v>
      </c>
      <c r="K961" s="386">
        <v>2</v>
      </c>
      <c r="L961" s="386">
        <v>1</v>
      </c>
      <c r="M961" s="386">
        <v>0</v>
      </c>
      <c r="N961" s="386">
        <v>1</v>
      </c>
      <c r="O961" s="386">
        <v>2</v>
      </c>
      <c r="P961" s="386">
        <v>0</v>
      </c>
      <c r="Q961" s="386">
        <v>3</v>
      </c>
      <c r="R961" s="386">
        <v>3</v>
      </c>
      <c r="S961" s="386">
        <v>1</v>
      </c>
      <c r="T961" s="386">
        <v>1</v>
      </c>
      <c r="U961" s="386">
        <v>2</v>
      </c>
      <c r="V961" s="386">
        <v>2</v>
      </c>
      <c r="W961" s="386">
        <v>2</v>
      </c>
      <c r="X961" s="386">
        <v>5</v>
      </c>
      <c r="Y961" s="386">
        <v>3</v>
      </c>
      <c r="Z961" s="386">
        <v>2</v>
      </c>
      <c r="AA961" s="386">
        <v>2</v>
      </c>
      <c r="AB961" s="386">
        <v>4</v>
      </c>
      <c r="AC961" s="386">
        <v>4</v>
      </c>
      <c r="AD961" s="386">
        <v>2</v>
      </c>
      <c r="AE961" s="386">
        <v>2</v>
      </c>
      <c r="AF961" s="386">
        <v>1</v>
      </c>
      <c r="AG961" s="386">
        <v>3</v>
      </c>
      <c r="AH961" s="386">
        <v>1</v>
      </c>
      <c r="AI961" s="386">
        <v>1</v>
      </c>
      <c r="AJ961" s="386">
        <v>0</v>
      </c>
      <c r="AK961" s="386">
        <v>0</v>
      </c>
      <c r="AL961" s="386">
        <v>1</v>
      </c>
      <c r="AM961" s="386">
        <v>0</v>
      </c>
      <c r="AN961" s="386">
        <v>0</v>
      </c>
      <c r="AO961" s="386">
        <v>0</v>
      </c>
      <c r="AP961" s="386">
        <v>0</v>
      </c>
      <c r="AQ961" s="386">
        <v>0</v>
      </c>
      <c r="AR961" s="386">
        <v>0</v>
      </c>
      <c r="AS961" s="386">
        <v>0</v>
      </c>
      <c r="AT961" s="405">
        <v>0</v>
      </c>
      <c r="AU961" s="387">
        <v>0</v>
      </c>
    </row>
    <row r="962" spans="2:47" x14ac:dyDescent="0.3">
      <c r="B962" s="592"/>
      <c r="C962" s="592"/>
      <c r="D962" s="384" t="s">
        <v>1220</v>
      </c>
      <c r="E962" s="271">
        <f t="shared" si="15"/>
        <v>3</v>
      </c>
      <c r="F962" s="385">
        <v>0</v>
      </c>
      <c r="G962" s="386">
        <v>0</v>
      </c>
      <c r="H962" s="386">
        <v>0</v>
      </c>
      <c r="I962" s="386">
        <v>0</v>
      </c>
      <c r="J962" s="386">
        <v>0</v>
      </c>
      <c r="K962" s="386">
        <v>0</v>
      </c>
      <c r="L962" s="386">
        <v>1</v>
      </c>
      <c r="M962" s="386">
        <v>0</v>
      </c>
      <c r="N962" s="386">
        <v>0</v>
      </c>
      <c r="O962" s="386">
        <v>0</v>
      </c>
      <c r="P962" s="386">
        <v>0</v>
      </c>
      <c r="Q962" s="386">
        <v>0</v>
      </c>
      <c r="R962" s="386">
        <v>0</v>
      </c>
      <c r="S962" s="386">
        <v>0</v>
      </c>
      <c r="T962" s="386">
        <v>0</v>
      </c>
      <c r="U962" s="386">
        <v>0</v>
      </c>
      <c r="V962" s="386">
        <v>0</v>
      </c>
      <c r="W962" s="386">
        <v>0</v>
      </c>
      <c r="X962" s="386">
        <v>0</v>
      </c>
      <c r="Y962" s="386">
        <v>0</v>
      </c>
      <c r="Z962" s="386">
        <v>0</v>
      </c>
      <c r="AA962" s="386">
        <v>0</v>
      </c>
      <c r="AB962" s="386">
        <v>0</v>
      </c>
      <c r="AC962" s="386">
        <v>0</v>
      </c>
      <c r="AD962" s="386">
        <v>0</v>
      </c>
      <c r="AE962" s="386">
        <v>0</v>
      </c>
      <c r="AF962" s="386">
        <v>0</v>
      </c>
      <c r="AG962" s="386">
        <v>1</v>
      </c>
      <c r="AH962" s="386">
        <v>0</v>
      </c>
      <c r="AI962" s="386">
        <v>0</v>
      </c>
      <c r="AJ962" s="386">
        <v>1</v>
      </c>
      <c r="AK962" s="386">
        <v>0</v>
      </c>
      <c r="AL962" s="386">
        <v>0</v>
      </c>
      <c r="AM962" s="386">
        <v>0</v>
      </c>
      <c r="AN962" s="386">
        <v>0</v>
      </c>
      <c r="AO962" s="386">
        <v>0</v>
      </c>
      <c r="AP962" s="386">
        <v>0</v>
      </c>
      <c r="AQ962" s="386">
        <v>0</v>
      </c>
      <c r="AR962" s="386">
        <v>0</v>
      </c>
      <c r="AS962" s="386">
        <v>0</v>
      </c>
      <c r="AT962" s="405">
        <v>0</v>
      </c>
      <c r="AU962" s="387">
        <v>0</v>
      </c>
    </row>
    <row r="963" spans="2:47" x14ac:dyDescent="0.3">
      <c r="B963" s="592"/>
      <c r="C963" s="592"/>
      <c r="D963" s="384" t="s">
        <v>1219</v>
      </c>
      <c r="E963" s="271">
        <f t="shared" si="15"/>
        <v>1</v>
      </c>
      <c r="F963" s="385">
        <v>0</v>
      </c>
      <c r="G963" s="386">
        <v>0</v>
      </c>
      <c r="H963" s="386">
        <v>0</v>
      </c>
      <c r="I963" s="386">
        <v>0</v>
      </c>
      <c r="J963" s="386">
        <v>0</v>
      </c>
      <c r="K963" s="386">
        <v>0</v>
      </c>
      <c r="L963" s="386">
        <v>0</v>
      </c>
      <c r="M963" s="386">
        <v>0</v>
      </c>
      <c r="N963" s="386">
        <v>0</v>
      </c>
      <c r="O963" s="386">
        <v>0</v>
      </c>
      <c r="P963" s="386">
        <v>0</v>
      </c>
      <c r="Q963" s="386">
        <v>0</v>
      </c>
      <c r="R963" s="386">
        <v>0</v>
      </c>
      <c r="S963" s="386">
        <v>0</v>
      </c>
      <c r="T963" s="386">
        <v>0</v>
      </c>
      <c r="U963" s="386">
        <v>0</v>
      </c>
      <c r="V963" s="386">
        <v>0</v>
      </c>
      <c r="W963" s="386">
        <v>1</v>
      </c>
      <c r="X963" s="386">
        <v>0</v>
      </c>
      <c r="Y963" s="386">
        <v>0</v>
      </c>
      <c r="Z963" s="386">
        <v>0</v>
      </c>
      <c r="AA963" s="386">
        <v>0</v>
      </c>
      <c r="AB963" s="386">
        <v>0</v>
      </c>
      <c r="AC963" s="386">
        <v>0</v>
      </c>
      <c r="AD963" s="386">
        <v>0</v>
      </c>
      <c r="AE963" s="386">
        <v>0</v>
      </c>
      <c r="AF963" s="386">
        <v>0</v>
      </c>
      <c r="AG963" s="386">
        <v>0</v>
      </c>
      <c r="AH963" s="386">
        <v>0</v>
      </c>
      <c r="AI963" s="386">
        <v>0</v>
      </c>
      <c r="AJ963" s="386">
        <v>0</v>
      </c>
      <c r="AK963" s="386">
        <v>0</v>
      </c>
      <c r="AL963" s="386">
        <v>0</v>
      </c>
      <c r="AM963" s="386">
        <v>0</v>
      </c>
      <c r="AN963" s="386">
        <v>0</v>
      </c>
      <c r="AO963" s="386">
        <v>0</v>
      </c>
      <c r="AP963" s="386">
        <v>0</v>
      </c>
      <c r="AQ963" s="386">
        <v>0</v>
      </c>
      <c r="AR963" s="386">
        <v>0</v>
      </c>
      <c r="AS963" s="386">
        <v>0</v>
      </c>
      <c r="AT963" s="405">
        <v>0</v>
      </c>
      <c r="AU963" s="387">
        <v>0</v>
      </c>
    </row>
    <row r="964" spans="2:47" x14ac:dyDescent="0.3">
      <c r="B964" s="592"/>
      <c r="C964" s="592"/>
      <c r="D964" s="384" t="s">
        <v>1218</v>
      </c>
      <c r="E964" s="271">
        <f t="shared" si="15"/>
        <v>9</v>
      </c>
      <c r="F964" s="385">
        <v>0</v>
      </c>
      <c r="G964" s="386">
        <v>0</v>
      </c>
      <c r="H964" s="386">
        <v>0</v>
      </c>
      <c r="I964" s="386">
        <v>0</v>
      </c>
      <c r="J964" s="386">
        <v>0</v>
      </c>
      <c r="K964" s="386">
        <v>0</v>
      </c>
      <c r="L964" s="386">
        <v>0</v>
      </c>
      <c r="M964" s="386">
        <v>0</v>
      </c>
      <c r="N964" s="386">
        <v>0</v>
      </c>
      <c r="O964" s="386">
        <v>0</v>
      </c>
      <c r="P964" s="386">
        <v>0</v>
      </c>
      <c r="Q964" s="386">
        <v>0</v>
      </c>
      <c r="R964" s="386">
        <v>0</v>
      </c>
      <c r="S964" s="386">
        <v>0</v>
      </c>
      <c r="T964" s="386">
        <v>2</v>
      </c>
      <c r="U964" s="386">
        <v>0</v>
      </c>
      <c r="V964" s="386">
        <v>1</v>
      </c>
      <c r="W964" s="386">
        <v>1</v>
      </c>
      <c r="X964" s="386">
        <v>1</v>
      </c>
      <c r="Y964" s="386">
        <v>1</v>
      </c>
      <c r="Z964" s="386">
        <v>0</v>
      </c>
      <c r="AA964" s="386">
        <v>1</v>
      </c>
      <c r="AB964" s="386">
        <v>0</v>
      </c>
      <c r="AC964" s="386">
        <v>2</v>
      </c>
      <c r="AD964" s="386">
        <v>0</v>
      </c>
      <c r="AE964" s="386">
        <v>0</v>
      </c>
      <c r="AF964" s="386">
        <v>0</v>
      </c>
      <c r="AG964" s="386">
        <v>0</v>
      </c>
      <c r="AH964" s="386">
        <v>0</v>
      </c>
      <c r="AI964" s="386">
        <v>0</v>
      </c>
      <c r="AJ964" s="386">
        <v>0</v>
      </c>
      <c r="AK964" s="386">
        <v>0</v>
      </c>
      <c r="AL964" s="386">
        <v>0</v>
      </c>
      <c r="AM964" s="386">
        <v>0</v>
      </c>
      <c r="AN964" s="386">
        <v>0</v>
      </c>
      <c r="AO964" s="386">
        <v>0</v>
      </c>
      <c r="AP964" s="386">
        <v>0</v>
      </c>
      <c r="AQ964" s="386">
        <v>0</v>
      </c>
      <c r="AR964" s="386">
        <v>0</v>
      </c>
      <c r="AS964" s="386">
        <v>0</v>
      </c>
      <c r="AT964" s="405">
        <v>0</v>
      </c>
      <c r="AU964" s="387">
        <v>0</v>
      </c>
    </row>
    <row r="965" spans="2:47" x14ac:dyDescent="0.3">
      <c r="B965" s="592"/>
      <c r="C965" s="592"/>
      <c r="D965" s="384" t="s">
        <v>240</v>
      </c>
      <c r="E965" s="271">
        <f t="shared" ref="E965:E1028" si="16">SUM(F965:AU965)</f>
        <v>13</v>
      </c>
      <c r="F965" s="385">
        <v>0</v>
      </c>
      <c r="G965" s="386">
        <v>0</v>
      </c>
      <c r="H965" s="386">
        <v>0</v>
      </c>
      <c r="I965" s="386">
        <v>0</v>
      </c>
      <c r="J965" s="386">
        <v>0</v>
      </c>
      <c r="K965" s="386">
        <v>0</v>
      </c>
      <c r="L965" s="386">
        <v>3</v>
      </c>
      <c r="M965" s="386">
        <v>1</v>
      </c>
      <c r="N965" s="386">
        <v>0</v>
      </c>
      <c r="O965" s="386">
        <v>1</v>
      </c>
      <c r="P965" s="386">
        <v>0</v>
      </c>
      <c r="Q965" s="386">
        <v>0</v>
      </c>
      <c r="R965" s="386">
        <v>0</v>
      </c>
      <c r="S965" s="386">
        <v>0</v>
      </c>
      <c r="T965" s="386">
        <v>0</v>
      </c>
      <c r="U965" s="386">
        <v>0</v>
      </c>
      <c r="V965" s="386">
        <v>0</v>
      </c>
      <c r="W965" s="386">
        <v>1</v>
      </c>
      <c r="X965" s="386">
        <v>3</v>
      </c>
      <c r="Y965" s="386">
        <v>0</v>
      </c>
      <c r="Z965" s="386">
        <v>1</v>
      </c>
      <c r="AA965" s="386">
        <v>0</v>
      </c>
      <c r="AB965" s="386">
        <v>0</v>
      </c>
      <c r="AC965" s="386">
        <v>1</v>
      </c>
      <c r="AD965" s="386">
        <v>0</v>
      </c>
      <c r="AE965" s="386">
        <v>0</v>
      </c>
      <c r="AF965" s="386">
        <v>1</v>
      </c>
      <c r="AG965" s="386">
        <v>0</v>
      </c>
      <c r="AH965" s="386">
        <v>0</v>
      </c>
      <c r="AI965" s="386">
        <v>0</v>
      </c>
      <c r="AJ965" s="386">
        <v>0</v>
      </c>
      <c r="AK965" s="386">
        <v>1</v>
      </c>
      <c r="AL965" s="386">
        <v>0</v>
      </c>
      <c r="AM965" s="386">
        <v>0</v>
      </c>
      <c r="AN965" s="386">
        <v>0</v>
      </c>
      <c r="AO965" s="386">
        <v>0</v>
      </c>
      <c r="AP965" s="386">
        <v>0</v>
      </c>
      <c r="AQ965" s="386">
        <v>0</v>
      </c>
      <c r="AR965" s="386">
        <v>0</v>
      </c>
      <c r="AS965" s="386">
        <v>0</v>
      </c>
      <c r="AT965" s="405">
        <v>0</v>
      </c>
      <c r="AU965" s="387">
        <v>0</v>
      </c>
    </row>
    <row r="966" spans="2:47" x14ac:dyDescent="0.3">
      <c r="B966" s="592"/>
      <c r="C966" s="592"/>
      <c r="D966" s="384" t="s">
        <v>1217</v>
      </c>
      <c r="E966" s="271">
        <f t="shared" si="16"/>
        <v>5</v>
      </c>
      <c r="F966" s="385">
        <v>0</v>
      </c>
      <c r="G966" s="386">
        <v>0</v>
      </c>
      <c r="H966" s="386">
        <v>0</v>
      </c>
      <c r="I966" s="386">
        <v>0</v>
      </c>
      <c r="J966" s="386">
        <v>0</v>
      </c>
      <c r="K966" s="386">
        <v>0</v>
      </c>
      <c r="L966" s="386">
        <v>0</v>
      </c>
      <c r="M966" s="386">
        <v>0</v>
      </c>
      <c r="N966" s="386">
        <v>0</v>
      </c>
      <c r="O966" s="386">
        <v>0</v>
      </c>
      <c r="P966" s="386">
        <v>0</v>
      </c>
      <c r="Q966" s="386">
        <v>1</v>
      </c>
      <c r="R966" s="386">
        <v>0</v>
      </c>
      <c r="S966" s="386">
        <v>0</v>
      </c>
      <c r="T966" s="386">
        <v>1</v>
      </c>
      <c r="U966" s="386">
        <v>1</v>
      </c>
      <c r="V966" s="386">
        <v>0</v>
      </c>
      <c r="W966" s="386">
        <v>0</v>
      </c>
      <c r="X966" s="386">
        <v>0</v>
      </c>
      <c r="Y966" s="386">
        <v>0</v>
      </c>
      <c r="Z966" s="386">
        <v>0</v>
      </c>
      <c r="AA966" s="386">
        <v>1</v>
      </c>
      <c r="AB966" s="386">
        <v>0</v>
      </c>
      <c r="AC966" s="386">
        <v>0</v>
      </c>
      <c r="AD966" s="386">
        <v>0</v>
      </c>
      <c r="AE966" s="386">
        <v>0</v>
      </c>
      <c r="AF966" s="386">
        <v>0</v>
      </c>
      <c r="AG966" s="386">
        <v>0</v>
      </c>
      <c r="AH966" s="386">
        <v>0</v>
      </c>
      <c r="AI966" s="386">
        <v>1</v>
      </c>
      <c r="AJ966" s="386">
        <v>0</v>
      </c>
      <c r="AK966" s="386">
        <v>0</v>
      </c>
      <c r="AL966" s="386">
        <v>0</v>
      </c>
      <c r="AM966" s="386">
        <v>0</v>
      </c>
      <c r="AN966" s="386">
        <v>0</v>
      </c>
      <c r="AO966" s="386">
        <v>0</v>
      </c>
      <c r="AP966" s="386">
        <v>0</v>
      </c>
      <c r="AQ966" s="386">
        <v>0</v>
      </c>
      <c r="AR966" s="386">
        <v>0</v>
      </c>
      <c r="AS966" s="386">
        <v>0</v>
      </c>
      <c r="AT966" s="405">
        <v>0</v>
      </c>
      <c r="AU966" s="387">
        <v>0</v>
      </c>
    </row>
    <row r="967" spans="2:47" x14ac:dyDescent="0.3">
      <c r="B967" s="592"/>
      <c r="C967" s="592" t="s">
        <v>156</v>
      </c>
      <c r="D967" s="384" t="s">
        <v>1216</v>
      </c>
      <c r="E967" s="271">
        <f t="shared" si="16"/>
        <v>38</v>
      </c>
      <c r="F967" s="385">
        <v>0</v>
      </c>
      <c r="G967" s="386">
        <v>0</v>
      </c>
      <c r="H967" s="386">
        <v>0</v>
      </c>
      <c r="I967" s="386">
        <v>0</v>
      </c>
      <c r="J967" s="386">
        <v>0</v>
      </c>
      <c r="K967" s="386">
        <v>0</v>
      </c>
      <c r="L967" s="386">
        <v>1</v>
      </c>
      <c r="M967" s="386">
        <v>0</v>
      </c>
      <c r="N967" s="386">
        <v>2</v>
      </c>
      <c r="O967" s="386">
        <v>0</v>
      </c>
      <c r="P967" s="386">
        <v>2</v>
      </c>
      <c r="Q967" s="386">
        <v>1</v>
      </c>
      <c r="R967" s="386">
        <v>0</v>
      </c>
      <c r="S967" s="386">
        <v>1</v>
      </c>
      <c r="T967" s="386">
        <v>0</v>
      </c>
      <c r="U967" s="386">
        <v>2</v>
      </c>
      <c r="V967" s="386">
        <v>4</v>
      </c>
      <c r="W967" s="386">
        <v>4</v>
      </c>
      <c r="X967" s="386">
        <v>3</v>
      </c>
      <c r="Y967" s="386">
        <v>1</v>
      </c>
      <c r="Z967" s="386">
        <v>2</v>
      </c>
      <c r="AA967" s="386">
        <v>2</v>
      </c>
      <c r="AB967" s="386">
        <v>2</v>
      </c>
      <c r="AC967" s="386">
        <v>0</v>
      </c>
      <c r="AD967" s="386">
        <v>3</v>
      </c>
      <c r="AE967" s="386">
        <v>0</v>
      </c>
      <c r="AF967" s="386">
        <v>2</v>
      </c>
      <c r="AG967" s="386">
        <v>0</v>
      </c>
      <c r="AH967" s="386">
        <v>3</v>
      </c>
      <c r="AI967" s="386">
        <v>1</v>
      </c>
      <c r="AJ967" s="386">
        <v>0</v>
      </c>
      <c r="AK967" s="386">
        <v>0</v>
      </c>
      <c r="AL967" s="386">
        <v>1</v>
      </c>
      <c r="AM967" s="386">
        <v>1</v>
      </c>
      <c r="AN967" s="386">
        <v>0</v>
      </c>
      <c r="AO967" s="386">
        <v>0</v>
      </c>
      <c r="AP967" s="386">
        <v>0</v>
      </c>
      <c r="AQ967" s="386">
        <v>0</v>
      </c>
      <c r="AR967" s="386">
        <v>0</v>
      </c>
      <c r="AS967" s="386">
        <v>0</v>
      </c>
      <c r="AT967" s="405">
        <v>0</v>
      </c>
      <c r="AU967" s="387">
        <v>0</v>
      </c>
    </row>
    <row r="968" spans="2:47" x14ac:dyDescent="0.3">
      <c r="B968" s="592"/>
      <c r="C968" s="592"/>
      <c r="D968" s="384" t="s">
        <v>1215</v>
      </c>
      <c r="E968" s="271">
        <f t="shared" si="16"/>
        <v>6</v>
      </c>
      <c r="F968" s="385">
        <v>0</v>
      </c>
      <c r="G968" s="386">
        <v>0</v>
      </c>
      <c r="H968" s="386">
        <v>0</v>
      </c>
      <c r="I968" s="386">
        <v>0</v>
      </c>
      <c r="J968" s="386">
        <v>0</v>
      </c>
      <c r="K968" s="386">
        <v>0</v>
      </c>
      <c r="L968" s="386">
        <v>1</v>
      </c>
      <c r="M968" s="386">
        <v>0</v>
      </c>
      <c r="N968" s="386">
        <v>0</v>
      </c>
      <c r="O968" s="386">
        <v>0</v>
      </c>
      <c r="P968" s="386">
        <v>1</v>
      </c>
      <c r="Q968" s="386">
        <v>0</v>
      </c>
      <c r="R968" s="386">
        <v>1</v>
      </c>
      <c r="S968" s="386">
        <v>0</v>
      </c>
      <c r="T968" s="386">
        <v>0</v>
      </c>
      <c r="U968" s="386">
        <v>0</v>
      </c>
      <c r="V968" s="386">
        <v>0</v>
      </c>
      <c r="W968" s="386">
        <v>0</v>
      </c>
      <c r="X968" s="386">
        <v>0</v>
      </c>
      <c r="Y968" s="386">
        <v>1</v>
      </c>
      <c r="Z968" s="386">
        <v>0</v>
      </c>
      <c r="AA968" s="386">
        <v>0</v>
      </c>
      <c r="AB968" s="386">
        <v>0</v>
      </c>
      <c r="AC968" s="386">
        <v>0</v>
      </c>
      <c r="AD968" s="386">
        <v>0</v>
      </c>
      <c r="AE968" s="386">
        <v>0</v>
      </c>
      <c r="AF968" s="386">
        <v>1</v>
      </c>
      <c r="AG968" s="386">
        <v>0</v>
      </c>
      <c r="AH968" s="386">
        <v>0</v>
      </c>
      <c r="AI968" s="386">
        <v>0</v>
      </c>
      <c r="AJ968" s="386">
        <v>0</v>
      </c>
      <c r="AK968" s="386">
        <v>0</v>
      </c>
      <c r="AL968" s="386">
        <v>1</v>
      </c>
      <c r="AM968" s="386">
        <v>0</v>
      </c>
      <c r="AN968" s="386">
        <v>0</v>
      </c>
      <c r="AO968" s="386">
        <v>0</v>
      </c>
      <c r="AP968" s="386">
        <v>0</v>
      </c>
      <c r="AQ968" s="386">
        <v>0</v>
      </c>
      <c r="AR968" s="386">
        <v>0</v>
      </c>
      <c r="AS968" s="386">
        <v>0</v>
      </c>
      <c r="AT968" s="405">
        <v>0</v>
      </c>
      <c r="AU968" s="387">
        <v>0</v>
      </c>
    </row>
    <row r="969" spans="2:47" x14ac:dyDescent="0.3">
      <c r="B969" s="592"/>
      <c r="C969" s="592"/>
      <c r="D969" s="384" t="s">
        <v>1214</v>
      </c>
      <c r="E969" s="271">
        <f t="shared" si="16"/>
        <v>5</v>
      </c>
      <c r="F969" s="385">
        <v>0</v>
      </c>
      <c r="G969" s="386">
        <v>0</v>
      </c>
      <c r="H969" s="386">
        <v>0</v>
      </c>
      <c r="I969" s="386">
        <v>0</v>
      </c>
      <c r="J969" s="386">
        <v>0</v>
      </c>
      <c r="K969" s="386">
        <v>0</v>
      </c>
      <c r="L969" s="386">
        <v>0</v>
      </c>
      <c r="M969" s="386">
        <v>0</v>
      </c>
      <c r="N969" s="386">
        <v>0</v>
      </c>
      <c r="O969" s="386">
        <v>0</v>
      </c>
      <c r="P969" s="386">
        <v>0</v>
      </c>
      <c r="Q969" s="386">
        <v>0</v>
      </c>
      <c r="R969" s="386">
        <v>1</v>
      </c>
      <c r="S969" s="386">
        <v>0</v>
      </c>
      <c r="T969" s="386">
        <v>0</v>
      </c>
      <c r="U969" s="386">
        <v>0</v>
      </c>
      <c r="V969" s="386">
        <v>1</v>
      </c>
      <c r="W969" s="386">
        <v>0</v>
      </c>
      <c r="X969" s="386">
        <v>0</v>
      </c>
      <c r="Y969" s="386">
        <v>0</v>
      </c>
      <c r="Z969" s="386">
        <v>1</v>
      </c>
      <c r="AA969" s="386">
        <v>1</v>
      </c>
      <c r="AB969" s="386">
        <v>0</v>
      </c>
      <c r="AC969" s="386">
        <v>0</v>
      </c>
      <c r="AD969" s="386">
        <v>0</v>
      </c>
      <c r="AE969" s="386">
        <v>0</v>
      </c>
      <c r="AF969" s="386">
        <v>0</v>
      </c>
      <c r="AG969" s="386">
        <v>0</v>
      </c>
      <c r="AH969" s="386">
        <v>1</v>
      </c>
      <c r="AI969" s="386">
        <v>0</v>
      </c>
      <c r="AJ969" s="386">
        <v>0</v>
      </c>
      <c r="AK969" s="386">
        <v>0</v>
      </c>
      <c r="AL969" s="386">
        <v>0</v>
      </c>
      <c r="AM969" s="386">
        <v>0</v>
      </c>
      <c r="AN969" s="386">
        <v>0</v>
      </c>
      <c r="AO969" s="386">
        <v>0</v>
      </c>
      <c r="AP969" s="386">
        <v>0</v>
      </c>
      <c r="AQ969" s="386">
        <v>0</v>
      </c>
      <c r="AR969" s="386">
        <v>0</v>
      </c>
      <c r="AS969" s="386">
        <v>0</v>
      </c>
      <c r="AT969" s="405">
        <v>0</v>
      </c>
      <c r="AU969" s="387">
        <v>0</v>
      </c>
    </row>
    <row r="970" spans="2:47" x14ac:dyDescent="0.3">
      <c r="B970" s="592"/>
      <c r="C970" s="592"/>
      <c r="D970" s="384" t="s">
        <v>1213</v>
      </c>
      <c r="E970" s="271">
        <f t="shared" si="16"/>
        <v>6</v>
      </c>
      <c r="F970" s="385">
        <v>0</v>
      </c>
      <c r="G970" s="386">
        <v>0</v>
      </c>
      <c r="H970" s="386">
        <v>0</v>
      </c>
      <c r="I970" s="386">
        <v>0</v>
      </c>
      <c r="J970" s="386">
        <v>0</v>
      </c>
      <c r="K970" s="386">
        <v>1</v>
      </c>
      <c r="L970" s="386">
        <v>0</v>
      </c>
      <c r="M970" s="386">
        <v>0</v>
      </c>
      <c r="N970" s="386">
        <v>0</v>
      </c>
      <c r="O970" s="386">
        <v>0</v>
      </c>
      <c r="P970" s="386">
        <v>0</v>
      </c>
      <c r="Q970" s="386">
        <v>0</v>
      </c>
      <c r="R970" s="386">
        <v>0</v>
      </c>
      <c r="S970" s="386">
        <v>0</v>
      </c>
      <c r="T970" s="386">
        <v>0</v>
      </c>
      <c r="U970" s="386">
        <v>2</v>
      </c>
      <c r="V970" s="386">
        <v>1</v>
      </c>
      <c r="W970" s="386">
        <v>0</v>
      </c>
      <c r="X970" s="386">
        <v>0</v>
      </c>
      <c r="Y970" s="386">
        <v>0</v>
      </c>
      <c r="Z970" s="386">
        <v>0</v>
      </c>
      <c r="AA970" s="386">
        <v>0</v>
      </c>
      <c r="AB970" s="386">
        <v>0</v>
      </c>
      <c r="AC970" s="386">
        <v>2</v>
      </c>
      <c r="AD970" s="386">
        <v>0</v>
      </c>
      <c r="AE970" s="386">
        <v>0</v>
      </c>
      <c r="AF970" s="386">
        <v>0</v>
      </c>
      <c r="AG970" s="386">
        <v>0</v>
      </c>
      <c r="AH970" s="386">
        <v>0</v>
      </c>
      <c r="AI970" s="386">
        <v>0</v>
      </c>
      <c r="AJ970" s="386">
        <v>0</v>
      </c>
      <c r="AK970" s="386">
        <v>0</v>
      </c>
      <c r="AL970" s="386">
        <v>0</v>
      </c>
      <c r="AM970" s="386">
        <v>0</v>
      </c>
      <c r="AN970" s="386">
        <v>0</v>
      </c>
      <c r="AO970" s="386">
        <v>0</v>
      </c>
      <c r="AP970" s="386">
        <v>0</v>
      </c>
      <c r="AQ970" s="386">
        <v>0</v>
      </c>
      <c r="AR970" s="386">
        <v>0</v>
      </c>
      <c r="AS970" s="386">
        <v>0</v>
      </c>
      <c r="AT970" s="405">
        <v>0</v>
      </c>
      <c r="AU970" s="387">
        <v>0</v>
      </c>
    </row>
    <row r="971" spans="2:47" x14ac:dyDescent="0.3">
      <c r="B971" s="592"/>
      <c r="C971" s="592"/>
      <c r="D971" s="384" t="s">
        <v>1212</v>
      </c>
      <c r="E971" s="271">
        <f t="shared" si="16"/>
        <v>22</v>
      </c>
      <c r="F971" s="385">
        <v>0</v>
      </c>
      <c r="G971" s="386">
        <v>0</v>
      </c>
      <c r="H971" s="386">
        <v>0</v>
      </c>
      <c r="I971" s="386">
        <v>0</v>
      </c>
      <c r="J971" s="386">
        <v>0</v>
      </c>
      <c r="K971" s="386">
        <v>0</v>
      </c>
      <c r="L971" s="386">
        <v>0</v>
      </c>
      <c r="M971" s="386">
        <v>1</v>
      </c>
      <c r="N971" s="386">
        <v>1</v>
      </c>
      <c r="O971" s="386">
        <v>2</v>
      </c>
      <c r="P971" s="386">
        <v>0</v>
      </c>
      <c r="Q971" s="386">
        <v>0</v>
      </c>
      <c r="R971" s="386">
        <v>1</v>
      </c>
      <c r="S971" s="386">
        <v>1</v>
      </c>
      <c r="T971" s="386">
        <v>2</v>
      </c>
      <c r="U971" s="386">
        <v>1</v>
      </c>
      <c r="V971" s="386">
        <v>1</v>
      </c>
      <c r="W971" s="386">
        <v>1</v>
      </c>
      <c r="X971" s="386">
        <v>2</v>
      </c>
      <c r="Y971" s="386">
        <v>2</v>
      </c>
      <c r="Z971" s="386">
        <v>1</v>
      </c>
      <c r="AA971" s="386">
        <v>1</v>
      </c>
      <c r="AB971" s="386">
        <v>1</v>
      </c>
      <c r="AC971" s="386">
        <v>1</v>
      </c>
      <c r="AD971" s="386">
        <v>0</v>
      </c>
      <c r="AE971" s="386">
        <v>0</v>
      </c>
      <c r="AF971" s="386">
        <v>0</v>
      </c>
      <c r="AG971" s="386">
        <v>1</v>
      </c>
      <c r="AH971" s="386">
        <v>2</v>
      </c>
      <c r="AI971" s="386">
        <v>0</v>
      </c>
      <c r="AJ971" s="386">
        <v>0</v>
      </c>
      <c r="AK971" s="386">
        <v>0</v>
      </c>
      <c r="AL971" s="386">
        <v>0</v>
      </c>
      <c r="AM971" s="386">
        <v>0</v>
      </c>
      <c r="AN971" s="386">
        <v>0</v>
      </c>
      <c r="AO971" s="386">
        <v>0</v>
      </c>
      <c r="AP971" s="386">
        <v>0</v>
      </c>
      <c r="AQ971" s="386">
        <v>0</v>
      </c>
      <c r="AR971" s="386">
        <v>0</v>
      </c>
      <c r="AS971" s="386">
        <v>0</v>
      </c>
      <c r="AT971" s="405">
        <v>0</v>
      </c>
      <c r="AU971" s="387">
        <v>0</v>
      </c>
    </row>
    <row r="972" spans="2:47" x14ac:dyDescent="0.3">
      <c r="B972" s="592"/>
      <c r="C972" s="592"/>
      <c r="D972" s="384" t="s">
        <v>1211</v>
      </c>
      <c r="E972" s="271">
        <f t="shared" si="16"/>
        <v>1</v>
      </c>
      <c r="F972" s="385">
        <v>0</v>
      </c>
      <c r="G972" s="386">
        <v>0</v>
      </c>
      <c r="H972" s="386">
        <v>0</v>
      </c>
      <c r="I972" s="386">
        <v>0</v>
      </c>
      <c r="J972" s="386">
        <v>0</v>
      </c>
      <c r="K972" s="386">
        <v>0</v>
      </c>
      <c r="L972" s="386">
        <v>1</v>
      </c>
      <c r="M972" s="386">
        <v>0</v>
      </c>
      <c r="N972" s="386">
        <v>0</v>
      </c>
      <c r="O972" s="386">
        <v>0</v>
      </c>
      <c r="P972" s="386">
        <v>0</v>
      </c>
      <c r="Q972" s="386">
        <v>0</v>
      </c>
      <c r="R972" s="386">
        <v>0</v>
      </c>
      <c r="S972" s="386">
        <v>0</v>
      </c>
      <c r="T972" s="386">
        <v>0</v>
      </c>
      <c r="U972" s="386">
        <v>0</v>
      </c>
      <c r="V972" s="386">
        <v>0</v>
      </c>
      <c r="W972" s="386">
        <v>0</v>
      </c>
      <c r="X972" s="386">
        <v>0</v>
      </c>
      <c r="Y972" s="386">
        <v>0</v>
      </c>
      <c r="Z972" s="386">
        <v>0</v>
      </c>
      <c r="AA972" s="386">
        <v>0</v>
      </c>
      <c r="AB972" s="386">
        <v>0</v>
      </c>
      <c r="AC972" s="386">
        <v>0</v>
      </c>
      <c r="AD972" s="386">
        <v>0</v>
      </c>
      <c r="AE972" s="386">
        <v>0</v>
      </c>
      <c r="AF972" s="386">
        <v>0</v>
      </c>
      <c r="AG972" s="386">
        <v>0</v>
      </c>
      <c r="AH972" s="386">
        <v>0</v>
      </c>
      <c r="AI972" s="386">
        <v>0</v>
      </c>
      <c r="AJ972" s="386">
        <v>0</v>
      </c>
      <c r="AK972" s="386">
        <v>0</v>
      </c>
      <c r="AL972" s="386">
        <v>0</v>
      </c>
      <c r="AM972" s="386">
        <v>0</v>
      </c>
      <c r="AN972" s="386">
        <v>0</v>
      </c>
      <c r="AO972" s="386">
        <v>0</v>
      </c>
      <c r="AP972" s="386">
        <v>0</v>
      </c>
      <c r="AQ972" s="386">
        <v>0</v>
      </c>
      <c r="AR972" s="386">
        <v>0</v>
      </c>
      <c r="AS972" s="386">
        <v>0</v>
      </c>
      <c r="AT972" s="405">
        <v>0</v>
      </c>
      <c r="AU972" s="387">
        <v>0</v>
      </c>
    </row>
    <row r="973" spans="2:47" ht="28.5" x14ac:dyDescent="0.3">
      <c r="B973" s="592"/>
      <c r="C973" s="388" t="s">
        <v>155</v>
      </c>
      <c r="D973" s="384" t="s">
        <v>1202</v>
      </c>
      <c r="E973" s="271">
        <f t="shared" si="16"/>
        <v>89</v>
      </c>
      <c r="F973" s="385">
        <v>0</v>
      </c>
      <c r="G973" s="386">
        <v>0</v>
      </c>
      <c r="H973" s="386">
        <v>0</v>
      </c>
      <c r="I973" s="386">
        <v>1</v>
      </c>
      <c r="J973" s="386">
        <v>1</v>
      </c>
      <c r="K973" s="386">
        <v>3</v>
      </c>
      <c r="L973" s="386">
        <v>6</v>
      </c>
      <c r="M973" s="386">
        <v>3</v>
      </c>
      <c r="N973" s="386">
        <v>3</v>
      </c>
      <c r="O973" s="386">
        <v>2</v>
      </c>
      <c r="P973" s="386">
        <v>5</v>
      </c>
      <c r="Q973" s="386">
        <v>1</v>
      </c>
      <c r="R973" s="386">
        <v>5</v>
      </c>
      <c r="S973" s="386">
        <v>6</v>
      </c>
      <c r="T973" s="386">
        <v>8</v>
      </c>
      <c r="U973" s="386">
        <v>2</v>
      </c>
      <c r="V973" s="386">
        <v>7</v>
      </c>
      <c r="W973" s="386">
        <v>5</v>
      </c>
      <c r="X973" s="386">
        <v>4</v>
      </c>
      <c r="Y973" s="386">
        <v>4</v>
      </c>
      <c r="Z973" s="386">
        <v>3</v>
      </c>
      <c r="AA973" s="386">
        <v>4</v>
      </c>
      <c r="AB973" s="386">
        <v>3</v>
      </c>
      <c r="AC973" s="386">
        <v>1</v>
      </c>
      <c r="AD973" s="386">
        <v>2</v>
      </c>
      <c r="AE973" s="386">
        <v>3</v>
      </c>
      <c r="AF973" s="386">
        <v>1</v>
      </c>
      <c r="AG973" s="386">
        <v>1</v>
      </c>
      <c r="AH973" s="386">
        <v>0</v>
      </c>
      <c r="AI973" s="386">
        <v>1</v>
      </c>
      <c r="AJ973" s="386">
        <v>1</v>
      </c>
      <c r="AK973" s="386">
        <v>1</v>
      </c>
      <c r="AL973" s="386">
        <v>1</v>
      </c>
      <c r="AM973" s="386">
        <v>0</v>
      </c>
      <c r="AN973" s="386">
        <v>1</v>
      </c>
      <c r="AO973" s="386">
        <v>0</v>
      </c>
      <c r="AP973" s="386">
        <v>0</v>
      </c>
      <c r="AQ973" s="386">
        <v>0</v>
      </c>
      <c r="AR973" s="386">
        <v>0</v>
      </c>
      <c r="AS973" s="386">
        <v>0</v>
      </c>
      <c r="AT973" s="405">
        <v>0</v>
      </c>
      <c r="AU973" s="387">
        <v>0</v>
      </c>
    </row>
    <row r="974" spans="2:47" ht="28.5" x14ac:dyDescent="0.3">
      <c r="B974" s="592" t="s">
        <v>20</v>
      </c>
      <c r="C974" s="592" t="s">
        <v>20</v>
      </c>
      <c r="D974" s="384" t="s">
        <v>1196</v>
      </c>
      <c r="E974" s="271">
        <f t="shared" si="16"/>
        <v>1181</v>
      </c>
      <c r="F974" s="385">
        <v>0</v>
      </c>
      <c r="G974" s="386">
        <v>0</v>
      </c>
      <c r="H974" s="386">
        <v>1</v>
      </c>
      <c r="I974" s="386">
        <v>3</v>
      </c>
      <c r="J974" s="386">
        <v>10</v>
      </c>
      <c r="K974" s="386">
        <v>25</v>
      </c>
      <c r="L974" s="386">
        <v>33</v>
      </c>
      <c r="M974" s="386">
        <v>41</v>
      </c>
      <c r="N974" s="386">
        <v>56</v>
      </c>
      <c r="O974" s="386">
        <v>61</v>
      </c>
      <c r="P974" s="386">
        <v>64</v>
      </c>
      <c r="Q974" s="386">
        <v>56</v>
      </c>
      <c r="R974" s="386">
        <v>73</v>
      </c>
      <c r="S974" s="386">
        <v>41</v>
      </c>
      <c r="T974" s="386">
        <v>53</v>
      </c>
      <c r="U974" s="386">
        <v>48</v>
      </c>
      <c r="V974" s="386">
        <v>55</v>
      </c>
      <c r="W974" s="386">
        <v>52</v>
      </c>
      <c r="X974" s="386">
        <v>48</v>
      </c>
      <c r="Y974" s="386">
        <v>60</v>
      </c>
      <c r="Z974" s="386">
        <v>48</v>
      </c>
      <c r="AA974" s="386">
        <v>52</v>
      </c>
      <c r="AB974" s="386">
        <v>42</v>
      </c>
      <c r="AC974" s="386">
        <v>54</v>
      </c>
      <c r="AD974" s="386">
        <v>37</v>
      </c>
      <c r="AE974" s="386">
        <v>28</v>
      </c>
      <c r="AF974" s="386">
        <v>27</v>
      </c>
      <c r="AG974" s="386">
        <v>17</v>
      </c>
      <c r="AH974" s="386">
        <v>19</v>
      </c>
      <c r="AI974" s="386">
        <v>22</v>
      </c>
      <c r="AJ974" s="386">
        <v>12</v>
      </c>
      <c r="AK974" s="386">
        <v>12</v>
      </c>
      <c r="AL974" s="386">
        <v>9</v>
      </c>
      <c r="AM974" s="386">
        <v>6</v>
      </c>
      <c r="AN974" s="386">
        <v>3</v>
      </c>
      <c r="AO974" s="386">
        <v>3</v>
      </c>
      <c r="AP974" s="386">
        <v>0</v>
      </c>
      <c r="AQ974" s="386">
        <v>0</v>
      </c>
      <c r="AR974" s="386">
        <v>0</v>
      </c>
      <c r="AS974" s="386">
        <v>0</v>
      </c>
      <c r="AT974" s="405">
        <v>0</v>
      </c>
      <c r="AU974" s="387">
        <v>10</v>
      </c>
    </row>
    <row r="975" spans="2:47" x14ac:dyDescent="0.3">
      <c r="B975" s="592"/>
      <c r="C975" s="592"/>
      <c r="D975" s="384" t="s">
        <v>1195</v>
      </c>
      <c r="E975" s="271">
        <f t="shared" si="16"/>
        <v>50</v>
      </c>
      <c r="F975" s="385">
        <v>0</v>
      </c>
      <c r="G975" s="386">
        <v>0</v>
      </c>
      <c r="H975" s="386">
        <v>0</v>
      </c>
      <c r="I975" s="386">
        <v>0</v>
      </c>
      <c r="J975" s="386">
        <v>0</v>
      </c>
      <c r="K975" s="386">
        <v>1</v>
      </c>
      <c r="L975" s="386">
        <v>4</v>
      </c>
      <c r="M975" s="386">
        <v>6</v>
      </c>
      <c r="N975" s="386">
        <v>4</v>
      </c>
      <c r="O975" s="386">
        <v>0</v>
      </c>
      <c r="P975" s="386">
        <v>4</v>
      </c>
      <c r="Q975" s="386">
        <v>4</v>
      </c>
      <c r="R975" s="386">
        <v>5</v>
      </c>
      <c r="S975" s="386">
        <v>0</v>
      </c>
      <c r="T975" s="386">
        <v>0</v>
      </c>
      <c r="U975" s="386">
        <v>2</v>
      </c>
      <c r="V975" s="386">
        <v>0</v>
      </c>
      <c r="W975" s="386">
        <v>0</v>
      </c>
      <c r="X975" s="386">
        <v>3</v>
      </c>
      <c r="Y975" s="386">
        <v>3</v>
      </c>
      <c r="Z975" s="386">
        <v>1</v>
      </c>
      <c r="AA975" s="386">
        <v>3</v>
      </c>
      <c r="AB975" s="386">
        <v>1</v>
      </c>
      <c r="AC975" s="386">
        <v>0</v>
      </c>
      <c r="AD975" s="386">
        <v>1</v>
      </c>
      <c r="AE975" s="386">
        <v>0</v>
      </c>
      <c r="AF975" s="386">
        <v>3</v>
      </c>
      <c r="AG975" s="386">
        <v>0</v>
      </c>
      <c r="AH975" s="386">
        <v>0</v>
      </c>
      <c r="AI975" s="386">
        <v>0</v>
      </c>
      <c r="AJ975" s="386">
        <v>0</v>
      </c>
      <c r="AK975" s="386">
        <v>1</v>
      </c>
      <c r="AL975" s="386">
        <v>1</v>
      </c>
      <c r="AM975" s="386">
        <v>1</v>
      </c>
      <c r="AN975" s="386">
        <v>0</v>
      </c>
      <c r="AO975" s="386">
        <v>0</v>
      </c>
      <c r="AP975" s="386">
        <v>0</v>
      </c>
      <c r="AQ975" s="386">
        <v>0</v>
      </c>
      <c r="AR975" s="386">
        <v>0</v>
      </c>
      <c r="AS975" s="386">
        <v>0</v>
      </c>
      <c r="AT975" s="405">
        <v>0</v>
      </c>
      <c r="AU975" s="387">
        <v>2</v>
      </c>
    </row>
    <row r="976" spans="2:47" x14ac:dyDescent="0.3">
      <c r="B976" s="592"/>
      <c r="C976" s="592"/>
      <c r="D976" s="384" t="s">
        <v>1194</v>
      </c>
      <c r="E976" s="271">
        <f t="shared" si="16"/>
        <v>11</v>
      </c>
      <c r="F976" s="385">
        <v>0</v>
      </c>
      <c r="G976" s="386">
        <v>0</v>
      </c>
      <c r="H976" s="386">
        <v>0</v>
      </c>
      <c r="I976" s="386">
        <v>0</v>
      </c>
      <c r="J976" s="386">
        <v>0</v>
      </c>
      <c r="K976" s="386">
        <v>0</v>
      </c>
      <c r="L976" s="386">
        <v>0</v>
      </c>
      <c r="M976" s="386">
        <v>0</v>
      </c>
      <c r="N976" s="386">
        <v>0</v>
      </c>
      <c r="O976" s="386">
        <v>3</v>
      </c>
      <c r="P976" s="386">
        <v>1</v>
      </c>
      <c r="Q976" s="386">
        <v>0</v>
      </c>
      <c r="R976" s="386">
        <v>1</v>
      </c>
      <c r="S976" s="386">
        <v>0</v>
      </c>
      <c r="T976" s="386">
        <v>1</v>
      </c>
      <c r="U976" s="386">
        <v>1</v>
      </c>
      <c r="V976" s="386">
        <v>0</v>
      </c>
      <c r="W976" s="386">
        <v>0</v>
      </c>
      <c r="X976" s="386">
        <v>2</v>
      </c>
      <c r="Y976" s="386">
        <v>0</v>
      </c>
      <c r="Z976" s="386">
        <v>1</v>
      </c>
      <c r="AA976" s="386">
        <v>1</v>
      </c>
      <c r="AB976" s="386">
        <v>0</v>
      </c>
      <c r="AC976" s="386">
        <v>0</v>
      </c>
      <c r="AD976" s="386">
        <v>0</v>
      </c>
      <c r="AE976" s="386">
        <v>0</v>
      </c>
      <c r="AF976" s="386">
        <v>0</v>
      </c>
      <c r="AG976" s="386">
        <v>0</v>
      </c>
      <c r="AH976" s="386">
        <v>0</v>
      </c>
      <c r="AI976" s="386">
        <v>0</v>
      </c>
      <c r="AJ976" s="386">
        <v>0</v>
      </c>
      <c r="AK976" s="386">
        <v>0</v>
      </c>
      <c r="AL976" s="386">
        <v>0</v>
      </c>
      <c r="AM976" s="386">
        <v>0</v>
      </c>
      <c r="AN976" s="386">
        <v>0</v>
      </c>
      <c r="AO976" s="386">
        <v>0</v>
      </c>
      <c r="AP976" s="386">
        <v>0</v>
      </c>
      <c r="AQ976" s="386">
        <v>0</v>
      </c>
      <c r="AR976" s="386">
        <v>0</v>
      </c>
      <c r="AS976" s="386">
        <v>0</v>
      </c>
      <c r="AT976" s="405">
        <v>0</v>
      </c>
      <c r="AU976" s="387">
        <v>0</v>
      </c>
    </row>
    <row r="977" spans="2:47" x14ac:dyDescent="0.3">
      <c r="B977" s="592"/>
      <c r="C977" s="592"/>
      <c r="D977" s="384" t="s">
        <v>1193</v>
      </c>
      <c r="E977" s="271">
        <f t="shared" si="16"/>
        <v>13</v>
      </c>
      <c r="F977" s="385">
        <v>0</v>
      </c>
      <c r="G977" s="386">
        <v>0</v>
      </c>
      <c r="H977" s="386">
        <v>0</v>
      </c>
      <c r="I977" s="386">
        <v>0</v>
      </c>
      <c r="J977" s="386">
        <v>0</v>
      </c>
      <c r="K977" s="386">
        <v>0</v>
      </c>
      <c r="L977" s="386">
        <v>0</v>
      </c>
      <c r="M977" s="386">
        <v>1</v>
      </c>
      <c r="N977" s="386">
        <v>0</v>
      </c>
      <c r="O977" s="386">
        <v>1</v>
      </c>
      <c r="P977" s="386">
        <v>0</v>
      </c>
      <c r="Q977" s="386">
        <v>1</v>
      </c>
      <c r="R977" s="386">
        <v>2</v>
      </c>
      <c r="S977" s="386">
        <v>0</v>
      </c>
      <c r="T977" s="386">
        <v>0</v>
      </c>
      <c r="U977" s="386">
        <v>1</v>
      </c>
      <c r="V977" s="386">
        <v>1</v>
      </c>
      <c r="W977" s="386">
        <v>1</v>
      </c>
      <c r="X977" s="386">
        <v>0</v>
      </c>
      <c r="Y977" s="386">
        <v>0</v>
      </c>
      <c r="Z977" s="386">
        <v>0</v>
      </c>
      <c r="AA977" s="386">
        <v>0</v>
      </c>
      <c r="AB977" s="386">
        <v>1</v>
      </c>
      <c r="AC977" s="386">
        <v>0</v>
      </c>
      <c r="AD977" s="386">
        <v>2</v>
      </c>
      <c r="AE977" s="386">
        <v>0</v>
      </c>
      <c r="AF977" s="386">
        <v>1</v>
      </c>
      <c r="AG977" s="386">
        <v>0</v>
      </c>
      <c r="AH977" s="386">
        <v>0</v>
      </c>
      <c r="AI977" s="386">
        <v>0</v>
      </c>
      <c r="AJ977" s="386">
        <v>1</v>
      </c>
      <c r="AK977" s="386">
        <v>0</v>
      </c>
      <c r="AL977" s="386">
        <v>0</v>
      </c>
      <c r="AM977" s="386">
        <v>0</v>
      </c>
      <c r="AN977" s="386">
        <v>0</v>
      </c>
      <c r="AO977" s="386">
        <v>0</v>
      </c>
      <c r="AP977" s="386">
        <v>0</v>
      </c>
      <c r="AQ977" s="386">
        <v>0</v>
      </c>
      <c r="AR977" s="386">
        <v>0</v>
      </c>
      <c r="AS977" s="386">
        <v>0</v>
      </c>
      <c r="AT977" s="405">
        <v>0</v>
      </c>
      <c r="AU977" s="387">
        <v>0</v>
      </c>
    </row>
    <row r="978" spans="2:47" x14ac:dyDescent="0.3">
      <c r="B978" s="592"/>
      <c r="C978" s="592"/>
      <c r="D978" s="384" t="s">
        <v>1192</v>
      </c>
      <c r="E978" s="271">
        <f t="shared" si="16"/>
        <v>86</v>
      </c>
      <c r="F978" s="385">
        <v>0</v>
      </c>
      <c r="G978" s="386">
        <v>0</v>
      </c>
      <c r="H978" s="386">
        <v>0</v>
      </c>
      <c r="I978" s="386">
        <v>0</v>
      </c>
      <c r="J978" s="386">
        <v>0</v>
      </c>
      <c r="K978" s="386">
        <v>1</v>
      </c>
      <c r="L978" s="386">
        <v>1</v>
      </c>
      <c r="M978" s="386">
        <v>2</v>
      </c>
      <c r="N978" s="386">
        <v>3</v>
      </c>
      <c r="O978" s="386">
        <v>0</v>
      </c>
      <c r="P978" s="386">
        <v>7</v>
      </c>
      <c r="Q978" s="386">
        <v>6</v>
      </c>
      <c r="R978" s="386">
        <v>5</v>
      </c>
      <c r="S978" s="386">
        <v>5</v>
      </c>
      <c r="T978" s="386">
        <v>11</v>
      </c>
      <c r="U978" s="386">
        <v>8</v>
      </c>
      <c r="V978" s="386">
        <v>3</v>
      </c>
      <c r="W978" s="386">
        <v>7</v>
      </c>
      <c r="X978" s="386">
        <v>0</v>
      </c>
      <c r="Y978" s="386">
        <v>2</v>
      </c>
      <c r="Z978" s="386">
        <v>2</v>
      </c>
      <c r="AA978" s="386">
        <v>5</v>
      </c>
      <c r="AB978" s="386">
        <v>1</v>
      </c>
      <c r="AC978" s="386">
        <v>1</v>
      </c>
      <c r="AD978" s="386">
        <v>2</v>
      </c>
      <c r="AE978" s="386">
        <v>1</v>
      </c>
      <c r="AF978" s="386">
        <v>0</v>
      </c>
      <c r="AG978" s="386">
        <v>3</v>
      </c>
      <c r="AH978" s="386">
        <v>2</v>
      </c>
      <c r="AI978" s="386">
        <v>1</v>
      </c>
      <c r="AJ978" s="386">
        <v>0</v>
      </c>
      <c r="AK978" s="386">
        <v>3</v>
      </c>
      <c r="AL978" s="386">
        <v>0</v>
      </c>
      <c r="AM978" s="386">
        <v>0</v>
      </c>
      <c r="AN978" s="386">
        <v>1</v>
      </c>
      <c r="AO978" s="386">
        <v>0</v>
      </c>
      <c r="AP978" s="386">
        <v>0</v>
      </c>
      <c r="AQ978" s="386">
        <v>1</v>
      </c>
      <c r="AR978" s="386">
        <v>0</v>
      </c>
      <c r="AS978" s="386">
        <v>0</v>
      </c>
      <c r="AT978" s="405">
        <v>0</v>
      </c>
      <c r="AU978" s="387">
        <v>2</v>
      </c>
    </row>
    <row r="979" spans="2:47" x14ac:dyDescent="0.3">
      <c r="B979" s="592"/>
      <c r="C979" s="592"/>
      <c r="D979" s="384" t="s">
        <v>1191</v>
      </c>
      <c r="E979" s="271">
        <f t="shared" si="16"/>
        <v>2</v>
      </c>
      <c r="F979" s="385">
        <v>0</v>
      </c>
      <c r="G979" s="386">
        <v>0</v>
      </c>
      <c r="H979" s="386">
        <v>0</v>
      </c>
      <c r="I979" s="386">
        <v>0</v>
      </c>
      <c r="J979" s="386">
        <v>0</v>
      </c>
      <c r="K979" s="386">
        <v>0</v>
      </c>
      <c r="L979" s="386">
        <v>0</v>
      </c>
      <c r="M979" s="386">
        <v>0</v>
      </c>
      <c r="N979" s="386">
        <v>0</v>
      </c>
      <c r="O979" s="386">
        <v>0</v>
      </c>
      <c r="P979" s="386">
        <v>0</v>
      </c>
      <c r="Q979" s="386">
        <v>0</v>
      </c>
      <c r="R979" s="386">
        <v>0</v>
      </c>
      <c r="S979" s="386">
        <v>0</v>
      </c>
      <c r="T979" s="386">
        <v>0</v>
      </c>
      <c r="U979" s="386">
        <v>0</v>
      </c>
      <c r="V979" s="386">
        <v>0</v>
      </c>
      <c r="W979" s="386">
        <v>0</v>
      </c>
      <c r="X979" s="386">
        <v>0</v>
      </c>
      <c r="Y979" s="386">
        <v>0</v>
      </c>
      <c r="Z979" s="386">
        <v>0</v>
      </c>
      <c r="AA979" s="386">
        <v>0</v>
      </c>
      <c r="AB979" s="386">
        <v>0</v>
      </c>
      <c r="AC979" s="386">
        <v>0</v>
      </c>
      <c r="AD979" s="386">
        <v>0</v>
      </c>
      <c r="AE979" s="386">
        <v>0</v>
      </c>
      <c r="AF979" s="386">
        <v>1</v>
      </c>
      <c r="AG979" s="386">
        <v>0</v>
      </c>
      <c r="AH979" s="386">
        <v>1</v>
      </c>
      <c r="AI979" s="386">
        <v>0</v>
      </c>
      <c r="AJ979" s="386">
        <v>0</v>
      </c>
      <c r="AK979" s="386">
        <v>0</v>
      </c>
      <c r="AL979" s="386">
        <v>0</v>
      </c>
      <c r="AM979" s="386">
        <v>0</v>
      </c>
      <c r="AN979" s="386">
        <v>0</v>
      </c>
      <c r="AO979" s="386">
        <v>0</v>
      </c>
      <c r="AP979" s="386">
        <v>0</v>
      </c>
      <c r="AQ979" s="386">
        <v>0</v>
      </c>
      <c r="AR979" s="386">
        <v>0</v>
      </c>
      <c r="AS979" s="386">
        <v>0</v>
      </c>
      <c r="AT979" s="405">
        <v>0</v>
      </c>
      <c r="AU979" s="387">
        <v>0</v>
      </c>
    </row>
    <row r="980" spans="2:47" x14ac:dyDescent="0.3">
      <c r="B980" s="592"/>
      <c r="C980" s="592"/>
      <c r="D980" s="384" t="s">
        <v>1190</v>
      </c>
      <c r="E980" s="271">
        <f t="shared" si="16"/>
        <v>21</v>
      </c>
      <c r="F980" s="385">
        <v>0</v>
      </c>
      <c r="G980" s="386">
        <v>0</v>
      </c>
      <c r="H980" s="386">
        <v>0</v>
      </c>
      <c r="I980" s="386">
        <v>0</v>
      </c>
      <c r="J980" s="386">
        <v>0</v>
      </c>
      <c r="K980" s="386">
        <v>0</v>
      </c>
      <c r="L980" s="386">
        <v>0</v>
      </c>
      <c r="M980" s="386">
        <v>0</v>
      </c>
      <c r="N980" s="386">
        <v>3</v>
      </c>
      <c r="O980" s="386">
        <v>3</v>
      </c>
      <c r="P980" s="386">
        <v>0</v>
      </c>
      <c r="Q980" s="386">
        <v>1</v>
      </c>
      <c r="R980" s="386">
        <v>0</v>
      </c>
      <c r="S980" s="386">
        <v>3</v>
      </c>
      <c r="T980" s="386">
        <v>1</v>
      </c>
      <c r="U980" s="386">
        <v>1</v>
      </c>
      <c r="V980" s="386">
        <v>0</v>
      </c>
      <c r="W980" s="386">
        <v>1</v>
      </c>
      <c r="X980" s="386">
        <v>2</v>
      </c>
      <c r="Y980" s="386">
        <v>1</v>
      </c>
      <c r="Z980" s="386">
        <v>2</v>
      </c>
      <c r="AA980" s="386">
        <v>0</v>
      </c>
      <c r="AB980" s="386">
        <v>0</v>
      </c>
      <c r="AC980" s="386">
        <v>1</v>
      </c>
      <c r="AD980" s="386">
        <v>1</v>
      </c>
      <c r="AE980" s="386">
        <v>0</v>
      </c>
      <c r="AF980" s="386">
        <v>0</v>
      </c>
      <c r="AG980" s="386">
        <v>0</v>
      </c>
      <c r="AH980" s="386">
        <v>0</v>
      </c>
      <c r="AI980" s="386">
        <v>0</v>
      </c>
      <c r="AJ980" s="386">
        <v>0</v>
      </c>
      <c r="AK980" s="386">
        <v>0</v>
      </c>
      <c r="AL980" s="386">
        <v>0</v>
      </c>
      <c r="AM980" s="386">
        <v>0</v>
      </c>
      <c r="AN980" s="386">
        <v>1</v>
      </c>
      <c r="AO980" s="386">
        <v>0</v>
      </c>
      <c r="AP980" s="386">
        <v>0</v>
      </c>
      <c r="AQ980" s="386">
        <v>0</v>
      </c>
      <c r="AR980" s="386">
        <v>0</v>
      </c>
      <c r="AS980" s="386">
        <v>0</v>
      </c>
      <c r="AT980" s="405">
        <v>0</v>
      </c>
      <c r="AU980" s="387">
        <v>0</v>
      </c>
    </row>
    <row r="981" spans="2:47" x14ac:dyDescent="0.3">
      <c r="B981" s="592"/>
      <c r="C981" s="592"/>
      <c r="D981" s="384" t="s">
        <v>1189</v>
      </c>
      <c r="E981" s="271">
        <f t="shared" si="16"/>
        <v>15</v>
      </c>
      <c r="F981" s="385">
        <v>0</v>
      </c>
      <c r="G981" s="386">
        <v>0</v>
      </c>
      <c r="H981" s="386">
        <v>0</v>
      </c>
      <c r="I981" s="386">
        <v>0</v>
      </c>
      <c r="J981" s="386">
        <v>0</v>
      </c>
      <c r="K981" s="386">
        <v>0</v>
      </c>
      <c r="L981" s="386">
        <v>0</v>
      </c>
      <c r="M981" s="386">
        <v>1</v>
      </c>
      <c r="N981" s="386">
        <v>1</v>
      </c>
      <c r="O981" s="386">
        <v>0</v>
      </c>
      <c r="P981" s="386">
        <v>1</v>
      </c>
      <c r="Q981" s="386">
        <v>0</v>
      </c>
      <c r="R981" s="386">
        <v>1</v>
      </c>
      <c r="S981" s="386">
        <v>1</v>
      </c>
      <c r="T981" s="386">
        <v>0</v>
      </c>
      <c r="U981" s="386">
        <v>0</v>
      </c>
      <c r="V981" s="386">
        <v>0</v>
      </c>
      <c r="W981" s="386">
        <v>1</v>
      </c>
      <c r="X981" s="386">
        <v>2</v>
      </c>
      <c r="Y981" s="386">
        <v>2</v>
      </c>
      <c r="Z981" s="386">
        <v>1</v>
      </c>
      <c r="AA981" s="386">
        <v>1</v>
      </c>
      <c r="AB981" s="386">
        <v>0</v>
      </c>
      <c r="AC981" s="386">
        <v>0</v>
      </c>
      <c r="AD981" s="386">
        <v>0</v>
      </c>
      <c r="AE981" s="386">
        <v>0</v>
      </c>
      <c r="AF981" s="386">
        <v>0</v>
      </c>
      <c r="AG981" s="386">
        <v>1</v>
      </c>
      <c r="AH981" s="386">
        <v>0</v>
      </c>
      <c r="AI981" s="386">
        <v>1</v>
      </c>
      <c r="AJ981" s="386">
        <v>0</v>
      </c>
      <c r="AK981" s="386">
        <v>0</v>
      </c>
      <c r="AL981" s="386">
        <v>0</v>
      </c>
      <c r="AM981" s="386">
        <v>0</v>
      </c>
      <c r="AN981" s="386">
        <v>0</v>
      </c>
      <c r="AO981" s="386">
        <v>1</v>
      </c>
      <c r="AP981" s="386">
        <v>0</v>
      </c>
      <c r="AQ981" s="386">
        <v>0</v>
      </c>
      <c r="AR981" s="386">
        <v>0</v>
      </c>
      <c r="AS981" s="386">
        <v>0</v>
      </c>
      <c r="AT981" s="405">
        <v>0</v>
      </c>
      <c r="AU981" s="387">
        <v>0</v>
      </c>
    </row>
    <row r="982" spans="2:47" x14ac:dyDescent="0.3">
      <c r="B982" s="592"/>
      <c r="C982" s="592"/>
      <c r="D982" s="384" t="s">
        <v>1188</v>
      </c>
      <c r="E982" s="271">
        <f t="shared" si="16"/>
        <v>91</v>
      </c>
      <c r="F982" s="385">
        <v>0</v>
      </c>
      <c r="G982" s="386">
        <v>0</v>
      </c>
      <c r="H982" s="386">
        <v>0</v>
      </c>
      <c r="I982" s="386">
        <v>0</v>
      </c>
      <c r="J982" s="386">
        <v>1</v>
      </c>
      <c r="K982" s="386">
        <v>0</v>
      </c>
      <c r="L982" s="386">
        <v>0</v>
      </c>
      <c r="M982" s="386">
        <v>6</v>
      </c>
      <c r="N982" s="386">
        <v>1</v>
      </c>
      <c r="O982" s="386">
        <v>4</v>
      </c>
      <c r="P982" s="386">
        <v>0</v>
      </c>
      <c r="Q982" s="386">
        <v>8</v>
      </c>
      <c r="R982" s="386">
        <v>4</v>
      </c>
      <c r="S982" s="386">
        <v>5</v>
      </c>
      <c r="T982" s="386">
        <v>4</v>
      </c>
      <c r="U982" s="386">
        <v>3</v>
      </c>
      <c r="V982" s="386">
        <v>4</v>
      </c>
      <c r="W982" s="386">
        <v>4</v>
      </c>
      <c r="X982" s="386">
        <v>7</v>
      </c>
      <c r="Y982" s="386">
        <v>2</v>
      </c>
      <c r="Z982" s="386">
        <v>7</v>
      </c>
      <c r="AA982" s="386">
        <v>4</v>
      </c>
      <c r="AB982" s="386">
        <v>1</v>
      </c>
      <c r="AC982" s="386">
        <v>3</v>
      </c>
      <c r="AD982" s="386">
        <v>2</v>
      </c>
      <c r="AE982" s="386">
        <v>3</v>
      </c>
      <c r="AF982" s="386">
        <v>1</v>
      </c>
      <c r="AG982" s="386">
        <v>5</v>
      </c>
      <c r="AH982" s="386">
        <v>1</v>
      </c>
      <c r="AI982" s="386">
        <v>4</v>
      </c>
      <c r="AJ982" s="386">
        <v>2</v>
      </c>
      <c r="AK982" s="386">
        <v>1</v>
      </c>
      <c r="AL982" s="386">
        <v>1</v>
      </c>
      <c r="AM982" s="386">
        <v>0</v>
      </c>
      <c r="AN982" s="386">
        <v>1</v>
      </c>
      <c r="AO982" s="386">
        <v>0</v>
      </c>
      <c r="AP982" s="386">
        <v>0</v>
      </c>
      <c r="AQ982" s="386">
        <v>1</v>
      </c>
      <c r="AR982" s="386">
        <v>0</v>
      </c>
      <c r="AS982" s="386">
        <v>0</v>
      </c>
      <c r="AT982" s="405">
        <v>0</v>
      </c>
      <c r="AU982" s="387">
        <v>1</v>
      </c>
    </row>
    <row r="983" spans="2:47" x14ac:dyDescent="0.3">
      <c r="B983" s="592"/>
      <c r="C983" s="592"/>
      <c r="D983" s="384" t="s">
        <v>1187</v>
      </c>
      <c r="E983" s="271">
        <f t="shared" si="16"/>
        <v>107</v>
      </c>
      <c r="F983" s="385">
        <v>0</v>
      </c>
      <c r="G983" s="386">
        <v>0</v>
      </c>
      <c r="H983" s="386">
        <v>0</v>
      </c>
      <c r="I983" s="386">
        <v>0</v>
      </c>
      <c r="J983" s="386">
        <v>1</v>
      </c>
      <c r="K983" s="386">
        <v>4</v>
      </c>
      <c r="L983" s="386">
        <v>5</v>
      </c>
      <c r="M983" s="386">
        <v>4</v>
      </c>
      <c r="N983" s="386">
        <v>6</v>
      </c>
      <c r="O983" s="386">
        <v>8</v>
      </c>
      <c r="P983" s="386">
        <v>9</v>
      </c>
      <c r="Q983" s="386">
        <v>7</v>
      </c>
      <c r="R983" s="386">
        <v>7</v>
      </c>
      <c r="S983" s="386">
        <v>6</v>
      </c>
      <c r="T983" s="386">
        <v>1</v>
      </c>
      <c r="U983" s="386">
        <v>7</v>
      </c>
      <c r="V983" s="386">
        <v>3</v>
      </c>
      <c r="W983" s="386">
        <v>4</v>
      </c>
      <c r="X983" s="386">
        <v>6</v>
      </c>
      <c r="Y983" s="386">
        <v>5</v>
      </c>
      <c r="Z983" s="386">
        <v>1</v>
      </c>
      <c r="AA983" s="386">
        <v>2</v>
      </c>
      <c r="AB983" s="386">
        <v>3</v>
      </c>
      <c r="AC983" s="386">
        <v>3</v>
      </c>
      <c r="AD983" s="386">
        <v>1</v>
      </c>
      <c r="AE983" s="386">
        <v>3</v>
      </c>
      <c r="AF983" s="386">
        <v>3</v>
      </c>
      <c r="AG983" s="386">
        <v>3</v>
      </c>
      <c r="AH983" s="386">
        <v>2</v>
      </c>
      <c r="AI983" s="386">
        <v>0</v>
      </c>
      <c r="AJ983" s="386">
        <v>0</v>
      </c>
      <c r="AK983" s="386">
        <v>2</v>
      </c>
      <c r="AL983" s="386">
        <v>0</v>
      </c>
      <c r="AM983" s="386">
        <v>0</v>
      </c>
      <c r="AN983" s="386">
        <v>0</v>
      </c>
      <c r="AO983" s="386">
        <v>0</v>
      </c>
      <c r="AP983" s="386">
        <v>0</v>
      </c>
      <c r="AQ983" s="386">
        <v>0</v>
      </c>
      <c r="AR983" s="386">
        <v>0</v>
      </c>
      <c r="AS983" s="386">
        <v>0</v>
      </c>
      <c r="AT983" s="405">
        <v>0</v>
      </c>
      <c r="AU983" s="387">
        <v>1</v>
      </c>
    </row>
    <row r="984" spans="2:47" x14ac:dyDescent="0.3">
      <c r="B984" s="592"/>
      <c r="C984" s="592"/>
      <c r="D984" s="384" t="s">
        <v>1186</v>
      </c>
      <c r="E984" s="271">
        <f t="shared" si="16"/>
        <v>40</v>
      </c>
      <c r="F984" s="385">
        <v>0</v>
      </c>
      <c r="G984" s="386">
        <v>0</v>
      </c>
      <c r="H984" s="386">
        <v>0</v>
      </c>
      <c r="I984" s="386">
        <v>0</v>
      </c>
      <c r="J984" s="386">
        <v>0</v>
      </c>
      <c r="K984" s="386">
        <v>1</v>
      </c>
      <c r="L984" s="386">
        <v>3</v>
      </c>
      <c r="M984" s="386">
        <v>0</v>
      </c>
      <c r="N984" s="386">
        <v>1</v>
      </c>
      <c r="O984" s="386">
        <v>6</v>
      </c>
      <c r="P984" s="386">
        <v>1</v>
      </c>
      <c r="Q984" s="386">
        <v>6</v>
      </c>
      <c r="R984" s="386">
        <v>2</v>
      </c>
      <c r="S984" s="386">
        <v>2</v>
      </c>
      <c r="T984" s="386">
        <v>1</v>
      </c>
      <c r="U984" s="386">
        <v>0</v>
      </c>
      <c r="V984" s="386">
        <v>3</v>
      </c>
      <c r="W984" s="386">
        <v>4</v>
      </c>
      <c r="X984" s="386">
        <v>1</v>
      </c>
      <c r="Y984" s="386">
        <v>1</v>
      </c>
      <c r="Z984" s="386">
        <v>2</v>
      </c>
      <c r="AA984" s="386">
        <v>0</v>
      </c>
      <c r="AB984" s="386">
        <v>2</v>
      </c>
      <c r="AC984" s="386">
        <v>0</v>
      </c>
      <c r="AD984" s="386">
        <v>0</v>
      </c>
      <c r="AE984" s="386">
        <v>0</v>
      </c>
      <c r="AF984" s="386">
        <v>0</v>
      </c>
      <c r="AG984" s="386">
        <v>1</v>
      </c>
      <c r="AH984" s="386">
        <v>1</v>
      </c>
      <c r="AI984" s="386">
        <v>0</v>
      </c>
      <c r="AJ984" s="386">
        <v>1</v>
      </c>
      <c r="AK984" s="386">
        <v>0</v>
      </c>
      <c r="AL984" s="386">
        <v>0</v>
      </c>
      <c r="AM984" s="386">
        <v>1</v>
      </c>
      <c r="AN984" s="386">
        <v>0</v>
      </c>
      <c r="AO984" s="386">
        <v>0</v>
      </c>
      <c r="AP984" s="386">
        <v>0</v>
      </c>
      <c r="AQ984" s="386">
        <v>0</v>
      </c>
      <c r="AR984" s="386">
        <v>0</v>
      </c>
      <c r="AS984" s="386">
        <v>0</v>
      </c>
      <c r="AT984" s="405">
        <v>0</v>
      </c>
      <c r="AU984" s="387">
        <v>0</v>
      </c>
    </row>
    <row r="985" spans="2:47" x14ac:dyDescent="0.3">
      <c r="B985" s="592"/>
      <c r="C985" s="592"/>
      <c r="D985" s="384" t="s">
        <v>1185</v>
      </c>
      <c r="E985" s="271">
        <f t="shared" si="16"/>
        <v>7</v>
      </c>
      <c r="F985" s="385">
        <v>0</v>
      </c>
      <c r="G985" s="386">
        <v>0</v>
      </c>
      <c r="H985" s="386">
        <v>0</v>
      </c>
      <c r="I985" s="386">
        <v>0</v>
      </c>
      <c r="J985" s="386">
        <v>0</v>
      </c>
      <c r="K985" s="386">
        <v>1</v>
      </c>
      <c r="L985" s="386">
        <v>0</v>
      </c>
      <c r="M985" s="386">
        <v>0</v>
      </c>
      <c r="N985" s="386">
        <v>0</v>
      </c>
      <c r="O985" s="386">
        <v>1</v>
      </c>
      <c r="P985" s="386">
        <v>0</v>
      </c>
      <c r="Q985" s="386">
        <v>1</v>
      </c>
      <c r="R985" s="386">
        <v>0</v>
      </c>
      <c r="S985" s="386">
        <v>0</v>
      </c>
      <c r="T985" s="386">
        <v>0</v>
      </c>
      <c r="U985" s="386">
        <v>0</v>
      </c>
      <c r="V985" s="386">
        <v>1</v>
      </c>
      <c r="W985" s="386">
        <v>0</v>
      </c>
      <c r="X985" s="386">
        <v>0</v>
      </c>
      <c r="Y985" s="386">
        <v>0</v>
      </c>
      <c r="Z985" s="386">
        <v>0</v>
      </c>
      <c r="AA985" s="386">
        <v>0</v>
      </c>
      <c r="AB985" s="386">
        <v>0</v>
      </c>
      <c r="AC985" s="386">
        <v>0</v>
      </c>
      <c r="AD985" s="386">
        <v>0</v>
      </c>
      <c r="AE985" s="386">
        <v>1</v>
      </c>
      <c r="AF985" s="386">
        <v>0</v>
      </c>
      <c r="AG985" s="386">
        <v>0</v>
      </c>
      <c r="AH985" s="386">
        <v>1</v>
      </c>
      <c r="AI985" s="386">
        <v>0</v>
      </c>
      <c r="AJ985" s="386">
        <v>0</v>
      </c>
      <c r="AK985" s="386">
        <v>1</v>
      </c>
      <c r="AL985" s="386">
        <v>0</v>
      </c>
      <c r="AM985" s="386">
        <v>0</v>
      </c>
      <c r="AN985" s="386">
        <v>0</v>
      </c>
      <c r="AO985" s="386">
        <v>0</v>
      </c>
      <c r="AP985" s="386">
        <v>0</v>
      </c>
      <c r="AQ985" s="386">
        <v>0</v>
      </c>
      <c r="AR985" s="386">
        <v>0</v>
      </c>
      <c r="AS985" s="386">
        <v>0</v>
      </c>
      <c r="AT985" s="405">
        <v>0</v>
      </c>
      <c r="AU985" s="387">
        <v>0</v>
      </c>
    </row>
    <row r="986" spans="2:47" x14ac:dyDescent="0.3">
      <c r="B986" s="592"/>
      <c r="C986" s="592"/>
      <c r="D986" s="384" t="s">
        <v>1184</v>
      </c>
      <c r="E986" s="271">
        <f t="shared" si="16"/>
        <v>27</v>
      </c>
      <c r="F986" s="385">
        <v>0</v>
      </c>
      <c r="G986" s="386">
        <v>0</v>
      </c>
      <c r="H986" s="386">
        <v>0</v>
      </c>
      <c r="I986" s="386">
        <v>0</v>
      </c>
      <c r="J986" s="386">
        <v>2</v>
      </c>
      <c r="K986" s="386">
        <v>0</v>
      </c>
      <c r="L986" s="386">
        <v>0</v>
      </c>
      <c r="M986" s="386">
        <v>0</v>
      </c>
      <c r="N986" s="386">
        <v>2</v>
      </c>
      <c r="O986" s="386">
        <v>2</v>
      </c>
      <c r="P986" s="386">
        <v>1</v>
      </c>
      <c r="Q986" s="386">
        <v>0</v>
      </c>
      <c r="R986" s="386">
        <v>0</v>
      </c>
      <c r="S986" s="386">
        <v>1</v>
      </c>
      <c r="T986" s="386">
        <v>1</v>
      </c>
      <c r="U986" s="386">
        <v>0</v>
      </c>
      <c r="V986" s="386">
        <v>1</v>
      </c>
      <c r="W986" s="386">
        <v>0</v>
      </c>
      <c r="X986" s="386">
        <v>1</v>
      </c>
      <c r="Y986" s="386">
        <v>1</v>
      </c>
      <c r="Z986" s="386">
        <v>1</v>
      </c>
      <c r="AA986" s="386">
        <v>0</v>
      </c>
      <c r="AB986" s="386">
        <v>1</v>
      </c>
      <c r="AC986" s="386">
        <v>3</v>
      </c>
      <c r="AD986" s="386">
        <v>2</v>
      </c>
      <c r="AE986" s="386">
        <v>0</v>
      </c>
      <c r="AF986" s="386">
        <v>0</v>
      </c>
      <c r="AG986" s="386">
        <v>2</v>
      </c>
      <c r="AH986" s="386">
        <v>0</v>
      </c>
      <c r="AI986" s="386">
        <v>1</v>
      </c>
      <c r="AJ986" s="386">
        <v>1</v>
      </c>
      <c r="AK986" s="386">
        <v>3</v>
      </c>
      <c r="AL986" s="386">
        <v>0</v>
      </c>
      <c r="AM986" s="386">
        <v>1</v>
      </c>
      <c r="AN986" s="386">
        <v>0</v>
      </c>
      <c r="AO986" s="386">
        <v>0</v>
      </c>
      <c r="AP986" s="386">
        <v>0</v>
      </c>
      <c r="AQ986" s="386">
        <v>0</v>
      </c>
      <c r="AR986" s="386">
        <v>0</v>
      </c>
      <c r="AS986" s="386">
        <v>0</v>
      </c>
      <c r="AT986" s="405">
        <v>0</v>
      </c>
      <c r="AU986" s="387">
        <v>0</v>
      </c>
    </row>
    <row r="987" spans="2:47" x14ac:dyDescent="0.3">
      <c r="B987" s="592"/>
      <c r="C987" s="592"/>
      <c r="D987" s="384" t="s">
        <v>223</v>
      </c>
      <c r="E987" s="271">
        <f t="shared" si="16"/>
        <v>5</v>
      </c>
      <c r="F987" s="385">
        <v>0</v>
      </c>
      <c r="G987" s="386">
        <v>0</v>
      </c>
      <c r="H987" s="386">
        <v>0</v>
      </c>
      <c r="I987" s="386">
        <v>0</v>
      </c>
      <c r="J987" s="386">
        <v>0</v>
      </c>
      <c r="K987" s="386">
        <v>1</v>
      </c>
      <c r="L987" s="386">
        <v>1</v>
      </c>
      <c r="M987" s="386">
        <v>0</v>
      </c>
      <c r="N987" s="386">
        <v>1</v>
      </c>
      <c r="O987" s="386">
        <v>0</v>
      </c>
      <c r="P987" s="386">
        <v>0</v>
      </c>
      <c r="Q987" s="386">
        <v>1</v>
      </c>
      <c r="R987" s="386">
        <v>0</v>
      </c>
      <c r="S987" s="386">
        <v>0</v>
      </c>
      <c r="T987" s="386">
        <v>0</v>
      </c>
      <c r="U987" s="386">
        <v>0</v>
      </c>
      <c r="V987" s="386">
        <v>0</v>
      </c>
      <c r="W987" s="386">
        <v>0</v>
      </c>
      <c r="X987" s="386">
        <v>1</v>
      </c>
      <c r="Y987" s="386">
        <v>0</v>
      </c>
      <c r="Z987" s="386">
        <v>0</v>
      </c>
      <c r="AA987" s="386">
        <v>0</v>
      </c>
      <c r="AB987" s="386">
        <v>0</v>
      </c>
      <c r="AC987" s="386">
        <v>0</v>
      </c>
      <c r="AD987" s="386">
        <v>0</v>
      </c>
      <c r="AE987" s="386">
        <v>0</v>
      </c>
      <c r="AF987" s="386">
        <v>0</v>
      </c>
      <c r="AG987" s="386">
        <v>0</v>
      </c>
      <c r="AH987" s="386">
        <v>0</v>
      </c>
      <c r="AI987" s="386">
        <v>0</v>
      </c>
      <c r="AJ987" s="386">
        <v>0</v>
      </c>
      <c r="AK987" s="386">
        <v>0</v>
      </c>
      <c r="AL987" s="386">
        <v>0</v>
      </c>
      <c r="AM987" s="386">
        <v>0</v>
      </c>
      <c r="AN987" s="386">
        <v>0</v>
      </c>
      <c r="AO987" s="386">
        <v>0</v>
      </c>
      <c r="AP987" s="386">
        <v>0</v>
      </c>
      <c r="AQ987" s="386">
        <v>0</v>
      </c>
      <c r="AR987" s="386">
        <v>0</v>
      </c>
      <c r="AS987" s="386">
        <v>0</v>
      </c>
      <c r="AT987" s="405">
        <v>0</v>
      </c>
      <c r="AU987" s="387">
        <v>0</v>
      </c>
    </row>
    <row r="988" spans="2:47" x14ac:dyDescent="0.3">
      <c r="B988" s="592"/>
      <c r="C988" s="592" t="s">
        <v>154</v>
      </c>
      <c r="D988" s="384" t="s">
        <v>1201</v>
      </c>
      <c r="E988" s="271">
        <f t="shared" si="16"/>
        <v>18</v>
      </c>
      <c r="F988" s="385">
        <v>0</v>
      </c>
      <c r="G988" s="386">
        <v>0</v>
      </c>
      <c r="H988" s="386">
        <v>0</v>
      </c>
      <c r="I988" s="386">
        <v>0</v>
      </c>
      <c r="J988" s="386">
        <v>0</v>
      </c>
      <c r="K988" s="386">
        <v>0</v>
      </c>
      <c r="L988" s="386">
        <v>0</v>
      </c>
      <c r="M988" s="386">
        <v>1</v>
      </c>
      <c r="N988" s="386">
        <v>0</v>
      </c>
      <c r="O988" s="386">
        <v>1</v>
      </c>
      <c r="P988" s="386">
        <v>1</v>
      </c>
      <c r="Q988" s="386">
        <v>0</v>
      </c>
      <c r="R988" s="386">
        <v>2</v>
      </c>
      <c r="S988" s="386">
        <v>1</v>
      </c>
      <c r="T988" s="386">
        <v>0</v>
      </c>
      <c r="U988" s="386">
        <v>1</v>
      </c>
      <c r="V988" s="386">
        <v>0</v>
      </c>
      <c r="W988" s="386">
        <v>2</v>
      </c>
      <c r="X988" s="386">
        <v>0</v>
      </c>
      <c r="Y988" s="386">
        <v>2</v>
      </c>
      <c r="Z988" s="386">
        <v>1</v>
      </c>
      <c r="AA988" s="386">
        <v>0</v>
      </c>
      <c r="AB988" s="386">
        <v>0</v>
      </c>
      <c r="AC988" s="386">
        <v>0</v>
      </c>
      <c r="AD988" s="386">
        <v>0</v>
      </c>
      <c r="AE988" s="386">
        <v>1</v>
      </c>
      <c r="AF988" s="386">
        <v>2</v>
      </c>
      <c r="AG988" s="386">
        <v>0</v>
      </c>
      <c r="AH988" s="386">
        <v>0</v>
      </c>
      <c r="AI988" s="386">
        <v>1</v>
      </c>
      <c r="AJ988" s="386">
        <v>1</v>
      </c>
      <c r="AK988" s="386">
        <v>0</v>
      </c>
      <c r="AL988" s="386">
        <v>0</v>
      </c>
      <c r="AM988" s="386">
        <v>1</v>
      </c>
      <c r="AN988" s="386">
        <v>0</v>
      </c>
      <c r="AO988" s="386">
        <v>0</v>
      </c>
      <c r="AP988" s="386">
        <v>0</v>
      </c>
      <c r="AQ988" s="386">
        <v>0</v>
      </c>
      <c r="AR988" s="386">
        <v>0</v>
      </c>
      <c r="AS988" s="386">
        <v>0</v>
      </c>
      <c r="AT988" s="405">
        <v>0</v>
      </c>
      <c r="AU988" s="387">
        <v>0</v>
      </c>
    </row>
    <row r="989" spans="2:47" x14ac:dyDescent="0.3">
      <c r="B989" s="592"/>
      <c r="C989" s="592"/>
      <c r="D989" s="384" t="s">
        <v>1200</v>
      </c>
      <c r="E989" s="271">
        <f t="shared" si="16"/>
        <v>24</v>
      </c>
      <c r="F989" s="385">
        <v>0</v>
      </c>
      <c r="G989" s="386">
        <v>0</v>
      </c>
      <c r="H989" s="386">
        <v>0</v>
      </c>
      <c r="I989" s="386">
        <v>0</v>
      </c>
      <c r="J989" s="386">
        <v>0</v>
      </c>
      <c r="K989" s="386">
        <v>1</v>
      </c>
      <c r="L989" s="386">
        <v>1</v>
      </c>
      <c r="M989" s="386">
        <v>1</v>
      </c>
      <c r="N989" s="386">
        <v>1</v>
      </c>
      <c r="O989" s="386">
        <v>2</v>
      </c>
      <c r="P989" s="386">
        <v>1</v>
      </c>
      <c r="Q989" s="386">
        <v>2</v>
      </c>
      <c r="R989" s="386">
        <v>2</v>
      </c>
      <c r="S989" s="386">
        <v>1</v>
      </c>
      <c r="T989" s="386">
        <v>1</v>
      </c>
      <c r="U989" s="386">
        <v>1</v>
      </c>
      <c r="V989" s="386">
        <v>1</v>
      </c>
      <c r="W989" s="386">
        <v>1</v>
      </c>
      <c r="X989" s="386">
        <v>1</v>
      </c>
      <c r="Y989" s="386">
        <v>0</v>
      </c>
      <c r="Z989" s="386">
        <v>0</v>
      </c>
      <c r="AA989" s="386">
        <v>1</v>
      </c>
      <c r="AB989" s="386">
        <v>2</v>
      </c>
      <c r="AC989" s="386">
        <v>0</v>
      </c>
      <c r="AD989" s="386">
        <v>0</v>
      </c>
      <c r="AE989" s="386">
        <v>0</v>
      </c>
      <c r="AF989" s="386">
        <v>0</v>
      </c>
      <c r="AG989" s="386">
        <v>2</v>
      </c>
      <c r="AH989" s="386">
        <v>0</v>
      </c>
      <c r="AI989" s="386">
        <v>0</v>
      </c>
      <c r="AJ989" s="386">
        <v>1</v>
      </c>
      <c r="AK989" s="386">
        <v>0</v>
      </c>
      <c r="AL989" s="386">
        <v>1</v>
      </c>
      <c r="AM989" s="386">
        <v>0</v>
      </c>
      <c r="AN989" s="386">
        <v>0</v>
      </c>
      <c r="AO989" s="386">
        <v>0</v>
      </c>
      <c r="AP989" s="386">
        <v>0</v>
      </c>
      <c r="AQ989" s="386">
        <v>0</v>
      </c>
      <c r="AR989" s="386">
        <v>0</v>
      </c>
      <c r="AS989" s="386">
        <v>0</v>
      </c>
      <c r="AT989" s="405">
        <v>0</v>
      </c>
      <c r="AU989" s="387">
        <v>0</v>
      </c>
    </row>
    <row r="990" spans="2:47" x14ac:dyDescent="0.3">
      <c r="B990" s="592"/>
      <c r="C990" s="592"/>
      <c r="D990" s="384" t="s">
        <v>1199</v>
      </c>
      <c r="E990" s="271">
        <f t="shared" si="16"/>
        <v>88</v>
      </c>
      <c r="F990" s="385">
        <v>0</v>
      </c>
      <c r="G990" s="386">
        <v>0</v>
      </c>
      <c r="H990" s="386">
        <v>0</v>
      </c>
      <c r="I990" s="386">
        <v>0</v>
      </c>
      <c r="J990" s="386">
        <v>0</v>
      </c>
      <c r="K990" s="386">
        <v>2</v>
      </c>
      <c r="L990" s="386">
        <v>1</v>
      </c>
      <c r="M990" s="386">
        <v>3</v>
      </c>
      <c r="N990" s="386">
        <v>3</v>
      </c>
      <c r="O990" s="386">
        <v>2</v>
      </c>
      <c r="P990" s="386">
        <v>4</v>
      </c>
      <c r="Q990" s="386">
        <v>3</v>
      </c>
      <c r="R990" s="386">
        <v>4</v>
      </c>
      <c r="S990" s="386">
        <v>3</v>
      </c>
      <c r="T990" s="386">
        <v>3</v>
      </c>
      <c r="U990" s="386">
        <v>6</v>
      </c>
      <c r="V990" s="386">
        <v>4</v>
      </c>
      <c r="W990" s="386">
        <v>3</v>
      </c>
      <c r="X990" s="386">
        <v>5</v>
      </c>
      <c r="Y990" s="386">
        <v>3</v>
      </c>
      <c r="Z990" s="386">
        <v>5</v>
      </c>
      <c r="AA990" s="386">
        <v>2</v>
      </c>
      <c r="AB990" s="386">
        <v>4</v>
      </c>
      <c r="AC990" s="386">
        <v>8</v>
      </c>
      <c r="AD990" s="386">
        <v>1</v>
      </c>
      <c r="AE990" s="386">
        <v>5</v>
      </c>
      <c r="AF990" s="386">
        <v>2</v>
      </c>
      <c r="AG990" s="386">
        <v>5</v>
      </c>
      <c r="AH990" s="386">
        <v>4</v>
      </c>
      <c r="AI990" s="386">
        <v>2</v>
      </c>
      <c r="AJ990" s="386">
        <v>1</v>
      </c>
      <c r="AK990" s="386">
        <v>0</v>
      </c>
      <c r="AL990" s="386">
        <v>0</v>
      </c>
      <c r="AM990" s="386">
        <v>0</v>
      </c>
      <c r="AN990" s="386">
        <v>0</v>
      </c>
      <c r="AO990" s="386">
        <v>0</v>
      </c>
      <c r="AP990" s="386">
        <v>0</v>
      </c>
      <c r="AQ990" s="386">
        <v>0</v>
      </c>
      <c r="AR990" s="386">
        <v>0</v>
      </c>
      <c r="AS990" s="386">
        <v>0</v>
      </c>
      <c r="AT990" s="405">
        <v>0</v>
      </c>
      <c r="AU990" s="387">
        <v>0</v>
      </c>
    </row>
    <row r="991" spans="2:47" x14ac:dyDescent="0.3">
      <c r="B991" s="592"/>
      <c r="C991" s="592" t="s">
        <v>153</v>
      </c>
      <c r="D991" s="384" t="s">
        <v>1198</v>
      </c>
      <c r="E991" s="271">
        <f t="shared" si="16"/>
        <v>43</v>
      </c>
      <c r="F991" s="385">
        <v>0</v>
      </c>
      <c r="G991" s="386">
        <v>0</v>
      </c>
      <c r="H991" s="386">
        <v>0</v>
      </c>
      <c r="I991" s="386">
        <v>0</v>
      </c>
      <c r="J991" s="386">
        <v>1</v>
      </c>
      <c r="K991" s="386">
        <v>0</v>
      </c>
      <c r="L991" s="386">
        <v>1</v>
      </c>
      <c r="M991" s="386">
        <v>3</v>
      </c>
      <c r="N991" s="386">
        <v>3</v>
      </c>
      <c r="O991" s="386">
        <v>1</v>
      </c>
      <c r="P991" s="386">
        <v>5</v>
      </c>
      <c r="Q991" s="386">
        <v>0</v>
      </c>
      <c r="R991" s="386">
        <v>3</v>
      </c>
      <c r="S991" s="386">
        <v>1</v>
      </c>
      <c r="T991" s="386">
        <v>2</v>
      </c>
      <c r="U991" s="386">
        <v>1</v>
      </c>
      <c r="V991" s="386">
        <v>1</v>
      </c>
      <c r="W991" s="386">
        <v>3</v>
      </c>
      <c r="X991" s="386">
        <v>2</v>
      </c>
      <c r="Y991" s="386">
        <v>2</v>
      </c>
      <c r="Z991" s="386">
        <v>2</v>
      </c>
      <c r="AA991" s="386">
        <v>2</v>
      </c>
      <c r="AB991" s="386">
        <v>0</v>
      </c>
      <c r="AC991" s="386">
        <v>2</v>
      </c>
      <c r="AD991" s="386">
        <v>0</v>
      </c>
      <c r="AE991" s="386">
        <v>1</v>
      </c>
      <c r="AF991" s="386">
        <v>1</v>
      </c>
      <c r="AG991" s="386">
        <v>3</v>
      </c>
      <c r="AH991" s="386">
        <v>2</v>
      </c>
      <c r="AI991" s="386">
        <v>0</v>
      </c>
      <c r="AJ991" s="386">
        <v>0</v>
      </c>
      <c r="AK991" s="386">
        <v>0</v>
      </c>
      <c r="AL991" s="386">
        <v>0</v>
      </c>
      <c r="AM991" s="386">
        <v>1</v>
      </c>
      <c r="AN991" s="386">
        <v>0</v>
      </c>
      <c r="AO991" s="386">
        <v>0</v>
      </c>
      <c r="AP991" s="386">
        <v>0</v>
      </c>
      <c r="AQ991" s="386">
        <v>0</v>
      </c>
      <c r="AR991" s="386">
        <v>0</v>
      </c>
      <c r="AS991" s="386">
        <v>0</v>
      </c>
      <c r="AT991" s="405">
        <v>0</v>
      </c>
      <c r="AU991" s="387">
        <v>0</v>
      </c>
    </row>
    <row r="992" spans="2:47" x14ac:dyDescent="0.3">
      <c r="B992" s="592"/>
      <c r="C992" s="592"/>
      <c r="D992" s="384" t="s">
        <v>1197</v>
      </c>
      <c r="E992" s="271">
        <f t="shared" si="16"/>
        <v>6</v>
      </c>
      <c r="F992" s="385">
        <v>0</v>
      </c>
      <c r="G992" s="386">
        <v>0</v>
      </c>
      <c r="H992" s="386">
        <v>0</v>
      </c>
      <c r="I992" s="386">
        <v>0</v>
      </c>
      <c r="J992" s="386">
        <v>0</v>
      </c>
      <c r="K992" s="386">
        <v>0</v>
      </c>
      <c r="L992" s="386">
        <v>0</v>
      </c>
      <c r="M992" s="386">
        <v>1</v>
      </c>
      <c r="N992" s="386">
        <v>1</v>
      </c>
      <c r="O992" s="386">
        <v>0</v>
      </c>
      <c r="P992" s="386">
        <v>0</v>
      </c>
      <c r="Q992" s="386">
        <v>0</v>
      </c>
      <c r="R992" s="386">
        <v>1</v>
      </c>
      <c r="S992" s="386">
        <v>0</v>
      </c>
      <c r="T992" s="386">
        <v>0</v>
      </c>
      <c r="U992" s="386">
        <v>1</v>
      </c>
      <c r="V992" s="386">
        <v>0</v>
      </c>
      <c r="W992" s="386">
        <v>0</v>
      </c>
      <c r="X992" s="386">
        <v>0</v>
      </c>
      <c r="Y992" s="386">
        <v>0</v>
      </c>
      <c r="Z992" s="386">
        <v>0</v>
      </c>
      <c r="AA992" s="386">
        <v>0</v>
      </c>
      <c r="AB992" s="386">
        <v>1</v>
      </c>
      <c r="AC992" s="386">
        <v>0</v>
      </c>
      <c r="AD992" s="386">
        <v>0</v>
      </c>
      <c r="AE992" s="386">
        <v>0</v>
      </c>
      <c r="AF992" s="386">
        <v>1</v>
      </c>
      <c r="AG992" s="386">
        <v>0</v>
      </c>
      <c r="AH992" s="386">
        <v>0</v>
      </c>
      <c r="AI992" s="386">
        <v>0</v>
      </c>
      <c r="AJ992" s="386">
        <v>0</v>
      </c>
      <c r="AK992" s="386">
        <v>0</v>
      </c>
      <c r="AL992" s="386">
        <v>0</v>
      </c>
      <c r="AM992" s="386">
        <v>0</v>
      </c>
      <c r="AN992" s="386">
        <v>0</v>
      </c>
      <c r="AO992" s="386">
        <v>0</v>
      </c>
      <c r="AP992" s="386">
        <v>0</v>
      </c>
      <c r="AQ992" s="386">
        <v>0</v>
      </c>
      <c r="AR992" s="386">
        <v>0</v>
      </c>
      <c r="AS992" s="386">
        <v>0</v>
      </c>
      <c r="AT992" s="405">
        <v>0</v>
      </c>
      <c r="AU992" s="387">
        <v>0</v>
      </c>
    </row>
    <row r="993" spans="2:47" x14ac:dyDescent="0.3">
      <c r="B993" s="592"/>
      <c r="C993" s="592" t="s">
        <v>152</v>
      </c>
      <c r="D993" s="384" t="s">
        <v>1183</v>
      </c>
      <c r="E993" s="271">
        <f t="shared" si="16"/>
        <v>106</v>
      </c>
      <c r="F993" s="385">
        <v>0</v>
      </c>
      <c r="G993" s="386">
        <v>0</v>
      </c>
      <c r="H993" s="386">
        <v>0</v>
      </c>
      <c r="I993" s="386">
        <v>0</v>
      </c>
      <c r="J993" s="386">
        <v>2</v>
      </c>
      <c r="K993" s="386">
        <v>2</v>
      </c>
      <c r="L993" s="386">
        <v>5</v>
      </c>
      <c r="M993" s="386">
        <v>8</v>
      </c>
      <c r="N993" s="386">
        <v>7</v>
      </c>
      <c r="O993" s="386">
        <v>8</v>
      </c>
      <c r="P993" s="386">
        <v>4</v>
      </c>
      <c r="Q993" s="386">
        <v>6</v>
      </c>
      <c r="R993" s="386">
        <v>3</v>
      </c>
      <c r="S993" s="386">
        <v>5</v>
      </c>
      <c r="T993" s="386">
        <v>6</v>
      </c>
      <c r="U993" s="386">
        <v>3</v>
      </c>
      <c r="V993" s="386">
        <v>5</v>
      </c>
      <c r="W993" s="386">
        <v>3</v>
      </c>
      <c r="X993" s="386">
        <v>6</v>
      </c>
      <c r="Y993" s="386">
        <v>4</v>
      </c>
      <c r="Z993" s="386">
        <v>1</v>
      </c>
      <c r="AA993" s="386">
        <v>4</v>
      </c>
      <c r="AB993" s="386">
        <v>4</v>
      </c>
      <c r="AC993" s="386">
        <v>3</v>
      </c>
      <c r="AD993" s="386">
        <v>3</v>
      </c>
      <c r="AE993" s="386">
        <v>2</v>
      </c>
      <c r="AF993" s="386">
        <v>1</v>
      </c>
      <c r="AG993" s="386">
        <v>4</v>
      </c>
      <c r="AH993" s="386">
        <v>2</v>
      </c>
      <c r="AI993" s="386">
        <v>1</v>
      </c>
      <c r="AJ993" s="386">
        <v>1</v>
      </c>
      <c r="AK993" s="386">
        <v>1</v>
      </c>
      <c r="AL993" s="386">
        <v>1</v>
      </c>
      <c r="AM993" s="386">
        <v>0</v>
      </c>
      <c r="AN993" s="386">
        <v>0</v>
      </c>
      <c r="AO993" s="386">
        <v>0</v>
      </c>
      <c r="AP993" s="386">
        <v>0</v>
      </c>
      <c r="AQ993" s="386">
        <v>1</v>
      </c>
      <c r="AR993" s="386">
        <v>0</v>
      </c>
      <c r="AS993" s="386">
        <v>0</v>
      </c>
      <c r="AT993" s="405">
        <v>0</v>
      </c>
      <c r="AU993" s="387">
        <v>0</v>
      </c>
    </row>
    <row r="994" spans="2:47" x14ac:dyDescent="0.3">
      <c r="B994" s="592"/>
      <c r="C994" s="592"/>
      <c r="D994" s="384" t="s">
        <v>1182</v>
      </c>
      <c r="E994" s="271">
        <f t="shared" si="16"/>
        <v>66</v>
      </c>
      <c r="F994" s="385">
        <v>0</v>
      </c>
      <c r="G994" s="386">
        <v>0</v>
      </c>
      <c r="H994" s="386">
        <v>0</v>
      </c>
      <c r="I994" s="386">
        <v>0</v>
      </c>
      <c r="J994" s="386">
        <v>0</v>
      </c>
      <c r="K994" s="386">
        <v>3</v>
      </c>
      <c r="L994" s="386">
        <v>2</v>
      </c>
      <c r="M994" s="386">
        <v>4</v>
      </c>
      <c r="N994" s="386">
        <v>2</v>
      </c>
      <c r="O994" s="386">
        <v>3</v>
      </c>
      <c r="P994" s="386">
        <v>4</v>
      </c>
      <c r="Q994" s="386">
        <v>2</v>
      </c>
      <c r="R994" s="386">
        <v>4</v>
      </c>
      <c r="S994" s="386">
        <v>1</v>
      </c>
      <c r="T994" s="386">
        <v>2</v>
      </c>
      <c r="U994" s="386">
        <v>2</v>
      </c>
      <c r="V994" s="386">
        <v>5</v>
      </c>
      <c r="W994" s="386">
        <v>5</v>
      </c>
      <c r="X994" s="386">
        <v>5</v>
      </c>
      <c r="Y994" s="386">
        <v>3</v>
      </c>
      <c r="Z994" s="386">
        <v>5</v>
      </c>
      <c r="AA994" s="386">
        <v>6</v>
      </c>
      <c r="AB994" s="386">
        <v>1</v>
      </c>
      <c r="AC994" s="386">
        <v>1</v>
      </c>
      <c r="AD994" s="386">
        <v>1</v>
      </c>
      <c r="AE994" s="386">
        <v>1</v>
      </c>
      <c r="AF994" s="386">
        <v>1</v>
      </c>
      <c r="AG994" s="386">
        <v>0</v>
      </c>
      <c r="AH994" s="386">
        <v>0</v>
      </c>
      <c r="AI994" s="386">
        <v>0</v>
      </c>
      <c r="AJ994" s="386">
        <v>0</v>
      </c>
      <c r="AK994" s="386">
        <v>1</v>
      </c>
      <c r="AL994" s="386">
        <v>1</v>
      </c>
      <c r="AM994" s="386">
        <v>1</v>
      </c>
      <c r="AN994" s="386">
        <v>0</v>
      </c>
      <c r="AO994" s="386">
        <v>0</v>
      </c>
      <c r="AP994" s="386">
        <v>0</v>
      </c>
      <c r="AQ994" s="386">
        <v>0</v>
      </c>
      <c r="AR994" s="386">
        <v>0</v>
      </c>
      <c r="AS994" s="386">
        <v>0</v>
      </c>
      <c r="AT994" s="405">
        <v>0</v>
      </c>
      <c r="AU994" s="387">
        <v>0</v>
      </c>
    </row>
    <row r="995" spans="2:47" x14ac:dyDescent="0.3">
      <c r="B995" s="592" t="s">
        <v>19</v>
      </c>
      <c r="C995" s="592" t="s">
        <v>270</v>
      </c>
      <c r="D995" s="384" t="s">
        <v>1151</v>
      </c>
      <c r="E995" s="271">
        <f t="shared" si="16"/>
        <v>510</v>
      </c>
      <c r="F995" s="385">
        <v>0</v>
      </c>
      <c r="G995" s="386">
        <v>0</v>
      </c>
      <c r="H995" s="386">
        <v>0</v>
      </c>
      <c r="I995" s="386">
        <v>0</v>
      </c>
      <c r="J995" s="386">
        <v>3</v>
      </c>
      <c r="K995" s="386">
        <v>1</v>
      </c>
      <c r="L995" s="386">
        <v>3</v>
      </c>
      <c r="M995" s="386">
        <v>4</v>
      </c>
      <c r="N995" s="386">
        <v>7</v>
      </c>
      <c r="O995" s="386">
        <v>6</v>
      </c>
      <c r="P995" s="386">
        <v>10</v>
      </c>
      <c r="Q995" s="386">
        <v>10</v>
      </c>
      <c r="R995" s="386">
        <v>13</v>
      </c>
      <c r="S995" s="386">
        <v>20</v>
      </c>
      <c r="T995" s="386">
        <v>23</v>
      </c>
      <c r="U995" s="386">
        <v>23</v>
      </c>
      <c r="V995" s="386">
        <v>18</v>
      </c>
      <c r="W995" s="386">
        <v>27</v>
      </c>
      <c r="X995" s="386">
        <v>20</v>
      </c>
      <c r="Y995" s="386">
        <v>25</v>
      </c>
      <c r="Z995" s="386">
        <v>36</v>
      </c>
      <c r="AA995" s="386">
        <v>25</v>
      </c>
      <c r="AB995" s="386">
        <v>31</v>
      </c>
      <c r="AC995" s="386">
        <v>34</v>
      </c>
      <c r="AD995" s="386">
        <v>40</v>
      </c>
      <c r="AE995" s="386">
        <v>34</v>
      </c>
      <c r="AF995" s="386">
        <v>27</v>
      </c>
      <c r="AG995" s="386">
        <v>18</v>
      </c>
      <c r="AH995" s="386">
        <v>10</v>
      </c>
      <c r="AI995" s="386">
        <v>10</v>
      </c>
      <c r="AJ995" s="386">
        <v>7</v>
      </c>
      <c r="AK995" s="386">
        <v>14</v>
      </c>
      <c r="AL995" s="386">
        <v>6</v>
      </c>
      <c r="AM995" s="386">
        <v>4</v>
      </c>
      <c r="AN995" s="386">
        <v>0</v>
      </c>
      <c r="AO995" s="386">
        <v>0</v>
      </c>
      <c r="AP995" s="386">
        <v>0</v>
      </c>
      <c r="AQ995" s="386">
        <v>0</v>
      </c>
      <c r="AR995" s="386">
        <v>0</v>
      </c>
      <c r="AS995" s="386">
        <v>0</v>
      </c>
      <c r="AT995" s="405">
        <v>0</v>
      </c>
      <c r="AU995" s="387">
        <v>1</v>
      </c>
    </row>
    <row r="996" spans="2:47" x14ac:dyDescent="0.3">
      <c r="B996" s="592"/>
      <c r="C996" s="592"/>
      <c r="D996" s="384" t="s">
        <v>1150</v>
      </c>
      <c r="E996" s="271">
        <f t="shared" si="16"/>
        <v>611</v>
      </c>
      <c r="F996" s="385">
        <v>0</v>
      </c>
      <c r="G996" s="386">
        <v>0</v>
      </c>
      <c r="H996" s="386">
        <v>0</v>
      </c>
      <c r="I996" s="386">
        <v>0</v>
      </c>
      <c r="J996" s="386">
        <v>0</v>
      </c>
      <c r="K996" s="386">
        <v>4</v>
      </c>
      <c r="L996" s="386">
        <v>3</v>
      </c>
      <c r="M996" s="386">
        <v>7</v>
      </c>
      <c r="N996" s="386">
        <v>12</v>
      </c>
      <c r="O996" s="386">
        <v>11</v>
      </c>
      <c r="P996" s="386">
        <v>11</v>
      </c>
      <c r="Q996" s="386">
        <v>12</v>
      </c>
      <c r="R996" s="386">
        <v>24</v>
      </c>
      <c r="S996" s="386">
        <v>27</v>
      </c>
      <c r="T996" s="386">
        <v>27</v>
      </c>
      <c r="U996" s="386">
        <v>34</v>
      </c>
      <c r="V996" s="386">
        <v>33</v>
      </c>
      <c r="W996" s="386">
        <v>29</v>
      </c>
      <c r="X996" s="386">
        <v>29</v>
      </c>
      <c r="Y996" s="386">
        <v>44</v>
      </c>
      <c r="Z996" s="386">
        <v>29</v>
      </c>
      <c r="AA996" s="386">
        <v>37</v>
      </c>
      <c r="AB996" s="386">
        <v>40</v>
      </c>
      <c r="AC996" s="386">
        <v>29</v>
      </c>
      <c r="AD996" s="386">
        <v>25</v>
      </c>
      <c r="AE996" s="386">
        <v>23</v>
      </c>
      <c r="AF996" s="386">
        <v>31</v>
      </c>
      <c r="AG996" s="386">
        <v>20</v>
      </c>
      <c r="AH996" s="386">
        <v>15</v>
      </c>
      <c r="AI996" s="386">
        <v>22</v>
      </c>
      <c r="AJ996" s="386">
        <v>7</v>
      </c>
      <c r="AK996" s="386">
        <v>8</v>
      </c>
      <c r="AL996" s="386">
        <v>8</v>
      </c>
      <c r="AM996" s="386">
        <v>5</v>
      </c>
      <c r="AN996" s="386">
        <v>3</v>
      </c>
      <c r="AO996" s="386">
        <v>0</v>
      </c>
      <c r="AP996" s="386">
        <v>0</v>
      </c>
      <c r="AQ996" s="386">
        <v>0</v>
      </c>
      <c r="AR996" s="386">
        <v>1</v>
      </c>
      <c r="AS996" s="386">
        <v>0</v>
      </c>
      <c r="AT996" s="405">
        <v>0</v>
      </c>
      <c r="AU996" s="387">
        <v>1</v>
      </c>
    </row>
    <row r="997" spans="2:47" x14ac:dyDescent="0.3">
      <c r="B997" s="592"/>
      <c r="C997" s="592"/>
      <c r="D997" s="384" t="s">
        <v>1149</v>
      </c>
      <c r="E997" s="271">
        <f t="shared" si="16"/>
        <v>630</v>
      </c>
      <c r="F997" s="385">
        <v>0</v>
      </c>
      <c r="G997" s="386">
        <v>0</v>
      </c>
      <c r="H997" s="386">
        <v>0</v>
      </c>
      <c r="I997" s="386">
        <v>0</v>
      </c>
      <c r="J997" s="386">
        <v>4</v>
      </c>
      <c r="K997" s="386">
        <v>7</v>
      </c>
      <c r="L997" s="386">
        <v>14</v>
      </c>
      <c r="M997" s="386">
        <v>16</v>
      </c>
      <c r="N997" s="386">
        <v>24</v>
      </c>
      <c r="O997" s="386">
        <v>28</v>
      </c>
      <c r="P997" s="386">
        <v>18</v>
      </c>
      <c r="Q997" s="386">
        <v>27</v>
      </c>
      <c r="R997" s="386">
        <v>32</v>
      </c>
      <c r="S997" s="386">
        <v>38</v>
      </c>
      <c r="T997" s="386">
        <v>27</v>
      </c>
      <c r="U997" s="386">
        <v>33</v>
      </c>
      <c r="V997" s="386">
        <v>35</v>
      </c>
      <c r="W997" s="386">
        <v>32</v>
      </c>
      <c r="X997" s="386">
        <v>26</v>
      </c>
      <c r="Y997" s="386">
        <v>36</v>
      </c>
      <c r="Z997" s="386">
        <v>25</v>
      </c>
      <c r="AA997" s="386">
        <v>34</v>
      </c>
      <c r="AB997" s="386">
        <v>25</v>
      </c>
      <c r="AC997" s="386">
        <v>26</v>
      </c>
      <c r="AD997" s="386">
        <v>16</v>
      </c>
      <c r="AE997" s="386">
        <v>23</v>
      </c>
      <c r="AF997" s="386">
        <v>16</v>
      </c>
      <c r="AG997" s="386">
        <v>21</v>
      </c>
      <c r="AH997" s="386">
        <v>6</v>
      </c>
      <c r="AI997" s="386">
        <v>12</v>
      </c>
      <c r="AJ997" s="386">
        <v>12</v>
      </c>
      <c r="AK997" s="386">
        <v>7</v>
      </c>
      <c r="AL997" s="386">
        <v>4</v>
      </c>
      <c r="AM997" s="386">
        <v>0</v>
      </c>
      <c r="AN997" s="386">
        <v>2</v>
      </c>
      <c r="AO997" s="386">
        <v>3</v>
      </c>
      <c r="AP997" s="386">
        <v>0</v>
      </c>
      <c r="AQ997" s="386">
        <v>0</v>
      </c>
      <c r="AR997" s="386">
        <v>0</v>
      </c>
      <c r="AS997" s="386">
        <v>0</v>
      </c>
      <c r="AT997" s="405">
        <v>0</v>
      </c>
      <c r="AU997" s="387">
        <v>1</v>
      </c>
    </row>
    <row r="998" spans="2:47" x14ac:dyDescent="0.3">
      <c r="B998" s="592"/>
      <c r="C998" s="592"/>
      <c r="D998" s="384" t="s">
        <v>1148</v>
      </c>
      <c r="E998" s="271">
        <f t="shared" si="16"/>
        <v>355</v>
      </c>
      <c r="F998" s="385">
        <v>0</v>
      </c>
      <c r="G998" s="386">
        <v>0</v>
      </c>
      <c r="H998" s="386">
        <v>0</v>
      </c>
      <c r="I998" s="386">
        <v>0</v>
      </c>
      <c r="J998" s="386">
        <v>0</v>
      </c>
      <c r="K998" s="386">
        <v>2</v>
      </c>
      <c r="L998" s="386">
        <v>5</v>
      </c>
      <c r="M998" s="386">
        <v>9</v>
      </c>
      <c r="N998" s="386">
        <v>3</v>
      </c>
      <c r="O998" s="386">
        <v>13</v>
      </c>
      <c r="P998" s="386">
        <v>11</v>
      </c>
      <c r="Q998" s="386">
        <v>15</v>
      </c>
      <c r="R998" s="386">
        <v>16</v>
      </c>
      <c r="S998" s="386">
        <v>14</v>
      </c>
      <c r="T998" s="386">
        <v>10</v>
      </c>
      <c r="U998" s="386">
        <v>23</v>
      </c>
      <c r="V998" s="386">
        <v>16</v>
      </c>
      <c r="W998" s="386">
        <v>19</v>
      </c>
      <c r="X998" s="386">
        <v>18</v>
      </c>
      <c r="Y998" s="386">
        <v>16</v>
      </c>
      <c r="Z998" s="386">
        <v>21</v>
      </c>
      <c r="AA998" s="386">
        <v>21</v>
      </c>
      <c r="AB998" s="386">
        <v>23</v>
      </c>
      <c r="AC998" s="386">
        <v>12</v>
      </c>
      <c r="AD998" s="386">
        <v>19</v>
      </c>
      <c r="AE998" s="386">
        <v>16</v>
      </c>
      <c r="AF998" s="386">
        <v>13</v>
      </c>
      <c r="AG998" s="386">
        <v>10</v>
      </c>
      <c r="AH998" s="386">
        <v>13</v>
      </c>
      <c r="AI998" s="386">
        <v>4</v>
      </c>
      <c r="AJ998" s="386">
        <v>6</v>
      </c>
      <c r="AK998" s="386">
        <v>4</v>
      </c>
      <c r="AL998" s="386">
        <v>0</v>
      </c>
      <c r="AM998" s="386">
        <v>0</v>
      </c>
      <c r="AN998" s="386">
        <v>2</v>
      </c>
      <c r="AO998" s="386">
        <v>1</v>
      </c>
      <c r="AP998" s="386">
        <v>0</v>
      </c>
      <c r="AQ998" s="386">
        <v>0</v>
      </c>
      <c r="AR998" s="386">
        <v>0</v>
      </c>
      <c r="AS998" s="386">
        <v>0</v>
      </c>
      <c r="AT998" s="405">
        <v>0</v>
      </c>
      <c r="AU998" s="387">
        <v>0</v>
      </c>
    </row>
    <row r="999" spans="2:47" x14ac:dyDescent="0.3">
      <c r="B999" s="592"/>
      <c r="C999" s="592"/>
      <c r="D999" s="384" t="s">
        <v>1147</v>
      </c>
      <c r="E999" s="271">
        <f t="shared" si="16"/>
        <v>568</v>
      </c>
      <c r="F999" s="385">
        <v>0</v>
      </c>
      <c r="G999" s="386">
        <v>0</v>
      </c>
      <c r="H999" s="386">
        <v>0</v>
      </c>
      <c r="I999" s="386">
        <v>0</v>
      </c>
      <c r="J999" s="386">
        <v>3</v>
      </c>
      <c r="K999" s="386">
        <v>8</v>
      </c>
      <c r="L999" s="386">
        <v>19</v>
      </c>
      <c r="M999" s="386">
        <v>10</v>
      </c>
      <c r="N999" s="386">
        <v>15</v>
      </c>
      <c r="O999" s="386">
        <v>24</v>
      </c>
      <c r="P999" s="386">
        <v>16</v>
      </c>
      <c r="Q999" s="386">
        <v>20</v>
      </c>
      <c r="R999" s="386">
        <v>30</v>
      </c>
      <c r="S999" s="386">
        <v>25</v>
      </c>
      <c r="T999" s="386">
        <v>38</v>
      </c>
      <c r="U999" s="386">
        <v>31</v>
      </c>
      <c r="V999" s="386">
        <v>29</v>
      </c>
      <c r="W999" s="386">
        <v>32</v>
      </c>
      <c r="X999" s="386">
        <v>28</v>
      </c>
      <c r="Y999" s="386">
        <v>38</v>
      </c>
      <c r="Z999" s="386">
        <v>27</v>
      </c>
      <c r="AA999" s="386">
        <v>29</v>
      </c>
      <c r="AB999" s="386">
        <v>22</v>
      </c>
      <c r="AC999" s="386">
        <v>25</v>
      </c>
      <c r="AD999" s="386">
        <v>23</v>
      </c>
      <c r="AE999" s="386">
        <v>19</v>
      </c>
      <c r="AF999" s="386">
        <v>11</v>
      </c>
      <c r="AG999" s="386">
        <v>11</v>
      </c>
      <c r="AH999" s="386">
        <v>15</v>
      </c>
      <c r="AI999" s="386">
        <v>6</v>
      </c>
      <c r="AJ999" s="386">
        <v>3</v>
      </c>
      <c r="AK999" s="386">
        <v>3</v>
      </c>
      <c r="AL999" s="386">
        <v>2</v>
      </c>
      <c r="AM999" s="386">
        <v>3</v>
      </c>
      <c r="AN999" s="386">
        <v>2</v>
      </c>
      <c r="AO999" s="386">
        <v>0</v>
      </c>
      <c r="AP999" s="386">
        <v>0</v>
      </c>
      <c r="AQ999" s="386">
        <v>0</v>
      </c>
      <c r="AR999" s="386">
        <v>0</v>
      </c>
      <c r="AS999" s="386">
        <v>0</v>
      </c>
      <c r="AT999" s="405">
        <v>0</v>
      </c>
      <c r="AU999" s="387">
        <v>1</v>
      </c>
    </row>
    <row r="1000" spans="2:47" x14ac:dyDescent="0.3">
      <c r="B1000" s="592"/>
      <c r="C1000" s="592"/>
      <c r="D1000" s="384" t="s">
        <v>1146</v>
      </c>
      <c r="E1000" s="271">
        <f t="shared" si="16"/>
        <v>1060</v>
      </c>
      <c r="F1000" s="385">
        <v>0</v>
      </c>
      <c r="G1000" s="386">
        <v>0</v>
      </c>
      <c r="H1000" s="386">
        <v>0</v>
      </c>
      <c r="I1000" s="386">
        <v>1</v>
      </c>
      <c r="J1000" s="386">
        <v>5</v>
      </c>
      <c r="K1000" s="386">
        <v>6</v>
      </c>
      <c r="L1000" s="386">
        <v>16</v>
      </c>
      <c r="M1000" s="386">
        <v>17</v>
      </c>
      <c r="N1000" s="386">
        <v>16</v>
      </c>
      <c r="O1000" s="386">
        <v>28</v>
      </c>
      <c r="P1000" s="386">
        <v>46</v>
      </c>
      <c r="Q1000" s="386">
        <v>49</v>
      </c>
      <c r="R1000" s="386">
        <v>39</v>
      </c>
      <c r="S1000" s="386">
        <v>54</v>
      </c>
      <c r="T1000" s="386">
        <v>52</v>
      </c>
      <c r="U1000" s="386">
        <v>58</v>
      </c>
      <c r="V1000" s="386">
        <v>51</v>
      </c>
      <c r="W1000" s="386">
        <v>57</v>
      </c>
      <c r="X1000" s="386">
        <v>70</v>
      </c>
      <c r="Y1000" s="386">
        <v>56</v>
      </c>
      <c r="Z1000" s="386">
        <v>61</v>
      </c>
      <c r="AA1000" s="386">
        <v>49</v>
      </c>
      <c r="AB1000" s="386">
        <v>37</v>
      </c>
      <c r="AC1000" s="386">
        <v>46</v>
      </c>
      <c r="AD1000" s="386">
        <v>47</v>
      </c>
      <c r="AE1000" s="386">
        <v>41</v>
      </c>
      <c r="AF1000" s="386">
        <v>31</v>
      </c>
      <c r="AG1000" s="386">
        <v>28</v>
      </c>
      <c r="AH1000" s="386">
        <v>27</v>
      </c>
      <c r="AI1000" s="386">
        <v>17</v>
      </c>
      <c r="AJ1000" s="386">
        <v>18</v>
      </c>
      <c r="AK1000" s="386">
        <v>16</v>
      </c>
      <c r="AL1000" s="386">
        <v>5</v>
      </c>
      <c r="AM1000" s="386">
        <v>7</v>
      </c>
      <c r="AN1000" s="386">
        <v>3</v>
      </c>
      <c r="AO1000" s="386">
        <v>0</v>
      </c>
      <c r="AP1000" s="386">
        <v>0</v>
      </c>
      <c r="AQ1000" s="386">
        <v>1</v>
      </c>
      <c r="AR1000" s="386">
        <v>0</v>
      </c>
      <c r="AS1000" s="386">
        <v>1</v>
      </c>
      <c r="AT1000" s="405">
        <v>0</v>
      </c>
      <c r="AU1000" s="387">
        <v>4</v>
      </c>
    </row>
    <row r="1001" spans="2:47" x14ac:dyDescent="0.3">
      <c r="B1001" s="592"/>
      <c r="C1001" s="592"/>
      <c r="D1001" s="384" t="s">
        <v>1145</v>
      </c>
      <c r="E1001" s="271">
        <f t="shared" si="16"/>
        <v>431</v>
      </c>
      <c r="F1001" s="385">
        <v>0</v>
      </c>
      <c r="G1001" s="386">
        <v>0</v>
      </c>
      <c r="H1001" s="386">
        <v>0</v>
      </c>
      <c r="I1001" s="386">
        <v>0</v>
      </c>
      <c r="J1001" s="386">
        <v>0</v>
      </c>
      <c r="K1001" s="386">
        <v>1</v>
      </c>
      <c r="L1001" s="386">
        <v>6</v>
      </c>
      <c r="M1001" s="386">
        <v>9</v>
      </c>
      <c r="N1001" s="386">
        <v>6</v>
      </c>
      <c r="O1001" s="386">
        <v>12</v>
      </c>
      <c r="P1001" s="386">
        <v>23</v>
      </c>
      <c r="Q1001" s="386">
        <v>26</v>
      </c>
      <c r="R1001" s="386">
        <v>25</v>
      </c>
      <c r="S1001" s="386">
        <v>24</v>
      </c>
      <c r="T1001" s="386">
        <v>24</v>
      </c>
      <c r="U1001" s="386">
        <v>25</v>
      </c>
      <c r="V1001" s="386">
        <v>19</v>
      </c>
      <c r="W1001" s="386">
        <v>23</v>
      </c>
      <c r="X1001" s="386">
        <v>21</v>
      </c>
      <c r="Y1001" s="386">
        <v>21</v>
      </c>
      <c r="Z1001" s="386">
        <v>21</v>
      </c>
      <c r="AA1001" s="386">
        <v>27</v>
      </c>
      <c r="AB1001" s="386">
        <v>23</v>
      </c>
      <c r="AC1001" s="386">
        <v>22</v>
      </c>
      <c r="AD1001" s="386">
        <v>9</v>
      </c>
      <c r="AE1001" s="386">
        <v>11</v>
      </c>
      <c r="AF1001" s="386">
        <v>12</v>
      </c>
      <c r="AG1001" s="386">
        <v>15</v>
      </c>
      <c r="AH1001" s="386">
        <v>7</v>
      </c>
      <c r="AI1001" s="386">
        <v>3</v>
      </c>
      <c r="AJ1001" s="386">
        <v>2</v>
      </c>
      <c r="AK1001" s="386">
        <v>5</v>
      </c>
      <c r="AL1001" s="386">
        <v>1</v>
      </c>
      <c r="AM1001" s="386">
        <v>1</v>
      </c>
      <c r="AN1001" s="386">
        <v>2</v>
      </c>
      <c r="AO1001" s="386">
        <v>0</v>
      </c>
      <c r="AP1001" s="386">
        <v>0</v>
      </c>
      <c r="AQ1001" s="386">
        <v>0</v>
      </c>
      <c r="AR1001" s="386">
        <v>0</v>
      </c>
      <c r="AS1001" s="386">
        <v>0</v>
      </c>
      <c r="AT1001" s="405">
        <v>0</v>
      </c>
      <c r="AU1001" s="387">
        <v>5</v>
      </c>
    </row>
    <row r="1002" spans="2:47" x14ac:dyDescent="0.3">
      <c r="B1002" s="592"/>
      <c r="C1002" s="592"/>
      <c r="D1002" s="384" t="s">
        <v>1144</v>
      </c>
      <c r="E1002" s="271">
        <f t="shared" si="16"/>
        <v>1190</v>
      </c>
      <c r="F1002" s="385">
        <v>0</v>
      </c>
      <c r="G1002" s="386">
        <v>0</v>
      </c>
      <c r="H1002" s="386">
        <v>0</v>
      </c>
      <c r="I1002" s="386">
        <v>1</v>
      </c>
      <c r="J1002" s="386">
        <v>6</v>
      </c>
      <c r="K1002" s="386">
        <v>17</v>
      </c>
      <c r="L1002" s="386">
        <v>27</v>
      </c>
      <c r="M1002" s="386">
        <v>22</v>
      </c>
      <c r="N1002" s="386">
        <v>31</v>
      </c>
      <c r="O1002" s="386">
        <v>41</v>
      </c>
      <c r="P1002" s="386">
        <v>39</v>
      </c>
      <c r="Q1002" s="386">
        <v>60</v>
      </c>
      <c r="R1002" s="386">
        <v>58</v>
      </c>
      <c r="S1002" s="386">
        <v>66</v>
      </c>
      <c r="T1002" s="386">
        <v>58</v>
      </c>
      <c r="U1002" s="386">
        <v>58</v>
      </c>
      <c r="V1002" s="386">
        <v>56</v>
      </c>
      <c r="W1002" s="386">
        <v>60</v>
      </c>
      <c r="X1002" s="386">
        <v>68</v>
      </c>
      <c r="Y1002" s="386">
        <v>62</v>
      </c>
      <c r="Z1002" s="386">
        <v>72</v>
      </c>
      <c r="AA1002" s="386">
        <v>54</v>
      </c>
      <c r="AB1002" s="386">
        <v>51</v>
      </c>
      <c r="AC1002" s="386">
        <v>51</v>
      </c>
      <c r="AD1002" s="386">
        <v>40</v>
      </c>
      <c r="AE1002" s="386">
        <v>43</v>
      </c>
      <c r="AF1002" s="386">
        <v>40</v>
      </c>
      <c r="AG1002" s="386">
        <v>20</v>
      </c>
      <c r="AH1002" s="386">
        <v>25</v>
      </c>
      <c r="AI1002" s="386">
        <v>21</v>
      </c>
      <c r="AJ1002" s="386">
        <v>16</v>
      </c>
      <c r="AK1002" s="386">
        <v>15</v>
      </c>
      <c r="AL1002" s="386">
        <v>6</v>
      </c>
      <c r="AM1002" s="386">
        <v>2</v>
      </c>
      <c r="AN1002" s="386">
        <v>2</v>
      </c>
      <c r="AO1002" s="386">
        <v>1</v>
      </c>
      <c r="AP1002" s="386">
        <v>0</v>
      </c>
      <c r="AQ1002" s="386">
        <v>1</v>
      </c>
      <c r="AR1002" s="386">
        <v>0</v>
      </c>
      <c r="AS1002" s="386">
        <v>0</v>
      </c>
      <c r="AT1002" s="405">
        <v>0</v>
      </c>
      <c r="AU1002" s="387">
        <v>0</v>
      </c>
    </row>
    <row r="1003" spans="2:47" x14ac:dyDescent="0.3">
      <c r="B1003" s="592"/>
      <c r="C1003" s="592"/>
      <c r="D1003" s="384" t="s">
        <v>1143</v>
      </c>
      <c r="E1003" s="271">
        <f t="shared" si="16"/>
        <v>563</v>
      </c>
      <c r="F1003" s="385">
        <v>0</v>
      </c>
      <c r="G1003" s="386">
        <v>0</v>
      </c>
      <c r="H1003" s="386">
        <v>0</v>
      </c>
      <c r="I1003" s="386">
        <v>0</v>
      </c>
      <c r="J1003" s="386">
        <v>0</v>
      </c>
      <c r="K1003" s="386">
        <v>1</v>
      </c>
      <c r="L1003" s="386">
        <v>6</v>
      </c>
      <c r="M1003" s="386">
        <v>8</v>
      </c>
      <c r="N1003" s="386">
        <v>11</v>
      </c>
      <c r="O1003" s="386">
        <v>15</v>
      </c>
      <c r="P1003" s="386">
        <v>26</v>
      </c>
      <c r="Q1003" s="386">
        <v>25</v>
      </c>
      <c r="R1003" s="386">
        <v>26</v>
      </c>
      <c r="S1003" s="386">
        <v>32</v>
      </c>
      <c r="T1003" s="386">
        <v>27</v>
      </c>
      <c r="U1003" s="386">
        <v>27</v>
      </c>
      <c r="V1003" s="386">
        <v>25</v>
      </c>
      <c r="W1003" s="386">
        <v>27</v>
      </c>
      <c r="X1003" s="386">
        <v>32</v>
      </c>
      <c r="Y1003" s="386">
        <v>40</v>
      </c>
      <c r="Z1003" s="386">
        <v>31</v>
      </c>
      <c r="AA1003" s="386">
        <v>29</v>
      </c>
      <c r="AB1003" s="386">
        <v>22</v>
      </c>
      <c r="AC1003" s="386">
        <v>23</v>
      </c>
      <c r="AD1003" s="386">
        <v>21</v>
      </c>
      <c r="AE1003" s="386">
        <v>26</v>
      </c>
      <c r="AF1003" s="386">
        <v>23</v>
      </c>
      <c r="AG1003" s="386">
        <v>16</v>
      </c>
      <c r="AH1003" s="386">
        <v>10</v>
      </c>
      <c r="AI1003" s="386">
        <v>9</v>
      </c>
      <c r="AJ1003" s="386">
        <v>8</v>
      </c>
      <c r="AK1003" s="386">
        <v>7</v>
      </c>
      <c r="AL1003" s="386">
        <v>6</v>
      </c>
      <c r="AM1003" s="386">
        <v>2</v>
      </c>
      <c r="AN1003" s="386">
        <v>0</v>
      </c>
      <c r="AO1003" s="386">
        <v>0</v>
      </c>
      <c r="AP1003" s="386">
        <v>2</v>
      </c>
      <c r="AQ1003" s="386">
        <v>0</v>
      </c>
      <c r="AR1003" s="386">
        <v>0</v>
      </c>
      <c r="AS1003" s="386">
        <v>0</v>
      </c>
      <c r="AT1003" s="405">
        <v>0</v>
      </c>
      <c r="AU1003" s="387">
        <v>0</v>
      </c>
    </row>
    <row r="1004" spans="2:47" x14ac:dyDescent="0.3">
      <c r="B1004" s="592"/>
      <c r="C1004" s="592"/>
      <c r="D1004" s="384" t="s">
        <v>1142</v>
      </c>
      <c r="E1004" s="271">
        <f t="shared" si="16"/>
        <v>794</v>
      </c>
      <c r="F1004" s="385">
        <v>0</v>
      </c>
      <c r="G1004" s="386">
        <v>0</v>
      </c>
      <c r="H1004" s="386">
        <v>0</v>
      </c>
      <c r="I1004" s="386">
        <v>1</v>
      </c>
      <c r="J1004" s="386">
        <v>5</v>
      </c>
      <c r="K1004" s="386">
        <v>4</v>
      </c>
      <c r="L1004" s="386">
        <v>15</v>
      </c>
      <c r="M1004" s="386">
        <v>16</v>
      </c>
      <c r="N1004" s="386">
        <v>17</v>
      </c>
      <c r="O1004" s="386">
        <v>30</v>
      </c>
      <c r="P1004" s="386">
        <v>29</v>
      </c>
      <c r="Q1004" s="386">
        <v>32</v>
      </c>
      <c r="R1004" s="386">
        <v>38</v>
      </c>
      <c r="S1004" s="386">
        <v>38</v>
      </c>
      <c r="T1004" s="386">
        <v>41</v>
      </c>
      <c r="U1004" s="386">
        <v>45</v>
      </c>
      <c r="V1004" s="386">
        <v>37</v>
      </c>
      <c r="W1004" s="386">
        <v>37</v>
      </c>
      <c r="X1004" s="386">
        <v>56</v>
      </c>
      <c r="Y1004" s="386">
        <v>40</v>
      </c>
      <c r="Z1004" s="386">
        <v>41</v>
      </c>
      <c r="AA1004" s="386">
        <v>44</v>
      </c>
      <c r="AB1004" s="386">
        <v>41</v>
      </c>
      <c r="AC1004" s="386">
        <v>41</v>
      </c>
      <c r="AD1004" s="386">
        <v>24</v>
      </c>
      <c r="AE1004" s="386">
        <v>27</v>
      </c>
      <c r="AF1004" s="386">
        <v>22</v>
      </c>
      <c r="AG1004" s="386">
        <v>19</v>
      </c>
      <c r="AH1004" s="386">
        <v>17</v>
      </c>
      <c r="AI1004" s="386">
        <v>13</v>
      </c>
      <c r="AJ1004" s="386">
        <v>9</v>
      </c>
      <c r="AK1004" s="386">
        <v>5</v>
      </c>
      <c r="AL1004" s="386">
        <v>4</v>
      </c>
      <c r="AM1004" s="386">
        <v>6</v>
      </c>
      <c r="AN1004" s="386">
        <v>0</v>
      </c>
      <c r="AO1004" s="386">
        <v>0</v>
      </c>
      <c r="AP1004" s="386">
        <v>0</v>
      </c>
      <c r="AQ1004" s="386">
        <v>0</v>
      </c>
      <c r="AR1004" s="386">
        <v>0</v>
      </c>
      <c r="AS1004" s="386">
        <v>0</v>
      </c>
      <c r="AT1004" s="405">
        <v>0</v>
      </c>
      <c r="AU1004" s="387">
        <v>0</v>
      </c>
    </row>
    <row r="1005" spans="2:47" x14ac:dyDescent="0.3">
      <c r="B1005" s="592"/>
      <c r="C1005" s="592"/>
      <c r="D1005" s="384" t="s">
        <v>1141</v>
      </c>
      <c r="E1005" s="271">
        <f t="shared" si="16"/>
        <v>3229</v>
      </c>
      <c r="F1005" s="385">
        <v>0</v>
      </c>
      <c r="G1005" s="386">
        <v>0</v>
      </c>
      <c r="H1005" s="386">
        <v>0</v>
      </c>
      <c r="I1005" s="386">
        <v>2</v>
      </c>
      <c r="J1005" s="386">
        <v>14</v>
      </c>
      <c r="K1005" s="386">
        <v>44</v>
      </c>
      <c r="L1005" s="386">
        <v>81</v>
      </c>
      <c r="M1005" s="386">
        <v>100</v>
      </c>
      <c r="N1005" s="386">
        <v>104</v>
      </c>
      <c r="O1005" s="386">
        <v>127</v>
      </c>
      <c r="P1005" s="386">
        <v>123</v>
      </c>
      <c r="Q1005" s="386">
        <v>153</v>
      </c>
      <c r="R1005" s="386">
        <v>169</v>
      </c>
      <c r="S1005" s="386">
        <v>162</v>
      </c>
      <c r="T1005" s="386">
        <v>156</v>
      </c>
      <c r="U1005" s="386">
        <v>160</v>
      </c>
      <c r="V1005" s="386">
        <v>150</v>
      </c>
      <c r="W1005" s="386">
        <v>159</v>
      </c>
      <c r="X1005" s="386">
        <v>160</v>
      </c>
      <c r="Y1005" s="386">
        <v>160</v>
      </c>
      <c r="Z1005" s="386">
        <v>162</v>
      </c>
      <c r="AA1005" s="386">
        <v>157</v>
      </c>
      <c r="AB1005" s="386">
        <v>124</v>
      </c>
      <c r="AC1005" s="386">
        <v>117</v>
      </c>
      <c r="AD1005" s="386">
        <v>101</v>
      </c>
      <c r="AE1005" s="386">
        <v>108</v>
      </c>
      <c r="AF1005" s="386">
        <v>96</v>
      </c>
      <c r="AG1005" s="386">
        <v>74</v>
      </c>
      <c r="AH1005" s="386">
        <v>70</v>
      </c>
      <c r="AI1005" s="386">
        <v>69</v>
      </c>
      <c r="AJ1005" s="386">
        <v>37</v>
      </c>
      <c r="AK1005" s="386">
        <v>30</v>
      </c>
      <c r="AL1005" s="386">
        <v>24</v>
      </c>
      <c r="AM1005" s="386">
        <v>9</v>
      </c>
      <c r="AN1005" s="386">
        <v>14</v>
      </c>
      <c r="AO1005" s="386">
        <v>4</v>
      </c>
      <c r="AP1005" s="386">
        <v>3</v>
      </c>
      <c r="AQ1005" s="386">
        <v>0</v>
      </c>
      <c r="AR1005" s="386">
        <v>0</v>
      </c>
      <c r="AS1005" s="386">
        <v>0</v>
      </c>
      <c r="AT1005" s="405">
        <v>0</v>
      </c>
      <c r="AU1005" s="387">
        <v>6</v>
      </c>
    </row>
    <row r="1006" spans="2:47" x14ac:dyDescent="0.3">
      <c r="B1006" s="592"/>
      <c r="C1006" s="592"/>
      <c r="D1006" s="384" t="s">
        <v>1140</v>
      </c>
      <c r="E1006" s="271">
        <f t="shared" si="16"/>
        <v>477</v>
      </c>
      <c r="F1006" s="385">
        <v>0</v>
      </c>
      <c r="G1006" s="386">
        <v>0</v>
      </c>
      <c r="H1006" s="386">
        <v>0</v>
      </c>
      <c r="I1006" s="386">
        <v>0</v>
      </c>
      <c r="J1006" s="386">
        <v>1</v>
      </c>
      <c r="K1006" s="386">
        <v>1</v>
      </c>
      <c r="L1006" s="386">
        <v>0</v>
      </c>
      <c r="M1006" s="386">
        <v>4</v>
      </c>
      <c r="N1006" s="386">
        <v>1</v>
      </c>
      <c r="O1006" s="386">
        <v>1</v>
      </c>
      <c r="P1006" s="386">
        <v>5</v>
      </c>
      <c r="Q1006" s="386">
        <v>4</v>
      </c>
      <c r="R1006" s="386">
        <v>9</v>
      </c>
      <c r="S1006" s="386">
        <v>5</v>
      </c>
      <c r="T1006" s="386">
        <v>6</v>
      </c>
      <c r="U1006" s="386">
        <v>16</v>
      </c>
      <c r="V1006" s="386">
        <v>15</v>
      </c>
      <c r="W1006" s="386">
        <v>14</v>
      </c>
      <c r="X1006" s="386">
        <v>12</v>
      </c>
      <c r="Y1006" s="386">
        <v>22</v>
      </c>
      <c r="Z1006" s="386">
        <v>26</v>
      </c>
      <c r="AA1006" s="386">
        <v>23</v>
      </c>
      <c r="AB1006" s="386">
        <v>34</v>
      </c>
      <c r="AC1006" s="386">
        <v>38</v>
      </c>
      <c r="AD1006" s="386">
        <v>34</v>
      </c>
      <c r="AE1006" s="386">
        <v>36</v>
      </c>
      <c r="AF1006" s="386">
        <v>36</v>
      </c>
      <c r="AG1006" s="386">
        <v>33</v>
      </c>
      <c r="AH1006" s="386">
        <v>29</v>
      </c>
      <c r="AI1006" s="386">
        <v>30</v>
      </c>
      <c r="AJ1006" s="386">
        <v>19</v>
      </c>
      <c r="AK1006" s="386">
        <v>8</v>
      </c>
      <c r="AL1006" s="386">
        <v>5</v>
      </c>
      <c r="AM1006" s="386">
        <v>5</v>
      </c>
      <c r="AN1006" s="386">
        <v>2</v>
      </c>
      <c r="AO1006" s="386">
        <v>3</v>
      </c>
      <c r="AP1006" s="386">
        <v>0</v>
      </c>
      <c r="AQ1006" s="386">
        <v>0</v>
      </c>
      <c r="AR1006" s="386">
        <v>0</v>
      </c>
      <c r="AS1006" s="386">
        <v>0</v>
      </c>
      <c r="AT1006" s="405">
        <v>0</v>
      </c>
      <c r="AU1006" s="387">
        <v>0</v>
      </c>
    </row>
    <row r="1007" spans="2:47" x14ac:dyDescent="0.3">
      <c r="B1007" s="592"/>
      <c r="C1007" s="592"/>
      <c r="D1007" s="384" t="s">
        <v>1139</v>
      </c>
      <c r="E1007" s="271">
        <f t="shared" si="16"/>
        <v>326</v>
      </c>
      <c r="F1007" s="385">
        <v>0</v>
      </c>
      <c r="G1007" s="386">
        <v>0</v>
      </c>
      <c r="H1007" s="386">
        <v>0</v>
      </c>
      <c r="I1007" s="386">
        <v>1</v>
      </c>
      <c r="J1007" s="386">
        <v>0</v>
      </c>
      <c r="K1007" s="386">
        <v>1</v>
      </c>
      <c r="L1007" s="386">
        <v>5</v>
      </c>
      <c r="M1007" s="386">
        <v>11</v>
      </c>
      <c r="N1007" s="386">
        <v>13</v>
      </c>
      <c r="O1007" s="386">
        <v>8</v>
      </c>
      <c r="P1007" s="386">
        <v>13</v>
      </c>
      <c r="Q1007" s="386">
        <v>14</v>
      </c>
      <c r="R1007" s="386">
        <v>13</v>
      </c>
      <c r="S1007" s="386">
        <v>9</v>
      </c>
      <c r="T1007" s="386">
        <v>12</v>
      </c>
      <c r="U1007" s="386">
        <v>19</v>
      </c>
      <c r="V1007" s="386">
        <v>10</v>
      </c>
      <c r="W1007" s="386">
        <v>9</v>
      </c>
      <c r="X1007" s="386">
        <v>22</v>
      </c>
      <c r="Y1007" s="386">
        <v>16</v>
      </c>
      <c r="Z1007" s="386">
        <v>17</v>
      </c>
      <c r="AA1007" s="386">
        <v>24</v>
      </c>
      <c r="AB1007" s="386">
        <v>10</v>
      </c>
      <c r="AC1007" s="386">
        <v>12</v>
      </c>
      <c r="AD1007" s="386">
        <v>15</v>
      </c>
      <c r="AE1007" s="386">
        <v>10</v>
      </c>
      <c r="AF1007" s="386">
        <v>14</v>
      </c>
      <c r="AG1007" s="386">
        <v>6</v>
      </c>
      <c r="AH1007" s="386">
        <v>9</v>
      </c>
      <c r="AI1007" s="386">
        <v>5</v>
      </c>
      <c r="AJ1007" s="386">
        <v>6</v>
      </c>
      <c r="AK1007" s="386">
        <v>4</v>
      </c>
      <c r="AL1007" s="386">
        <v>1</v>
      </c>
      <c r="AM1007" s="386">
        <v>0</v>
      </c>
      <c r="AN1007" s="386">
        <v>2</v>
      </c>
      <c r="AO1007" s="386">
        <v>0</v>
      </c>
      <c r="AP1007" s="386">
        <v>0</v>
      </c>
      <c r="AQ1007" s="386">
        <v>1</v>
      </c>
      <c r="AR1007" s="386">
        <v>0</v>
      </c>
      <c r="AS1007" s="386">
        <v>0</v>
      </c>
      <c r="AT1007" s="405">
        <v>0</v>
      </c>
      <c r="AU1007" s="387">
        <v>14</v>
      </c>
    </row>
    <row r="1008" spans="2:47" x14ac:dyDescent="0.3">
      <c r="B1008" s="592"/>
      <c r="C1008" s="592"/>
      <c r="D1008" s="384" t="s">
        <v>189</v>
      </c>
      <c r="E1008" s="271">
        <f t="shared" si="16"/>
        <v>133</v>
      </c>
      <c r="F1008" s="385">
        <v>0</v>
      </c>
      <c r="G1008" s="386">
        <v>0</v>
      </c>
      <c r="H1008" s="386">
        <v>0</v>
      </c>
      <c r="I1008" s="386">
        <v>0</v>
      </c>
      <c r="J1008" s="386">
        <v>0</v>
      </c>
      <c r="K1008" s="386">
        <v>1</v>
      </c>
      <c r="L1008" s="386">
        <v>0</v>
      </c>
      <c r="M1008" s="386">
        <v>0</v>
      </c>
      <c r="N1008" s="386">
        <v>2</v>
      </c>
      <c r="O1008" s="386">
        <v>0</v>
      </c>
      <c r="P1008" s="386">
        <v>0</v>
      </c>
      <c r="Q1008" s="386">
        <v>3</v>
      </c>
      <c r="R1008" s="386">
        <v>3</v>
      </c>
      <c r="S1008" s="386">
        <v>1</v>
      </c>
      <c r="T1008" s="386">
        <v>3</v>
      </c>
      <c r="U1008" s="386">
        <v>2</v>
      </c>
      <c r="V1008" s="386">
        <v>7</v>
      </c>
      <c r="W1008" s="386">
        <v>5</v>
      </c>
      <c r="X1008" s="386">
        <v>3</v>
      </c>
      <c r="Y1008" s="386">
        <v>5</v>
      </c>
      <c r="Z1008" s="386">
        <v>7</v>
      </c>
      <c r="AA1008" s="386">
        <v>8</v>
      </c>
      <c r="AB1008" s="386">
        <v>11</v>
      </c>
      <c r="AC1008" s="386">
        <v>8</v>
      </c>
      <c r="AD1008" s="386">
        <v>9</v>
      </c>
      <c r="AE1008" s="386">
        <v>9</v>
      </c>
      <c r="AF1008" s="386">
        <v>14</v>
      </c>
      <c r="AG1008" s="386">
        <v>13</v>
      </c>
      <c r="AH1008" s="386">
        <v>7</v>
      </c>
      <c r="AI1008" s="386">
        <v>4</v>
      </c>
      <c r="AJ1008" s="386">
        <v>4</v>
      </c>
      <c r="AK1008" s="386">
        <v>1</v>
      </c>
      <c r="AL1008" s="386">
        <v>1</v>
      </c>
      <c r="AM1008" s="386">
        <v>0</v>
      </c>
      <c r="AN1008" s="386">
        <v>1</v>
      </c>
      <c r="AO1008" s="386">
        <v>0</v>
      </c>
      <c r="AP1008" s="386">
        <v>0</v>
      </c>
      <c r="AQ1008" s="386">
        <v>0</v>
      </c>
      <c r="AR1008" s="386">
        <v>0</v>
      </c>
      <c r="AS1008" s="386">
        <v>0</v>
      </c>
      <c r="AT1008" s="405">
        <v>0</v>
      </c>
      <c r="AU1008" s="387">
        <v>1</v>
      </c>
    </row>
    <row r="1009" spans="2:47" x14ac:dyDescent="0.3">
      <c r="B1009" s="592"/>
      <c r="C1009" s="592"/>
      <c r="D1009" s="384" t="s">
        <v>1138</v>
      </c>
      <c r="E1009" s="271">
        <f t="shared" si="16"/>
        <v>235</v>
      </c>
      <c r="F1009" s="385">
        <v>0</v>
      </c>
      <c r="G1009" s="386">
        <v>0</v>
      </c>
      <c r="H1009" s="386">
        <v>0</v>
      </c>
      <c r="I1009" s="386">
        <v>0</v>
      </c>
      <c r="J1009" s="386">
        <v>0</v>
      </c>
      <c r="K1009" s="386">
        <v>0</v>
      </c>
      <c r="L1009" s="386">
        <v>0</v>
      </c>
      <c r="M1009" s="386">
        <v>3</v>
      </c>
      <c r="N1009" s="386">
        <v>0</v>
      </c>
      <c r="O1009" s="386">
        <v>5</v>
      </c>
      <c r="P1009" s="386">
        <v>6</v>
      </c>
      <c r="Q1009" s="386">
        <v>6</v>
      </c>
      <c r="R1009" s="386">
        <v>6</v>
      </c>
      <c r="S1009" s="386">
        <v>6</v>
      </c>
      <c r="T1009" s="386">
        <v>8</v>
      </c>
      <c r="U1009" s="386">
        <v>4</v>
      </c>
      <c r="V1009" s="386">
        <v>14</v>
      </c>
      <c r="W1009" s="386">
        <v>7</v>
      </c>
      <c r="X1009" s="386">
        <v>16</v>
      </c>
      <c r="Y1009" s="386">
        <v>20</v>
      </c>
      <c r="Z1009" s="386">
        <v>15</v>
      </c>
      <c r="AA1009" s="386">
        <v>12</v>
      </c>
      <c r="AB1009" s="386">
        <v>12</v>
      </c>
      <c r="AC1009" s="386">
        <v>17</v>
      </c>
      <c r="AD1009" s="386">
        <v>12</v>
      </c>
      <c r="AE1009" s="386">
        <v>11</v>
      </c>
      <c r="AF1009" s="386">
        <v>15</v>
      </c>
      <c r="AG1009" s="386">
        <v>9</v>
      </c>
      <c r="AH1009" s="386">
        <v>6</v>
      </c>
      <c r="AI1009" s="386">
        <v>12</v>
      </c>
      <c r="AJ1009" s="386">
        <v>6</v>
      </c>
      <c r="AK1009" s="386">
        <v>2</v>
      </c>
      <c r="AL1009" s="386">
        <v>4</v>
      </c>
      <c r="AM1009" s="386">
        <v>0</v>
      </c>
      <c r="AN1009" s="386">
        <v>1</v>
      </c>
      <c r="AO1009" s="386">
        <v>0</v>
      </c>
      <c r="AP1009" s="386">
        <v>0</v>
      </c>
      <c r="AQ1009" s="386">
        <v>0</v>
      </c>
      <c r="AR1009" s="386">
        <v>0</v>
      </c>
      <c r="AS1009" s="386">
        <v>0</v>
      </c>
      <c r="AT1009" s="405">
        <v>0</v>
      </c>
      <c r="AU1009" s="387">
        <v>0</v>
      </c>
    </row>
    <row r="1010" spans="2:47" x14ac:dyDescent="0.3">
      <c r="B1010" s="592"/>
      <c r="C1010" s="592"/>
      <c r="D1010" s="384" t="s">
        <v>1137</v>
      </c>
      <c r="E1010" s="271">
        <f t="shared" si="16"/>
        <v>455</v>
      </c>
      <c r="F1010" s="385">
        <v>0</v>
      </c>
      <c r="G1010" s="386">
        <v>0</v>
      </c>
      <c r="H1010" s="386">
        <v>0</v>
      </c>
      <c r="I1010" s="386">
        <v>0</v>
      </c>
      <c r="J1010" s="386">
        <v>0</v>
      </c>
      <c r="K1010" s="386">
        <v>5</v>
      </c>
      <c r="L1010" s="386">
        <v>7</v>
      </c>
      <c r="M1010" s="386">
        <v>8</v>
      </c>
      <c r="N1010" s="386">
        <v>14</v>
      </c>
      <c r="O1010" s="386">
        <v>10</v>
      </c>
      <c r="P1010" s="386">
        <v>20</v>
      </c>
      <c r="Q1010" s="386">
        <v>19</v>
      </c>
      <c r="R1010" s="386">
        <v>25</v>
      </c>
      <c r="S1010" s="386">
        <v>14</v>
      </c>
      <c r="T1010" s="386">
        <v>34</v>
      </c>
      <c r="U1010" s="386">
        <v>33</v>
      </c>
      <c r="V1010" s="386">
        <v>20</v>
      </c>
      <c r="W1010" s="386">
        <v>28</v>
      </c>
      <c r="X1010" s="386">
        <v>24</v>
      </c>
      <c r="Y1010" s="386">
        <v>34</v>
      </c>
      <c r="Z1010" s="386">
        <v>26</v>
      </c>
      <c r="AA1010" s="386">
        <v>23</v>
      </c>
      <c r="AB1010" s="386">
        <v>14</v>
      </c>
      <c r="AC1010" s="386">
        <v>14</v>
      </c>
      <c r="AD1010" s="386">
        <v>12</v>
      </c>
      <c r="AE1010" s="386">
        <v>12</v>
      </c>
      <c r="AF1010" s="386">
        <v>15</v>
      </c>
      <c r="AG1010" s="386">
        <v>10</v>
      </c>
      <c r="AH1010" s="386">
        <v>14</v>
      </c>
      <c r="AI1010" s="386">
        <v>5</v>
      </c>
      <c r="AJ1010" s="386">
        <v>7</v>
      </c>
      <c r="AK1010" s="386">
        <v>5</v>
      </c>
      <c r="AL1010" s="386">
        <v>1</v>
      </c>
      <c r="AM1010" s="386">
        <v>0</v>
      </c>
      <c r="AN1010" s="386">
        <v>2</v>
      </c>
      <c r="AO1010" s="386">
        <v>0</v>
      </c>
      <c r="AP1010" s="386">
        <v>0</v>
      </c>
      <c r="AQ1010" s="386">
        <v>0</v>
      </c>
      <c r="AR1010" s="386">
        <v>0</v>
      </c>
      <c r="AS1010" s="386">
        <v>0</v>
      </c>
      <c r="AT1010" s="405">
        <v>0</v>
      </c>
      <c r="AU1010" s="387">
        <v>0</v>
      </c>
    </row>
    <row r="1011" spans="2:47" x14ac:dyDescent="0.3">
      <c r="B1011" s="592"/>
      <c r="C1011" s="592"/>
      <c r="D1011" s="384" t="s">
        <v>1136</v>
      </c>
      <c r="E1011" s="271">
        <f t="shared" si="16"/>
        <v>172</v>
      </c>
      <c r="F1011" s="385">
        <v>0</v>
      </c>
      <c r="G1011" s="386">
        <v>0</v>
      </c>
      <c r="H1011" s="386">
        <v>0</v>
      </c>
      <c r="I1011" s="386">
        <v>1</v>
      </c>
      <c r="J1011" s="386">
        <v>0</v>
      </c>
      <c r="K1011" s="386">
        <v>0</v>
      </c>
      <c r="L1011" s="386">
        <v>1</v>
      </c>
      <c r="M1011" s="386">
        <v>4</v>
      </c>
      <c r="N1011" s="386">
        <v>2</v>
      </c>
      <c r="O1011" s="386">
        <v>3</v>
      </c>
      <c r="P1011" s="386">
        <v>0</v>
      </c>
      <c r="Q1011" s="386">
        <v>4</v>
      </c>
      <c r="R1011" s="386">
        <v>4</v>
      </c>
      <c r="S1011" s="386">
        <v>7</v>
      </c>
      <c r="T1011" s="386">
        <v>5</v>
      </c>
      <c r="U1011" s="386">
        <v>3</v>
      </c>
      <c r="V1011" s="386">
        <v>6</v>
      </c>
      <c r="W1011" s="386">
        <v>8</v>
      </c>
      <c r="X1011" s="386">
        <v>7</v>
      </c>
      <c r="Y1011" s="386">
        <v>10</v>
      </c>
      <c r="Z1011" s="386">
        <v>5</v>
      </c>
      <c r="AA1011" s="386">
        <v>16</v>
      </c>
      <c r="AB1011" s="386">
        <v>8</v>
      </c>
      <c r="AC1011" s="386">
        <v>10</v>
      </c>
      <c r="AD1011" s="386">
        <v>11</v>
      </c>
      <c r="AE1011" s="386">
        <v>8</v>
      </c>
      <c r="AF1011" s="386">
        <v>12</v>
      </c>
      <c r="AG1011" s="386">
        <v>11</v>
      </c>
      <c r="AH1011" s="386">
        <v>8</v>
      </c>
      <c r="AI1011" s="386">
        <v>8</v>
      </c>
      <c r="AJ1011" s="386">
        <v>5</v>
      </c>
      <c r="AK1011" s="386">
        <v>3</v>
      </c>
      <c r="AL1011" s="386">
        <v>0</v>
      </c>
      <c r="AM1011" s="386">
        <v>0</v>
      </c>
      <c r="AN1011" s="386">
        <v>0</v>
      </c>
      <c r="AO1011" s="386">
        <v>1</v>
      </c>
      <c r="AP1011" s="386">
        <v>0</v>
      </c>
      <c r="AQ1011" s="386">
        <v>0</v>
      </c>
      <c r="AR1011" s="386">
        <v>0</v>
      </c>
      <c r="AS1011" s="386">
        <v>0</v>
      </c>
      <c r="AT1011" s="405">
        <v>0</v>
      </c>
      <c r="AU1011" s="387">
        <v>1</v>
      </c>
    </row>
    <row r="1012" spans="2:47" x14ac:dyDescent="0.3">
      <c r="B1012" s="592"/>
      <c r="C1012" s="592"/>
      <c r="D1012" s="384" t="s">
        <v>1135</v>
      </c>
      <c r="E1012" s="271">
        <f t="shared" si="16"/>
        <v>585</v>
      </c>
      <c r="F1012" s="385">
        <v>0</v>
      </c>
      <c r="G1012" s="386">
        <v>0</v>
      </c>
      <c r="H1012" s="386">
        <v>0</v>
      </c>
      <c r="I1012" s="386">
        <v>1</v>
      </c>
      <c r="J1012" s="386">
        <v>3</v>
      </c>
      <c r="K1012" s="386">
        <v>7</v>
      </c>
      <c r="L1012" s="386">
        <v>12</v>
      </c>
      <c r="M1012" s="386">
        <v>10</v>
      </c>
      <c r="N1012" s="386">
        <v>16</v>
      </c>
      <c r="O1012" s="386">
        <v>18</v>
      </c>
      <c r="P1012" s="386">
        <v>19</v>
      </c>
      <c r="Q1012" s="386">
        <v>15</v>
      </c>
      <c r="R1012" s="386">
        <v>25</v>
      </c>
      <c r="S1012" s="386">
        <v>35</v>
      </c>
      <c r="T1012" s="386">
        <v>26</v>
      </c>
      <c r="U1012" s="386">
        <v>34</v>
      </c>
      <c r="V1012" s="386">
        <v>21</v>
      </c>
      <c r="W1012" s="386">
        <v>31</v>
      </c>
      <c r="X1012" s="386">
        <v>33</v>
      </c>
      <c r="Y1012" s="386">
        <v>33</v>
      </c>
      <c r="Z1012" s="386">
        <v>29</v>
      </c>
      <c r="AA1012" s="386">
        <v>27</v>
      </c>
      <c r="AB1012" s="386">
        <v>32</v>
      </c>
      <c r="AC1012" s="386">
        <v>26</v>
      </c>
      <c r="AD1012" s="386">
        <v>23</v>
      </c>
      <c r="AE1012" s="386">
        <v>19</v>
      </c>
      <c r="AF1012" s="386">
        <v>28</v>
      </c>
      <c r="AG1012" s="386">
        <v>13</v>
      </c>
      <c r="AH1012" s="386">
        <v>15</v>
      </c>
      <c r="AI1012" s="386">
        <v>16</v>
      </c>
      <c r="AJ1012" s="386">
        <v>2</v>
      </c>
      <c r="AK1012" s="386">
        <v>5</v>
      </c>
      <c r="AL1012" s="386">
        <v>4</v>
      </c>
      <c r="AM1012" s="386">
        <v>2</v>
      </c>
      <c r="AN1012" s="386">
        <v>4</v>
      </c>
      <c r="AO1012" s="386">
        <v>0</v>
      </c>
      <c r="AP1012" s="386">
        <v>0</v>
      </c>
      <c r="AQ1012" s="386">
        <v>0</v>
      </c>
      <c r="AR1012" s="386">
        <v>0</v>
      </c>
      <c r="AS1012" s="386">
        <v>0</v>
      </c>
      <c r="AT1012" s="405">
        <v>0</v>
      </c>
      <c r="AU1012" s="387">
        <v>1</v>
      </c>
    </row>
    <row r="1013" spans="2:47" x14ac:dyDescent="0.3">
      <c r="B1013" s="592"/>
      <c r="C1013" s="592"/>
      <c r="D1013" s="384" t="s">
        <v>1134</v>
      </c>
      <c r="E1013" s="271">
        <f t="shared" si="16"/>
        <v>345</v>
      </c>
      <c r="F1013" s="385">
        <v>0</v>
      </c>
      <c r="G1013" s="386">
        <v>0</v>
      </c>
      <c r="H1013" s="386">
        <v>0</v>
      </c>
      <c r="I1013" s="386">
        <v>0</v>
      </c>
      <c r="J1013" s="386">
        <v>3</v>
      </c>
      <c r="K1013" s="386">
        <v>11</v>
      </c>
      <c r="L1013" s="386">
        <v>10</v>
      </c>
      <c r="M1013" s="386">
        <v>8</v>
      </c>
      <c r="N1013" s="386">
        <v>11</v>
      </c>
      <c r="O1013" s="386">
        <v>9</v>
      </c>
      <c r="P1013" s="386">
        <v>19</v>
      </c>
      <c r="Q1013" s="386">
        <v>19</v>
      </c>
      <c r="R1013" s="386">
        <v>15</v>
      </c>
      <c r="S1013" s="386">
        <v>18</v>
      </c>
      <c r="T1013" s="386">
        <v>11</v>
      </c>
      <c r="U1013" s="386">
        <v>14</v>
      </c>
      <c r="V1013" s="386">
        <v>14</v>
      </c>
      <c r="W1013" s="386">
        <v>27</v>
      </c>
      <c r="X1013" s="386">
        <v>20</v>
      </c>
      <c r="Y1013" s="386">
        <v>20</v>
      </c>
      <c r="Z1013" s="386">
        <v>20</v>
      </c>
      <c r="AA1013" s="386">
        <v>16</v>
      </c>
      <c r="AB1013" s="386">
        <v>11</v>
      </c>
      <c r="AC1013" s="386">
        <v>17</v>
      </c>
      <c r="AD1013" s="386">
        <v>13</v>
      </c>
      <c r="AE1013" s="386">
        <v>7</v>
      </c>
      <c r="AF1013" s="386">
        <v>8</v>
      </c>
      <c r="AG1013" s="386">
        <v>4</v>
      </c>
      <c r="AH1013" s="386">
        <v>5</v>
      </c>
      <c r="AI1013" s="386">
        <v>3</v>
      </c>
      <c r="AJ1013" s="386">
        <v>6</v>
      </c>
      <c r="AK1013" s="386">
        <v>1</v>
      </c>
      <c r="AL1013" s="386">
        <v>3</v>
      </c>
      <c r="AM1013" s="386">
        <v>2</v>
      </c>
      <c r="AN1013" s="386">
        <v>0</v>
      </c>
      <c r="AO1013" s="386">
        <v>0</v>
      </c>
      <c r="AP1013" s="386">
        <v>0</v>
      </c>
      <c r="AQ1013" s="386">
        <v>0</v>
      </c>
      <c r="AR1013" s="386">
        <v>0</v>
      </c>
      <c r="AS1013" s="386">
        <v>0</v>
      </c>
      <c r="AT1013" s="405">
        <v>0</v>
      </c>
      <c r="AU1013" s="387">
        <v>0</v>
      </c>
    </row>
    <row r="1014" spans="2:47" x14ac:dyDescent="0.3">
      <c r="B1014" s="592"/>
      <c r="C1014" s="592"/>
      <c r="D1014" s="384" t="s">
        <v>173</v>
      </c>
      <c r="E1014" s="271">
        <f t="shared" si="16"/>
        <v>125</v>
      </c>
      <c r="F1014" s="385">
        <v>0</v>
      </c>
      <c r="G1014" s="386">
        <v>0</v>
      </c>
      <c r="H1014" s="386">
        <v>0</v>
      </c>
      <c r="I1014" s="386">
        <v>0</v>
      </c>
      <c r="J1014" s="386">
        <v>1</v>
      </c>
      <c r="K1014" s="386">
        <v>3</v>
      </c>
      <c r="L1014" s="386">
        <v>2</v>
      </c>
      <c r="M1014" s="386">
        <v>4</v>
      </c>
      <c r="N1014" s="386">
        <v>6</v>
      </c>
      <c r="O1014" s="386">
        <v>3</v>
      </c>
      <c r="P1014" s="386">
        <v>7</v>
      </c>
      <c r="Q1014" s="386">
        <v>4</v>
      </c>
      <c r="R1014" s="386">
        <v>11</v>
      </c>
      <c r="S1014" s="386">
        <v>4</v>
      </c>
      <c r="T1014" s="386">
        <v>2</v>
      </c>
      <c r="U1014" s="386">
        <v>8</v>
      </c>
      <c r="V1014" s="386">
        <v>13</v>
      </c>
      <c r="W1014" s="386">
        <v>3</v>
      </c>
      <c r="X1014" s="386">
        <v>6</v>
      </c>
      <c r="Y1014" s="386">
        <v>13</v>
      </c>
      <c r="Z1014" s="386">
        <v>5</v>
      </c>
      <c r="AA1014" s="386">
        <v>5</v>
      </c>
      <c r="AB1014" s="386">
        <v>8</v>
      </c>
      <c r="AC1014" s="386">
        <v>0</v>
      </c>
      <c r="AD1014" s="386">
        <v>4</v>
      </c>
      <c r="AE1014" s="386">
        <v>3</v>
      </c>
      <c r="AF1014" s="386">
        <v>0</v>
      </c>
      <c r="AG1014" s="386">
        <v>3</v>
      </c>
      <c r="AH1014" s="386">
        <v>1</v>
      </c>
      <c r="AI1014" s="386">
        <v>3</v>
      </c>
      <c r="AJ1014" s="386">
        <v>0</v>
      </c>
      <c r="AK1014" s="386">
        <v>2</v>
      </c>
      <c r="AL1014" s="386">
        <v>0</v>
      </c>
      <c r="AM1014" s="386">
        <v>1</v>
      </c>
      <c r="AN1014" s="386">
        <v>0</v>
      </c>
      <c r="AO1014" s="386">
        <v>0</v>
      </c>
      <c r="AP1014" s="386">
        <v>0</v>
      </c>
      <c r="AQ1014" s="386">
        <v>0</v>
      </c>
      <c r="AR1014" s="386">
        <v>0</v>
      </c>
      <c r="AS1014" s="386">
        <v>0</v>
      </c>
      <c r="AT1014" s="405">
        <v>0</v>
      </c>
      <c r="AU1014" s="387">
        <v>0</v>
      </c>
    </row>
    <row r="1015" spans="2:47" x14ac:dyDescent="0.3">
      <c r="B1015" s="592"/>
      <c r="C1015" s="592"/>
      <c r="D1015" s="384" t="s">
        <v>1133</v>
      </c>
      <c r="E1015" s="271">
        <f t="shared" si="16"/>
        <v>558</v>
      </c>
      <c r="F1015" s="385">
        <v>0</v>
      </c>
      <c r="G1015" s="386">
        <v>0</v>
      </c>
      <c r="H1015" s="386">
        <v>0</v>
      </c>
      <c r="I1015" s="386">
        <v>0</v>
      </c>
      <c r="J1015" s="386">
        <v>5</v>
      </c>
      <c r="K1015" s="386">
        <v>4</v>
      </c>
      <c r="L1015" s="386">
        <v>7</v>
      </c>
      <c r="M1015" s="386">
        <v>7</v>
      </c>
      <c r="N1015" s="386">
        <v>14</v>
      </c>
      <c r="O1015" s="386">
        <v>12</v>
      </c>
      <c r="P1015" s="386">
        <v>11</v>
      </c>
      <c r="Q1015" s="386">
        <v>21</v>
      </c>
      <c r="R1015" s="386">
        <v>15</v>
      </c>
      <c r="S1015" s="386">
        <v>23</v>
      </c>
      <c r="T1015" s="386">
        <v>23</v>
      </c>
      <c r="U1015" s="386">
        <v>24</v>
      </c>
      <c r="V1015" s="386">
        <v>28</v>
      </c>
      <c r="W1015" s="386">
        <v>31</v>
      </c>
      <c r="X1015" s="386">
        <v>31</v>
      </c>
      <c r="Y1015" s="386">
        <v>34</v>
      </c>
      <c r="Z1015" s="386">
        <v>39</v>
      </c>
      <c r="AA1015" s="386">
        <v>35</v>
      </c>
      <c r="AB1015" s="386">
        <v>33</v>
      </c>
      <c r="AC1015" s="386">
        <v>24</v>
      </c>
      <c r="AD1015" s="386">
        <v>25</v>
      </c>
      <c r="AE1015" s="386">
        <v>17</v>
      </c>
      <c r="AF1015" s="386">
        <v>19</v>
      </c>
      <c r="AG1015" s="386">
        <v>29</v>
      </c>
      <c r="AH1015" s="386">
        <v>6</v>
      </c>
      <c r="AI1015" s="386">
        <v>8</v>
      </c>
      <c r="AJ1015" s="386">
        <v>11</v>
      </c>
      <c r="AK1015" s="386">
        <v>7</v>
      </c>
      <c r="AL1015" s="386">
        <v>7</v>
      </c>
      <c r="AM1015" s="386">
        <v>4</v>
      </c>
      <c r="AN1015" s="386">
        <v>2</v>
      </c>
      <c r="AO1015" s="386">
        <v>2</v>
      </c>
      <c r="AP1015" s="386">
        <v>0</v>
      </c>
      <c r="AQ1015" s="386">
        <v>0</v>
      </c>
      <c r="AR1015" s="386">
        <v>0</v>
      </c>
      <c r="AS1015" s="386">
        <v>0</v>
      </c>
      <c r="AT1015" s="405">
        <v>0</v>
      </c>
      <c r="AU1015" s="387">
        <v>0</v>
      </c>
    </row>
    <row r="1016" spans="2:47" x14ac:dyDescent="0.3">
      <c r="B1016" s="592"/>
      <c r="C1016" s="592"/>
      <c r="D1016" s="384" t="s">
        <v>1132</v>
      </c>
      <c r="E1016" s="271">
        <f t="shared" si="16"/>
        <v>223</v>
      </c>
      <c r="F1016" s="385">
        <v>0</v>
      </c>
      <c r="G1016" s="386">
        <v>0</v>
      </c>
      <c r="H1016" s="386">
        <v>0</v>
      </c>
      <c r="I1016" s="386">
        <v>0</v>
      </c>
      <c r="J1016" s="386">
        <v>0</v>
      </c>
      <c r="K1016" s="386">
        <v>1</v>
      </c>
      <c r="L1016" s="386">
        <v>6</v>
      </c>
      <c r="M1016" s="386">
        <v>2</v>
      </c>
      <c r="N1016" s="386">
        <v>3</v>
      </c>
      <c r="O1016" s="386">
        <v>7</v>
      </c>
      <c r="P1016" s="386">
        <v>6</v>
      </c>
      <c r="Q1016" s="386">
        <v>5</v>
      </c>
      <c r="R1016" s="386">
        <v>13</v>
      </c>
      <c r="S1016" s="386">
        <v>6</v>
      </c>
      <c r="T1016" s="386">
        <v>14</v>
      </c>
      <c r="U1016" s="386">
        <v>10</v>
      </c>
      <c r="V1016" s="386">
        <v>13</v>
      </c>
      <c r="W1016" s="386">
        <v>17</v>
      </c>
      <c r="X1016" s="386">
        <v>9</v>
      </c>
      <c r="Y1016" s="386">
        <v>9</v>
      </c>
      <c r="Z1016" s="386">
        <v>10</v>
      </c>
      <c r="AA1016" s="386">
        <v>8</v>
      </c>
      <c r="AB1016" s="386">
        <v>14</v>
      </c>
      <c r="AC1016" s="386">
        <v>11</v>
      </c>
      <c r="AD1016" s="386">
        <v>7</v>
      </c>
      <c r="AE1016" s="386">
        <v>8</v>
      </c>
      <c r="AF1016" s="386">
        <v>8</v>
      </c>
      <c r="AG1016" s="386">
        <v>9</v>
      </c>
      <c r="AH1016" s="386">
        <v>16</v>
      </c>
      <c r="AI1016" s="386">
        <v>2</v>
      </c>
      <c r="AJ1016" s="386">
        <v>5</v>
      </c>
      <c r="AK1016" s="386">
        <v>0</v>
      </c>
      <c r="AL1016" s="386">
        <v>1</v>
      </c>
      <c r="AM1016" s="386">
        <v>0</v>
      </c>
      <c r="AN1016" s="386">
        <v>2</v>
      </c>
      <c r="AO1016" s="386">
        <v>0</v>
      </c>
      <c r="AP1016" s="386">
        <v>1</v>
      </c>
      <c r="AQ1016" s="386">
        <v>0</v>
      </c>
      <c r="AR1016" s="386">
        <v>0</v>
      </c>
      <c r="AS1016" s="386">
        <v>0</v>
      </c>
      <c r="AT1016" s="405">
        <v>0</v>
      </c>
      <c r="AU1016" s="387">
        <v>0</v>
      </c>
    </row>
    <row r="1017" spans="2:47" x14ac:dyDescent="0.3">
      <c r="B1017" s="592"/>
      <c r="C1017" s="592"/>
      <c r="D1017" s="384" t="s">
        <v>1131</v>
      </c>
      <c r="E1017" s="271">
        <f t="shared" si="16"/>
        <v>123</v>
      </c>
      <c r="F1017" s="385">
        <v>0</v>
      </c>
      <c r="G1017" s="386">
        <v>0</v>
      </c>
      <c r="H1017" s="386">
        <v>0</v>
      </c>
      <c r="I1017" s="386">
        <v>0</v>
      </c>
      <c r="J1017" s="386">
        <v>0</v>
      </c>
      <c r="K1017" s="386">
        <v>0</v>
      </c>
      <c r="L1017" s="386">
        <v>1</v>
      </c>
      <c r="M1017" s="386">
        <v>0</v>
      </c>
      <c r="N1017" s="386">
        <v>1</v>
      </c>
      <c r="O1017" s="386">
        <v>2</v>
      </c>
      <c r="P1017" s="386">
        <v>3</v>
      </c>
      <c r="Q1017" s="386">
        <v>2</v>
      </c>
      <c r="R1017" s="386">
        <v>3</v>
      </c>
      <c r="S1017" s="386">
        <v>6</v>
      </c>
      <c r="T1017" s="386">
        <v>9</v>
      </c>
      <c r="U1017" s="386">
        <v>5</v>
      </c>
      <c r="V1017" s="386">
        <v>6</v>
      </c>
      <c r="W1017" s="386">
        <v>6</v>
      </c>
      <c r="X1017" s="386">
        <v>8</v>
      </c>
      <c r="Y1017" s="386">
        <v>6</v>
      </c>
      <c r="Z1017" s="386">
        <v>5</v>
      </c>
      <c r="AA1017" s="386">
        <v>7</v>
      </c>
      <c r="AB1017" s="386">
        <v>6</v>
      </c>
      <c r="AC1017" s="386">
        <v>8</v>
      </c>
      <c r="AD1017" s="386">
        <v>11</v>
      </c>
      <c r="AE1017" s="386">
        <v>8</v>
      </c>
      <c r="AF1017" s="386">
        <v>4</v>
      </c>
      <c r="AG1017" s="386">
        <v>5</v>
      </c>
      <c r="AH1017" s="386">
        <v>4</v>
      </c>
      <c r="AI1017" s="386">
        <v>3</v>
      </c>
      <c r="AJ1017" s="386">
        <v>3</v>
      </c>
      <c r="AK1017" s="386">
        <v>0</v>
      </c>
      <c r="AL1017" s="386">
        <v>1</v>
      </c>
      <c r="AM1017" s="386">
        <v>0</v>
      </c>
      <c r="AN1017" s="386">
        <v>0</v>
      </c>
      <c r="AO1017" s="386">
        <v>0</v>
      </c>
      <c r="AP1017" s="386">
        <v>0</v>
      </c>
      <c r="AQ1017" s="386">
        <v>0</v>
      </c>
      <c r="AR1017" s="386">
        <v>0</v>
      </c>
      <c r="AS1017" s="386">
        <v>0</v>
      </c>
      <c r="AT1017" s="405">
        <v>0</v>
      </c>
      <c r="AU1017" s="387">
        <v>0</v>
      </c>
    </row>
    <row r="1018" spans="2:47" x14ac:dyDescent="0.3">
      <c r="B1018" s="592"/>
      <c r="C1018" s="592"/>
      <c r="D1018" s="384" t="s">
        <v>1130</v>
      </c>
      <c r="E1018" s="271">
        <f t="shared" si="16"/>
        <v>138</v>
      </c>
      <c r="F1018" s="385">
        <v>0</v>
      </c>
      <c r="G1018" s="386">
        <v>0</v>
      </c>
      <c r="H1018" s="386">
        <v>0</v>
      </c>
      <c r="I1018" s="386">
        <v>0</v>
      </c>
      <c r="J1018" s="386">
        <v>0</v>
      </c>
      <c r="K1018" s="386">
        <v>0</v>
      </c>
      <c r="L1018" s="386">
        <v>0</v>
      </c>
      <c r="M1018" s="386">
        <v>2</v>
      </c>
      <c r="N1018" s="386">
        <v>0</v>
      </c>
      <c r="O1018" s="386">
        <v>2</v>
      </c>
      <c r="P1018" s="386">
        <v>1</v>
      </c>
      <c r="Q1018" s="386">
        <v>4</v>
      </c>
      <c r="R1018" s="386">
        <v>5</v>
      </c>
      <c r="S1018" s="386">
        <v>6</v>
      </c>
      <c r="T1018" s="386">
        <v>5</v>
      </c>
      <c r="U1018" s="386">
        <v>5</v>
      </c>
      <c r="V1018" s="386">
        <v>3</v>
      </c>
      <c r="W1018" s="386">
        <v>2</v>
      </c>
      <c r="X1018" s="386">
        <v>3</v>
      </c>
      <c r="Y1018" s="386">
        <v>7</v>
      </c>
      <c r="Z1018" s="386">
        <v>9</v>
      </c>
      <c r="AA1018" s="386">
        <v>7</v>
      </c>
      <c r="AB1018" s="386">
        <v>9</v>
      </c>
      <c r="AC1018" s="386">
        <v>10</v>
      </c>
      <c r="AD1018" s="386">
        <v>7</v>
      </c>
      <c r="AE1018" s="386">
        <v>11</v>
      </c>
      <c r="AF1018" s="386">
        <v>11</v>
      </c>
      <c r="AG1018" s="386">
        <v>8</v>
      </c>
      <c r="AH1018" s="386">
        <v>5</v>
      </c>
      <c r="AI1018" s="386">
        <v>8</v>
      </c>
      <c r="AJ1018" s="386">
        <v>3</v>
      </c>
      <c r="AK1018" s="386">
        <v>4</v>
      </c>
      <c r="AL1018" s="386">
        <v>1</v>
      </c>
      <c r="AM1018" s="386">
        <v>0</v>
      </c>
      <c r="AN1018" s="386">
        <v>0</v>
      </c>
      <c r="AO1018" s="386">
        <v>0</v>
      </c>
      <c r="AP1018" s="386">
        <v>0</v>
      </c>
      <c r="AQ1018" s="386">
        <v>0</v>
      </c>
      <c r="AR1018" s="386">
        <v>0</v>
      </c>
      <c r="AS1018" s="386">
        <v>0</v>
      </c>
      <c r="AT1018" s="405">
        <v>0</v>
      </c>
      <c r="AU1018" s="387">
        <v>0</v>
      </c>
    </row>
    <row r="1019" spans="2:47" x14ac:dyDescent="0.3">
      <c r="B1019" s="592"/>
      <c r="C1019" s="592"/>
      <c r="D1019" s="384" t="s">
        <v>1129</v>
      </c>
      <c r="E1019" s="271">
        <f t="shared" si="16"/>
        <v>505</v>
      </c>
      <c r="F1019" s="385">
        <v>0</v>
      </c>
      <c r="G1019" s="386">
        <v>0</v>
      </c>
      <c r="H1019" s="386">
        <v>0</v>
      </c>
      <c r="I1019" s="386">
        <v>1</v>
      </c>
      <c r="J1019" s="386">
        <v>3</v>
      </c>
      <c r="K1019" s="386">
        <v>3</v>
      </c>
      <c r="L1019" s="386">
        <v>11</v>
      </c>
      <c r="M1019" s="386">
        <v>12</v>
      </c>
      <c r="N1019" s="386">
        <v>12</v>
      </c>
      <c r="O1019" s="386">
        <v>17</v>
      </c>
      <c r="P1019" s="386">
        <v>15</v>
      </c>
      <c r="Q1019" s="386">
        <v>11</v>
      </c>
      <c r="R1019" s="386">
        <v>19</v>
      </c>
      <c r="S1019" s="386">
        <v>25</v>
      </c>
      <c r="T1019" s="386">
        <v>27</v>
      </c>
      <c r="U1019" s="386">
        <v>19</v>
      </c>
      <c r="V1019" s="386">
        <v>27</v>
      </c>
      <c r="W1019" s="386">
        <v>29</v>
      </c>
      <c r="X1019" s="386">
        <v>24</v>
      </c>
      <c r="Y1019" s="386">
        <v>24</v>
      </c>
      <c r="Z1019" s="386">
        <v>28</v>
      </c>
      <c r="AA1019" s="386">
        <v>33</v>
      </c>
      <c r="AB1019" s="386">
        <v>18</v>
      </c>
      <c r="AC1019" s="386">
        <v>18</v>
      </c>
      <c r="AD1019" s="386">
        <v>26</v>
      </c>
      <c r="AE1019" s="386">
        <v>17</v>
      </c>
      <c r="AF1019" s="386">
        <v>22</v>
      </c>
      <c r="AG1019" s="386">
        <v>18</v>
      </c>
      <c r="AH1019" s="386">
        <v>8</v>
      </c>
      <c r="AI1019" s="386">
        <v>12</v>
      </c>
      <c r="AJ1019" s="386">
        <v>6</v>
      </c>
      <c r="AK1019" s="386">
        <v>6</v>
      </c>
      <c r="AL1019" s="386">
        <v>8</v>
      </c>
      <c r="AM1019" s="386">
        <v>2</v>
      </c>
      <c r="AN1019" s="386">
        <v>2</v>
      </c>
      <c r="AO1019" s="386">
        <v>0</v>
      </c>
      <c r="AP1019" s="386">
        <v>2</v>
      </c>
      <c r="AQ1019" s="386">
        <v>0</v>
      </c>
      <c r="AR1019" s="386">
        <v>0</v>
      </c>
      <c r="AS1019" s="386">
        <v>0</v>
      </c>
      <c r="AT1019" s="405">
        <v>0</v>
      </c>
      <c r="AU1019" s="387">
        <v>0</v>
      </c>
    </row>
    <row r="1020" spans="2:47" x14ac:dyDescent="0.3">
      <c r="B1020" s="592"/>
      <c r="C1020" s="592"/>
      <c r="D1020" s="384" t="s">
        <v>1128</v>
      </c>
      <c r="E1020" s="271">
        <f t="shared" si="16"/>
        <v>969</v>
      </c>
      <c r="F1020" s="385">
        <v>0</v>
      </c>
      <c r="G1020" s="386">
        <v>0</v>
      </c>
      <c r="H1020" s="386">
        <v>0</v>
      </c>
      <c r="I1020" s="386">
        <v>0</v>
      </c>
      <c r="J1020" s="386">
        <v>3</v>
      </c>
      <c r="K1020" s="386">
        <v>8</v>
      </c>
      <c r="L1020" s="386">
        <v>13</v>
      </c>
      <c r="M1020" s="386">
        <v>6</v>
      </c>
      <c r="N1020" s="386">
        <v>18</v>
      </c>
      <c r="O1020" s="386">
        <v>22</v>
      </c>
      <c r="P1020" s="386">
        <v>30</v>
      </c>
      <c r="Q1020" s="386">
        <v>32</v>
      </c>
      <c r="R1020" s="386">
        <v>31</v>
      </c>
      <c r="S1020" s="386">
        <v>43</v>
      </c>
      <c r="T1020" s="386">
        <v>48</v>
      </c>
      <c r="U1020" s="386">
        <v>58</v>
      </c>
      <c r="V1020" s="386">
        <v>50</v>
      </c>
      <c r="W1020" s="386">
        <v>42</v>
      </c>
      <c r="X1020" s="386">
        <v>47</v>
      </c>
      <c r="Y1020" s="386">
        <v>61</v>
      </c>
      <c r="Z1020" s="386">
        <v>60</v>
      </c>
      <c r="AA1020" s="386">
        <v>74</v>
      </c>
      <c r="AB1020" s="386">
        <v>36</v>
      </c>
      <c r="AC1020" s="386">
        <v>55</v>
      </c>
      <c r="AD1020" s="386">
        <v>59</v>
      </c>
      <c r="AE1020" s="386">
        <v>35</v>
      </c>
      <c r="AF1020" s="386">
        <v>41</v>
      </c>
      <c r="AG1020" s="386">
        <v>29</v>
      </c>
      <c r="AH1020" s="386">
        <v>16</v>
      </c>
      <c r="AI1020" s="386">
        <v>19</v>
      </c>
      <c r="AJ1020" s="386">
        <v>9</v>
      </c>
      <c r="AK1020" s="386">
        <v>9</v>
      </c>
      <c r="AL1020" s="386">
        <v>10</v>
      </c>
      <c r="AM1020" s="386">
        <v>1</v>
      </c>
      <c r="AN1020" s="386">
        <v>1</v>
      </c>
      <c r="AO1020" s="386">
        <v>3</v>
      </c>
      <c r="AP1020" s="386">
        <v>0</v>
      </c>
      <c r="AQ1020" s="386">
        <v>0</v>
      </c>
      <c r="AR1020" s="386">
        <v>0</v>
      </c>
      <c r="AS1020" s="386">
        <v>0</v>
      </c>
      <c r="AT1020" s="405">
        <v>0</v>
      </c>
      <c r="AU1020" s="387">
        <v>0</v>
      </c>
    </row>
    <row r="1021" spans="2:47" x14ac:dyDescent="0.3">
      <c r="B1021" s="592"/>
      <c r="C1021" s="592"/>
      <c r="D1021" s="384" t="s">
        <v>939</v>
      </c>
      <c r="E1021" s="271">
        <f t="shared" si="16"/>
        <v>126</v>
      </c>
      <c r="F1021" s="385">
        <v>0</v>
      </c>
      <c r="G1021" s="386">
        <v>0</v>
      </c>
      <c r="H1021" s="386">
        <v>0</v>
      </c>
      <c r="I1021" s="386">
        <v>0</v>
      </c>
      <c r="J1021" s="386">
        <v>0</v>
      </c>
      <c r="K1021" s="386">
        <v>0</v>
      </c>
      <c r="L1021" s="386">
        <v>0</v>
      </c>
      <c r="M1021" s="386">
        <v>1</v>
      </c>
      <c r="N1021" s="386">
        <v>1</v>
      </c>
      <c r="O1021" s="386">
        <v>2</v>
      </c>
      <c r="P1021" s="386">
        <v>3</v>
      </c>
      <c r="Q1021" s="386">
        <v>0</v>
      </c>
      <c r="R1021" s="386">
        <v>0</v>
      </c>
      <c r="S1021" s="386">
        <v>1</v>
      </c>
      <c r="T1021" s="386">
        <v>2</v>
      </c>
      <c r="U1021" s="386">
        <v>3</v>
      </c>
      <c r="V1021" s="386">
        <v>5</v>
      </c>
      <c r="W1021" s="386">
        <v>3</v>
      </c>
      <c r="X1021" s="386">
        <v>4</v>
      </c>
      <c r="Y1021" s="386">
        <v>8</v>
      </c>
      <c r="Z1021" s="386">
        <v>9</v>
      </c>
      <c r="AA1021" s="386">
        <v>7</v>
      </c>
      <c r="AB1021" s="386">
        <v>5</v>
      </c>
      <c r="AC1021" s="386">
        <v>13</v>
      </c>
      <c r="AD1021" s="386">
        <v>9</v>
      </c>
      <c r="AE1021" s="386">
        <v>11</v>
      </c>
      <c r="AF1021" s="386">
        <v>12</v>
      </c>
      <c r="AG1021" s="386">
        <v>3</v>
      </c>
      <c r="AH1021" s="386">
        <v>10</v>
      </c>
      <c r="AI1021" s="386">
        <v>4</v>
      </c>
      <c r="AJ1021" s="386">
        <v>2</v>
      </c>
      <c r="AK1021" s="386">
        <v>3</v>
      </c>
      <c r="AL1021" s="386">
        <v>1</v>
      </c>
      <c r="AM1021" s="386">
        <v>1</v>
      </c>
      <c r="AN1021" s="386">
        <v>0</v>
      </c>
      <c r="AO1021" s="386">
        <v>1</v>
      </c>
      <c r="AP1021" s="386">
        <v>0</v>
      </c>
      <c r="AQ1021" s="386">
        <v>0</v>
      </c>
      <c r="AR1021" s="386">
        <v>0</v>
      </c>
      <c r="AS1021" s="386">
        <v>0</v>
      </c>
      <c r="AT1021" s="405">
        <v>0</v>
      </c>
      <c r="AU1021" s="387">
        <v>2</v>
      </c>
    </row>
    <row r="1022" spans="2:47" x14ac:dyDescent="0.3">
      <c r="B1022" s="592"/>
      <c r="C1022" s="592"/>
      <c r="D1022" s="384" t="s">
        <v>1127</v>
      </c>
      <c r="E1022" s="271">
        <f t="shared" si="16"/>
        <v>359</v>
      </c>
      <c r="F1022" s="385">
        <v>0</v>
      </c>
      <c r="G1022" s="386">
        <v>0</v>
      </c>
      <c r="H1022" s="386">
        <v>0</v>
      </c>
      <c r="I1022" s="386">
        <v>0</v>
      </c>
      <c r="J1022" s="386">
        <v>0</v>
      </c>
      <c r="K1022" s="386">
        <v>1</v>
      </c>
      <c r="L1022" s="386">
        <v>5</v>
      </c>
      <c r="M1022" s="386">
        <v>2</v>
      </c>
      <c r="N1022" s="386">
        <v>4</v>
      </c>
      <c r="O1022" s="386">
        <v>10</v>
      </c>
      <c r="P1022" s="386">
        <v>4</v>
      </c>
      <c r="Q1022" s="386">
        <v>8</v>
      </c>
      <c r="R1022" s="386">
        <v>11</v>
      </c>
      <c r="S1022" s="386">
        <v>15</v>
      </c>
      <c r="T1022" s="386">
        <v>15</v>
      </c>
      <c r="U1022" s="386">
        <v>19</v>
      </c>
      <c r="V1022" s="386">
        <v>18</v>
      </c>
      <c r="W1022" s="386">
        <v>26</v>
      </c>
      <c r="X1022" s="386">
        <v>22</v>
      </c>
      <c r="Y1022" s="386">
        <v>32</v>
      </c>
      <c r="Z1022" s="386">
        <v>26</v>
      </c>
      <c r="AA1022" s="386">
        <v>17</v>
      </c>
      <c r="AB1022" s="386">
        <v>14</v>
      </c>
      <c r="AC1022" s="386">
        <v>20</v>
      </c>
      <c r="AD1022" s="386">
        <v>19</v>
      </c>
      <c r="AE1022" s="386">
        <v>13</v>
      </c>
      <c r="AF1022" s="386">
        <v>14</v>
      </c>
      <c r="AG1022" s="386">
        <v>12</v>
      </c>
      <c r="AH1022" s="386">
        <v>13</v>
      </c>
      <c r="AI1022" s="386">
        <v>2</v>
      </c>
      <c r="AJ1022" s="386">
        <v>6</v>
      </c>
      <c r="AK1022" s="386">
        <v>5</v>
      </c>
      <c r="AL1022" s="386">
        <v>3</v>
      </c>
      <c r="AM1022" s="386">
        <v>2</v>
      </c>
      <c r="AN1022" s="386">
        <v>0</v>
      </c>
      <c r="AO1022" s="386">
        <v>0</v>
      </c>
      <c r="AP1022" s="386">
        <v>0</v>
      </c>
      <c r="AQ1022" s="386">
        <v>0</v>
      </c>
      <c r="AR1022" s="386">
        <v>0</v>
      </c>
      <c r="AS1022" s="386">
        <v>0</v>
      </c>
      <c r="AT1022" s="405">
        <v>0</v>
      </c>
      <c r="AU1022" s="387">
        <v>1</v>
      </c>
    </row>
    <row r="1023" spans="2:47" x14ac:dyDescent="0.3">
      <c r="B1023" s="592"/>
      <c r="C1023" s="592"/>
      <c r="D1023" s="384" t="s">
        <v>1126</v>
      </c>
      <c r="E1023" s="271">
        <f t="shared" si="16"/>
        <v>475</v>
      </c>
      <c r="F1023" s="385">
        <v>0</v>
      </c>
      <c r="G1023" s="386">
        <v>0</v>
      </c>
      <c r="H1023" s="386">
        <v>0</v>
      </c>
      <c r="I1023" s="386">
        <v>0</v>
      </c>
      <c r="J1023" s="386">
        <v>1</v>
      </c>
      <c r="K1023" s="386">
        <v>1</v>
      </c>
      <c r="L1023" s="386">
        <v>5</v>
      </c>
      <c r="M1023" s="386">
        <v>3</v>
      </c>
      <c r="N1023" s="386">
        <v>7</v>
      </c>
      <c r="O1023" s="386">
        <v>18</v>
      </c>
      <c r="P1023" s="386">
        <v>15</v>
      </c>
      <c r="Q1023" s="386">
        <v>14</v>
      </c>
      <c r="R1023" s="386">
        <v>12</v>
      </c>
      <c r="S1023" s="386">
        <v>22</v>
      </c>
      <c r="T1023" s="386">
        <v>28</v>
      </c>
      <c r="U1023" s="386">
        <v>15</v>
      </c>
      <c r="V1023" s="386">
        <v>19</v>
      </c>
      <c r="W1023" s="386">
        <v>20</v>
      </c>
      <c r="X1023" s="386">
        <v>21</v>
      </c>
      <c r="Y1023" s="386">
        <v>33</v>
      </c>
      <c r="Z1023" s="386">
        <v>27</v>
      </c>
      <c r="AA1023" s="386">
        <v>22</v>
      </c>
      <c r="AB1023" s="386">
        <v>22</v>
      </c>
      <c r="AC1023" s="386">
        <v>27</v>
      </c>
      <c r="AD1023" s="386">
        <v>22</v>
      </c>
      <c r="AE1023" s="386">
        <v>28</v>
      </c>
      <c r="AF1023" s="386">
        <v>21</v>
      </c>
      <c r="AG1023" s="386">
        <v>22</v>
      </c>
      <c r="AH1023" s="386">
        <v>12</v>
      </c>
      <c r="AI1023" s="386">
        <v>10</v>
      </c>
      <c r="AJ1023" s="386">
        <v>8</v>
      </c>
      <c r="AK1023" s="386">
        <v>9</v>
      </c>
      <c r="AL1023" s="386">
        <v>5</v>
      </c>
      <c r="AM1023" s="386">
        <v>3</v>
      </c>
      <c r="AN1023" s="386">
        <v>1</v>
      </c>
      <c r="AO1023" s="386">
        <v>0</v>
      </c>
      <c r="AP1023" s="386">
        <v>1</v>
      </c>
      <c r="AQ1023" s="386">
        <v>0</v>
      </c>
      <c r="AR1023" s="386">
        <v>0</v>
      </c>
      <c r="AS1023" s="386">
        <v>0</v>
      </c>
      <c r="AT1023" s="405">
        <v>1</v>
      </c>
      <c r="AU1023" s="387">
        <v>0</v>
      </c>
    </row>
    <row r="1024" spans="2:47" x14ac:dyDescent="0.3">
      <c r="B1024" s="592"/>
      <c r="C1024" s="592"/>
      <c r="D1024" s="384" t="s">
        <v>1125</v>
      </c>
      <c r="E1024" s="271">
        <f t="shared" si="16"/>
        <v>302</v>
      </c>
      <c r="F1024" s="385">
        <v>0</v>
      </c>
      <c r="G1024" s="386">
        <v>0</v>
      </c>
      <c r="H1024" s="386">
        <v>0</v>
      </c>
      <c r="I1024" s="386">
        <v>0</v>
      </c>
      <c r="J1024" s="386">
        <v>0</v>
      </c>
      <c r="K1024" s="386">
        <v>3</v>
      </c>
      <c r="L1024" s="386">
        <v>5</v>
      </c>
      <c r="M1024" s="386">
        <v>3</v>
      </c>
      <c r="N1024" s="386">
        <v>8</v>
      </c>
      <c r="O1024" s="386">
        <v>9</v>
      </c>
      <c r="P1024" s="386">
        <v>9</v>
      </c>
      <c r="Q1024" s="386">
        <v>12</v>
      </c>
      <c r="R1024" s="386">
        <v>9</v>
      </c>
      <c r="S1024" s="386">
        <v>13</v>
      </c>
      <c r="T1024" s="386">
        <v>10</v>
      </c>
      <c r="U1024" s="386">
        <v>17</v>
      </c>
      <c r="V1024" s="386">
        <v>14</v>
      </c>
      <c r="W1024" s="386">
        <v>22</v>
      </c>
      <c r="X1024" s="386">
        <v>18</v>
      </c>
      <c r="Y1024" s="386">
        <v>11</v>
      </c>
      <c r="Z1024" s="386">
        <v>17</v>
      </c>
      <c r="AA1024" s="386">
        <v>26</v>
      </c>
      <c r="AB1024" s="386">
        <v>19</v>
      </c>
      <c r="AC1024" s="386">
        <v>11</v>
      </c>
      <c r="AD1024" s="386">
        <v>21</v>
      </c>
      <c r="AE1024" s="386">
        <v>5</v>
      </c>
      <c r="AF1024" s="386">
        <v>7</v>
      </c>
      <c r="AG1024" s="386">
        <v>6</v>
      </c>
      <c r="AH1024" s="386">
        <v>6</v>
      </c>
      <c r="AI1024" s="386">
        <v>5</v>
      </c>
      <c r="AJ1024" s="386">
        <v>2</v>
      </c>
      <c r="AK1024" s="386">
        <v>9</v>
      </c>
      <c r="AL1024" s="386">
        <v>1</v>
      </c>
      <c r="AM1024" s="386">
        <v>2</v>
      </c>
      <c r="AN1024" s="386">
        <v>0</v>
      </c>
      <c r="AO1024" s="386">
        <v>1</v>
      </c>
      <c r="AP1024" s="386">
        <v>0</v>
      </c>
      <c r="AQ1024" s="386">
        <v>0</v>
      </c>
      <c r="AR1024" s="386">
        <v>0</v>
      </c>
      <c r="AS1024" s="386">
        <v>0</v>
      </c>
      <c r="AT1024" s="405">
        <v>0</v>
      </c>
      <c r="AU1024" s="387">
        <v>1</v>
      </c>
    </row>
    <row r="1025" spans="2:47" x14ac:dyDescent="0.3">
      <c r="B1025" s="592"/>
      <c r="C1025" s="592"/>
      <c r="D1025" s="384" t="s">
        <v>1124</v>
      </c>
      <c r="E1025" s="271">
        <f t="shared" si="16"/>
        <v>424</v>
      </c>
      <c r="F1025" s="385">
        <v>0</v>
      </c>
      <c r="G1025" s="386">
        <v>0</v>
      </c>
      <c r="H1025" s="386">
        <v>0</v>
      </c>
      <c r="I1025" s="386">
        <v>0</v>
      </c>
      <c r="J1025" s="386">
        <v>0</v>
      </c>
      <c r="K1025" s="386">
        <v>1</v>
      </c>
      <c r="L1025" s="386">
        <v>7</v>
      </c>
      <c r="M1025" s="386">
        <v>9</v>
      </c>
      <c r="N1025" s="386">
        <v>9</v>
      </c>
      <c r="O1025" s="386">
        <v>13</v>
      </c>
      <c r="P1025" s="386">
        <v>12</v>
      </c>
      <c r="Q1025" s="386">
        <v>12</v>
      </c>
      <c r="R1025" s="386">
        <v>16</v>
      </c>
      <c r="S1025" s="386">
        <v>18</v>
      </c>
      <c r="T1025" s="386">
        <v>13</v>
      </c>
      <c r="U1025" s="386">
        <v>23</v>
      </c>
      <c r="V1025" s="386">
        <v>26</v>
      </c>
      <c r="W1025" s="386">
        <v>23</v>
      </c>
      <c r="X1025" s="386">
        <v>21</v>
      </c>
      <c r="Y1025" s="386">
        <v>18</v>
      </c>
      <c r="Z1025" s="386">
        <v>22</v>
      </c>
      <c r="AA1025" s="386">
        <v>22</v>
      </c>
      <c r="AB1025" s="386">
        <v>24</v>
      </c>
      <c r="AC1025" s="386">
        <v>29</v>
      </c>
      <c r="AD1025" s="386">
        <v>22</v>
      </c>
      <c r="AE1025" s="386">
        <v>16</v>
      </c>
      <c r="AF1025" s="386">
        <v>10</v>
      </c>
      <c r="AG1025" s="386">
        <v>16</v>
      </c>
      <c r="AH1025" s="386">
        <v>10</v>
      </c>
      <c r="AI1025" s="386">
        <v>12</v>
      </c>
      <c r="AJ1025" s="386">
        <v>5</v>
      </c>
      <c r="AK1025" s="386">
        <v>7</v>
      </c>
      <c r="AL1025" s="386">
        <v>2</v>
      </c>
      <c r="AM1025" s="386">
        <v>2</v>
      </c>
      <c r="AN1025" s="386">
        <v>2</v>
      </c>
      <c r="AO1025" s="386">
        <v>1</v>
      </c>
      <c r="AP1025" s="386">
        <v>0</v>
      </c>
      <c r="AQ1025" s="386">
        <v>0</v>
      </c>
      <c r="AR1025" s="386">
        <v>0</v>
      </c>
      <c r="AS1025" s="386">
        <v>0</v>
      </c>
      <c r="AT1025" s="405">
        <v>1</v>
      </c>
      <c r="AU1025" s="387">
        <v>0</v>
      </c>
    </row>
    <row r="1026" spans="2:47" x14ac:dyDescent="0.3">
      <c r="B1026" s="592"/>
      <c r="C1026" s="592"/>
      <c r="D1026" s="384" t="s">
        <v>1123</v>
      </c>
      <c r="E1026" s="271">
        <f t="shared" si="16"/>
        <v>282</v>
      </c>
      <c r="F1026" s="385">
        <v>0</v>
      </c>
      <c r="G1026" s="386">
        <v>0</v>
      </c>
      <c r="H1026" s="386">
        <v>0</v>
      </c>
      <c r="I1026" s="386">
        <v>1</v>
      </c>
      <c r="J1026" s="386">
        <v>2</v>
      </c>
      <c r="K1026" s="386">
        <v>2</v>
      </c>
      <c r="L1026" s="386">
        <v>6</v>
      </c>
      <c r="M1026" s="386">
        <v>3</v>
      </c>
      <c r="N1026" s="386">
        <v>3</v>
      </c>
      <c r="O1026" s="386">
        <v>10</v>
      </c>
      <c r="P1026" s="386">
        <v>5</v>
      </c>
      <c r="Q1026" s="386">
        <v>14</v>
      </c>
      <c r="R1026" s="386">
        <v>14</v>
      </c>
      <c r="S1026" s="386">
        <v>9</v>
      </c>
      <c r="T1026" s="386">
        <v>14</v>
      </c>
      <c r="U1026" s="386">
        <v>14</v>
      </c>
      <c r="V1026" s="386">
        <v>22</v>
      </c>
      <c r="W1026" s="386">
        <v>19</v>
      </c>
      <c r="X1026" s="386">
        <v>16</v>
      </c>
      <c r="Y1026" s="386">
        <v>10</v>
      </c>
      <c r="Z1026" s="386">
        <v>16</v>
      </c>
      <c r="AA1026" s="386">
        <v>14</v>
      </c>
      <c r="AB1026" s="386">
        <v>14</v>
      </c>
      <c r="AC1026" s="386">
        <v>6</v>
      </c>
      <c r="AD1026" s="386">
        <v>7</v>
      </c>
      <c r="AE1026" s="386">
        <v>15</v>
      </c>
      <c r="AF1026" s="386">
        <v>9</v>
      </c>
      <c r="AG1026" s="386">
        <v>10</v>
      </c>
      <c r="AH1026" s="386">
        <v>10</v>
      </c>
      <c r="AI1026" s="386">
        <v>3</v>
      </c>
      <c r="AJ1026" s="386">
        <v>4</v>
      </c>
      <c r="AK1026" s="386">
        <v>6</v>
      </c>
      <c r="AL1026" s="386">
        <v>2</v>
      </c>
      <c r="AM1026" s="386">
        <v>1</v>
      </c>
      <c r="AN1026" s="386">
        <v>0</v>
      </c>
      <c r="AO1026" s="386">
        <v>0</v>
      </c>
      <c r="AP1026" s="386">
        <v>0</v>
      </c>
      <c r="AQ1026" s="386">
        <v>0</v>
      </c>
      <c r="AR1026" s="386">
        <v>0</v>
      </c>
      <c r="AS1026" s="386">
        <v>0</v>
      </c>
      <c r="AT1026" s="405">
        <v>0</v>
      </c>
      <c r="AU1026" s="387">
        <v>1</v>
      </c>
    </row>
    <row r="1027" spans="2:47" ht="28.5" x14ac:dyDescent="0.3">
      <c r="B1027" s="592"/>
      <c r="C1027" s="592"/>
      <c r="D1027" s="384" t="s">
        <v>1122</v>
      </c>
      <c r="E1027" s="271">
        <f t="shared" si="16"/>
        <v>134</v>
      </c>
      <c r="F1027" s="385">
        <v>0</v>
      </c>
      <c r="G1027" s="386">
        <v>0</v>
      </c>
      <c r="H1027" s="386">
        <v>0</v>
      </c>
      <c r="I1027" s="386">
        <v>0</v>
      </c>
      <c r="J1027" s="386">
        <v>1</v>
      </c>
      <c r="K1027" s="386">
        <v>0</v>
      </c>
      <c r="L1027" s="386">
        <v>4</v>
      </c>
      <c r="M1027" s="386">
        <v>3</v>
      </c>
      <c r="N1027" s="386">
        <v>0</v>
      </c>
      <c r="O1027" s="386">
        <v>0</v>
      </c>
      <c r="P1027" s="386">
        <v>4</v>
      </c>
      <c r="Q1027" s="386">
        <v>4</v>
      </c>
      <c r="R1027" s="386">
        <v>4</v>
      </c>
      <c r="S1027" s="386">
        <v>5</v>
      </c>
      <c r="T1027" s="386">
        <v>8</v>
      </c>
      <c r="U1027" s="386">
        <v>1</v>
      </c>
      <c r="V1027" s="386">
        <v>5</v>
      </c>
      <c r="W1027" s="386">
        <v>6</v>
      </c>
      <c r="X1027" s="386">
        <v>9</v>
      </c>
      <c r="Y1027" s="386">
        <v>13</v>
      </c>
      <c r="Z1027" s="386">
        <v>11</v>
      </c>
      <c r="AA1027" s="386">
        <v>8</v>
      </c>
      <c r="AB1027" s="386">
        <v>5</v>
      </c>
      <c r="AC1027" s="386">
        <v>10</v>
      </c>
      <c r="AD1027" s="386">
        <v>10</v>
      </c>
      <c r="AE1027" s="386">
        <v>7</v>
      </c>
      <c r="AF1027" s="386">
        <v>6</v>
      </c>
      <c r="AG1027" s="386">
        <v>4</v>
      </c>
      <c r="AH1027" s="386">
        <v>0</v>
      </c>
      <c r="AI1027" s="386">
        <v>0</v>
      </c>
      <c r="AJ1027" s="386">
        <v>2</v>
      </c>
      <c r="AK1027" s="386">
        <v>3</v>
      </c>
      <c r="AL1027" s="386">
        <v>1</v>
      </c>
      <c r="AM1027" s="386">
        <v>0</v>
      </c>
      <c r="AN1027" s="386">
        <v>0</v>
      </c>
      <c r="AO1027" s="386">
        <v>0</v>
      </c>
      <c r="AP1027" s="386">
        <v>0</v>
      </c>
      <c r="AQ1027" s="386">
        <v>0</v>
      </c>
      <c r="AR1027" s="386">
        <v>0</v>
      </c>
      <c r="AS1027" s="386">
        <v>0</v>
      </c>
      <c r="AT1027" s="405">
        <v>0</v>
      </c>
      <c r="AU1027" s="387">
        <v>0</v>
      </c>
    </row>
    <row r="1028" spans="2:47" x14ac:dyDescent="0.3">
      <c r="B1028" s="592"/>
      <c r="C1028" s="592"/>
      <c r="D1028" s="384" t="s">
        <v>1121</v>
      </c>
      <c r="E1028" s="271">
        <f t="shared" si="16"/>
        <v>227</v>
      </c>
      <c r="F1028" s="385">
        <v>0</v>
      </c>
      <c r="G1028" s="386">
        <v>0</v>
      </c>
      <c r="H1028" s="386">
        <v>0</v>
      </c>
      <c r="I1028" s="386">
        <v>0</v>
      </c>
      <c r="J1028" s="386">
        <v>0</v>
      </c>
      <c r="K1028" s="386">
        <v>0</v>
      </c>
      <c r="L1028" s="386">
        <v>3</v>
      </c>
      <c r="M1028" s="386">
        <v>4</v>
      </c>
      <c r="N1028" s="386">
        <v>6</v>
      </c>
      <c r="O1028" s="386">
        <v>3</v>
      </c>
      <c r="P1028" s="386">
        <v>5</v>
      </c>
      <c r="Q1028" s="386">
        <v>8</v>
      </c>
      <c r="R1028" s="386">
        <v>8</v>
      </c>
      <c r="S1028" s="386">
        <v>3</v>
      </c>
      <c r="T1028" s="386">
        <v>12</v>
      </c>
      <c r="U1028" s="386">
        <v>7</v>
      </c>
      <c r="V1028" s="386">
        <v>9</v>
      </c>
      <c r="W1028" s="386">
        <v>12</v>
      </c>
      <c r="X1028" s="386">
        <v>12</v>
      </c>
      <c r="Y1028" s="386">
        <v>7</v>
      </c>
      <c r="Z1028" s="386">
        <v>11</v>
      </c>
      <c r="AA1028" s="386">
        <v>9</v>
      </c>
      <c r="AB1028" s="386">
        <v>14</v>
      </c>
      <c r="AC1028" s="386">
        <v>12</v>
      </c>
      <c r="AD1028" s="386">
        <v>12</v>
      </c>
      <c r="AE1028" s="386">
        <v>17</v>
      </c>
      <c r="AF1028" s="386">
        <v>17</v>
      </c>
      <c r="AG1028" s="386">
        <v>13</v>
      </c>
      <c r="AH1028" s="386">
        <v>6</v>
      </c>
      <c r="AI1028" s="386">
        <v>8</v>
      </c>
      <c r="AJ1028" s="386">
        <v>5</v>
      </c>
      <c r="AK1028" s="386">
        <v>2</v>
      </c>
      <c r="AL1028" s="386">
        <v>1</v>
      </c>
      <c r="AM1028" s="386">
        <v>1</v>
      </c>
      <c r="AN1028" s="386">
        <v>0</v>
      </c>
      <c r="AO1028" s="386">
        <v>0</v>
      </c>
      <c r="AP1028" s="386">
        <v>0</v>
      </c>
      <c r="AQ1028" s="386">
        <v>0</v>
      </c>
      <c r="AR1028" s="386">
        <v>0</v>
      </c>
      <c r="AS1028" s="386">
        <v>0</v>
      </c>
      <c r="AT1028" s="405">
        <v>0</v>
      </c>
      <c r="AU1028" s="387">
        <v>0</v>
      </c>
    </row>
    <row r="1029" spans="2:47" x14ac:dyDescent="0.3">
      <c r="B1029" s="592"/>
      <c r="C1029" s="592"/>
      <c r="D1029" s="384" t="s">
        <v>1120</v>
      </c>
      <c r="E1029" s="271">
        <f t="shared" ref="E1029:E1092" si="17">SUM(F1029:AU1029)</f>
        <v>377</v>
      </c>
      <c r="F1029" s="385">
        <v>0</v>
      </c>
      <c r="G1029" s="386">
        <v>0</v>
      </c>
      <c r="H1029" s="386">
        <v>0</v>
      </c>
      <c r="I1029" s="386">
        <v>0</v>
      </c>
      <c r="J1029" s="386">
        <v>2</v>
      </c>
      <c r="K1029" s="386">
        <v>2</v>
      </c>
      <c r="L1029" s="386">
        <v>6</v>
      </c>
      <c r="M1029" s="386">
        <v>9</v>
      </c>
      <c r="N1029" s="386">
        <v>11</v>
      </c>
      <c r="O1029" s="386">
        <v>17</v>
      </c>
      <c r="P1029" s="386">
        <v>16</v>
      </c>
      <c r="Q1029" s="386">
        <v>16</v>
      </c>
      <c r="R1029" s="386">
        <v>17</v>
      </c>
      <c r="S1029" s="386">
        <v>11</v>
      </c>
      <c r="T1029" s="386">
        <v>17</v>
      </c>
      <c r="U1029" s="386">
        <v>12</v>
      </c>
      <c r="V1029" s="386">
        <v>19</v>
      </c>
      <c r="W1029" s="386">
        <v>24</v>
      </c>
      <c r="X1029" s="386">
        <v>25</v>
      </c>
      <c r="Y1029" s="386">
        <v>19</v>
      </c>
      <c r="Z1029" s="386">
        <v>15</v>
      </c>
      <c r="AA1029" s="386">
        <v>12</v>
      </c>
      <c r="AB1029" s="386">
        <v>22</v>
      </c>
      <c r="AC1029" s="386">
        <v>15</v>
      </c>
      <c r="AD1029" s="386">
        <v>15</v>
      </c>
      <c r="AE1029" s="386">
        <v>26</v>
      </c>
      <c r="AF1029" s="386">
        <v>11</v>
      </c>
      <c r="AG1029" s="386">
        <v>11</v>
      </c>
      <c r="AH1029" s="386">
        <v>9</v>
      </c>
      <c r="AI1029" s="386">
        <v>8</v>
      </c>
      <c r="AJ1029" s="386">
        <v>5</v>
      </c>
      <c r="AK1029" s="386">
        <v>1</v>
      </c>
      <c r="AL1029" s="386">
        <v>1</v>
      </c>
      <c r="AM1029" s="386">
        <v>1</v>
      </c>
      <c r="AN1029" s="386">
        <v>0</v>
      </c>
      <c r="AO1029" s="386">
        <v>1</v>
      </c>
      <c r="AP1029" s="386">
        <v>0</v>
      </c>
      <c r="AQ1029" s="386">
        <v>0</v>
      </c>
      <c r="AR1029" s="386">
        <v>0</v>
      </c>
      <c r="AS1029" s="386">
        <v>0</v>
      </c>
      <c r="AT1029" s="405">
        <v>1</v>
      </c>
      <c r="AU1029" s="387">
        <v>0</v>
      </c>
    </row>
    <row r="1030" spans="2:47" x14ac:dyDescent="0.3">
      <c r="B1030" s="592"/>
      <c r="C1030" s="592"/>
      <c r="D1030" s="384" t="s">
        <v>249</v>
      </c>
      <c r="E1030" s="271">
        <f t="shared" si="17"/>
        <v>22</v>
      </c>
      <c r="F1030" s="385">
        <v>0</v>
      </c>
      <c r="G1030" s="386">
        <v>0</v>
      </c>
      <c r="H1030" s="386">
        <v>0</v>
      </c>
      <c r="I1030" s="386">
        <v>0</v>
      </c>
      <c r="J1030" s="386">
        <v>0</v>
      </c>
      <c r="K1030" s="386">
        <v>0</v>
      </c>
      <c r="L1030" s="386">
        <v>0</v>
      </c>
      <c r="M1030" s="386">
        <v>0</v>
      </c>
      <c r="N1030" s="386">
        <v>1</v>
      </c>
      <c r="O1030" s="386">
        <v>0</v>
      </c>
      <c r="P1030" s="386">
        <v>2</v>
      </c>
      <c r="Q1030" s="386">
        <v>0</v>
      </c>
      <c r="R1030" s="386">
        <v>5</v>
      </c>
      <c r="S1030" s="386">
        <v>1</v>
      </c>
      <c r="T1030" s="386">
        <v>0</v>
      </c>
      <c r="U1030" s="386">
        <v>0</v>
      </c>
      <c r="V1030" s="386">
        <v>0</v>
      </c>
      <c r="W1030" s="386">
        <v>0</v>
      </c>
      <c r="X1030" s="386">
        <v>0</v>
      </c>
      <c r="Y1030" s="386">
        <v>1</v>
      </c>
      <c r="Z1030" s="386">
        <v>0</v>
      </c>
      <c r="AA1030" s="386">
        <v>2</v>
      </c>
      <c r="AB1030" s="386">
        <v>2</v>
      </c>
      <c r="AC1030" s="386">
        <v>1</v>
      </c>
      <c r="AD1030" s="386">
        <v>0</v>
      </c>
      <c r="AE1030" s="386">
        <v>1</v>
      </c>
      <c r="AF1030" s="386">
        <v>2</v>
      </c>
      <c r="AG1030" s="386">
        <v>2</v>
      </c>
      <c r="AH1030" s="386">
        <v>1</v>
      </c>
      <c r="AI1030" s="386">
        <v>0</v>
      </c>
      <c r="AJ1030" s="386">
        <v>0</v>
      </c>
      <c r="AK1030" s="386">
        <v>1</v>
      </c>
      <c r="AL1030" s="386">
        <v>0</v>
      </c>
      <c r="AM1030" s="386">
        <v>0</v>
      </c>
      <c r="AN1030" s="386">
        <v>0</v>
      </c>
      <c r="AO1030" s="386">
        <v>0</v>
      </c>
      <c r="AP1030" s="386">
        <v>0</v>
      </c>
      <c r="AQ1030" s="386">
        <v>0</v>
      </c>
      <c r="AR1030" s="386">
        <v>0</v>
      </c>
      <c r="AS1030" s="386">
        <v>0</v>
      </c>
      <c r="AT1030" s="405">
        <v>0</v>
      </c>
      <c r="AU1030" s="387">
        <v>0</v>
      </c>
    </row>
    <row r="1031" spans="2:47" x14ac:dyDescent="0.3">
      <c r="B1031" s="592"/>
      <c r="C1031" s="592"/>
      <c r="D1031" s="384" t="s">
        <v>1119</v>
      </c>
      <c r="E1031" s="271">
        <f t="shared" si="17"/>
        <v>41</v>
      </c>
      <c r="F1031" s="385">
        <v>0</v>
      </c>
      <c r="G1031" s="386">
        <v>0</v>
      </c>
      <c r="H1031" s="386">
        <v>0</v>
      </c>
      <c r="I1031" s="386">
        <v>0</v>
      </c>
      <c r="J1031" s="386">
        <v>0</v>
      </c>
      <c r="K1031" s="386">
        <v>1</v>
      </c>
      <c r="L1031" s="386">
        <v>1</v>
      </c>
      <c r="M1031" s="386">
        <v>0</v>
      </c>
      <c r="N1031" s="386">
        <v>2</v>
      </c>
      <c r="O1031" s="386">
        <v>0</v>
      </c>
      <c r="P1031" s="386">
        <v>2</v>
      </c>
      <c r="Q1031" s="386">
        <v>2</v>
      </c>
      <c r="R1031" s="386">
        <v>1</v>
      </c>
      <c r="S1031" s="386">
        <v>3</v>
      </c>
      <c r="T1031" s="386">
        <v>1</v>
      </c>
      <c r="U1031" s="386">
        <v>1</v>
      </c>
      <c r="V1031" s="386">
        <v>3</v>
      </c>
      <c r="W1031" s="386">
        <v>4</v>
      </c>
      <c r="X1031" s="386">
        <v>2</v>
      </c>
      <c r="Y1031" s="386">
        <v>1</v>
      </c>
      <c r="Z1031" s="386">
        <v>3</v>
      </c>
      <c r="AA1031" s="386">
        <v>2</v>
      </c>
      <c r="AB1031" s="386">
        <v>4</v>
      </c>
      <c r="AC1031" s="386">
        <v>0</v>
      </c>
      <c r="AD1031" s="386">
        <v>3</v>
      </c>
      <c r="AE1031" s="386">
        <v>0</v>
      </c>
      <c r="AF1031" s="386">
        <v>3</v>
      </c>
      <c r="AG1031" s="386">
        <v>0</v>
      </c>
      <c r="AH1031" s="386">
        <v>0</v>
      </c>
      <c r="AI1031" s="386">
        <v>1</v>
      </c>
      <c r="AJ1031" s="386">
        <v>1</v>
      </c>
      <c r="AK1031" s="386">
        <v>0</v>
      </c>
      <c r="AL1031" s="386">
        <v>0</v>
      </c>
      <c r="AM1031" s="386">
        <v>0</v>
      </c>
      <c r="AN1031" s="386">
        <v>0</v>
      </c>
      <c r="AO1031" s="386">
        <v>0</v>
      </c>
      <c r="AP1031" s="386">
        <v>0</v>
      </c>
      <c r="AQ1031" s="386">
        <v>0</v>
      </c>
      <c r="AR1031" s="386">
        <v>0</v>
      </c>
      <c r="AS1031" s="386">
        <v>0</v>
      </c>
      <c r="AT1031" s="405">
        <v>0</v>
      </c>
      <c r="AU1031" s="387">
        <v>0</v>
      </c>
    </row>
    <row r="1032" spans="2:47" x14ac:dyDescent="0.3">
      <c r="B1032" s="592"/>
      <c r="C1032" s="592"/>
      <c r="D1032" s="384" t="s">
        <v>1118</v>
      </c>
      <c r="E1032" s="271">
        <f t="shared" si="17"/>
        <v>2693</v>
      </c>
      <c r="F1032" s="385">
        <v>0</v>
      </c>
      <c r="G1032" s="386">
        <v>0</v>
      </c>
      <c r="H1032" s="386">
        <v>0</v>
      </c>
      <c r="I1032" s="386">
        <v>5</v>
      </c>
      <c r="J1032" s="386">
        <v>10</v>
      </c>
      <c r="K1032" s="386">
        <v>16</v>
      </c>
      <c r="L1032" s="386">
        <v>35</v>
      </c>
      <c r="M1032" s="386">
        <v>50</v>
      </c>
      <c r="N1032" s="386">
        <v>60</v>
      </c>
      <c r="O1032" s="386">
        <v>88</v>
      </c>
      <c r="P1032" s="386">
        <v>94</v>
      </c>
      <c r="Q1032" s="386">
        <v>137</v>
      </c>
      <c r="R1032" s="386">
        <v>125</v>
      </c>
      <c r="S1032" s="386">
        <v>125</v>
      </c>
      <c r="T1032" s="386">
        <v>134</v>
      </c>
      <c r="U1032" s="386">
        <v>145</v>
      </c>
      <c r="V1032" s="386">
        <v>118</v>
      </c>
      <c r="W1032" s="386">
        <v>133</v>
      </c>
      <c r="X1032" s="386">
        <v>156</v>
      </c>
      <c r="Y1032" s="386">
        <v>145</v>
      </c>
      <c r="Z1032" s="386">
        <v>129</v>
      </c>
      <c r="AA1032" s="386">
        <v>148</v>
      </c>
      <c r="AB1032" s="386">
        <v>118</v>
      </c>
      <c r="AC1032" s="386">
        <v>126</v>
      </c>
      <c r="AD1032" s="386">
        <v>101</v>
      </c>
      <c r="AE1032" s="386">
        <v>109</v>
      </c>
      <c r="AF1032" s="386">
        <v>91</v>
      </c>
      <c r="AG1032" s="386">
        <v>75</v>
      </c>
      <c r="AH1032" s="386">
        <v>67</v>
      </c>
      <c r="AI1032" s="386">
        <v>40</v>
      </c>
      <c r="AJ1032" s="386">
        <v>35</v>
      </c>
      <c r="AK1032" s="386">
        <v>20</v>
      </c>
      <c r="AL1032" s="386">
        <v>23</v>
      </c>
      <c r="AM1032" s="386">
        <v>10</v>
      </c>
      <c r="AN1032" s="386">
        <v>6</v>
      </c>
      <c r="AO1032" s="386">
        <v>5</v>
      </c>
      <c r="AP1032" s="386">
        <v>2</v>
      </c>
      <c r="AQ1032" s="386">
        <v>0</v>
      </c>
      <c r="AR1032" s="386">
        <v>0</v>
      </c>
      <c r="AS1032" s="386">
        <v>0</v>
      </c>
      <c r="AT1032" s="405">
        <v>1</v>
      </c>
      <c r="AU1032" s="387">
        <v>11</v>
      </c>
    </row>
    <row r="1033" spans="2:47" x14ac:dyDescent="0.3">
      <c r="B1033" s="592"/>
      <c r="C1033" s="592"/>
      <c r="D1033" s="384" t="s">
        <v>1117</v>
      </c>
      <c r="E1033" s="271">
        <f t="shared" si="17"/>
        <v>1104</v>
      </c>
      <c r="F1033" s="385">
        <v>0</v>
      </c>
      <c r="G1033" s="386">
        <v>0</v>
      </c>
      <c r="H1033" s="386">
        <v>0</v>
      </c>
      <c r="I1033" s="386">
        <v>2</v>
      </c>
      <c r="J1033" s="386">
        <v>1</v>
      </c>
      <c r="K1033" s="386">
        <v>7</v>
      </c>
      <c r="L1033" s="386">
        <v>8</v>
      </c>
      <c r="M1033" s="386">
        <v>8</v>
      </c>
      <c r="N1033" s="386">
        <v>12</v>
      </c>
      <c r="O1033" s="386">
        <v>22</v>
      </c>
      <c r="P1033" s="386">
        <v>29</v>
      </c>
      <c r="Q1033" s="386">
        <v>31</v>
      </c>
      <c r="R1033" s="386">
        <v>47</v>
      </c>
      <c r="S1033" s="386">
        <v>54</v>
      </c>
      <c r="T1033" s="386">
        <v>44</v>
      </c>
      <c r="U1033" s="386">
        <v>46</v>
      </c>
      <c r="V1033" s="386">
        <v>41</v>
      </c>
      <c r="W1033" s="386">
        <v>44</v>
      </c>
      <c r="X1033" s="386">
        <v>73</v>
      </c>
      <c r="Y1033" s="386">
        <v>58</v>
      </c>
      <c r="Z1033" s="386">
        <v>63</v>
      </c>
      <c r="AA1033" s="386">
        <v>62</v>
      </c>
      <c r="AB1033" s="386">
        <v>62</v>
      </c>
      <c r="AC1033" s="386">
        <v>54</v>
      </c>
      <c r="AD1033" s="386">
        <v>72</v>
      </c>
      <c r="AE1033" s="386">
        <v>52</v>
      </c>
      <c r="AF1033" s="386">
        <v>49</v>
      </c>
      <c r="AG1033" s="386">
        <v>40</v>
      </c>
      <c r="AH1033" s="386">
        <v>35</v>
      </c>
      <c r="AI1033" s="386">
        <v>27</v>
      </c>
      <c r="AJ1033" s="386">
        <v>23</v>
      </c>
      <c r="AK1033" s="386">
        <v>12</v>
      </c>
      <c r="AL1033" s="386">
        <v>10</v>
      </c>
      <c r="AM1033" s="386">
        <v>6</v>
      </c>
      <c r="AN1033" s="386">
        <v>6</v>
      </c>
      <c r="AO1033" s="386">
        <v>0</v>
      </c>
      <c r="AP1033" s="386">
        <v>1</v>
      </c>
      <c r="AQ1033" s="386">
        <v>0</v>
      </c>
      <c r="AR1033" s="386">
        <v>0</v>
      </c>
      <c r="AS1033" s="386">
        <v>1</v>
      </c>
      <c r="AT1033" s="405">
        <v>1</v>
      </c>
      <c r="AU1033" s="387">
        <v>1</v>
      </c>
    </row>
    <row r="1034" spans="2:47" x14ac:dyDescent="0.3">
      <c r="B1034" s="592"/>
      <c r="C1034" s="592"/>
      <c r="D1034" s="384" t="s">
        <v>1116</v>
      </c>
      <c r="E1034" s="271">
        <f t="shared" si="17"/>
        <v>311</v>
      </c>
      <c r="F1034" s="385">
        <v>0</v>
      </c>
      <c r="G1034" s="386">
        <v>0</v>
      </c>
      <c r="H1034" s="386">
        <v>0</v>
      </c>
      <c r="I1034" s="386">
        <v>0</v>
      </c>
      <c r="J1034" s="386">
        <v>2</v>
      </c>
      <c r="K1034" s="386">
        <v>0</v>
      </c>
      <c r="L1034" s="386">
        <v>0</v>
      </c>
      <c r="M1034" s="386">
        <v>8</v>
      </c>
      <c r="N1034" s="386">
        <v>6</v>
      </c>
      <c r="O1034" s="386">
        <v>5</v>
      </c>
      <c r="P1034" s="386">
        <v>5</v>
      </c>
      <c r="Q1034" s="386">
        <v>5</v>
      </c>
      <c r="R1034" s="386">
        <v>6</v>
      </c>
      <c r="S1034" s="386">
        <v>12</v>
      </c>
      <c r="T1034" s="386">
        <v>6</v>
      </c>
      <c r="U1034" s="386">
        <v>8</v>
      </c>
      <c r="V1034" s="386">
        <v>8</v>
      </c>
      <c r="W1034" s="386">
        <v>7</v>
      </c>
      <c r="X1034" s="386">
        <v>15</v>
      </c>
      <c r="Y1034" s="386">
        <v>23</v>
      </c>
      <c r="Z1034" s="386">
        <v>16</v>
      </c>
      <c r="AA1034" s="386">
        <v>21</v>
      </c>
      <c r="AB1034" s="386">
        <v>22</v>
      </c>
      <c r="AC1034" s="386">
        <v>18</v>
      </c>
      <c r="AD1034" s="386">
        <v>15</v>
      </c>
      <c r="AE1034" s="386">
        <v>24</v>
      </c>
      <c r="AF1034" s="386">
        <v>17</v>
      </c>
      <c r="AG1034" s="386">
        <v>16</v>
      </c>
      <c r="AH1034" s="386">
        <v>16</v>
      </c>
      <c r="AI1034" s="386">
        <v>5</v>
      </c>
      <c r="AJ1034" s="386">
        <v>7</v>
      </c>
      <c r="AK1034" s="386">
        <v>6</v>
      </c>
      <c r="AL1034" s="386">
        <v>3</v>
      </c>
      <c r="AM1034" s="386">
        <v>3</v>
      </c>
      <c r="AN1034" s="386">
        <v>1</v>
      </c>
      <c r="AO1034" s="386">
        <v>2</v>
      </c>
      <c r="AP1034" s="386">
        <v>0</v>
      </c>
      <c r="AQ1034" s="386">
        <v>2</v>
      </c>
      <c r="AR1034" s="386">
        <v>1</v>
      </c>
      <c r="AS1034" s="386">
        <v>0</v>
      </c>
      <c r="AT1034" s="405">
        <v>0</v>
      </c>
      <c r="AU1034" s="387">
        <v>0</v>
      </c>
    </row>
    <row r="1035" spans="2:47" x14ac:dyDescent="0.3">
      <c r="B1035" s="592"/>
      <c r="C1035" s="592"/>
      <c r="D1035" s="384" t="s">
        <v>1115</v>
      </c>
      <c r="E1035" s="271">
        <f t="shared" si="17"/>
        <v>5</v>
      </c>
      <c r="F1035" s="385">
        <v>0</v>
      </c>
      <c r="G1035" s="386">
        <v>0</v>
      </c>
      <c r="H1035" s="386">
        <v>0</v>
      </c>
      <c r="I1035" s="386">
        <v>0</v>
      </c>
      <c r="J1035" s="386">
        <v>0</v>
      </c>
      <c r="K1035" s="386">
        <v>0</v>
      </c>
      <c r="L1035" s="386">
        <v>0</v>
      </c>
      <c r="M1035" s="386">
        <v>0</v>
      </c>
      <c r="N1035" s="386">
        <v>0</v>
      </c>
      <c r="O1035" s="386">
        <v>0</v>
      </c>
      <c r="P1035" s="386">
        <v>0</v>
      </c>
      <c r="Q1035" s="386">
        <v>1</v>
      </c>
      <c r="R1035" s="386">
        <v>0</v>
      </c>
      <c r="S1035" s="386">
        <v>0</v>
      </c>
      <c r="T1035" s="386">
        <v>0</v>
      </c>
      <c r="U1035" s="386">
        <v>1</v>
      </c>
      <c r="V1035" s="386">
        <v>0</v>
      </c>
      <c r="W1035" s="386">
        <v>0</v>
      </c>
      <c r="X1035" s="386">
        <v>0</v>
      </c>
      <c r="Y1035" s="386">
        <v>1</v>
      </c>
      <c r="Z1035" s="386">
        <v>0</v>
      </c>
      <c r="AA1035" s="386">
        <v>1</v>
      </c>
      <c r="AB1035" s="386">
        <v>0</v>
      </c>
      <c r="AC1035" s="386">
        <v>0</v>
      </c>
      <c r="AD1035" s="386">
        <v>0</v>
      </c>
      <c r="AE1035" s="386">
        <v>1</v>
      </c>
      <c r="AF1035" s="386">
        <v>0</v>
      </c>
      <c r="AG1035" s="386">
        <v>0</v>
      </c>
      <c r="AH1035" s="386">
        <v>0</v>
      </c>
      <c r="AI1035" s="386">
        <v>0</v>
      </c>
      <c r="AJ1035" s="386">
        <v>0</v>
      </c>
      <c r="AK1035" s="386">
        <v>0</v>
      </c>
      <c r="AL1035" s="386">
        <v>0</v>
      </c>
      <c r="AM1035" s="386">
        <v>0</v>
      </c>
      <c r="AN1035" s="386">
        <v>0</v>
      </c>
      <c r="AO1035" s="386">
        <v>0</v>
      </c>
      <c r="AP1035" s="386">
        <v>0</v>
      </c>
      <c r="AQ1035" s="386">
        <v>0</v>
      </c>
      <c r="AR1035" s="386">
        <v>0</v>
      </c>
      <c r="AS1035" s="386">
        <v>0</v>
      </c>
      <c r="AT1035" s="405">
        <v>0</v>
      </c>
      <c r="AU1035" s="387">
        <v>0</v>
      </c>
    </row>
    <row r="1036" spans="2:47" x14ac:dyDescent="0.3">
      <c r="B1036" s="592"/>
      <c r="C1036" s="592"/>
      <c r="D1036" s="384" t="s">
        <v>1114</v>
      </c>
      <c r="E1036" s="271">
        <f t="shared" si="17"/>
        <v>105</v>
      </c>
      <c r="F1036" s="385">
        <v>0</v>
      </c>
      <c r="G1036" s="386">
        <v>0</v>
      </c>
      <c r="H1036" s="386">
        <v>0</v>
      </c>
      <c r="I1036" s="386">
        <v>0</v>
      </c>
      <c r="J1036" s="386">
        <v>0</v>
      </c>
      <c r="K1036" s="386">
        <v>2</v>
      </c>
      <c r="L1036" s="386">
        <v>0</v>
      </c>
      <c r="M1036" s="386">
        <v>2</v>
      </c>
      <c r="N1036" s="386">
        <v>1</v>
      </c>
      <c r="O1036" s="386">
        <v>7</v>
      </c>
      <c r="P1036" s="386">
        <v>8</v>
      </c>
      <c r="Q1036" s="386">
        <v>4</v>
      </c>
      <c r="R1036" s="386">
        <v>6</v>
      </c>
      <c r="S1036" s="386">
        <v>4</v>
      </c>
      <c r="T1036" s="386">
        <v>6</v>
      </c>
      <c r="U1036" s="386">
        <v>1</v>
      </c>
      <c r="V1036" s="386">
        <v>9</v>
      </c>
      <c r="W1036" s="386">
        <v>8</v>
      </c>
      <c r="X1036" s="386">
        <v>3</v>
      </c>
      <c r="Y1036" s="386">
        <v>3</v>
      </c>
      <c r="Z1036" s="386">
        <v>6</v>
      </c>
      <c r="AA1036" s="386">
        <v>6</v>
      </c>
      <c r="AB1036" s="386">
        <v>2</v>
      </c>
      <c r="AC1036" s="386">
        <v>4</v>
      </c>
      <c r="AD1036" s="386">
        <v>5</v>
      </c>
      <c r="AE1036" s="386">
        <v>7</v>
      </c>
      <c r="AF1036" s="386">
        <v>1</v>
      </c>
      <c r="AG1036" s="386">
        <v>1</v>
      </c>
      <c r="AH1036" s="386">
        <v>4</v>
      </c>
      <c r="AI1036" s="386">
        <v>2</v>
      </c>
      <c r="AJ1036" s="386">
        <v>0</v>
      </c>
      <c r="AK1036" s="386">
        <v>1</v>
      </c>
      <c r="AL1036" s="386">
        <v>2</v>
      </c>
      <c r="AM1036" s="386">
        <v>0</v>
      </c>
      <c r="AN1036" s="386">
        <v>0</v>
      </c>
      <c r="AO1036" s="386">
        <v>0</v>
      </c>
      <c r="AP1036" s="386">
        <v>0</v>
      </c>
      <c r="AQ1036" s="386">
        <v>0</v>
      </c>
      <c r="AR1036" s="386">
        <v>0</v>
      </c>
      <c r="AS1036" s="386">
        <v>0</v>
      </c>
      <c r="AT1036" s="405">
        <v>0</v>
      </c>
      <c r="AU1036" s="387">
        <v>0</v>
      </c>
    </row>
    <row r="1037" spans="2:47" x14ac:dyDescent="0.3">
      <c r="B1037" s="592"/>
      <c r="C1037" s="592"/>
      <c r="D1037" s="384" t="s">
        <v>1113</v>
      </c>
      <c r="E1037" s="271">
        <f t="shared" si="17"/>
        <v>303</v>
      </c>
      <c r="F1037" s="385">
        <v>0</v>
      </c>
      <c r="G1037" s="386">
        <v>0</v>
      </c>
      <c r="H1037" s="386">
        <v>0</v>
      </c>
      <c r="I1037" s="386">
        <v>0</v>
      </c>
      <c r="J1037" s="386">
        <v>1</v>
      </c>
      <c r="K1037" s="386">
        <v>8</v>
      </c>
      <c r="L1037" s="386">
        <v>2</v>
      </c>
      <c r="M1037" s="386">
        <v>11</v>
      </c>
      <c r="N1037" s="386">
        <v>13</v>
      </c>
      <c r="O1037" s="386">
        <v>10</v>
      </c>
      <c r="P1037" s="386">
        <v>17</v>
      </c>
      <c r="Q1037" s="386">
        <v>10</v>
      </c>
      <c r="R1037" s="386">
        <v>14</v>
      </c>
      <c r="S1037" s="386">
        <v>12</v>
      </c>
      <c r="T1037" s="386">
        <v>16</v>
      </c>
      <c r="U1037" s="386">
        <v>14</v>
      </c>
      <c r="V1037" s="386">
        <v>16</v>
      </c>
      <c r="W1037" s="386">
        <v>13</v>
      </c>
      <c r="X1037" s="386">
        <v>21</v>
      </c>
      <c r="Y1037" s="386">
        <v>11</v>
      </c>
      <c r="Z1037" s="386">
        <v>21</v>
      </c>
      <c r="AA1037" s="386">
        <v>15</v>
      </c>
      <c r="AB1037" s="386">
        <v>19</v>
      </c>
      <c r="AC1037" s="386">
        <v>4</v>
      </c>
      <c r="AD1037" s="386">
        <v>11</v>
      </c>
      <c r="AE1037" s="386">
        <v>10</v>
      </c>
      <c r="AF1037" s="386">
        <v>11</v>
      </c>
      <c r="AG1037" s="386">
        <v>4</v>
      </c>
      <c r="AH1037" s="386">
        <v>4</v>
      </c>
      <c r="AI1037" s="386">
        <v>1</v>
      </c>
      <c r="AJ1037" s="386">
        <v>7</v>
      </c>
      <c r="AK1037" s="386">
        <v>2</v>
      </c>
      <c r="AL1037" s="386">
        <v>3</v>
      </c>
      <c r="AM1037" s="386">
        <v>2</v>
      </c>
      <c r="AN1037" s="386">
        <v>0</v>
      </c>
      <c r="AO1037" s="386">
        <v>0</v>
      </c>
      <c r="AP1037" s="386">
        <v>0</v>
      </c>
      <c r="AQ1037" s="386">
        <v>0</v>
      </c>
      <c r="AR1037" s="386">
        <v>0</v>
      </c>
      <c r="AS1037" s="386">
        <v>0</v>
      </c>
      <c r="AT1037" s="405">
        <v>0</v>
      </c>
      <c r="AU1037" s="387">
        <v>0</v>
      </c>
    </row>
    <row r="1038" spans="2:47" x14ac:dyDescent="0.3">
      <c r="B1038" s="592"/>
      <c r="C1038" s="592"/>
      <c r="D1038" s="384" t="s">
        <v>1112</v>
      </c>
      <c r="E1038" s="271">
        <f t="shared" si="17"/>
        <v>11</v>
      </c>
      <c r="F1038" s="385">
        <v>0</v>
      </c>
      <c r="G1038" s="386">
        <v>0</v>
      </c>
      <c r="H1038" s="386">
        <v>0</v>
      </c>
      <c r="I1038" s="386">
        <v>0</v>
      </c>
      <c r="J1038" s="386">
        <v>0</v>
      </c>
      <c r="K1038" s="386">
        <v>0</v>
      </c>
      <c r="L1038" s="386">
        <v>0</v>
      </c>
      <c r="M1038" s="386">
        <v>0</v>
      </c>
      <c r="N1038" s="386">
        <v>0</v>
      </c>
      <c r="O1038" s="386">
        <v>0</v>
      </c>
      <c r="P1038" s="386">
        <v>0</v>
      </c>
      <c r="Q1038" s="386">
        <v>1</v>
      </c>
      <c r="R1038" s="386">
        <v>1</v>
      </c>
      <c r="S1038" s="386">
        <v>0</v>
      </c>
      <c r="T1038" s="386">
        <v>2</v>
      </c>
      <c r="U1038" s="386">
        <v>0</v>
      </c>
      <c r="V1038" s="386">
        <v>0</v>
      </c>
      <c r="W1038" s="386">
        <v>0</v>
      </c>
      <c r="X1038" s="386">
        <v>2</v>
      </c>
      <c r="Y1038" s="386">
        <v>1</v>
      </c>
      <c r="Z1038" s="386">
        <v>1</v>
      </c>
      <c r="AA1038" s="386">
        <v>0</v>
      </c>
      <c r="AB1038" s="386">
        <v>0</v>
      </c>
      <c r="AC1038" s="386">
        <v>0</v>
      </c>
      <c r="AD1038" s="386">
        <v>1</v>
      </c>
      <c r="AE1038" s="386">
        <v>1</v>
      </c>
      <c r="AF1038" s="386">
        <v>0</v>
      </c>
      <c r="AG1038" s="386">
        <v>0</v>
      </c>
      <c r="AH1038" s="386">
        <v>0</v>
      </c>
      <c r="AI1038" s="386">
        <v>0</v>
      </c>
      <c r="AJ1038" s="386">
        <v>0</v>
      </c>
      <c r="AK1038" s="386">
        <v>0</v>
      </c>
      <c r="AL1038" s="386">
        <v>0</v>
      </c>
      <c r="AM1038" s="386">
        <v>1</v>
      </c>
      <c r="AN1038" s="386">
        <v>0</v>
      </c>
      <c r="AO1038" s="386">
        <v>0</v>
      </c>
      <c r="AP1038" s="386">
        <v>0</v>
      </c>
      <c r="AQ1038" s="386">
        <v>0</v>
      </c>
      <c r="AR1038" s="386">
        <v>0</v>
      </c>
      <c r="AS1038" s="386">
        <v>0</v>
      </c>
      <c r="AT1038" s="405">
        <v>0</v>
      </c>
      <c r="AU1038" s="387">
        <v>0</v>
      </c>
    </row>
    <row r="1039" spans="2:47" x14ac:dyDescent="0.3">
      <c r="B1039" s="592"/>
      <c r="C1039" s="592"/>
      <c r="D1039" s="384" t="s">
        <v>1111</v>
      </c>
      <c r="E1039" s="271">
        <f t="shared" si="17"/>
        <v>52</v>
      </c>
      <c r="F1039" s="385">
        <v>0</v>
      </c>
      <c r="G1039" s="386">
        <v>0</v>
      </c>
      <c r="H1039" s="386">
        <v>0</v>
      </c>
      <c r="I1039" s="386">
        <v>0</v>
      </c>
      <c r="J1039" s="386">
        <v>0</v>
      </c>
      <c r="K1039" s="386">
        <v>0</v>
      </c>
      <c r="L1039" s="386">
        <v>1</v>
      </c>
      <c r="M1039" s="386">
        <v>0</v>
      </c>
      <c r="N1039" s="386">
        <v>2</v>
      </c>
      <c r="O1039" s="386">
        <v>1</v>
      </c>
      <c r="P1039" s="386">
        <v>1</v>
      </c>
      <c r="Q1039" s="386">
        <v>6</v>
      </c>
      <c r="R1039" s="386">
        <v>0</v>
      </c>
      <c r="S1039" s="386">
        <v>3</v>
      </c>
      <c r="T1039" s="386">
        <v>2</v>
      </c>
      <c r="U1039" s="386">
        <v>2</v>
      </c>
      <c r="V1039" s="386">
        <v>4</v>
      </c>
      <c r="W1039" s="386">
        <v>3</v>
      </c>
      <c r="X1039" s="386">
        <v>2</v>
      </c>
      <c r="Y1039" s="386">
        <v>2</v>
      </c>
      <c r="Z1039" s="386">
        <v>3</v>
      </c>
      <c r="AA1039" s="386">
        <v>1</v>
      </c>
      <c r="AB1039" s="386">
        <v>1</v>
      </c>
      <c r="AC1039" s="386">
        <v>2</v>
      </c>
      <c r="AD1039" s="386">
        <v>6</v>
      </c>
      <c r="AE1039" s="386">
        <v>0</v>
      </c>
      <c r="AF1039" s="386">
        <v>4</v>
      </c>
      <c r="AG1039" s="386">
        <v>1</v>
      </c>
      <c r="AH1039" s="386">
        <v>2</v>
      </c>
      <c r="AI1039" s="386">
        <v>0</v>
      </c>
      <c r="AJ1039" s="386">
        <v>3</v>
      </c>
      <c r="AK1039" s="386">
        <v>0</v>
      </c>
      <c r="AL1039" s="386">
        <v>0</v>
      </c>
      <c r="AM1039" s="386">
        <v>0</v>
      </c>
      <c r="AN1039" s="386">
        <v>0</v>
      </c>
      <c r="AO1039" s="386">
        <v>0</v>
      </c>
      <c r="AP1039" s="386">
        <v>0</v>
      </c>
      <c r="AQ1039" s="386">
        <v>0</v>
      </c>
      <c r="AR1039" s="386">
        <v>0</v>
      </c>
      <c r="AS1039" s="386">
        <v>0</v>
      </c>
      <c r="AT1039" s="405">
        <v>0</v>
      </c>
      <c r="AU1039" s="387">
        <v>0</v>
      </c>
    </row>
    <row r="1040" spans="2:47" x14ac:dyDescent="0.3">
      <c r="B1040" s="592"/>
      <c r="C1040" s="592"/>
      <c r="D1040" s="384" t="s">
        <v>1110</v>
      </c>
      <c r="E1040" s="271">
        <f t="shared" si="17"/>
        <v>263</v>
      </c>
      <c r="F1040" s="385">
        <v>0</v>
      </c>
      <c r="G1040" s="386">
        <v>0</v>
      </c>
      <c r="H1040" s="386">
        <v>0</v>
      </c>
      <c r="I1040" s="386">
        <v>0</v>
      </c>
      <c r="J1040" s="386">
        <v>0</v>
      </c>
      <c r="K1040" s="386">
        <v>3</v>
      </c>
      <c r="L1040" s="386">
        <v>3</v>
      </c>
      <c r="M1040" s="386">
        <v>4</v>
      </c>
      <c r="N1040" s="386">
        <v>6</v>
      </c>
      <c r="O1040" s="386">
        <v>7</v>
      </c>
      <c r="P1040" s="386">
        <v>17</v>
      </c>
      <c r="Q1040" s="386">
        <v>12</v>
      </c>
      <c r="R1040" s="386">
        <v>19</v>
      </c>
      <c r="S1040" s="386">
        <v>7</v>
      </c>
      <c r="T1040" s="386">
        <v>7</v>
      </c>
      <c r="U1040" s="386">
        <v>16</v>
      </c>
      <c r="V1040" s="386">
        <v>14</v>
      </c>
      <c r="W1040" s="386">
        <v>16</v>
      </c>
      <c r="X1040" s="386">
        <v>19</v>
      </c>
      <c r="Y1040" s="386">
        <v>18</v>
      </c>
      <c r="Z1040" s="386">
        <v>10</v>
      </c>
      <c r="AA1040" s="386">
        <v>5</v>
      </c>
      <c r="AB1040" s="386">
        <v>12</v>
      </c>
      <c r="AC1040" s="386">
        <v>12</v>
      </c>
      <c r="AD1040" s="386">
        <v>11</v>
      </c>
      <c r="AE1040" s="386">
        <v>7</v>
      </c>
      <c r="AF1040" s="386">
        <v>8</v>
      </c>
      <c r="AG1040" s="386">
        <v>10</v>
      </c>
      <c r="AH1040" s="386">
        <v>7</v>
      </c>
      <c r="AI1040" s="386">
        <v>6</v>
      </c>
      <c r="AJ1040" s="386">
        <v>4</v>
      </c>
      <c r="AK1040" s="386">
        <v>2</v>
      </c>
      <c r="AL1040" s="386">
        <v>0</v>
      </c>
      <c r="AM1040" s="386">
        <v>1</v>
      </c>
      <c r="AN1040" s="386">
        <v>0</v>
      </c>
      <c r="AO1040" s="386">
        <v>0</v>
      </c>
      <c r="AP1040" s="386">
        <v>0</v>
      </c>
      <c r="AQ1040" s="386">
        <v>0</v>
      </c>
      <c r="AR1040" s="386">
        <v>0</v>
      </c>
      <c r="AS1040" s="386">
        <v>0</v>
      </c>
      <c r="AT1040" s="405">
        <v>0</v>
      </c>
      <c r="AU1040" s="387">
        <v>0</v>
      </c>
    </row>
    <row r="1041" spans="2:47" x14ac:dyDescent="0.3">
      <c r="B1041" s="592"/>
      <c r="C1041" s="592"/>
      <c r="D1041" s="384" t="s">
        <v>1054</v>
      </c>
      <c r="E1041" s="271">
        <f t="shared" si="17"/>
        <v>107</v>
      </c>
      <c r="F1041" s="385">
        <v>0</v>
      </c>
      <c r="G1041" s="386">
        <v>0</v>
      </c>
      <c r="H1041" s="386">
        <v>0</v>
      </c>
      <c r="I1041" s="386">
        <v>0</v>
      </c>
      <c r="J1041" s="386">
        <v>1</v>
      </c>
      <c r="K1041" s="386">
        <v>2</v>
      </c>
      <c r="L1041" s="386">
        <v>2</v>
      </c>
      <c r="M1041" s="386">
        <v>4</v>
      </c>
      <c r="N1041" s="386">
        <v>4</v>
      </c>
      <c r="O1041" s="386">
        <v>3</v>
      </c>
      <c r="P1041" s="386">
        <v>4</v>
      </c>
      <c r="Q1041" s="386">
        <v>1</v>
      </c>
      <c r="R1041" s="386">
        <v>9</v>
      </c>
      <c r="S1041" s="386">
        <v>5</v>
      </c>
      <c r="T1041" s="386">
        <v>4</v>
      </c>
      <c r="U1041" s="386">
        <v>7</v>
      </c>
      <c r="V1041" s="386">
        <v>6</v>
      </c>
      <c r="W1041" s="386">
        <v>6</v>
      </c>
      <c r="X1041" s="386">
        <v>6</v>
      </c>
      <c r="Y1041" s="386">
        <v>8</v>
      </c>
      <c r="Z1041" s="386">
        <v>1</v>
      </c>
      <c r="AA1041" s="386">
        <v>3</v>
      </c>
      <c r="AB1041" s="386">
        <v>2</v>
      </c>
      <c r="AC1041" s="386">
        <v>8</v>
      </c>
      <c r="AD1041" s="386">
        <v>5</v>
      </c>
      <c r="AE1041" s="386">
        <v>3</v>
      </c>
      <c r="AF1041" s="386">
        <v>7</v>
      </c>
      <c r="AG1041" s="386">
        <v>3</v>
      </c>
      <c r="AH1041" s="386">
        <v>1</v>
      </c>
      <c r="AI1041" s="386">
        <v>1</v>
      </c>
      <c r="AJ1041" s="386">
        <v>0</v>
      </c>
      <c r="AK1041" s="386">
        <v>0</v>
      </c>
      <c r="AL1041" s="386">
        <v>0</v>
      </c>
      <c r="AM1041" s="386">
        <v>1</v>
      </c>
      <c r="AN1041" s="386">
        <v>0</v>
      </c>
      <c r="AO1041" s="386">
        <v>0</v>
      </c>
      <c r="AP1041" s="386">
        <v>0</v>
      </c>
      <c r="AQ1041" s="386">
        <v>0</v>
      </c>
      <c r="AR1041" s="386">
        <v>0</v>
      </c>
      <c r="AS1041" s="386">
        <v>0</v>
      </c>
      <c r="AT1041" s="405">
        <v>0</v>
      </c>
      <c r="AU1041" s="387">
        <v>0</v>
      </c>
    </row>
    <row r="1042" spans="2:47" x14ac:dyDescent="0.3">
      <c r="B1042" s="592"/>
      <c r="C1042" s="592"/>
      <c r="D1042" s="384" t="s">
        <v>1109</v>
      </c>
      <c r="E1042" s="271">
        <f t="shared" si="17"/>
        <v>178</v>
      </c>
      <c r="F1042" s="385">
        <v>0</v>
      </c>
      <c r="G1042" s="386">
        <v>0</v>
      </c>
      <c r="H1042" s="386">
        <v>0</v>
      </c>
      <c r="I1042" s="386">
        <v>0</v>
      </c>
      <c r="J1042" s="386">
        <v>1</v>
      </c>
      <c r="K1042" s="386">
        <v>1</v>
      </c>
      <c r="L1042" s="386">
        <v>3</v>
      </c>
      <c r="M1042" s="386">
        <v>2</v>
      </c>
      <c r="N1042" s="386">
        <v>1</v>
      </c>
      <c r="O1042" s="386">
        <v>5</v>
      </c>
      <c r="P1042" s="386">
        <v>7</v>
      </c>
      <c r="Q1042" s="386">
        <v>5</v>
      </c>
      <c r="R1042" s="386">
        <v>7</v>
      </c>
      <c r="S1042" s="386">
        <v>6</v>
      </c>
      <c r="T1042" s="386">
        <v>5</v>
      </c>
      <c r="U1042" s="386">
        <v>11</v>
      </c>
      <c r="V1042" s="386">
        <v>11</v>
      </c>
      <c r="W1042" s="386">
        <v>10</v>
      </c>
      <c r="X1042" s="386">
        <v>9</v>
      </c>
      <c r="Y1042" s="386">
        <v>14</v>
      </c>
      <c r="Z1042" s="386">
        <v>9</v>
      </c>
      <c r="AA1042" s="386">
        <v>11</v>
      </c>
      <c r="AB1042" s="386">
        <v>7</v>
      </c>
      <c r="AC1042" s="386">
        <v>15</v>
      </c>
      <c r="AD1042" s="386">
        <v>5</v>
      </c>
      <c r="AE1042" s="386">
        <v>5</v>
      </c>
      <c r="AF1042" s="386">
        <v>8</v>
      </c>
      <c r="AG1042" s="386">
        <v>6</v>
      </c>
      <c r="AH1042" s="386">
        <v>6</v>
      </c>
      <c r="AI1042" s="386">
        <v>2</v>
      </c>
      <c r="AJ1042" s="386">
        <v>1</v>
      </c>
      <c r="AK1042" s="386">
        <v>2</v>
      </c>
      <c r="AL1042" s="386">
        <v>1</v>
      </c>
      <c r="AM1042" s="386">
        <v>2</v>
      </c>
      <c r="AN1042" s="386">
        <v>0</v>
      </c>
      <c r="AO1042" s="386">
        <v>0</v>
      </c>
      <c r="AP1042" s="386">
        <v>0</v>
      </c>
      <c r="AQ1042" s="386">
        <v>0</v>
      </c>
      <c r="AR1042" s="386">
        <v>0</v>
      </c>
      <c r="AS1042" s="386">
        <v>0</v>
      </c>
      <c r="AT1042" s="405">
        <v>0</v>
      </c>
      <c r="AU1042" s="387">
        <v>0</v>
      </c>
    </row>
    <row r="1043" spans="2:47" x14ac:dyDescent="0.3">
      <c r="B1043" s="592"/>
      <c r="C1043" s="592"/>
      <c r="D1043" s="384" t="s">
        <v>1108</v>
      </c>
      <c r="E1043" s="271">
        <f t="shared" si="17"/>
        <v>8</v>
      </c>
      <c r="F1043" s="385">
        <v>0</v>
      </c>
      <c r="G1043" s="386">
        <v>0</v>
      </c>
      <c r="H1043" s="386">
        <v>0</v>
      </c>
      <c r="I1043" s="386">
        <v>0</v>
      </c>
      <c r="J1043" s="386">
        <v>0</v>
      </c>
      <c r="K1043" s="386">
        <v>0</v>
      </c>
      <c r="L1043" s="386">
        <v>0</v>
      </c>
      <c r="M1043" s="386">
        <v>0</v>
      </c>
      <c r="N1043" s="386">
        <v>0</v>
      </c>
      <c r="O1043" s="386">
        <v>0</v>
      </c>
      <c r="P1043" s="386">
        <v>1</v>
      </c>
      <c r="Q1043" s="386">
        <v>0</v>
      </c>
      <c r="R1043" s="386">
        <v>0</v>
      </c>
      <c r="S1043" s="386">
        <v>0</v>
      </c>
      <c r="T1043" s="386">
        <v>0</v>
      </c>
      <c r="U1043" s="386">
        <v>1</v>
      </c>
      <c r="V1043" s="386">
        <v>0</v>
      </c>
      <c r="W1043" s="386">
        <v>1</v>
      </c>
      <c r="X1043" s="386">
        <v>1</v>
      </c>
      <c r="Y1043" s="386">
        <v>1</v>
      </c>
      <c r="Z1043" s="386">
        <v>0</v>
      </c>
      <c r="AA1043" s="386">
        <v>0</v>
      </c>
      <c r="AB1043" s="386">
        <v>1</v>
      </c>
      <c r="AC1043" s="386">
        <v>0</v>
      </c>
      <c r="AD1043" s="386">
        <v>1</v>
      </c>
      <c r="AE1043" s="386">
        <v>0</v>
      </c>
      <c r="AF1043" s="386">
        <v>1</v>
      </c>
      <c r="AG1043" s="386">
        <v>0</v>
      </c>
      <c r="AH1043" s="386">
        <v>0</v>
      </c>
      <c r="AI1043" s="386">
        <v>0</v>
      </c>
      <c r="AJ1043" s="386">
        <v>0</v>
      </c>
      <c r="AK1043" s="386">
        <v>0</v>
      </c>
      <c r="AL1043" s="386">
        <v>0</v>
      </c>
      <c r="AM1043" s="386">
        <v>0</v>
      </c>
      <c r="AN1043" s="386">
        <v>0</v>
      </c>
      <c r="AO1043" s="386">
        <v>0</v>
      </c>
      <c r="AP1043" s="386">
        <v>0</v>
      </c>
      <c r="AQ1043" s="386">
        <v>0</v>
      </c>
      <c r="AR1043" s="386">
        <v>0</v>
      </c>
      <c r="AS1043" s="386">
        <v>0</v>
      </c>
      <c r="AT1043" s="405">
        <v>0</v>
      </c>
      <c r="AU1043" s="387">
        <v>0</v>
      </c>
    </row>
    <row r="1044" spans="2:47" x14ac:dyDescent="0.3">
      <c r="B1044" s="592"/>
      <c r="C1044" s="592"/>
      <c r="D1044" s="384" t="s">
        <v>1107</v>
      </c>
      <c r="E1044" s="271">
        <f t="shared" si="17"/>
        <v>22</v>
      </c>
      <c r="F1044" s="385">
        <v>0</v>
      </c>
      <c r="G1044" s="386">
        <v>0</v>
      </c>
      <c r="H1044" s="386">
        <v>0</v>
      </c>
      <c r="I1044" s="386">
        <v>0</v>
      </c>
      <c r="J1044" s="386">
        <v>0</v>
      </c>
      <c r="K1044" s="386">
        <v>0</v>
      </c>
      <c r="L1044" s="386">
        <v>0</v>
      </c>
      <c r="M1044" s="386">
        <v>2</v>
      </c>
      <c r="N1044" s="386">
        <v>1</v>
      </c>
      <c r="O1044" s="386">
        <v>1</v>
      </c>
      <c r="P1044" s="386">
        <v>1</v>
      </c>
      <c r="Q1044" s="386">
        <v>0</v>
      </c>
      <c r="R1044" s="386">
        <v>1</v>
      </c>
      <c r="S1044" s="386">
        <v>0</v>
      </c>
      <c r="T1044" s="386">
        <v>0</v>
      </c>
      <c r="U1044" s="386">
        <v>1</v>
      </c>
      <c r="V1044" s="386">
        <v>0</v>
      </c>
      <c r="W1044" s="386">
        <v>2</v>
      </c>
      <c r="X1044" s="386">
        <v>0</v>
      </c>
      <c r="Y1044" s="386">
        <v>0</v>
      </c>
      <c r="Z1044" s="386">
        <v>3</v>
      </c>
      <c r="AA1044" s="386">
        <v>0</v>
      </c>
      <c r="AB1044" s="386">
        <v>4</v>
      </c>
      <c r="AC1044" s="386">
        <v>1</v>
      </c>
      <c r="AD1044" s="386">
        <v>1</v>
      </c>
      <c r="AE1044" s="386">
        <v>2</v>
      </c>
      <c r="AF1044" s="386">
        <v>0</v>
      </c>
      <c r="AG1044" s="386">
        <v>2</v>
      </c>
      <c r="AH1044" s="386">
        <v>0</v>
      </c>
      <c r="AI1044" s="386">
        <v>0</v>
      </c>
      <c r="AJ1044" s="386">
        <v>0</v>
      </c>
      <c r="AK1044" s="386">
        <v>0</v>
      </c>
      <c r="AL1044" s="386">
        <v>0</v>
      </c>
      <c r="AM1044" s="386">
        <v>0</v>
      </c>
      <c r="AN1044" s="386">
        <v>0</v>
      </c>
      <c r="AO1044" s="386">
        <v>0</v>
      </c>
      <c r="AP1044" s="386">
        <v>0</v>
      </c>
      <c r="AQ1044" s="386">
        <v>0</v>
      </c>
      <c r="AR1044" s="386">
        <v>0</v>
      </c>
      <c r="AS1044" s="386">
        <v>0</v>
      </c>
      <c r="AT1044" s="405">
        <v>0</v>
      </c>
      <c r="AU1044" s="387">
        <v>0</v>
      </c>
    </row>
    <row r="1045" spans="2:47" x14ac:dyDescent="0.3">
      <c r="B1045" s="592"/>
      <c r="C1045" s="592"/>
      <c r="D1045" s="384" t="s">
        <v>1106</v>
      </c>
      <c r="E1045" s="271">
        <f t="shared" si="17"/>
        <v>70</v>
      </c>
      <c r="F1045" s="385">
        <v>0</v>
      </c>
      <c r="G1045" s="386">
        <v>0</v>
      </c>
      <c r="H1045" s="386">
        <v>0</v>
      </c>
      <c r="I1045" s="386">
        <v>0</v>
      </c>
      <c r="J1045" s="386">
        <v>0</v>
      </c>
      <c r="K1045" s="386">
        <v>0</v>
      </c>
      <c r="L1045" s="386">
        <v>0</v>
      </c>
      <c r="M1045" s="386">
        <v>4</v>
      </c>
      <c r="N1045" s="386">
        <v>4</v>
      </c>
      <c r="O1045" s="386">
        <v>4</v>
      </c>
      <c r="P1045" s="386">
        <v>6</v>
      </c>
      <c r="Q1045" s="386">
        <v>6</v>
      </c>
      <c r="R1045" s="386">
        <v>1</v>
      </c>
      <c r="S1045" s="386">
        <v>0</v>
      </c>
      <c r="T1045" s="386">
        <v>5</v>
      </c>
      <c r="U1045" s="386">
        <v>2</v>
      </c>
      <c r="V1045" s="386">
        <v>1</v>
      </c>
      <c r="W1045" s="386">
        <v>3</v>
      </c>
      <c r="X1045" s="386">
        <v>1</v>
      </c>
      <c r="Y1045" s="386">
        <v>4</v>
      </c>
      <c r="Z1045" s="386">
        <v>3</v>
      </c>
      <c r="AA1045" s="386">
        <v>9</v>
      </c>
      <c r="AB1045" s="386">
        <v>2</v>
      </c>
      <c r="AC1045" s="386">
        <v>1</v>
      </c>
      <c r="AD1045" s="386">
        <v>3</v>
      </c>
      <c r="AE1045" s="386">
        <v>2</v>
      </c>
      <c r="AF1045" s="386">
        <v>2</v>
      </c>
      <c r="AG1045" s="386">
        <v>1</v>
      </c>
      <c r="AH1045" s="386">
        <v>1</v>
      </c>
      <c r="AI1045" s="386">
        <v>5</v>
      </c>
      <c r="AJ1045" s="386">
        <v>0</v>
      </c>
      <c r="AK1045" s="386">
        <v>0</v>
      </c>
      <c r="AL1045" s="386">
        <v>0</v>
      </c>
      <c r="AM1045" s="386">
        <v>0</v>
      </c>
      <c r="AN1045" s="386">
        <v>0</v>
      </c>
      <c r="AO1045" s="386">
        <v>0</v>
      </c>
      <c r="AP1045" s="386">
        <v>0</v>
      </c>
      <c r="AQ1045" s="386">
        <v>0</v>
      </c>
      <c r="AR1045" s="386">
        <v>0</v>
      </c>
      <c r="AS1045" s="386">
        <v>0</v>
      </c>
      <c r="AT1045" s="405">
        <v>0</v>
      </c>
      <c r="AU1045" s="387">
        <v>0</v>
      </c>
    </row>
    <row r="1046" spans="2:47" x14ac:dyDescent="0.3">
      <c r="B1046" s="592"/>
      <c r="C1046" s="592"/>
      <c r="D1046" s="384" t="s">
        <v>1105</v>
      </c>
      <c r="E1046" s="271">
        <f t="shared" si="17"/>
        <v>156</v>
      </c>
      <c r="F1046" s="385">
        <v>0</v>
      </c>
      <c r="G1046" s="386">
        <v>0</v>
      </c>
      <c r="H1046" s="386">
        <v>0</v>
      </c>
      <c r="I1046" s="386">
        <v>0</v>
      </c>
      <c r="J1046" s="386">
        <v>1</v>
      </c>
      <c r="K1046" s="386">
        <v>1</v>
      </c>
      <c r="L1046" s="386">
        <v>2</v>
      </c>
      <c r="M1046" s="386">
        <v>2</v>
      </c>
      <c r="N1046" s="386">
        <v>4</v>
      </c>
      <c r="O1046" s="386">
        <v>3</v>
      </c>
      <c r="P1046" s="386">
        <v>1</v>
      </c>
      <c r="Q1046" s="386">
        <v>4</v>
      </c>
      <c r="R1046" s="386">
        <v>9</v>
      </c>
      <c r="S1046" s="386">
        <v>9</v>
      </c>
      <c r="T1046" s="386">
        <v>6</v>
      </c>
      <c r="U1046" s="386">
        <v>5</v>
      </c>
      <c r="V1046" s="386">
        <v>7</v>
      </c>
      <c r="W1046" s="386">
        <v>5</v>
      </c>
      <c r="X1046" s="386">
        <v>8</v>
      </c>
      <c r="Y1046" s="386">
        <v>9</v>
      </c>
      <c r="Z1046" s="386">
        <v>7</v>
      </c>
      <c r="AA1046" s="386">
        <v>12</v>
      </c>
      <c r="AB1046" s="386">
        <v>12</v>
      </c>
      <c r="AC1046" s="386">
        <v>5</v>
      </c>
      <c r="AD1046" s="386">
        <v>8</v>
      </c>
      <c r="AE1046" s="386">
        <v>8</v>
      </c>
      <c r="AF1046" s="386">
        <v>9</v>
      </c>
      <c r="AG1046" s="386">
        <v>2</v>
      </c>
      <c r="AH1046" s="386">
        <v>5</v>
      </c>
      <c r="AI1046" s="386">
        <v>4</v>
      </c>
      <c r="AJ1046" s="386">
        <v>4</v>
      </c>
      <c r="AK1046" s="386">
        <v>2</v>
      </c>
      <c r="AL1046" s="386">
        <v>2</v>
      </c>
      <c r="AM1046" s="386">
        <v>0</v>
      </c>
      <c r="AN1046" s="386">
        <v>0</v>
      </c>
      <c r="AO1046" s="386">
        <v>0</v>
      </c>
      <c r="AP1046" s="386">
        <v>0</v>
      </c>
      <c r="AQ1046" s="386">
        <v>0</v>
      </c>
      <c r="AR1046" s="386">
        <v>0</v>
      </c>
      <c r="AS1046" s="386">
        <v>0</v>
      </c>
      <c r="AT1046" s="405">
        <v>0</v>
      </c>
      <c r="AU1046" s="387">
        <v>0</v>
      </c>
    </row>
    <row r="1047" spans="2:47" x14ac:dyDescent="0.3">
      <c r="B1047" s="592"/>
      <c r="C1047" s="592"/>
      <c r="D1047" s="384" t="s">
        <v>1104</v>
      </c>
      <c r="E1047" s="271">
        <f t="shared" si="17"/>
        <v>25</v>
      </c>
      <c r="F1047" s="385">
        <v>0</v>
      </c>
      <c r="G1047" s="386">
        <v>0</v>
      </c>
      <c r="H1047" s="386">
        <v>0</v>
      </c>
      <c r="I1047" s="386">
        <v>0</v>
      </c>
      <c r="J1047" s="386">
        <v>0</v>
      </c>
      <c r="K1047" s="386">
        <v>0</v>
      </c>
      <c r="L1047" s="386">
        <v>2</v>
      </c>
      <c r="M1047" s="386">
        <v>0</v>
      </c>
      <c r="N1047" s="386">
        <v>2</v>
      </c>
      <c r="O1047" s="386">
        <v>0</v>
      </c>
      <c r="P1047" s="386">
        <v>0</v>
      </c>
      <c r="Q1047" s="386">
        <v>2</v>
      </c>
      <c r="R1047" s="386">
        <v>1</v>
      </c>
      <c r="S1047" s="386">
        <v>1</v>
      </c>
      <c r="T1047" s="386">
        <v>0</v>
      </c>
      <c r="U1047" s="386">
        <v>1</v>
      </c>
      <c r="V1047" s="386">
        <v>0</v>
      </c>
      <c r="W1047" s="386">
        <v>0</v>
      </c>
      <c r="X1047" s="386">
        <v>0</v>
      </c>
      <c r="Y1047" s="386">
        <v>1</v>
      </c>
      <c r="Z1047" s="386">
        <v>0</v>
      </c>
      <c r="AA1047" s="386">
        <v>2</v>
      </c>
      <c r="AB1047" s="386">
        <v>3</v>
      </c>
      <c r="AC1047" s="386">
        <v>2</v>
      </c>
      <c r="AD1047" s="386">
        <v>0</v>
      </c>
      <c r="AE1047" s="386">
        <v>3</v>
      </c>
      <c r="AF1047" s="386">
        <v>1</v>
      </c>
      <c r="AG1047" s="386">
        <v>1</v>
      </c>
      <c r="AH1047" s="386">
        <v>2</v>
      </c>
      <c r="AI1047" s="386">
        <v>0</v>
      </c>
      <c r="AJ1047" s="386">
        <v>0</v>
      </c>
      <c r="AK1047" s="386">
        <v>0</v>
      </c>
      <c r="AL1047" s="386">
        <v>1</v>
      </c>
      <c r="AM1047" s="386">
        <v>0</v>
      </c>
      <c r="AN1047" s="386">
        <v>0</v>
      </c>
      <c r="AO1047" s="386">
        <v>0</v>
      </c>
      <c r="AP1047" s="386">
        <v>0</v>
      </c>
      <c r="AQ1047" s="386">
        <v>0</v>
      </c>
      <c r="AR1047" s="386">
        <v>0</v>
      </c>
      <c r="AS1047" s="386">
        <v>0</v>
      </c>
      <c r="AT1047" s="405">
        <v>0</v>
      </c>
      <c r="AU1047" s="387">
        <v>0</v>
      </c>
    </row>
    <row r="1048" spans="2:47" x14ac:dyDescent="0.3">
      <c r="B1048" s="592"/>
      <c r="C1048" s="592"/>
      <c r="D1048" s="384" t="s">
        <v>1103</v>
      </c>
      <c r="E1048" s="271">
        <f t="shared" si="17"/>
        <v>40</v>
      </c>
      <c r="F1048" s="385">
        <v>0</v>
      </c>
      <c r="G1048" s="386">
        <v>0</v>
      </c>
      <c r="H1048" s="386">
        <v>0</v>
      </c>
      <c r="I1048" s="386">
        <v>0</v>
      </c>
      <c r="J1048" s="386">
        <v>0</v>
      </c>
      <c r="K1048" s="386">
        <v>0</v>
      </c>
      <c r="L1048" s="386">
        <v>2</v>
      </c>
      <c r="M1048" s="386">
        <v>1</v>
      </c>
      <c r="N1048" s="386">
        <v>0</v>
      </c>
      <c r="O1048" s="386">
        <v>3</v>
      </c>
      <c r="P1048" s="386">
        <v>2</v>
      </c>
      <c r="Q1048" s="386">
        <v>2</v>
      </c>
      <c r="R1048" s="386">
        <v>3</v>
      </c>
      <c r="S1048" s="386">
        <v>0</v>
      </c>
      <c r="T1048" s="386">
        <v>1</v>
      </c>
      <c r="U1048" s="386">
        <v>2</v>
      </c>
      <c r="V1048" s="386">
        <v>0</v>
      </c>
      <c r="W1048" s="386">
        <v>1</v>
      </c>
      <c r="X1048" s="386">
        <v>3</v>
      </c>
      <c r="Y1048" s="386">
        <v>1</v>
      </c>
      <c r="Z1048" s="386">
        <v>4</v>
      </c>
      <c r="AA1048" s="386">
        <v>3</v>
      </c>
      <c r="AB1048" s="386">
        <v>1</v>
      </c>
      <c r="AC1048" s="386">
        <v>3</v>
      </c>
      <c r="AD1048" s="386">
        <v>2</v>
      </c>
      <c r="AE1048" s="386">
        <v>0</v>
      </c>
      <c r="AF1048" s="386">
        <v>0</v>
      </c>
      <c r="AG1048" s="386">
        <v>2</v>
      </c>
      <c r="AH1048" s="386">
        <v>1</v>
      </c>
      <c r="AI1048" s="386">
        <v>1</v>
      </c>
      <c r="AJ1048" s="386">
        <v>1</v>
      </c>
      <c r="AK1048" s="386">
        <v>0</v>
      </c>
      <c r="AL1048" s="386">
        <v>0</v>
      </c>
      <c r="AM1048" s="386">
        <v>0</v>
      </c>
      <c r="AN1048" s="386">
        <v>1</v>
      </c>
      <c r="AO1048" s="386">
        <v>0</v>
      </c>
      <c r="AP1048" s="386">
        <v>0</v>
      </c>
      <c r="AQ1048" s="386">
        <v>0</v>
      </c>
      <c r="AR1048" s="386">
        <v>0</v>
      </c>
      <c r="AS1048" s="386">
        <v>0</v>
      </c>
      <c r="AT1048" s="405">
        <v>0</v>
      </c>
      <c r="AU1048" s="387">
        <v>0</v>
      </c>
    </row>
    <row r="1049" spans="2:47" x14ac:dyDescent="0.3">
      <c r="B1049" s="592"/>
      <c r="C1049" s="592"/>
      <c r="D1049" s="384" t="s">
        <v>1102</v>
      </c>
      <c r="E1049" s="271">
        <f t="shared" si="17"/>
        <v>9</v>
      </c>
      <c r="F1049" s="385">
        <v>0</v>
      </c>
      <c r="G1049" s="386">
        <v>0</v>
      </c>
      <c r="H1049" s="386">
        <v>0</v>
      </c>
      <c r="I1049" s="386">
        <v>0</v>
      </c>
      <c r="J1049" s="386">
        <v>0</v>
      </c>
      <c r="K1049" s="386">
        <v>0</v>
      </c>
      <c r="L1049" s="386">
        <v>0</v>
      </c>
      <c r="M1049" s="386">
        <v>1</v>
      </c>
      <c r="N1049" s="386">
        <v>0</v>
      </c>
      <c r="O1049" s="386">
        <v>0</v>
      </c>
      <c r="P1049" s="386">
        <v>0</v>
      </c>
      <c r="Q1049" s="386">
        <v>2</v>
      </c>
      <c r="R1049" s="386">
        <v>0</v>
      </c>
      <c r="S1049" s="386">
        <v>0</v>
      </c>
      <c r="T1049" s="386">
        <v>0</v>
      </c>
      <c r="U1049" s="386">
        <v>1</v>
      </c>
      <c r="V1049" s="386">
        <v>0</v>
      </c>
      <c r="W1049" s="386">
        <v>0</v>
      </c>
      <c r="X1049" s="386">
        <v>3</v>
      </c>
      <c r="Y1049" s="386">
        <v>0</v>
      </c>
      <c r="Z1049" s="386">
        <v>0</v>
      </c>
      <c r="AA1049" s="386">
        <v>0</v>
      </c>
      <c r="AB1049" s="386">
        <v>1</v>
      </c>
      <c r="AC1049" s="386">
        <v>0</v>
      </c>
      <c r="AD1049" s="386">
        <v>0</v>
      </c>
      <c r="AE1049" s="386">
        <v>0</v>
      </c>
      <c r="AF1049" s="386">
        <v>0</v>
      </c>
      <c r="AG1049" s="386">
        <v>0</v>
      </c>
      <c r="AH1049" s="386">
        <v>0</v>
      </c>
      <c r="AI1049" s="386">
        <v>0</v>
      </c>
      <c r="AJ1049" s="386">
        <v>1</v>
      </c>
      <c r="AK1049" s="386">
        <v>0</v>
      </c>
      <c r="AL1049" s="386">
        <v>0</v>
      </c>
      <c r="AM1049" s="386">
        <v>0</v>
      </c>
      <c r="AN1049" s="386">
        <v>0</v>
      </c>
      <c r="AO1049" s="386">
        <v>0</v>
      </c>
      <c r="AP1049" s="386">
        <v>0</v>
      </c>
      <c r="AQ1049" s="386">
        <v>0</v>
      </c>
      <c r="AR1049" s="386">
        <v>0</v>
      </c>
      <c r="AS1049" s="386">
        <v>0</v>
      </c>
      <c r="AT1049" s="405">
        <v>0</v>
      </c>
      <c r="AU1049" s="387">
        <v>0</v>
      </c>
    </row>
    <row r="1050" spans="2:47" x14ac:dyDescent="0.3">
      <c r="B1050" s="592"/>
      <c r="C1050" s="592"/>
      <c r="D1050" s="384" t="s">
        <v>1101</v>
      </c>
      <c r="E1050" s="271">
        <f t="shared" si="17"/>
        <v>272</v>
      </c>
      <c r="F1050" s="385">
        <v>0</v>
      </c>
      <c r="G1050" s="386">
        <v>0</v>
      </c>
      <c r="H1050" s="386">
        <v>0</v>
      </c>
      <c r="I1050" s="386">
        <v>1</v>
      </c>
      <c r="J1050" s="386">
        <v>3</v>
      </c>
      <c r="K1050" s="386">
        <v>7</v>
      </c>
      <c r="L1050" s="386">
        <v>7</v>
      </c>
      <c r="M1050" s="386">
        <v>6</v>
      </c>
      <c r="N1050" s="386">
        <v>10</v>
      </c>
      <c r="O1050" s="386">
        <v>11</v>
      </c>
      <c r="P1050" s="386">
        <v>9</v>
      </c>
      <c r="Q1050" s="386">
        <v>20</v>
      </c>
      <c r="R1050" s="386">
        <v>9</v>
      </c>
      <c r="S1050" s="386">
        <v>9</v>
      </c>
      <c r="T1050" s="386">
        <v>17</v>
      </c>
      <c r="U1050" s="386">
        <v>12</v>
      </c>
      <c r="V1050" s="386">
        <v>19</v>
      </c>
      <c r="W1050" s="386">
        <v>22</v>
      </c>
      <c r="X1050" s="386">
        <v>12</v>
      </c>
      <c r="Y1050" s="386">
        <v>8</v>
      </c>
      <c r="Z1050" s="386">
        <v>15</v>
      </c>
      <c r="AA1050" s="386">
        <v>10</v>
      </c>
      <c r="AB1050" s="386">
        <v>16</v>
      </c>
      <c r="AC1050" s="386">
        <v>8</v>
      </c>
      <c r="AD1050" s="386">
        <v>5</v>
      </c>
      <c r="AE1050" s="386">
        <v>5</v>
      </c>
      <c r="AF1050" s="386">
        <v>11</v>
      </c>
      <c r="AG1050" s="386">
        <v>7</v>
      </c>
      <c r="AH1050" s="386">
        <v>6</v>
      </c>
      <c r="AI1050" s="386">
        <v>3</v>
      </c>
      <c r="AJ1050" s="386">
        <v>1</v>
      </c>
      <c r="AK1050" s="386">
        <v>3</v>
      </c>
      <c r="AL1050" s="386">
        <v>0</v>
      </c>
      <c r="AM1050" s="386">
        <v>0</v>
      </c>
      <c r="AN1050" s="386">
        <v>0</v>
      </c>
      <c r="AO1050" s="386">
        <v>0</v>
      </c>
      <c r="AP1050" s="386">
        <v>0</v>
      </c>
      <c r="AQ1050" s="386">
        <v>0</v>
      </c>
      <c r="AR1050" s="386">
        <v>0</v>
      </c>
      <c r="AS1050" s="386">
        <v>0</v>
      </c>
      <c r="AT1050" s="405">
        <v>0</v>
      </c>
      <c r="AU1050" s="387">
        <v>0</v>
      </c>
    </row>
    <row r="1051" spans="2:47" x14ac:dyDescent="0.3">
      <c r="B1051" s="592"/>
      <c r="C1051" s="592"/>
      <c r="D1051" s="384" t="s">
        <v>1100</v>
      </c>
      <c r="E1051" s="271">
        <f t="shared" si="17"/>
        <v>260</v>
      </c>
      <c r="F1051" s="385">
        <v>0</v>
      </c>
      <c r="G1051" s="386">
        <v>0</v>
      </c>
      <c r="H1051" s="386">
        <v>0</v>
      </c>
      <c r="I1051" s="386">
        <v>0</v>
      </c>
      <c r="J1051" s="386">
        <v>1</v>
      </c>
      <c r="K1051" s="386">
        <v>0</v>
      </c>
      <c r="L1051" s="386">
        <v>4</v>
      </c>
      <c r="M1051" s="386">
        <v>11</v>
      </c>
      <c r="N1051" s="386">
        <v>15</v>
      </c>
      <c r="O1051" s="386">
        <v>6</v>
      </c>
      <c r="P1051" s="386">
        <v>12</v>
      </c>
      <c r="Q1051" s="386">
        <v>5</v>
      </c>
      <c r="R1051" s="386">
        <v>11</v>
      </c>
      <c r="S1051" s="386">
        <v>14</v>
      </c>
      <c r="T1051" s="386">
        <v>9</v>
      </c>
      <c r="U1051" s="386">
        <v>11</v>
      </c>
      <c r="V1051" s="386">
        <v>12</v>
      </c>
      <c r="W1051" s="386">
        <v>16</v>
      </c>
      <c r="X1051" s="386">
        <v>12</v>
      </c>
      <c r="Y1051" s="386">
        <v>11</v>
      </c>
      <c r="Z1051" s="386">
        <v>19</v>
      </c>
      <c r="AA1051" s="386">
        <v>11</v>
      </c>
      <c r="AB1051" s="386">
        <v>14</v>
      </c>
      <c r="AC1051" s="386">
        <v>20</v>
      </c>
      <c r="AD1051" s="386">
        <v>9</v>
      </c>
      <c r="AE1051" s="386">
        <v>6</v>
      </c>
      <c r="AF1051" s="386">
        <v>6</v>
      </c>
      <c r="AG1051" s="386">
        <v>8</v>
      </c>
      <c r="AH1051" s="386">
        <v>5</v>
      </c>
      <c r="AI1051" s="386">
        <v>4</v>
      </c>
      <c r="AJ1051" s="386">
        <v>2</v>
      </c>
      <c r="AK1051" s="386">
        <v>2</v>
      </c>
      <c r="AL1051" s="386">
        <v>3</v>
      </c>
      <c r="AM1051" s="386">
        <v>1</v>
      </c>
      <c r="AN1051" s="386">
        <v>0</v>
      </c>
      <c r="AO1051" s="386">
        <v>0</v>
      </c>
      <c r="AP1051" s="386">
        <v>0</v>
      </c>
      <c r="AQ1051" s="386">
        <v>0</v>
      </c>
      <c r="AR1051" s="386">
        <v>0</v>
      </c>
      <c r="AS1051" s="386">
        <v>0</v>
      </c>
      <c r="AT1051" s="405">
        <v>0</v>
      </c>
      <c r="AU1051" s="387">
        <v>0</v>
      </c>
    </row>
    <row r="1052" spans="2:47" x14ac:dyDescent="0.3">
      <c r="B1052" s="592"/>
      <c r="C1052" s="592"/>
      <c r="D1052" s="384" t="s">
        <v>1099</v>
      </c>
      <c r="E1052" s="271">
        <f t="shared" si="17"/>
        <v>375</v>
      </c>
      <c r="F1052" s="385">
        <v>0</v>
      </c>
      <c r="G1052" s="386">
        <v>0</v>
      </c>
      <c r="H1052" s="386">
        <v>0</v>
      </c>
      <c r="I1052" s="386">
        <v>0</v>
      </c>
      <c r="J1052" s="386">
        <v>2</v>
      </c>
      <c r="K1052" s="386">
        <v>4</v>
      </c>
      <c r="L1052" s="386">
        <v>3</v>
      </c>
      <c r="M1052" s="386">
        <v>3</v>
      </c>
      <c r="N1052" s="386">
        <v>8</v>
      </c>
      <c r="O1052" s="386">
        <v>9</v>
      </c>
      <c r="P1052" s="386">
        <v>5</v>
      </c>
      <c r="Q1052" s="386">
        <v>4</v>
      </c>
      <c r="R1052" s="386">
        <v>12</v>
      </c>
      <c r="S1052" s="386">
        <v>14</v>
      </c>
      <c r="T1052" s="386">
        <v>18</v>
      </c>
      <c r="U1052" s="386">
        <v>20</v>
      </c>
      <c r="V1052" s="386">
        <v>19</v>
      </c>
      <c r="W1052" s="386">
        <v>20</v>
      </c>
      <c r="X1052" s="386">
        <v>19</v>
      </c>
      <c r="Y1052" s="386">
        <v>24</v>
      </c>
      <c r="Z1052" s="386">
        <v>19</v>
      </c>
      <c r="AA1052" s="386">
        <v>24</v>
      </c>
      <c r="AB1052" s="386">
        <v>22</v>
      </c>
      <c r="AC1052" s="386">
        <v>23</v>
      </c>
      <c r="AD1052" s="386">
        <v>15</v>
      </c>
      <c r="AE1052" s="386">
        <v>18</v>
      </c>
      <c r="AF1052" s="386">
        <v>24</v>
      </c>
      <c r="AG1052" s="386">
        <v>13</v>
      </c>
      <c r="AH1052" s="386">
        <v>14</v>
      </c>
      <c r="AI1052" s="386">
        <v>6</v>
      </c>
      <c r="AJ1052" s="386">
        <v>4</v>
      </c>
      <c r="AK1052" s="386">
        <v>2</v>
      </c>
      <c r="AL1052" s="386">
        <v>2</v>
      </c>
      <c r="AM1052" s="386">
        <v>1</v>
      </c>
      <c r="AN1052" s="386">
        <v>1</v>
      </c>
      <c r="AO1052" s="386">
        <v>1</v>
      </c>
      <c r="AP1052" s="386">
        <v>0</v>
      </c>
      <c r="AQ1052" s="386">
        <v>0</v>
      </c>
      <c r="AR1052" s="386">
        <v>0</v>
      </c>
      <c r="AS1052" s="386">
        <v>0</v>
      </c>
      <c r="AT1052" s="405">
        <v>2</v>
      </c>
      <c r="AU1052" s="387">
        <v>0</v>
      </c>
    </row>
    <row r="1053" spans="2:47" x14ac:dyDescent="0.3">
      <c r="B1053" s="592"/>
      <c r="C1053" s="592"/>
      <c r="D1053" s="384" t="s">
        <v>1098</v>
      </c>
      <c r="E1053" s="271">
        <f t="shared" si="17"/>
        <v>57</v>
      </c>
      <c r="F1053" s="385">
        <v>0</v>
      </c>
      <c r="G1053" s="386">
        <v>0</v>
      </c>
      <c r="H1053" s="386">
        <v>0</v>
      </c>
      <c r="I1053" s="386">
        <v>0</v>
      </c>
      <c r="J1053" s="386">
        <v>0</v>
      </c>
      <c r="K1053" s="386">
        <v>0</v>
      </c>
      <c r="L1053" s="386">
        <v>0</v>
      </c>
      <c r="M1053" s="386">
        <v>2</v>
      </c>
      <c r="N1053" s="386">
        <v>2</v>
      </c>
      <c r="O1053" s="386">
        <v>2</v>
      </c>
      <c r="P1053" s="386">
        <v>1</v>
      </c>
      <c r="Q1053" s="386">
        <v>3</v>
      </c>
      <c r="R1053" s="386">
        <v>1</v>
      </c>
      <c r="S1053" s="386">
        <v>4</v>
      </c>
      <c r="T1053" s="386">
        <v>1</v>
      </c>
      <c r="U1053" s="386">
        <v>2</v>
      </c>
      <c r="V1053" s="386">
        <v>3</v>
      </c>
      <c r="W1053" s="386">
        <v>4</v>
      </c>
      <c r="X1053" s="386">
        <v>3</v>
      </c>
      <c r="Y1053" s="386">
        <v>3</v>
      </c>
      <c r="Z1053" s="386">
        <v>5</v>
      </c>
      <c r="AA1053" s="386">
        <v>0</v>
      </c>
      <c r="AB1053" s="386">
        <v>1</v>
      </c>
      <c r="AC1053" s="386">
        <v>3</v>
      </c>
      <c r="AD1053" s="386">
        <v>5</v>
      </c>
      <c r="AE1053" s="386">
        <v>3</v>
      </c>
      <c r="AF1053" s="386">
        <v>1</v>
      </c>
      <c r="AG1053" s="386">
        <v>2</v>
      </c>
      <c r="AH1053" s="386">
        <v>2</v>
      </c>
      <c r="AI1053" s="386">
        <v>4</v>
      </c>
      <c r="AJ1053" s="386">
        <v>0</v>
      </c>
      <c r="AK1053" s="386">
        <v>0</v>
      </c>
      <c r="AL1053" s="386">
        <v>0</v>
      </c>
      <c r="AM1053" s="386">
        <v>0</v>
      </c>
      <c r="AN1053" s="386">
        <v>0</v>
      </c>
      <c r="AO1053" s="386">
        <v>0</v>
      </c>
      <c r="AP1053" s="386">
        <v>0</v>
      </c>
      <c r="AQ1053" s="386">
        <v>0</v>
      </c>
      <c r="AR1053" s="386">
        <v>0</v>
      </c>
      <c r="AS1053" s="386">
        <v>0</v>
      </c>
      <c r="AT1053" s="405">
        <v>0</v>
      </c>
      <c r="AU1053" s="387">
        <v>0</v>
      </c>
    </row>
    <row r="1054" spans="2:47" x14ac:dyDescent="0.3">
      <c r="B1054" s="592"/>
      <c r="C1054" s="592"/>
      <c r="D1054" s="384" t="s">
        <v>1097</v>
      </c>
      <c r="E1054" s="271">
        <f t="shared" si="17"/>
        <v>168</v>
      </c>
      <c r="F1054" s="385">
        <v>0</v>
      </c>
      <c r="G1054" s="386">
        <v>0</v>
      </c>
      <c r="H1054" s="386">
        <v>0</v>
      </c>
      <c r="I1054" s="386">
        <v>0</v>
      </c>
      <c r="J1054" s="386">
        <v>1</v>
      </c>
      <c r="K1054" s="386">
        <v>1</v>
      </c>
      <c r="L1054" s="386">
        <v>1</v>
      </c>
      <c r="M1054" s="386">
        <v>1</v>
      </c>
      <c r="N1054" s="386">
        <v>2</v>
      </c>
      <c r="O1054" s="386">
        <v>6</v>
      </c>
      <c r="P1054" s="386">
        <v>1</v>
      </c>
      <c r="Q1054" s="386">
        <v>6</v>
      </c>
      <c r="R1054" s="386">
        <v>5</v>
      </c>
      <c r="S1054" s="386">
        <v>8</v>
      </c>
      <c r="T1054" s="386">
        <v>7</v>
      </c>
      <c r="U1054" s="386">
        <v>8</v>
      </c>
      <c r="V1054" s="386">
        <v>8</v>
      </c>
      <c r="W1054" s="386">
        <v>15</v>
      </c>
      <c r="X1054" s="386">
        <v>12</v>
      </c>
      <c r="Y1054" s="386">
        <v>5</v>
      </c>
      <c r="Z1054" s="386">
        <v>7</v>
      </c>
      <c r="AA1054" s="386">
        <v>11</v>
      </c>
      <c r="AB1054" s="386">
        <v>5</v>
      </c>
      <c r="AC1054" s="386">
        <v>11</v>
      </c>
      <c r="AD1054" s="386">
        <v>8</v>
      </c>
      <c r="AE1054" s="386">
        <v>10</v>
      </c>
      <c r="AF1054" s="386">
        <v>6</v>
      </c>
      <c r="AG1054" s="386">
        <v>10</v>
      </c>
      <c r="AH1054" s="386">
        <v>3</v>
      </c>
      <c r="AI1054" s="386">
        <v>1</v>
      </c>
      <c r="AJ1054" s="386">
        <v>3</v>
      </c>
      <c r="AK1054" s="386">
        <v>4</v>
      </c>
      <c r="AL1054" s="386">
        <v>2</v>
      </c>
      <c r="AM1054" s="386">
        <v>0</v>
      </c>
      <c r="AN1054" s="386">
        <v>0</v>
      </c>
      <c r="AO1054" s="386">
        <v>0</v>
      </c>
      <c r="AP1054" s="386">
        <v>0</v>
      </c>
      <c r="AQ1054" s="386">
        <v>0</v>
      </c>
      <c r="AR1054" s="386">
        <v>0</v>
      </c>
      <c r="AS1054" s="386">
        <v>0</v>
      </c>
      <c r="AT1054" s="405">
        <v>0</v>
      </c>
      <c r="AU1054" s="387">
        <v>0</v>
      </c>
    </row>
    <row r="1055" spans="2:47" x14ac:dyDescent="0.3">
      <c r="B1055" s="592"/>
      <c r="C1055" s="592"/>
      <c r="D1055" s="384" t="s">
        <v>1096</v>
      </c>
      <c r="E1055" s="271">
        <f t="shared" si="17"/>
        <v>540</v>
      </c>
      <c r="F1055" s="385">
        <v>0</v>
      </c>
      <c r="G1055" s="386">
        <v>1</v>
      </c>
      <c r="H1055" s="386">
        <v>0</v>
      </c>
      <c r="I1055" s="386">
        <v>1</v>
      </c>
      <c r="J1055" s="386">
        <v>3</v>
      </c>
      <c r="K1055" s="386">
        <v>5</v>
      </c>
      <c r="L1055" s="386">
        <v>9</v>
      </c>
      <c r="M1055" s="386">
        <v>9</v>
      </c>
      <c r="N1055" s="386">
        <v>13</v>
      </c>
      <c r="O1055" s="386">
        <v>16</v>
      </c>
      <c r="P1055" s="386">
        <v>14</v>
      </c>
      <c r="Q1055" s="386">
        <v>23</v>
      </c>
      <c r="R1055" s="386">
        <v>25</v>
      </c>
      <c r="S1055" s="386">
        <v>19</v>
      </c>
      <c r="T1055" s="386">
        <v>27</v>
      </c>
      <c r="U1055" s="386">
        <v>28</v>
      </c>
      <c r="V1055" s="386">
        <v>39</v>
      </c>
      <c r="W1055" s="386">
        <v>31</v>
      </c>
      <c r="X1055" s="386">
        <v>34</v>
      </c>
      <c r="Y1055" s="386">
        <v>21</v>
      </c>
      <c r="Z1055" s="386">
        <v>22</v>
      </c>
      <c r="AA1055" s="386">
        <v>24</v>
      </c>
      <c r="AB1055" s="386">
        <v>22</v>
      </c>
      <c r="AC1055" s="386">
        <v>25</v>
      </c>
      <c r="AD1055" s="386">
        <v>23</v>
      </c>
      <c r="AE1055" s="386">
        <v>24</v>
      </c>
      <c r="AF1055" s="386">
        <v>18</v>
      </c>
      <c r="AG1055" s="386">
        <v>20</v>
      </c>
      <c r="AH1055" s="386">
        <v>16</v>
      </c>
      <c r="AI1055" s="386">
        <v>8</v>
      </c>
      <c r="AJ1055" s="386">
        <v>11</v>
      </c>
      <c r="AK1055" s="386">
        <v>5</v>
      </c>
      <c r="AL1055" s="386">
        <v>2</v>
      </c>
      <c r="AM1055" s="386">
        <v>1</v>
      </c>
      <c r="AN1055" s="386">
        <v>0</v>
      </c>
      <c r="AO1055" s="386">
        <v>1</v>
      </c>
      <c r="AP1055" s="386">
        <v>0</v>
      </c>
      <c r="AQ1055" s="386">
        <v>0</v>
      </c>
      <c r="AR1055" s="386">
        <v>0</v>
      </c>
      <c r="AS1055" s="386">
        <v>0</v>
      </c>
      <c r="AT1055" s="405">
        <v>0</v>
      </c>
      <c r="AU1055" s="387">
        <v>0</v>
      </c>
    </row>
    <row r="1056" spans="2:47" s="35" customFormat="1" x14ac:dyDescent="0.3">
      <c r="B1056" s="592"/>
      <c r="C1056" s="592"/>
      <c r="D1056" s="384" t="s">
        <v>1095</v>
      </c>
      <c r="E1056" s="271">
        <f t="shared" si="17"/>
        <v>59</v>
      </c>
      <c r="F1056" s="385">
        <v>0</v>
      </c>
      <c r="G1056" s="386">
        <v>0</v>
      </c>
      <c r="H1056" s="386">
        <v>0</v>
      </c>
      <c r="I1056" s="386">
        <v>1</v>
      </c>
      <c r="J1056" s="386">
        <v>0</v>
      </c>
      <c r="K1056" s="386">
        <v>3</v>
      </c>
      <c r="L1056" s="386">
        <v>1</v>
      </c>
      <c r="M1056" s="386">
        <v>1</v>
      </c>
      <c r="N1056" s="386">
        <v>1</v>
      </c>
      <c r="O1056" s="386">
        <v>1</v>
      </c>
      <c r="P1056" s="386">
        <v>0</v>
      </c>
      <c r="Q1056" s="386">
        <v>5</v>
      </c>
      <c r="R1056" s="386">
        <v>1</v>
      </c>
      <c r="S1056" s="386">
        <v>1</v>
      </c>
      <c r="T1056" s="386">
        <v>1</v>
      </c>
      <c r="U1056" s="386">
        <v>4</v>
      </c>
      <c r="V1056" s="386">
        <v>6</v>
      </c>
      <c r="W1056" s="386">
        <v>5</v>
      </c>
      <c r="X1056" s="386">
        <v>6</v>
      </c>
      <c r="Y1056" s="386">
        <v>6</v>
      </c>
      <c r="Z1056" s="386">
        <v>1</v>
      </c>
      <c r="AA1056" s="386">
        <v>2</v>
      </c>
      <c r="AB1056" s="386">
        <v>1</v>
      </c>
      <c r="AC1056" s="386">
        <v>2</v>
      </c>
      <c r="AD1056" s="386">
        <v>1</v>
      </c>
      <c r="AE1056" s="386">
        <v>1</v>
      </c>
      <c r="AF1056" s="386">
        <v>0</v>
      </c>
      <c r="AG1056" s="386">
        <v>0</v>
      </c>
      <c r="AH1056" s="386">
        <v>3</v>
      </c>
      <c r="AI1056" s="386">
        <v>2</v>
      </c>
      <c r="AJ1056" s="386">
        <v>1</v>
      </c>
      <c r="AK1056" s="386">
        <v>1</v>
      </c>
      <c r="AL1056" s="386">
        <v>1</v>
      </c>
      <c r="AM1056" s="386">
        <v>0</v>
      </c>
      <c r="AN1056" s="386">
        <v>0</v>
      </c>
      <c r="AO1056" s="386">
        <v>0</v>
      </c>
      <c r="AP1056" s="386">
        <v>0</v>
      </c>
      <c r="AQ1056" s="386">
        <v>0</v>
      </c>
      <c r="AR1056" s="386">
        <v>0</v>
      </c>
      <c r="AS1056" s="386">
        <v>0</v>
      </c>
      <c r="AT1056" s="405">
        <v>0</v>
      </c>
      <c r="AU1056" s="387">
        <v>0</v>
      </c>
    </row>
    <row r="1057" spans="2:47" x14ac:dyDescent="0.3">
      <c r="B1057" s="592"/>
      <c r="C1057" s="592"/>
      <c r="D1057" s="384" t="s">
        <v>1094</v>
      </c>
      <c r="E1057" s="271">
        <f t="shared" si="17"/>
        <v>45</v>
      </c>
      <c r="F1057" s="385">
        <v>0</v>
      </c>
      <c r="G1057" s="386">
        <v>0</v>
      </c>
      <c r="H1057" s="386">
        <v>0</v>
      </c>
      <c r="I1057" s="386">
        <v>0</v>
      </c>
      <c r="J1057" s="386">
        <v>0</v>
      </c>
      <c r="K1057" s="386">
        <v>1</v>
      </c>
      <c r="L1057" s="386">
        <v>0</v>
      </c>
      <c r="M1057" s="386">
        <v>1</v>
      </c>
      <c r="N1057" s="386">
        <v>3</v>
      </c>
      <c r="O1057" s="386">
        <v>3</v>
      </c>
      <c r="P1057" s="386">
        <v>1</v>
      </c>
      <c r="Q1057" s="386">
        <v>4</v>
      </c>
      <c r="R1057" s="386">
        <v>3</v>
      </c>
      <c r="S1057" s="386">
        <v>2</v>
      </c>
      <c r="T1057" s="386">
        <v>4</v>
      </c>
      <c r="U1057" s="386">
        <v>2</v>
      </c>
      <c r="V1057" s="386">
        <v>0</v>
      </c>
      <c r="W1057" s="386">
        <v>3</v>
      </c>
      <c r="X1057" s="386">
        <v>2</v>
      </c>
      <c r="Y1057" s="386">
        <v>4</v>
      </c>
      <c r="Z1057" s="386">
        <v>0</v>
      </c>
      <c r="AA1057" s="386">
        <v>3</v>
      </c>
      <c r="AB1057" s="386">
        <v>0</v>
      </c>
      <c r="AC1057" s="386">
        <v>1</v>
      </c>
      <c r="AD1057" s="386">
        <v>0</v>
      </c>
      <c r="AE1057" s="386">
        <v>1</v>
      </c>
      <c r="AF1057" s="386">
        <v>0</v>
      </c>
      <c r="AG1057" s="386">
        <v>2</v>
      </c>
      <c r="AH1057" s="386">
        <v>1</v>
      </c>
      <c r="AI1057" s="386">
        <v>0</v>
      </c>
      <c r="AJ1057" s="386">
        <v>0</v>
      </c>
      <c r="AK1057" s="386">
        <v>1</v>
      </c>
      <c r="AL1057" s="386">
        <v>1</v>
      </c>
      <c r="AM1057" s="386">
        <v>0</v>
      </c>
      <c r="AN1057" s="386">
        <v>2</v>
      </c>
      <c r="AO1057" s="386">
        <v>0</v>
      </c>
      <c r="AP1057" s="386">
        <v>0</v>
      </c>
      <c r="AQ1057" s="386">
        <v>0</v>
      </c>
      <c r="AR1057" s="386">
        <v>0</v>
      </c>
      <c r="AS1057" s="386">
        <v>0</v>
      </c>
      <c r="AT1057" s="405">
        <v>0</v>
      </c>
      <c r="AU1057" s="387">
        <v>0</v>
      </c>
    </row>
    <row r="1058" spans="2:47" x14ac:dyDescent="0.3">
      <c r="B1058" s="592"/>
      <c r="C1058" s="592"/>
      <c r="D1058" s="384" t="s">
        <v>1093</v>
      </c>
      <c r="E1058" s="271">
        <f t="shared" si="17"/>
        <v>757</v>
      </c>
      <c r="F1058" s="385">
        <v>0</v>
      </c>
      <c r="G1058" s="386">
        <v>0</v>
      </c>
      <c r="H1058" s="386">
        <v>0</v>
      </c>
      <c r="I1058" s="386">
        <v>0</v>
      </c>
      <c r="J1058" s="386">
        <v>0</v>
      </c>
      <c r="K1058" s="386">
        <v>2</v>
      </c>
      <c r="L1058" s="386">
        <v>10</v>
      </c>
      <c r="M1058" s="386">
        <v>8</v>
      </c>
      <c r="N1058" s="386">
        <v>11</v>
      </c>
      <c r="O1058" s="386">
        <v>14</v>
      </c>
      <c r="P1058" s="386">
        <v>19</v>
      </c>
      <c r="Q1058" s="386">
        <v>26</v>
      </c>
      <c r="R1058" s="386">
        <v>34</v>
      </c>
      <c r="S1058" s="386">
        <v>27</v>
      </c>
      <c r="T1058" s="386">
        <v>22</v>
      </c>
      <c r="U1058" s="386">
        <v>38</v>
      </c>
      <c r="V1058" s="386">
        <v>30</v>
      </c>
      <c r="W1058" s="386">
        <v>41</v>
      </c>
      <c r="X1058" s="386">
        <v>40</v>
      </c>
      <c r="Y1058" s="386">
        <v>41</v>
      </c>
      <c r="Z1058" s="386">
        <v>38</v>
      </c>
      <c r="AA1058" s="386">
        <v>41</v>
      </c>
      <c r="AB1058" s="386">
        <v>46</v>
      </c>
      <c r="AC1058" s="386">
        <v>42</v>
      </c>
      <c r="AD1058" s="386">
        <v>44</v>
      </c>
      <c r="AE1058" s="386">
        <v>40</v>
      </c>
      <c r="AF1058" s="386">
        <v>35</v>
      </c>
      <c r="AG1058" s="386">
        <v>31</v>
      </c>
      <c r="AH1058" s="386">
        <v>23</v>
      </c>
      <c r="AI1058" s="386">
        <v>16</v>
      </c>
      <c r="AJ1058" s="386">
        <v>16</v>
      </c>
      <c r="AK1058" s="386">
        <v>9</v>
      </c>
      <c r="AL1058" s="386">
        <v>3</v>
      </c>
      <c r="AM1058" s="386">
        <v>4</v>
      </c>
      <c r="AN1058" s="386">
        <v>3</v>
      </c>
      <c r="AO1058" s="386">
        <v>1</v>
      </c>
      <c r="AP1058" s="386">
        <v>0</v>
      </c>
      <c r="AQ1058" s="386">
        <v>1</v>
      </c>
      <c r="AR1058" s="386">
        <v>0</v>
      </c>
      <c r="AS1058" s="386">
        <v>1</v>
      </c>
      <c r="AT1058" s="405">
        <v>0</v>
      </c>
      <c r="AU1058" s="387">
        <v>0</v>
      </c>
    </row>
    <row r="1059" spans="2:47" x14ac:dyDescent="0.3">
      <c r="B1059" s="592"/>
      <c r="C1059" s="592"/>
      <c r="D1059" s="384" t="s">
        <v>1092</v>
      </c>
      <c r="E1059" s="271">
        <f t="shared" si="17"/>
        <v>355</v>
      </c>
      <c r="F1059" s="385">
        <v>0</v>
      </c>
      <c r="G1059" s="386">
        <v>0</v>
      </c>
      <c r="H1059" s="386">
        <v>0</v>
      </c>
      <c r="I1059" s="386">
        <v>0</v>
      </c>
      <c r="J1059" s="386">
        <v>3</v>
      </c>
      <c r="K1059" s="386">
        <v>8</v>
      </c>
      <c r="L1059" s="386">
        <v>8</v>
      </c>
      <c r="M1059" s="386">
        <v>10</v>
      </c>
      <c r="N1059" s="386">
        <v>8</v>
      </c>
      <c r="O1059" s="386">
        <v>14</v>
      </c>
      <c r="P1059" s="386">
        <v>10</v>
      </c>
      <c r="Q1059" s="386">
        <v>14</v>
      </c>
      <c r="R1059" s="386">
        <v>23</v>
      </c>
      <c r="S1059" s="386">
        <v>19</v>
      </c>
      <c r="T1059" s="386">
        <v>24</v>
      </c>
      <c r="U1059" s="386">
        <v>16</v>
      </c>
      <c r="V1059" s="386">
        <v>21</v>
      </c>
      <c r="W1059" s="386">
        <v>24</v>
      </c>
      <c r="X1059" s="386">
        <v>17</v>
      </c>
      <c r="Y1059" s="386">
        <v>17</v>
      </c>
      <c r="Z1059" s="386">
        <v>21</v>
      </c>
      <c r="AA1059" s="386">
        <v>12</v>
      </c>
      <c r="AB1059" s="386">
        <v>7</v>
      </c>
      <c r="AC1059" s="386">
        <v>18</v>
      </c>
      <c r="AD1059" s="386">
        <v>11</v>
      </c>
      <c r="AE1059" s="386">
        <v>6</v>
      </c>
      <c r="AF1059" s="386">
        <v>7</v>
      </c>
      <c r="AG1059" s="386">
        <v>4</v>
      </c>
      <c r="AH1059" s="386">
        <v>12</v>
      </c>
      <c r="AI1059" s="386">
        <v>5</v>
      </c>
      <c r="AJ1059" s="386">
        <v>4</v>
      </c>
      <c r="AK1059" s="386">
        <v>4</v>
      </c>
      <c r="AL1059" s="386">
        <v>2</v>
      </c>
      <c r="AM1059" s="386">
        <v>2</v>
      </c>
      <c r="AN1059" s="386">
        <v>2</v>
      </c>
      <c r="AO1059" s="386">
        <v>0</v>
      </c>
      <c r="AP1059" s="386">
        <v>0</v>
      </c>
      <c r="AQ1059" s="386">
        <v>0</v>
      </c>
      <c r="AR1059" s="386">
        <v>0</v>
      </c>
      <c r="AS1059" s="386">
        <v>0</v>
      </c>
      <c r="AT1059" s="405">
        <v>0</v>
      </c>
      <c r="AU1059" s="387">
        <v>2</v>
      </c>
    </row>
    <row r="1060" spans="2:47" x14ac:dyDescent="0.3">
      <c r="B1060" s="592"/>
      <c r="C1060" s="592"/>
      <c r="D1060" s="384" t="s">
        <v>1091</v>
      </c>
      <c r="E1060" s="271">
        <f t="shared" si="17"/>
        <v>63</v>
      </c>
      <c r="F1060" s="385">
        <v>0</v>
      </c>
      <c r="G1060" s="386">
        <v>0</v>
      </c>
      <c r="H1060" s="386">
        <v>0</v>
      </c>
      <c r="I1060" s="386">
        <v>0</v>
      </c>
      <c r="J1060" s="386">
        <v>0</v>
      </c>
      <c r="K1060" s="386">
        <v>0</v>
      </c>
      <c r="L1060" s="386">
        <v>1</v>
      </c>
      <c r="M1060" s="386">
        <v>4</v>
      </c>
      <c r="N1060" s="386">
        <v>1</v>
      </c>
      <c r="O1060" s="386">
        <v>1</v>
      </c>
      <c r="P1060" s="386">
        <v>3</v>
      </c>
      <c r="Q1060" s="386">
        <v>6</v>
      </c>
      <c r="R1060" s="386">
        <v>2</v>
      </c>
      <c r="S1060" s="386">
        <v>2</v>
      </c>
      <c r="T1060" s="386">
        <v>2</v>
      </c>
      <c r="U1060" s="386">
        <v>3</v>
      </c>
      <c r="V1060" s="386">
        <v>4</v>
      </c>
      <c r="W1060" s="386">
        <v>5</v>
      </c>
      <c r="X1060" s="386">
        <v>4</v>
      </c>
      <c r="Y1060" s="386">
        <v>4</v>
      </c>
      <c r="Z1060" s="386">
        <v>3</v>
      </c>
      <c r="AA1060" s="386">
        <v>1</v>
      </c>
      <c r="AB1060" s="386">
        <v>6</v>
      </c>
      <c r="AC1060" s="386">
        <v>1</v>
      </c>
      <c r="AD1060" s="386">
        <v>2</v>
      </c>
      <c r="AE1060" s="386">
        <v>2</v>
      </c>
      <c r="AF1060" s="386">
        <v>1</v>
      </c>
      <c r="AG1060" s="386">
        <v>0</v>
      </c>
      <c r="AH1060" s="386">
        <v>1</v>
      </c>
      <c r="AI1060" s="386">
        <v>1</v>
      </c>
      <c r="AJ1060" s="386">
        <v>1</v>
      </c>
      <c r="AK1060" s="386">
        <v>1</v>
      </c>
      <c r="AL1060" s="386">
        <v>0</v>
      </c>
      <c r="AM1060" s="386">
        <v>1</v>
      </c>
      <c r="AN1060" s="386">
        <v>0</v>
      </c>
      <c r="AO1060" s="386">
        <v>0</v>
      </c>
      <c r="AP1060" s="386">
        <v>0</v>
      </c>
      <c r="AQ1060" s="386">
        <v>0</v>
      </c>
      <c r="AR1060" s="386">
        <v>0</v>
      </c>
      <c r="AS1060" s="386">
        <v>0</v>
      </c>
      <c r="AT1060" s="405">
        <v>0</v>
      </c>
      <c r="AU1060" s="387">
        <v>0</v>
      </c>
    </row>
    <row r="1061" spans="2:47" x14ac:dyDescent="0.3">
      <c r="B1061" s="592"/>
      <c r="C1061" s="592" t="s">
        <v>269</v>
      </c>
      <c r="D1061" s="384" t="s">
        <v>269</v>
      </c>
      <c r="E1061" s="271">
        <f t="shared" si="17"/>
        <v>694</v>
      </c>
      <c r="F1061" s="385">
        <v>0</v>
      </c>
      <c r="G1061" s="386">
        <v>0</v>
      </c>
      <c r="H1061" s="386">
        <v>0</v>
      </c>
      <c r="I1061" s="386">
        <v>1</v>
      </c>
      <c r="J1061" s="386">
        <v>1</v>
      </c>
      <c r="K1061" s="386">
        <v>8</v>
      </c>
      <c r="L1061" s="386">
        <v>20</v>
      </c>
      <c r="M1061" s="386">
        <v>18</v>
      </c>
      <c r="N1061" s="386">
        <v>20</v>
      </c>
      <c r="O1061" s="386">
        <v>26</v>
      </c>
      <c r="P1061" s="386">
        <v>37</v>
      </c>
      <c r="Q1061" s="386">
        <v>54</v>
      </c>
      <c r="R1061" s="386">
        <v>49</v>
      </c>
      <c r="S1061" s="386">
        <v>39</v>
      </c>
      <c r="T1061" s="386">
        <v>39</v>
      </c>
      <c r="U1061" s="386">
        <v>31</v>
      </c>
      <c r="V1061" s="386">
        <v>40</v>
      </c>
      <c r="W1061" s="386">
        <v>41</v>
      </c>
      <c r="X1061" s="386">
        <v>33</v>
      </c>
      <c r="Y1061" s="386">
        <v>22</v>
      </c>
      <c r="Z1061" s="386">
        <v>34</v>
      </c>
      <c r="AA1061" s="386">
        <v>25</v>
      </c>
      <c r="AB1061" s="386">
        <v>20</v>
      </c>
      <c r="AC1061" s="386">
        <v>16</v>
      </c>
      <c r="AD1061" s="386">
        <v>27</v>
      </c>
      <c r="AE1061" s="386">
        <v>14</v>
      </c>
      <c r="AF1061" s="386">
        <v>21</v>
      </c>
      <c r="AG1061" s="386">
        <v>18</v>
      </c>
      <c r="AH1061" s="386">
        <v>11</v>
      </c>
      <c r="AI1061" s="386">
        <v>9</v>
      </c>
      <c r="AJ1061" s="386">
        <v>8</v>
      </c>
      <c r="AK1061" s="386">
        <v>7</v>
      </c>
      <c r="AL1061" s="386">
        <v>1</v>
      </c>
      <c r="AM1061" s="386">
        <v>1</v>
      </c>
      <c r="AN1061" s="386">
        <v>1</v>
      </c>
      <c r="AO1061" s="386">
        <v>0</v>
      </c>
      <c r="AP1061" s="386">
        <v>1</v>
      </c>
      <c r="AQ1061" s="386">
        <v>0</v>
      </c>
      <c r="AR1061" s="386">
        <v>1</v>
      </c>
      <c r="AS1061" s="386">
        <v>0</v>
      </c>
      <c r="AT1061" s="405">
        <v>0</v>
      </c>
      <c r="AU1061" s="387">
        <v>0</v>
      </c>
    </row>
    <row r="1062" spans="2:47" x14ac:dyDescent="0.3">
      <c r="B1062" s="592"/>
      <c r="C1062" s="592"/>
      <c r="D1062" s="384" t="s">
        <v>1181</v>
      </c>
      <c r="E1062" s="271">
        <f t="shared" si="17"/>
        <v>45</v>
      </c>
      <c r="F1062" s="385">
        <v>0</v>
      </c>
      <c r="G1062" s="386">
        <v>0</v>
      </c>
      <c r="H1062" s="386">
        <v>0</v>
      </c>
      <c r="I1062" s="386">
        <v>0</v>
      </c>
      <c r="J1062" s="386">
        <v>0</v>
      </c>
      <c r="K1062" s="386">
        <v>0</v>
      </c>
      <c r="L1062" s="386">
        <v>0</v>
      </c>
      <c r="M1062" s="386">
        <v>1</v>
      </c>
      <c r="N1062" s="386">
        <v>0</v>
      </c>
      <c r="O1062" s="386">
        <v>1</v>
      </c>
      <c r="P1062" s="386">
        <v>2</v>
      </c>
      <c r="Q1062" s="386">
        <v>2</v>
      </c>
      <c r="R1062" s="386">
        <v>0</v>
      </c>
      <c r="S1062" s="386">
        <v>1</v>
      </c>
      <c r="T1062" s="386">
        <v>4</v>
      </c>
      <c r="U1062" s="386">
        <v>2</v>
      </c>
      <c r="V1062" s="386">
        <v>1</v>
      </c>
      <c r="W1062" s="386">
        <v>2</v>
      </c>
      <c r="X1062" s="386">
        <v>5</v>
      </c>
      <c r="Y1062" s="386">
        <v>4</v>
      </c>
      <c r="Z1062" s="386">
        <v>2</v>
      </c>
      <c r="AA1062" s="386">
        <v>6</v>
      </c>
      <c r="AB1062" s="386">
        <v>0</v>
      </c>
      <c r="AC1062" s="386">
        <v>1</v>
      </c>
      <c r="AD1062" s="386">
        <v>1</v>
      </c>
      <c r="AE1062" s="386">
        <v>3</v>
      </c>
      <c r="AF1062" s="386">
        <v>3</v>
      </c>
      <c r="AG1062" s="386">
        <v>1</v>
      </c>
      <c r="AH1062" s="386">
        <v>1</v>
      </c>
      <c r="AI1062" s="386">
        <v>0</v>
      </c>
      <c r="AJ1062" s="386">
        <v>0</v>
      </c>
      <c r="AK1062" s="386">
        <v>2</v>
      </c>
      <c r="AL1062" s="386">
        <v>0</v>
      </c>
      <c r="AM1062" s="386">
        <v>0</v>
      </c>
      <c r="AN1062" s="386">
        <v>0</v>
      </c>
      <c r="AO1062" s="386">
        <v>0</v>
      </c>
      <c r="AP1062" s="386">
        <v>0</v>
      </c>
      <c r="AQ1062" s="386">
        <v>0</v>
      </c>
      <c r="AR1062" s="386">
        <v>0</v>
      </c>
      <c r="AS1062" s="386">
        <v>0</v>
      </c>
      <c r="AT1062" s="405">
        <v>0</v>
      </c>
      <c r="AU1062" s="387">
        <v>0</v>
      </c>
    </row>
    <row r="1063" spans="2:47" x14ac:dyDescent="0.3">
      <c r="B1063" s="592"/>
      <c r="C1063" s="592"/>
      <c r="D1063" s="384" t="s">
        <v>1180</v>
      </c>
      <c r="E1063" s="271">
        <f t="shared" si="17"/>
        <v>80</v>
      </c>
      <c r="F1063" s="385">
        <v>0</v>
      </c>
      <c r="G1063" s="386">
        <v>0</v>
      </c>
      <c r="H1063" s="386">
        <v>0</v>
      </c>
      <c r="I1063" s="386">
        <v>0</v>
      </c>
      <c r="J1063" s="386">
        <v>0</v>
      </c>
      <c r="K1063" s="386">
        <v>1</v>
      </c>
      <c r="L1063" s="386">
        <v>3</v>
      </c>
      <c r="M1063" s="386">
        <v>2</v>
      </c>
      <c r="N1063" s="386">
        <v>3</v>
      </c>
      <c r="O1063" s="386">
        <v>3</v>
      </c>
      <c r="P1063" s="386">
        <v>6</v>
      </c>
      <c r="Q1063" s="386">
        <v>3</v>
      </c>
      <c r="R1063" s="386">
        <v>9</v>
      </c>
      <c r="S1063" s="386">
        <v>4</v>
      </c>
      <c r="T1063" s="386">
        <v>5</v>
      </c>
      <c r="U1063" s="386">
        <v>2</v>
      </c>
      <c r="V1063" s="386">
        <v>4</v>
      </c>
      <c r="W1063" s="386">
        <v>4</v>
      </c>
      <c r="X1063" s="386">
        <v>3</v>
      </c>
      <c r="Y1063" s="386">
        <v>5</v>
      </c>
      <c r="Z1063" s="386">
        <v>5</v>
      </c>
      <c r="AA1063" s="386">
        <v>3</v>
      </c>
      <c r="AB1063" s="386">
        <v>1</v>
      </c>
      <c r="AC1063" s="386">
        <v>2</v>
      </c>
      <c r="AD1063" s="386">
        <v>0</v>
      </c>
      <c r="AE1063" s="386">
        <v>0</v>
      </c>
      <c r="AF1063" s="386">
        <v>2</v>
      </c>
      <c r="AG1063" s="386">
        <v>4</v>
      </c>
      <c r="AH1063" s="386">
        <v>2</v>
      </c>
      <c r="AI1063" s="386">
        <v>0</v>
      </c>
      <c r="AJ1063" s="386">
        <v>1</v>
      </c>
      <c r="AK1063" s="386">
        <v>0</v>
      </c>
      <c r="AL1063" s="386">
        <v>1</v>
      </c>
      <c r="AM1063" s="386">
        <v>1</v>
      </c>
      <c r="AN1063" s="386">
        <v>0</v>
      </c>
      <c r="AO1063" s="386">
        <v>0</v>
      </c>
      <c r="AP1063" s="386">
        <v>1</v>
      </c>
      <c r="AQ1063" s="386">
        <v>0</v>
      </c>
      <c r="AR1063" s="386">
        <v>0</v>
      </c>
      <c r="AS1063" s="386">
        <v>0</v>
      </c>
      <c r="AT1063" s="405">
        <v>0</v>
      </c>
      <c r="AU1063" s="387">
        <v>0</v>
      </c>
    </row>
    <row r="1064" spans="2:47" x14ac:dyDescent="0.3">
      <c r="B1064" s="592"/>
      <c r="C1064" s="592"/>
      <c r="D1064" s="384" t="s">
        <v>1179</v>
      </c>
      <c r="E1064" s="271">
        <f t="shared" si="17"/>
        <v>218</v>
      </c>
      <c r="F1064" s="385">
        <v>0</v>
      </c>
      <c r="G1064" s="386">
        <v>0</v>
      </c>
      <c r="H1064" s="386">
        <v>0</v>
      </c>
      <c r="I1064" s="386">
        <v>0</v>
      </c>
      <c r="J1064" s="386">
        <v>2</v>
      </c>
      <c r="K1064" s="386">
        <v>7</v>
      </c>
      <c r="L1064" s="386">
        <v>5</v>
      </c>
      <c r="M1064" s="386">
        <v>10</v>
      </c>
      <c r="N1064" s="386">
        <v>7</v>
      </c>
      <c r="O1064" s="386">
        <v>9</v>
      </c>
      <c r="P1064" s="386">
        <v>6</v>
      </c>
      <c r="Q1064" s="386">
        <v>14</v>
      </c>
      <c r="R1064" s="386">
        <v>15</v>
      </c>
      <c r="S1064" s="386">
        <v>16</v>
      </c>
      <c r="T1064" s="386">
        <v>12</v>
      </c>
      <c r="U1064" s="386">
        <v>9</v>
      </c>
      <c r="V1064" s="386">
        <v>12</v>
      </c>
      <c r="W1064" s="386">
        <v>9</v>
      </c>
      <c r="X1064" s="386">
        <v>14</v>
      </c>
      <c r="Y1064" s="386">
        <v>10</v>
      </c>
      <c r="Z1064" s="386">
        <v>10</v>
      </c>
      <c r="AA1064" s="386">
        <v>10</v>
      </c>
      <c r="AB1064" s="386">
        <v>2</v>
      </c>
      <c r="AC1064" s="386">
        <v>5</v>
      </c>
      <c r="AD1064" s="386">
        <v>7</v>
      </c>
      <c r="AE1064" s="386">
        <v>3</v>
      </c>
      <c r="AF1064" s="386">
        <v>5</v>
      </c>
      <c r="AG1064" s="386">
        <v>4</v>
      </c>
      <c r="AH1064" s="386">
        <v>4</v>
      </c>
      <c r="AI1064" s="386">
        <v>2</v>
      </c>
      <c r="AJ1064" s="386">
        <v>5</v>
      </c>
      <c r="AK1064" s="386">
        <v>3</v>
      </c>
      <c r="AL1064" s="386">
        <v>0</v>
      </c>
      <c r="AM1064" s="386">
        <v>0</v>
      </c>
      <c r="AN1064" s="386">
        <v>1</v>
      </c>
      <c r="AO1064" s="386">
        <v>0</v>
      </c>
      <c r="AP1064" s="386">
        <v>0</v>
      </c>
      <c r="AQ1064" s="386">
        <v>0</v>
      </c>
      <c r="AR1064" s="386">
        <v>0</v>
      </c>
      <c r="AS1064" s="386">
        <v>0</v>
      </c>
      <c r="AT1064" s="405">
        <v>0</v>
      </c>
      <c r="AU1064" s="387">
        <v>0</v>
      </c>
    </row>
    <row r="1065" spans="2:47" x14ac:dyDescent="0.3">
      <c r="B1065" s="592"/>
      <c r="C1065" s="592"/>
      <c r="D1065" s="384" t="s">
        <v>1178</v>
      </c>
      <c r="E1065" s="271">
        <f t="shared" si="17"/>
        <v>79</v>
      </c>
      <c r="F1065" s="385">
        <v>0</v>
      </c>
      <c r="G1065" s="386">
        <v>0</v>
      </c>
      <c r="H1065" s="386">
        <v>0</v>
      </c>
      <c r="I1065" s="386">
        <v>0</v>
      </c>
      <c r="J1065" s="386">
        <v>0</v>
      </c>
      <c r="K1065" s="386">
        <v>0</v>
      </c>
      <c r="L1065" s="386">
        <v>1</v>
      </c>
      <c r="M1065" s="386">
        <v>3</v>
      </c>
      <c r="N1065" s="386">
        <v>0</v>
      </c>
      <c r="O1065" s="386">
        <v>1</v>
      </c>
      <c r="P1065" s="386">
        <v>4</v>
      </c>
      <c r="Q1065" s="386">
        <v>3</v>
      </c>
      <c r="R1065" s="386">
        <v>8</v>
      </c>
      <c r="S1065" s="386">
        <v>3</v>
      </c>
      <c r="T1065" s="386">
        <v>2</v>
      </c>
      <c r="U1065" s="386">
        <v>7</v>
      </c>
      <c r="V1065" s="386">
        <v>3</v>
      </c>
      <c r="W1065" s="386">
        <v>6</v>
      </c>
      <c r="X1065" s="386">
        <v>5</v>
      </c>
      <c r="Y1065" s="386">
        <v>4</v>
      </c>
      <c r="Z1065" s="386">
        <v>1</v>
      </c>
      <c r="AA1065" s="386">
        <v>5</v>
      </c>
      <c r="AB1065" s="386">
        <v>4</v>
      </c>
      <c r="AC1065" s="386">
        <v>0</v>
      </c>
      <c r="AD1065" s="386">
        <v>1</v>
      </c>
      <c r="AE1065" s="386">
        <v>7</v>
      </c>
      <c r="AF1065" s="386">
        <v>1</v>
      </c>
      <c r="AG1065" s="386">
        <v>2</v>
      </c>
      <c r="AH1065" s="386">
        <v>3</v>
      </c>
      <c r="AI1065" s="386">
        <v>1</v>
      </c>
      <c r="AJ1065" s="386">
        <v>0</v>
      </c>
      <c r="AK1065" s="386">
        <v>1</v>
      </c>
      <c r="AL1065" s="386">
        <v>1</v>
      </c>
      <c r="AM1065" s="386">
        <v>1</v>
      </c>
      <c r="AN1065" s="386">
        <v>1</v>
      </c>
      <c r="AO1065" s="386">
        <v>0</v>
      </c>
      <c r="AP1065" s="386">
        <v>0</v>
      </c>
      <c r="AQ1065" s="386">
        <v>0</v>
      </c>
      <c r="AR1065" s="386">
        <v>0</v>
      </c>
      <c r="AS1065" s="386">
        <v>0</v>
      </c>
      <c r="AT1065" s="405">
        <v>0</v>
      </c>
      <c r="AU1065" s="387">
        <v>0</v>
      </c>
    </row>
    <row r="1066" spans="2:47" x14ac:dyDescent="0.3">
      <c r="B1066" s="592"/>
      <c r="C1066" s="592"/>
      <c r="D1066" s="384" t="s">
        <v>1177</v>
      </c>
      <c r="E1066" s="271">
        <f t="shared" si="17"/>
        <v>32</v>
      </c>
      <c r="F1066" s="385">
        <v>0</v>
      </c>
      <c r="G1066" s="386">
        <v>0</v>
      </c>
      <c r="H1066" s="386">
        <v>0</v>
      </c>
      <c r="I1066" s="386">
        <v>0</v>
      </c>
      <c r="J1066" s="386">
        <v>0</v>
      </c>
      <c r="K1066" s="386">
        <v>0</v>
      </c>
      <c r="L1066" s="386">
        <v>2</v>
      </c>
      <c r="M1066" s="386">
        <v>0</v>
      </c>
      <c r="N1066" s="386">
        <v>0</v>
      </c>
      <c r="O1066" s="386">
        <v>1</v>
      </c>
      <c r="P1066" s="386">
        <v>1</v>
      </c>
      <c r="Q1066" s="386">
        <v>2</v>
      </c>
      <c r="R1066" s="386">
        <v>1</v>
      </c>
      <c r="S1066" s="386">
        <v>1</v>
      </c>
      <c r="T1066" s="386">
        <v>2</v>
      </c>
      <c r="U1066" s="386">
        <v>1</v>
      </c>
      <c r="V1066" s="386">
        <v>1</v>
      </c>
      <c r="W1066" s="386">
        <v>0</v>
      </c>
      <c r="X1066" s="386">
        <v>5</v>
      </c>
      <c r="Y1066" s="386">
        <v>2</v>
      </c>
      <c r="Z1066" s="386">
        <v>1</v>
      </c>
      <c r="AA1066" s="386">
        <v>1</v>
      </c>
      <c r="AB1066" s="386">
        <v>1</v>
      </c>
      <c r="AC1066" s="386">
        <v>1</v>
      </c>
      <c r="AD1066" s="386">
        <v>2</v>
      </c>
      <c r="AE1066" s="386">
        <v>1</v>
      </c>
      <c r="AF1066" s="386">
        <v>1</v>
      </c>
      <c r="AG1066" s="386">
        <v>1</v>
      </c>
      <c r="AH1066" s="386">
        <v>1</v>
      </c>
      <c r="AI1066" s="386">
        <v>2</v>
      </c>
      <c r="AJ1066" s="386">
        <v>1</v>
      </c>
      <c r="AK1066" s="386">
        <v>0</v>
      </c>
      <c r="AL1066" s="386">
        <v>0</v>
      </c>
      <c r="AM1066" s="386">
        <v>0</v>
      </c>
      <c r="AN1066" s="386">
        <v>0</v>
      </c>
      <c r="AO1066" s="386">
        <v>0</v>
      </c>
      <c r="AP1066" s="386">
        <v>0</v>
      </c>
      <c r="AQ1066" s="386">
        <v>0</v>
      </c>
      <c r="AR1066" s="386">
        <v>0</v>
      </c>
      <c r="AS1066" s="386">
        <v>0</v>
      </c>
      <c r="AT1066" s="405">
        <v>0</v>
      </c>
      <c r="AU1066" s="387">
        <v>0</v>
      </c>
    </row>
    <row r="1067" spans="2:47" x14ac:dyDescent="0.3">
      <c r="B1067" s="592"/>
      <c r="C1067" s="592"/>
      <c r="D1067" s="384" t="s">
        <v>1176</v>
      </c>
      <c r="E1067" s="271">
        <f t="shared" si="17"/>
        <v>78</v>
      </c>
      <c r="F1067" s="385">
        <v>0</v>
      </c>
      <c r="G1067" s="386">
        <v>0</v>
      </c>
      <c r="H1067" s="386">
        <v>0</v>
      </c>
      <c r="I1067" s="386">
        <v>0</v>
      </c>
      <c r="J1067" s="386">
        <v>1</v>
      </c>
      <c r="K1067" s="386">
        <v>0</v>
      </c>
      <c r="L1067" s="386">
        <v>2</v>
      </c>
      <c r="M1067" s="386">
        <v>4</v>
      </c>
      <c r="N1067" s="386">
        <v>4</v>
      </c>
      <c r="O1067" s="386">
        <v>3</v>
      </c>
      <c r="P1067" s="386">
        <v>6</v>
      </c>
      <c r="Q1067" s="386">
        <v>6</v>
      </c>
      <c r="R1067" s="386">
        <v>2</v>
      </c>
      <c r="S1067" s="386">
        <v>5</v>
      </c>
      <c r="T1067" s="386">
        <v>5</v>
      </c>
      <c r="U1067" s="386">
        <v>4</v>
      </c>
      <c r="V1067" s="386">
        <v>3</v>
      </c>
      <c r="W1067" s="386">
        <v>4</v>
      </c>
      <c r="X1067" s="386">
        <v>2</v>
      </c>
      <c r="Y1067" s="386">
        <v>4</v>
      </c>
      <c r="Z1067" s="386">
        <v>3</v>
      </c>
      <c r="AA1067" s="386">
        <v>5</v>
      </c>
      <c r="AB1067" s="386">
        <v>3</v>
      </c>
      <c r="AC1067" s="386">
        <v>3</v>
      </c>
      <c r="AD1067" s="386">
        <v>3</v>
      </c>
      <c r="AE1067" s="386">
        <v>1</v>
      </c>
      <c r="AF1067" s="386">
        <v>1</v>
      </c>
      <c r="AG1067" s="386">
        <v>1</v>
      </c>
      <c r="AH1067" s="386">
        <v>1</v>
      </c>
      <c r="AI1067" s="386">
        <v>0</v>
      </c>
      <c r="AJ1067" s="386">
        <v>0</v>
      </c>
      <c r="AK1067" s="386">
        <v>0</v>
      </c>
      <c r="AL1067" s="386">
        <v>1</v>
      </c>
      <c r="AM1067" s="386">
        <v>0</v>
      </c>
      <c r="AN1067" s="386">
        <v>0</v>
      </c>
      <c r="AO1067" s="386">
        <v>0</v>
      </c>
      <c r="AP1067" s="386">
        <v>0</v>
      </c>
      <c r="AQ1067" s="386">
        <v>0</v>
      </c>
      <c r="AR1067" s="386">
        <v>0</v>
      </c>
      <c r="AS1067" s="386">
        <v>0</v>
      </c>
      <c r="AT1067" s="405">
        <v>0</v>
      </c>
      <c r="AU1067" s="387">
        <v>1</v>
      </c>
    </row>
    <row r="1068" spans="2:47" x14ac:dyDescent="0.3">
      <c r="B1068" s="592"/>
      <c r="C1068" s="592"/>
      <c r="D1068" s="384" t="s">
        <v>1175</v>
      </c>
      <c r="E1068" s="271">
        <f t="shared" si="17"/>
        <v>91</v>
      </c>
      <c r="F1068" s="385">
        <v>0</v>
      </c>
      <c r="G1068" s="386">
        <v>0</v>
      </c>
      <c r="H1068" s="386">
        <v>0</v>
      </c>
      <c r="I1068" s="386">
        <v>0</v>
      </c>
      <c r="J1068" s="386">
        <v>0</v>
      </c>
      <c r="K1068" s="386">
        <v>2</v>
      </c>
      <c r="L1068" s="386">
        <v>1</v>
      </c>
      <c r="M1068" s="386">
        <v>3</v>
      </c>
      <c r="N1068" s="386">
        <v>1</v>
      </c>
      <c r="O1068" s="386">
        <v>3</v>
      </c>
      <c r="P1068" s="386">
        <v>7</v>
      </c>
      <c r="Q1068" s="386">
        <v>3</v>
      </c>
      <c r="R1068" s="386">
        <v>6</v>
      </c>
      <c r="S1068" s="386">
        <v>6</v>
      </c>
      <c r="T1068" s="386">
        <v>4</v>
      </c>
      <c r="U1068" s="386">
        <v>4</v>
      </c>
      <c r="V1068" s="386">
        <v>8</v>
      </c>
      <c r="W1068" s="386">
        <v>4</v>
      </c>
      <c r="X1068" s="386">
        <v>6</v>
      </c>
      <c r="Y1068" s="386">
        <v>3</v>
      </c>
      <c r="Z1068" s="386">
        <v>4</v>
      </c>
      <c r="AA1068" s="386">
        <v>2</v>
      </c>
      <c r="AB1068" s="386">
        <v>2</v>
      </c>
      <c r="AC1068" s="386">
        <v>4</v>
      </c>
      <c r="AD1068" s="386">
        <v>7</v>
      </c>
      <c r="AE1068" s="386">
        <v>2</v>
      </c>
      <c r="AF1068" s="386">
        <v>2</v>
      </c>
      <c r="AG1068" s="386">
        <v>1</v>
      </c>
      <c r="AH1068" s="386">
        <v>3</v>
      </c>
      <c r="AI1068" s="386">
        <v>1</v>
      </c>
      <c r="AJ1068" s="386">
        <v>1</v>
      </c>
      <c r="AK1068" s="386">
        <v>0</v>
      </c>
      <c r="AL1068" s="386">
        <v>0</v>
      </c>
      <c r="AM1068" s="386">
        <v>1</v>
      </c>
      <c r="AN1068" s="386">
        <v>0</v>
      </c>
      <c r="AO1068" s="386">
        <v>0</v>
      </c>
      <c r="AP1068" s="386">
        <v>0</v>
      </c>
      <c r="AQ1068" s="386">
        <v>0</v>
      </c>
      <c r="AR1068" s="386">
        <v>0</v>
      </c>
      <c r="AS1068" s="386">
        <v>0</v>
      </c>
      <c r="AT1068" s="405">
        <v>0</v>
      </c>
      <c r="AU1068" s="387">
        <v>0</v>
      </c>
    </row>
    <row r="1069" spans="2:47" x14ac:dyDescent="0.3">
      <c r="B1069" s="592"/>
      <c r="C1069" s="592"/>
      <c r="D1069" s="384" t="s">
        <v>1174</v>
      </c>
      <c r="E1069" s="271">
        <f t="shared" si="17"/>
        <v>136</v>
      </c>
      <c r="F1069" s="385">
        <v>0</v>
      </c>
      <c r="G1069" s="386">
        <v>0</v>
      </c>
      <c r="H1069" s="386">
        <v>0</v>
      </c>
      <c r="I1069" s="386">
        <v>1</v>
      </c>
      <c r="J1069" s="386">
        <v>0</v>
      </c>
      <c r="K1069" s="386">
        <v>1</v>
      </c>
      <c r="L1069" s="386">
        <v>7</v>
      </c>
      <c r="M1069" s="386">
        <v>2</v>
      </c>
      <c r="N1069" s="386">
        <v>3</v>
      </c>
      <c r="O1069" s="386">
        <v>10</v>
      </c>
      <c r="P1069" s="386">
        <v>9</v>
      </c>
      <c r="Q1069" s="386">
        <v>16</v>
      </c>
      <c r="R1069" s="386">
        <v>5</v>
      </c>
      <c r="S1069" s="386">
        <v>6</v>
      </c>
      <c r="T1069" s="386">
        <v>5</v>
      </c>
      <c r="U1069" s="386">
        <v>11</v>
      </c>
      <c r="V1069" s="386">
        <v>8</v>
      </c>
      <c r="W1069" s="386">
        <v>8</v>
      </c>
      <c r="X1069" s="386">
        <v>8</v>
      </c>
      <c r="Y1069" s="386">
        <v>9</v>
      </c>
      <c r="Z1069" s="386">
        <v>4</v>
      </c>
      <c r="AA1069" s="386">
        <v>3</v>
      </c>
      <c r="AB1069" s="386">
        <v>0</v>
      </c>
      <c r="AC1069" s="386">
        <v>3</v>
      </c>
      <c r="AD1069" s="386">
        <v>2</v>
      </c>
      <c r="AE1069" s="386">
        <v>4</v>
      </c>
      <c r="AF1069" s="386">
        <v>1</v>
      </c>
      <c r="AG1069" s="386">
        <v>2</v>
      </c>
      <c r="AH1069" s="386">
        <v>1</v>
      </c>
      <c r="AI1069" s="386">
        <v>5</v>
      </c>
      <c r="AJ1069" s="386">
        <v>0</v>
      </c>
      <c r="AK1069" s="386">
        <v>1</v>
      </c>
      <c r="AL1069" s="386">
        <v>0</v>
      </c>
      <c r="AM1069" s="386">
        <v>0</v>
      </c>
      <c r="AN1069" s="386">
        <v>0</v>
      </c>
      <c r="AO1069" s="386">
        <v>1</v>
      </c>
      <c r="AP1069" s="386">
        <v>0</v>
      </c>
      <c r="AQ1069" s="386">
        <v>0</v>
      </c>
      <c r="AR1069" s="386">
        <v>0</v>
      </c>
      <c r="AS1069" s="386">
        <v>0</v>
      </c>
      <c r="AT1069" s="405">
        <v>0</v>
      </c>
      <c r="AU1069" s="387">
        <v>0</v>
      </c>
    </row>
    <row r="1070" spans="2:47" x14ac:dyDescent="0.3">
      <c r="B1070" s="592"/>
      <c r="C1070" s="592" t="s">
        <v>268</v>
      </c>
      <c r="D1070" s="384" t="s">
        <v>1173</v>
      </c>
      <c r="E1070" s="271">
        <f t="shared" si="17"/>
        <v>466</v>
      </c>
      <c r="F1070" s="385">
        <v>0</v>
      </c>
      <c r="G1070" s="386">
        <v>0</v>
      </c>
      <c r="H1070" s="386">
        <v>0</v>
      </c>
      <c r="I1070" s="386">
        <v>1</v>
      </c>
      <c r="J1070" s="386">
        <v>1</v>
      </c>
      <c r="K1070" s="386">
        <v>6</v>
      </c>
      <c r="L1070" s="386">
        <v>10</v>
      </c>
      <c r="M1070" s="386">
        <v>6</v>
      </c>
      <c r="N1070" s="386">
        <v>13</v>
      </c>
      <c r="O1070" s="386">
        <v>15</v>
      </c>
      <c r="P1070" s="386">
        <v>12</v>
      </c>
      <c r="Q1070" s="386">
        <v>18</v>
      </c>
      <c r="R1070" s="386">
        <v>12</v>
      </c>
      <c r="S1070" s="386">
        <v>19</v>
      </c>
      <c r="T1070" s="386">
        <v>23</v>
      </c>
      <c r="U1070" s="386">
        <v>27</v>
      </c>
      <c r="V1070" s="386">
        <v>20</v>
      </c>
      <c r="W1070" s="386">
        <v>24</v>
      </c>
      <c r="X1070" s="386">
        <v>37</v>
      </c>
      <c r="Y1070" s="386">
        <v>27</v>
      </c>
      <c r="Z1070" s="386">
        <v>25</v>
      </c>
      <c r="AA1070" s="386">
        <v>26</v>
      </c>
      <c r="AB1070" s="386">
        <v>20</v>
      </c>
      <c r="AC1070" s="386">
        <v>15</v>
      </c>
      <c r="AD1070" s="386">
        <v>16</v>
      </c>
      <c r="AE1070" s="386">
        <v>16</v>
      </c>
      <c r="AF1070" s="386">
        <v>17</v>
      </c>
      <c r="AG1070" s="386">
        <v>19</v>
      </c>
      <c r="AH1070" s="386">
        <v>11</v>
      </c>
      <c r="AI1070" s="386">
        <v>13</v>
      </c>
      <c r="AJ1070" s="386">
        <v>9</v>
      </c>
      <c r="AK1070" s="386">
        <v>2</v>
      </c>
      <c r="AL1070" s="386">
        <v>1</v>
      </c>
      <c r="AM1070" s="386">
        <v>1</v>
      </c>
      <c r="AN1070" s="386">
        <v>0</v>
      </c>
      <c r="AO1070" s="386">
        <v>1</v>
      </c>
      <c r="AP1070" s="386">
        <v>0</v>
      </c>
      <c r="AQ1070" s="386">
        <v>0</v>
      </c>
      <c r="AR1070" s="386">
        <v>0</v>
      </c>
      <c r="AS1070" s="386">
        <v>0</v>
      </c>
      <c r="AT1070" s="405">
        <v>0</v>
      </c>
      <c r="AU1070" s="387">
        <v>3</v>
      </c>
    </row>
    <row r="1071" spans="2:47" x14ac:dyDescent="0.3">
      <c r="B1071" s="592"/>
      <c r="C1071" s="592"/>
      <c r="D1071" s="384" t="s">
        <v>1172</v>
      </c>
      <c r="E1071" s="271">
        <f t="shared" si="17"/>
        <v>107</v>
      </c>
      <c r="F1071" s="385">
        <v>0</v>
      </c>
      <c r="G1071" s="386">
        <v>0</v>
      </c>
      <c r="H1071" s="386">
        <v>0</v>
      </c>
      <c r="I1071" s="386">
        <v>0</v>
      </c>
      <c r="J1071" s="386">
        <v>0</v>
      </c>
      <c r="K1071" s="386">
        <v>1</v>
      </c>
      <c r="L1071" s="386">
        <v>1</v>
      </c>
      <c r="M1071" s="386">
        <v>6</v>
      </c>
      <c r="N1071" s="386">
        <v>5</v>
      </c>
      <c r="O1071" s="386">
        <v>5</v>
      </c>
      <c r="P1071" s="386">
        <v>3</v>
      </c>
      <c r="Q1071" s="386">
        <v>6</v>
      </c>
      <c r="R1071" s="386">
        <v>2</v>
      </c>
      <c r="S1071" s="386">
        <v>4</v>
      </c>
      <c r="T1071" s="386">
        <v>4</v>
      </c>
      <c r="U1071" s="386">
        <v>5</v>
      </c>
      <c r="V1071" s="386">
        <v>6</v>
      </c>
      <c r="W1071" s="386">
        <v>9</v>
      </c>
      <c r="X1071" s="386">
        <v>2</v>
      </c>
      <c r="Y1071" s="386">
        <v>6</v>
      </c>
      <c r="Z1071" s="386">
        <v>6</v>
      </c>
      <c r="AA1071" s="386">
        <v>8</v>
      </c>
      <c r="AB1071" s="386">
        <v>3</v>
      </c>
      <c r="AC1071" s="386">
        <v>1</v>
      </c>
      <c r="AD1071" s="386">
        <v>5</v>
      </c>
      <c r="AE1071" s="386">
        <v>3</v>
      </c>
      <c r="AF1071" s="386">
        <v>4</v>
      </c>
      <c r="AG1071" s="386">
        <v>4</v>
      </c>
      <c r="AH1071" s="386">
        <v>1</v>
      </c>
      <c r="AI1071" s="386">
        <v>2</v>
      </c>
      <c r="AJ1071" s="386">
        <v>1</v>
      </c>
      <c r="AK1071" s="386">
        <v>2</v>
      </c>
      <c r="AL1071" s="386">
        <v>1</v>
      </c>
      <c r="AM1071" s="386">
        <v>1</v>
      </c>
      <c r="AN1071" s="386">
        <v>0</v>
      </c>
      <c r="AO1071" s="386">
        <v>0</v>
      </c>
      <c r="AP1071" s="386">
        <v>0</v>
      </c>
      <c r="AQ1071" s="386">
        <v>0</v>
      </c>
      <c r="AR1071" s="386">
        <v>0</v>
      </c>
      <c r="AS1071" s="386">
        <v>0</v>
      </c>
      <c r="AT1071" s="405">
        <v>0</v>
      </c>
      <c r="AU1071" s="387">
        <v>0</v>
      </c>
    </row>
    <row r="1072" spans="2:47" x14ac:dyDescent="0.3">
      <c r="B1072" s="592"/>
      <c r="C1072" s="592"/>
      <c r="D1072" s="384" t="s">
        <v>1171</v>
      </c>
      <c r="E1072" s="271">
        <f t="shared" si="17"/>
        <v>98</v>
      </c>
      <c r="F1072" s="385">
        <v>0</v>
      </c>
      <c r="G1072" s="386">
        <v>0</v>
      </c>
      <c r="H1072" s="386">
        <v>0</v>
      </c>
      <c r="I1072" s="386">
        <v>1</v>
      </c>
      <c r="J1072" s="386">
        <v>0</v>
      </c>
      <c r="K1072" s="386">
        <v>2</v>
      </c>
      <c r="L1072" s="386">
        <v>1</v>
      </c>
      <c r="M1072" s="386">
        <v>4</v>
      </c>
      <c r="N1072" s="386">
        <v>4</v>
      </c>
      <c r="O1072" s="386">
        <v>6</v>
      </c>
      <c r="P1072" s="386">
        <v>7</v>
      </c>
      <c r="Q1072" s="386">
        <v>8</v>
      </c>
      <c r="R1072" s="386">
        <v>4</v>
      </c>
      <c r="S1072" s="386">
        <v>4</v>
      </c>
      <c r="T1072" s="386">
        <v>3</v>
      </c>
      <c r="U1072" s="386">
        <v>6</v>
      </c>
      <c r="V1072" s="386">
        <v>5</v>
      </c>
      <c r="W1072" s="386">
        <v>6</v>
      </c>
      <c r="X1072" s="386">
        <v>5</v>
      </c>
      <c r="Y1072" s="386">
        <v>4</v>
      </c>
      <c r="Z1072" s="386">
        <v>7</v>
      </c>
      <c r="AA1072" s="386">
        <v>3</v>
      </c>
      <c r="AB1072" s="386">
        <v>1</v>
      </c>
      <c r="AC1072" s="386">
        <v>2</v>
      </c>
      <c r="AD1072" s="386">
        <v>3</v>
      </c>
      <c r="AE1072" s="386">
        <v>0</v>
      </c>
      <c r="AF1072" s="386">
        <v>4</v>
      </c>
      <c r="AG1072" s="386">
        <v>3</v>
      </c>
      <c r="AH1072" s="386">
        <v>1</v>
      </c>
      <c r="AI1072" s="386">
        <v>0</v>
      </c>
      <c r="AJ1072" s="386">
        <v>0</v>
      </c>
      <c r="AK1072" s="386">
        <v>1</v>
      </c>
      <c r="AL1072" s="386">
        <v>2</v>
      </c>
      <c r="AM1072" s="386">
        <v>0</v>
      </c>
      <c r="AN1072" s="386">
        <v>1</v>
      </c>
      <c r="AO1072" s="386">
        <v>0</v>
      </c>
      <c r="AP1072" s="386">
        <v>0</v>
      </c>
      <c r="AQ1072" s="386">
        <v>0</v>
      </c>
      <c r="AR1072" s="386">
        <v>0</v>
      </c>
      <c r="AS1072" s="386">
        <v>0</v>
      </c>
      <c r="AT1072" s="405">
        <v>0</v>
      </c>
      <c r="AU1072" s="387">
        <v>0</v>
      </c>
    </row>
    <row r="1073" spans="2:47" x14ac:dyDescent="0.3">
      <c r="B1073" s="592"/>
      <c r="C1073" s="592"/>
      <c r="D1073" s="384" t="s">
        <v>1170</v>
      </c>
      <c r="E1073" s="271">
        <f t="shared" si="17"/>
        <v>225</v>
      </c>
      <c r="F1073" s="385">
        <v>0</v>
      </c>
      <c r="G1073" s="386">
        <v>0</v>
      </c>
      <c r="H1073" s="386">
        <v>0</v>
      </c>
      <c r="I1073" s="386">
        <v>0</v>
      </c>
      <c r="J1073" s="386">
        <v>3</v>
      </c>
      <c r="K1073" s="386">
        <v>4</v>
      </c>
      <c r="L1073" s="386">
        <v>4</v>
      </c>
      <c r="M1073" s="386">
        <v>3</v>
      </c>
      <c r="N1073" s="386">
        <v>4</v>
      </c>
      <c r="O1073" s="386">
        <v>14</v>
      </c>
      <c r="P1073" s="386">
        <v>7</v>
      </c>
      <c r="Q1073" s="386">
        <v>8</v>
      </c>
      <c r="R1073" s="386">
        <v>12</v>
      </c>
      <c r="S1073" s="386">
        <v>10</v>
      </c>
      <c r="T1073" s="386">
        <v>9</v>
      </c>
      <c r="U1073" s="386">
        <v>7</v>
      </c>
      <c r="V1073" s="386">
        <v>11</v>
      </c>
      <c r="W1073" s="386">
        <v>14</v>
      </c>
      <c r="X1073" s="386">
        <v>14</v>
      </c>
      <c r="Y1073" s="386">
        <v>15</v>
      </c>
      <c r="Z1073" s="386">
        <v>20</v>
      </c>
      <c r="AA1073" s="386">
        <v>12</v>
      </c>
      <c r="AB1073" s="386">
        <v>13</v>
      </c>
      <c r="AC1073" s="386">
        <v>3</v>
      </c>
      <c r="AD1073" s="386">
        <v>5</v>
      </c>
      <c r="AE1073" s="386">
        <v>7</v>
      </c>
      <c r="AF1073" s="386">
        <v>10</v>
      </c>
      <c r="AG1073" s="386">
        <v>3</v>
      </c>
      <c r="AH1073" s="386">
        <v>7</v>
      </c>
      <c r="AI1073" s="386">
        <v>3</v>
      </c>
      <c r="AJ1073" s="386">
        <v>0</v>
      </c>
      <c r="AK1073" s="386">
        <v>0</v>
      </c>
      <c r="AL1073" s="386">
        <v>1</v>
      </c>
      <c r="AM1073" s="386">
        <v>1</v>
      </c>
      <c r="AN1073" s="386">
        <v>1</v>
      </c>
      <c r="AO1073" s="386">
        <v>0</v>
      </c>
      <c r="AP1073" s="386">
        <v>0</v>
      </c>
      <c r="AQ1073" s="386">
        <v>0</v>
      </c>
      <c r="AR1073" s="386">
        <v>0</v>
      </c>
      <c r="AS1073" s="386">
        <v>0</v>
      </c>
      <c r="AT1073" s="405">
        <v>0</v>
      </c>
      <c r="AU1073" s="387">
        <v>0</v>
      </c>
    </row>
    <row r="1074" spans="2:47" x14ac:dyDescent="0.3">
      <c r="B1074" s="592"/>
      <c r="C1074" s="592"/>
      <c r="D1074" s="384" t="s">
        <v>1169</v>
      </c>
      <c r="E1074" s="271">
        <f t="shared" si="17"/>
        <v>14</v>
      </c>
      <c r="F1074" s="385">
        <v>0</v>
      </c>
      <c r="G1074" s="386">
        <v>0</v>
      </c>
      <c r="H1074" s="386">
        <v>0</v>
      </c>
      <c r="I1074" s="386">
        <v>0</v>
      </c>
      <c r="J1074" s="386">
        <v>0</v>
      </c>
      <c r="K1074" s="386">
        <v>0</v>
      </c>
      <c r="L1074" s="386">
        <v>0</v>
      </c>
      <c r="M1074" s="386">
        <v>0</v>
      </c>
      <c r="N1074" s="386">
        <v>3</v>
      </c>
      <c r="O1074" s="386">
        <v>0</v>
      </c>
      <c r="P1074" s="386">
        <v>1</v>
      </c>
      <c r="Q1074" s="386">
        <v>0</v>
      </c>
      <c r="R1074" s="386">
        <v>2</v>
      </c>
      <c r="S1074" s="386">
        <v>0</v>
      </c>
      <c r="T1074" s="386">
        <v>0</v>
      </c>
      <c r="U1074" s="386">
        <v>1</v>
      </c>
      <c r="V1074" s="386">
        <v>0</v>
      </c>
      <c r="W1074" s="386">
        <v>1</v>
      </c>
      <c r="X1074" s="386">
        <v>1</v>
      </c>
      <c r="Y1074" s="386">
        <v>1</v>
      </c>
      <c r="Z1074" s="386">
        <v>0</v>
      </c>
      <c r="AA1074" s="386">
        <v>0</v>
      </c>
      <c r="AB1074" s="386">
        <v>2</v>
      </c>
      <c r="AC1074" s="386">
        <v>0</v>
      </c>
      <c r="AD1074" s="386">
        <v>0</v>
      </c>
      <c r="AE1074" s="386">
        <v>1</v>
      </c>
      <c r="AF1074" s="386">
        <v>1</v>
      </c>
      <c r="AG1074" s="386">
        <v>0</v>
      </c>
      <c r="AH1074" s="386">
        <v>0</v>
      </c>
      <c r="AI1074" s="386">
        <v>0</v>
      </c>
      <c r="AJ1074" s="386">
        <v>0</v>
      </c>
      <c r="AK1074" s="386">
        <v>0</v>
      </c>
      <c r="AL1074" s="386">
        <v>0</v>
      </c>
      <c r="AM1074" s="386">
        <v>0</v>
      </c>
      <c r="AN1074" s="386">
        <v>0</v>
      </c>
      <c r="AO1074" s="386">
        <v>0</v>
      </c>
      <c r="AP1074" s="386">
        <v>0</v>
      </c>
      <c r="AQ1074" s="386">
        <v>0</v>
      </c>
      <c r="AR1074" s="386">
        <v>0</v>
      </c>
      <c r="AS1074" s="386">
        <v>0</v>
      </c>
      <c r="AT1074" s="405">
        <v>0</v>
      </c>
      <c r="AU1074" s="387">
        <v>0</v>
      </c>
    </row>
    <row r="1075" spans="2:47" x14ac:dyDescent="0.3">
      <c r="B1075" s="592"/>
      <c r="C1075" s="592"/>
      <c r="D1075" s="384" t="s">
        <v>1168</v>
      </c>
      <c r="E1075" s="271">
        <f t="shared" si="17"/>
        <v>25</v>
      </c>
      <c r="F1075" s="385">
        <v>0</v>
      </c>
      <c r="G1075" s="386">
        <v>0</v>
      </c>
      <c r="H1075" s="386">
        <v>0</v>
      </c>
      <c r="I1075" s="386">
        <v>0</v>
      </c>
      <c r="J1075" s="386">
        <v>0</v>
      </c>
      <c r="K1075" s="386">
        <v>0</v>
      </c>
      <c r="L1075" s="386">
        <v>1</v>
      </c>
      <c r="M1075" s="386">
        <v>0</v>
      </c>
      <c r="N1075" s="386">
        <v>2</v>
      </c>
      <c r="O1075" s="386">
        <v>1</v>
      </c>
      <c r="P1075" s="386">
        <v>0</v>
      </c>
      <c r="Q1075" s="386">
        <v>0</v>
      </c>
      <c r="R1075" s="386">
        <v>1</v>
      </c>
      <c r="S1075" s="386">
        <v>0</v>
      </c>
      <c r="T1075" s="386">
        <v>2</v>
      </c>
      <c r="U1075" s="386">
        <v>0</v>
      </c>
      <c r="V1075" s="386">
        <v>2</v>
      </c>
      <c r="W1075" s="386">
        <v>0</v>
      </c>
      <c r="X1075" s="386">
        <v>2</v>
      </c>
      <c r="Y1075" s="386">
        <v>1</v>
      </c>
      <c r="Z1075" s="386">
        <v>3</v>
      </c>
      <c r="AA1075" s="386">
        <v>1</v>
      </c>
      <c r="AB1075" s="386">
        <v>0</v>
      </c>
      <c r="AC1075" s="386">
        <v>3</v>
      </c>
      <c r="AD1075" s="386">
        <v>2</v>
      </c>
      <c r="AE1075" s="386">
        <v>0</v>
      </c>
      <c r="AF1075" s="386">
        <v>1</v>
      </c>
      <c r="AG1075" s="386">
        <v>1</v>
      </c>
      <c r="AH1075" s="386">
        <v>1</v>
      </c>
      <c r="AI1075" s="386">
        <v>0</v>
      </c>
      <c r="AJ1075" s="386">
        <v>0</v>
      </c>
      <c r="AK1075" s="386">
        <v>1</v>
      </c>
      <c r="AL1075" s="386">
        <v>0</v>
      </c>
      <c r="AM1075" s="386">
        <v>0</v>
      </c>
      <c r="AN1075" s="386">
        <v>0</v>
      </c>
      <c r="AO1075" s="386">
        <v>0</v>
      </c>
      <c r="AP1075" s="386">
        <v>0</v>
      </c>
      <c r="AQ1075" s="386">
        <v>0</v>
      </c>
      <c r="AR1075" s="386">
        <v>0</v>
      </c>
      <c r="AS1075" s="386">
        <v>0</v>
      </c>
      <c r="AT1075" s="405">
        <v>0</v>
      </c>
      <c r="AU1075" s="387">
        <v>0</v>
      </c>
    </row>
    <row r="1076" spans="2:47" x14ac:dyDescent="0.3">
      <c r="B1076" s="592"/>
      <c r="C1076" s="592"/>
      <c r="D1076" s="384" t="s">
        <v>1167</v>
      </c>
      <c r="E1076" s="271">
        <f t="shared" si="17"/>
        <v>105</v>
      </c>
      <c r="F1076" s="385">
        <v>0</v>
      </c>
      <c r="G1076" s="386">
        <v>0</v>
      </c>
      <c r="H1076" s="386">
        <v>0</v>
      </c>
      <c r="I1076" s="386">
        <v>0</v>
      </c>
      <c r="J1076" s="386">
        <v>0</v>
      </c>
      <c r="K1076" s="386">
        <v>1</v>
      </c>
      <c r="L1076" s="386">
        <v>0</v>
      </c>
      <c r="M1076" s="386">
        <v>1</v>
      </c>
      <c r="N1076" s="386">
        <v>2</v>
      </c>
      <c r="O1076" s="386">
        <v>3</v>
      </c>
      <c r="P1076" s="386">
        <v>1</v>
      </c>
      <c r="Q1076" s="386">
        <v>4</v>
      </c>
      <c r="R1076" s="386">
        <v>7</v>
      </c>
      <c r="S1076" s="386">
        <v>5</v>
      </c>
      <c r="T1076" s="386">
        <v>12</v>
      </c>
      <c r="U1076" s="386">
        <v>3</v>
      </c>
      <c r="V1076" s="386">
        <v>8</v>
      </c>
      <c r="W1076" s="386">
        <v>7</v>
      </c>
      <c r="X1076" s="386">
        <v>10</v>
      </c>
      <c r="Y1076" s="386">
        <v>3</v>
      </c>
      <c r="Z1076" s="386">
        <v>2</v>
      </c>
      <c r="AA1076" s="386">
        <v>4</v>
      </c>
      <c r="AB1076" s="386">
        <v>10</v>
      </c>
      <c r="AC1076" s="386">
        <v>6</v>
      </c>
      <c r="AD1076" s="386">
        <v>3</v>
      </c>
      <c r="AE1076" s="386">
        <v>1</v>
      </c>
      <c r="AF1076" s="386">
        <v>4</v>
      </c>
      <c r="AG1076" s="386">
        <v>0</v>
      </c>
      <c r="AH1076" s="386">
        <v>2</v>
      </c>
      <c r="AI1076" s="386">
        <v>3</v>
      </c>
      <c r="AJ1076" s="386">
        <v>2</v>
      </c>
      <c r="AK1076" s="386">
        <v>0</v>
      </c>
      <c r="AL1076" s="386">
        <v>0</v>
      </c>
      <c r="AM1076" s="386">
        <v>1</v>
      </c>
      <c r="AN1076" s="386">
        <v>0</v>
      </c>
      <c r="AO1076" s="386">
        <v>0</v>
      </c>
      <c r="AP1076" s="386">
        <v>0</v>
      </c>
      <c r="AQ1076" s="386">
        <v>0</v>
      </c>
      <c r="AR1076" s="386">
        <v>0</v>
      </c>
      <c r="AS1076" s="386">
        <v>0</v>
      </c>
      <c r="AT1076" s="405">
        <v>0</v>
      </c>
      <c r="AU1076" s="387">
        <v>0</v>
      </c>
    </row>
    <row r="1077" spans="2:47" x14ac:dyDescent="0.3">
      <c r="B1077" s="592"/>
      <c r="C1077" s="592"/>
      <c r="D1077" s="384" t="s">
        <v>1166</v>
      </c>
      <c r="E1077" s="271">
        <f t="shared" si="17"/>
        <v>24</v>
      </c>
      <c r="F1077" s="385">
        <v>0</v>
      </c>
      <c r="G1077" s="386">
        <v>0</v>
      </c>
      <c r="H1077" s="386">
        <v>0</v>
      </c>
      <c r="I1077" s="386">
        <v>0</v>
      </c>
      <c r="J1077" s="386">
        <v>1</v>
      </c>
      <c r="K1077" s="386">
        <v>2</v>
      </c>
      <c r="L1077" s="386">
        <v>0</v>
      </c>
      <c r="M1077" s="386">
        <v>0</v>
      </c>
      <c r="N1077" s="386">
        <v>0</v>
      </c>
      <c r="O1077" s="386">
        <v>0</v>
      </c>
      <c r="P1077" s="386">
        <v>0</v>
      </c>
      <c r="Q1077" s="386">
        <v>1</v>
      </c>
      <c r="R1077" s="386">
        <v>1</v>
      </c>
      <c r="S1077" s="386">
        <v>0</v>
      </c>
      <c r="T1077" s="386">
        <v>0</v>
      </c>
      <c r="U1077" s="386">
        <v>3</v>
      </c>
      <c r="V1077" s="386">
        <v>2</v>
      </c>
      <c r="W1077" s="386">
        <v>0</v>
      </c>
      <c r="X1077" s="386">
        <v>2</v>
      </c>
      <c r="Y1077" s="386">
        <v>3</v>
      </c>
      <c r="Z1077" s="386">
        <v>0</v>
      </c>
      <c r="AA1077" s="386">
        <v>1</v>
      </c>
      <c r="AB1077" s="386">
        <v>1</v>
      </c>
      <c r="AC1077" s="386">
        <v>1</v>
      </c>
      <c r="AD1077" s="386">
        <v>3</v>
      </c>
      <c r="AE1077" s="386">
        <v>0</v>
      </c>
      <c r="AF1077" s="386">
        <v>1</v>
      </c>
      <c r="AG1077" s="386">
        <v>1</v>
      </c>
      <c r="AH1077" s="386">
        <v>0</v>
      </c>
      <c r="AI1077" s="386">
        <v>1</v>
      </c>
      <c r="AJ1077" s="386">
        <v>0</v>
      </c>
      <c r="AK1077" s="386">
        <v>0</v>
      </c>
      <c r="AL1077" s="386">
        <v>0</v>
      </c>
      <c r="AM1077" s="386">
        <v>0</v>
      </c>
      <c r="AN1077" s="386">
        <v>0</v>
      </c>
      <c r="AO1077" s="386">
        <v>0</v>
      </c>
      <c r="AP1077" s="386">
        <v>0</v>
      </c>
      <c r="AQ1077" s="386">
        <v>0</v>
      </c>
      <c r="AR1077" s="386">
        <v>0</v>
      </c>
      <c r="AS1077" s="386">
        <v>0</v>
      </c>
      <c r="AT1077" s="405">
        <v>0</v>
      </c>
      <c r="AU1077" s="387">
        <v>0</v>
      </c>
    </row>
    <row r="1078" spans="2:47" x14ac:dyDescent="0.3">
      <c r="B1078" s="592"/>
      <c r="C1078" s="592" t="s">
        <v>267</v>
      </c>
      <c r="D1078" s="384" t="s">
        <v>1165</v>
      </c>
      <c r="E1078" s="271">
        <f t="shared" si="17"/>
        <v>461</v>
      </c>
      <c r="F1078" s="385">
        <v>0</v>
      </c>
      <c r="G1078" s="386">
        <v>0</v>
      </c>
      <c r="H1078" s="386">
        <v>0</v>
      </c>
      <c r="I1078" s="386">
        <v>2</v>
      </c>
      <c r="J1078" s="386">
        <v>4</v>
      </c>
      <c r="K1078" s="386">
        <v>8</v>
      </c>
      <c r="L1078" s="386">
        <v>16</v>
      </c>
      <c r="M1078" s="386">
        <v>14</v>
      </c>
      <c r="N1078" s="386">
        <v>19</v>
      </c>
      <c r="O1078" s="386">
        <v>24</v>
      </c>
      <c r="P1078" s="386">
        <v>34</v>
      </c>
      <c r="Q1078" s="386">
        <v>18</v>
      </c>
      <c r="R1078" s="386">
        <v>23</v>
      </c>
      <c r="S1078" s="386">
        <v>25</v>
      </c>
      <c r="T1078" s="386">
        <v>31</v>
      </c>
      <c r="U1078" s="386">
        <v>32</v>
      </c>
      <c r="V1078" s="386">
        <v>30</v>
      </c>
      <c r="W1078" s="386">
        <v>20</v>
      </c>
      <c r="X1078" s="386">
        <v>21</v>
      </c>
      <c r="Y1078" s="386">
        <v>15</v>
      </c>
      <c r="Z1078" s="386">
        <v>15</v>
      </c>
      <c r="AA1078" s="386">
        <v>22</v>
      </c>
      <c r="AB1078" s="386">
        <v>13</v>
      </c>
      <c r="AC1078" s="386">
        <v>14</v>
      </c>
      <c r="AD1078" s="386">
        <v>11</v>
      </c>
      <c r="AE1078" s="386">
        <v>13</v>
      </c>
      <c r="AF1078" s="386">
        <v>12</v>
      </c>
      <c r="AG1078" s="386">
        <v>5</v>
      </c>
      <c r="AH1078" s="386">
        <v>6</v>
      </c>
      <c r="AI1078" s="386">
        <v>7</v>
      </c>
      <c r="AJ1078" s="386">
        <v>0</v>
      </c>
      <c r="AK1078" s="386">
        <v>2</v>
      </c>
      <c r="AL1078" s="386">
        <v>3</v>
      </c>
      <c r="AM1078" s="386">
        <v>1</v>
      </c>
      <c r="AN1078" s="386">
        <v>0</v>
      </c>
      <c r="AO1078" s="386">
        <v>0</v>
      </c>
      <c r="AP1078" s="386">
        <v>0</v>
      </c>
      <c r="AQ1078" s="386">
        <v>0</v>
      </c>
      <c r="AR1078" s="386">
        <v>0</v>
      </c>
      <c r="AS1078" s="386">
        <v>0</v>
      </c>
      <c r="AT1078" s="405">
        <v>0</v>
      </c>
      <c r="AU1078" s="387">
        <v>1</v>
      </c>
    </row>
    <row r="1079" spans="2:47" x14ac:dyDescent="0.3">
      <c r="B1079" s="592"/>
      <c r="C1079" s="592"/>
      <c r="D1079" s="384" t="s">
        <v>1164</v>
      </c>
      <c r="E1079" s="271">
        <f t="shared" si="17"/>
        <v>30</v>
      </c>
      <c r="F1079" s="385">
        <v>0</v>
      </c>
      <c r="G1079" s="386">
        <v>0</v>
      </c>
      <c r="H1079" s="386">
        <v>0</v>
      </c>
      <c r="I1079" s="386">
        <v>0</v>
      </c>
      <c r="J1079" s="386">
        <v>0</v>
      </c>
      <c r="K1079" s="386">
        <v>1</v>
      </c>
      <c r="L1079" s="386">
        <v>1</v>
      </c>
      <c r="M1079" s="386">
        <v>1</v>
      </c>
      <c r="N1079" s="386">
        <v>1</v>
      </c>
      <c r="O1079" s="386">
        <v>3</v>
      </c>
      <c r="P1079" s="386">
        <v>2</v>
      </c>
      <c r="Q1079" s="386">
        <v>3</v>
      </c>
      <c r="R1079" s="386">
        <v>1</v>
      </c>
      <c r="S1079" s="386">
        <v>0</v>
      </c>
      <c r="T1079" s="386">
        <v>1</v>
      </c>
      <c r="U1079" s="386">
        <v>2</v>
      </c>
      <c r="V1079" s="386">
        <v>4</v>
      </c>
      <c r="W1079" s="386">
        <v>3</v>
      </c>
      <c r="X1079" s="386">
        <v>0</v>
      </c>
      <c r="Y1079" s="386">
        <v>3</v>
      </c>
      <c r="Z1079" s="386">
        <v>0</v>
      </c>
      <c r="AA1079" s="386">
        <v>0</v>
      </c>
      <c r="AB1079" s="386">
        <v>0</v>
      </c>
      <c r="AC1079" s="386">
        <v>1</v>
      </c>
      <c r="AD1079" s="386">
        <v>0</v>
      </c>
      <c r="AE1079" s="386">
        <v>1</v>
      </c>
      <c r="AF1079" s="386">
        <v>0</v>
      </c>
      <c r="AG1079" s="386">
        <v>1</v>
      </c>
      <c r="AH1079" s="386">
        <v>1</v>
      </c>
      <c r="AI1079" s="386">
        <v>0</v>
      </c>
      <c r="AJ1079" s="386">
        <v>0</v>
      </c>
      <c r="AK1079" s="386">
        <v>0</v>
      </c>
      <c r="AL1079" s="386">
        <v>0</v>
      </c>
      <c r="AM1079" s="386">
        <v>0</v>
      </c>
      <c r="AN1079" s="386">
        <v>0</v>
      </c>
      <c r="AO1079" s="386">
        <v>0</v>
      </c>
      <c r="AP1079" s="386">
        <v>0</v>
      </c>
      <c r="AQ1079" s="386">
        <v>0</v>
      </c>
      <c r="AR1079" s="386">
        <v>0</v>
      </c>
      <c r="AS1079" s="386">
        <v>0</v>
      </c>
      <c r="AT1079" s="405">
        <v>0</v>
      </c>
      <c r="AU1079" s="387">
        <v>0</v>
      </c>
    </row>
    <row r="1080" spans="2:47" x14ac:dyDescent="0.3">
      <c r="B1080" s="592"/>
      <c r="C1080" s="592"/>
      <c r="D1080" s="384" t="s">
        <v>1163</v>
      </c>
      <c r="E1080" s="271">
        <f t="shared" si="17"/>
        <v>88</v>
      </c>
      <c r="F1080" s="385">
        <v>0</v>
      </c>
      <c r="G1080" s="386">
        <v>0</v>
      </c>
      <c r="H1080" s="386">
        <v>0</v>
      </c>
      <c r="I1080" s="386">
        <v>0</v>
      </c>
      <c r="J1080" s="386">
        <v>1</v>
      </c>
      <c r="K1080" s="386">
        <v>0</v>
      </c>
      <c r="L1080" s="386">
        <v>5</v>
      </c>
      <c r="M1080" s="386">
        <v>4</v>
      </c>
      <c r="N1080" s="386">
        <v>5</v>
      </c>
      <c r="O1080" s="386">
        <v>5</v>
      </c>
      <c r="P1080" s="386">
        <v>4</v>
      </c>
      <c r="Q1080" s="386">
        <v>3</v>
      </c>
      <c r="R1080" s="386">
        <v>6</v>
      </c>
      <c r="S1080" s="386">
        <v>7</v>
      </c>
      <c r="T1080" s="386">
        <v>7</v>
      </c>
      <c r="U1080" s="386">
        <v>5</v>
      </c>
      <c r="V1080" s="386">
        <v>3</v>
      </c>
      <c r="W1080" s="386">
        <v>5</v>
      </c>
      <c r="X1080" s="386">
        <v>3</v>
      </c>
      <c r="Y1080" s="386">
        <v>5</v>
      </c>
      <c r="Z1080" s="386">
        <v>2</v>
      </c>
      <c r="AA1080" s="386">
        <v>3</v>
      </c>
      <c r="AB1080" s="386">
        <v>0</v>
      </c>
      <c r="AC1080" s="386">
        <v>0</v>
      </c>
      <c r="AD1080" s="386">
        <v>4</v>
      </c>
      <c r="AE1080" s="386">
        <v>4</v>
      </c>
      <c r="AF1080" s="386">
        <v>3</v>
      </c>
      <c r="AG1080" s="386">
        <v>1</v>
      </c>
      <c r="AH1080" s="386">
        <v>1</v>
      </c>
      <c r="AI1080" s="386">
        <v>0</v>
      </c>
      <c r="AJ1080" s="386">
        <v>0</v>
      </c>
      <c r="AK1080" s="386">
        <v>1</v>
      </c>
      <c r="AL1080" s="386">
        <v>0</v>
      </c>
      <c r="AM1080" s="386">
        <v>0</v>
      </c>
      <c r="AN1080" s="386">
        <v>0</v>
      </c>
      <c r="AO1080" s="386">
        <v>1</v>
      </c>
      <c r="AP1080" s="386">
        <v>0</v>
      </c>
      <c r="AQ1080" s="386">
        <v>0</v>
      </c>
      <c r="AR1080" s="386">
        <v>0</v>
      </c>
      <c r="AS1080" s="386">
        <v>0</v>
      </c>
      <c r="AT1080" s="405">
        <v>0</v>
      </c>
      <c r="AU1080" s="387">
        <v>0</v>
      </c>
    </row>
    <row r="1081" spans="2:47" x14ac:dyDescent="0.3">
      <c r="B1081" s="592"/>
      <c r="C1081" s="592"/>
      <c r="D1081" s="384" t="s">
        <v>1162</v>
      </c>
      <c r="E1081" s="271">
        <f t="shared" si="17"/>
        <v>10</v>
      </c>
      <c r="F1081" s="385">
        <v>0</v>
      </c>
      <c r="G1081" s="386">
        <v>0</v>
      </c>
      <c r="H1081" s="386">
        <v>0</v>
      </c>
      <c r="I1081" s="386">
        <v>0</v>
      </c>
      <c r="J1081" s="386">
        <v>0</v>
      </c>
      <c r="K1081" s="386">
        <v>0</v>
      </c>
      <c r="L1081" s="386">
        <v>0</v>
      </c>
      <c r="M1081" s="386">
        <v>0</v>
      </c>
      <c r="N1081" s="386">
        <v>1</v>
      </c>
      <c r="O1081" s="386">
        <v>0</v>
      </c>
      <c r="P1081" s="386">
        <v>2</v>
      </c>
      <c r="Q1081" s="386">
        <v>2</v>
      </c>
      <c r="R1081" s="386">
        <v>0</v>
      </c>
      <c r="S1081" s="386">
        <v>0</v>
      </c>
      <c r="T1081" s="386">
        <v>1</v>
      </c>
      <c r="U1081" s="386">
        <v>1</v>
      </c>
      <c r="V1081" s="386">
        <v>1</v>
      </c>
      <c r="W1081" s="386">
        <v>0</v>
      </c>
      <c r="X1081" s="386">
        <v>0</v>
      </c>
      <c r="Y1081" s="386">
        <v>0</v>
      </c>
      <c r="Z1081" s="386">
        <v>0</v>
      </c>
      <c r="AA1081" s="386">
        <v>1</v>
      </c>
      <c r="AB1081" s="386">
        <v>0</v>
      </c>
      <c r="AC1081" s="386">
        <v>0</v>
      </c>
      <c r="AD1081" s="386">
        <v>1</v>
      </c>
      <c r="AE1081" s="386">
        <v>0</v>
      </c>
      <c r="AF1081" s="386">
        <v>0</v>
      </c>
      <c r="AG1081" s="386">
        <v>0</v>
      </c>
      <c r="AH1081" s="386">
        <v>0</v>
      </c>
      <c r="AI1081" s="386">
        <v>0</v>
      </c>
      <c r="AJ1081" s="386">
        <v>0</v>
      </c>
      <c r="AK1081" s="386">
        <v>0</v>
      </c>
      <c r="AL1081" s="386">
        <v>0</v>
      </c>
      <c r="AM1081" s="386">
        <v>0</v>
      </c>
      <c r="AN1081" s="386">
        <v>0</v>
      </c>
      <c r="AO1081" s="386">
        <v>0</v>
      </c>
      <c r="AP1081" s="386">
        <v>0</v>
      </c>
      <c r="AQ1081" s="386">
        <v>0</v>
      </c>
      <c r="AR1081" s="386">
        <v>0</v>
      </c>
      <c r="AS1081" s="386">
        <v>0</v>
      </c>
      <c r="AT1081" s="405">
        <v>0</v>
      </c>
      <c r="AU1081" s="387">
        <v>0</v>
      </c>
    </row>
    <row r="1082" spans="2:47" x14ac:dyDescent="0.3">
      <c r="B1082" s="592"/>
      <c r="C1082" s="592"/>
      <c r="D1082" s="384" t="s">
        <v>1161</v>
      </c>
      <c r="E1082" s="271">
        <f t="shared" si="17"/>
        <v>47</v>
      </c>
      <c r="F1082" s="385">
        <v>0</v>
      </c>
      <c r="G1082" s="386">
        <v>0</v>
      </c>
      <c r="H1082" s="386">
        <v>0</v>
      </c>
      <c r="I1082" s="386">
        <v>0</v>
      </c>
      <c r="J1082" s="386">
        <v>0</v>
      </c>
      <c r="K1082" s="386">
        <v>0</v>
      </c>
      <c r="L1082" s="386">
        <v>1</v>
      </c>
      <c r="M1082" s="386">
        <v>0</v>
      </c>
      <c r="N1082" s="386">
        <v>2</v>
      </c>
      <c r="O1082" s="386">
        <v>2</v>
      </c>
      <c r="P1082" s="386">
        <v>4</v>
      </c>
      <c r="Q1082" s="386">
        <v>1</v>
      </c>
      <c r="R1082" s="386">
        <v>4</v>
      </c>
      <c r="S1082" s="386">
        <v>5</v>
      </c>
      <c r="T1082" s="386">
        <v>3</v>
      </c>
      <c r="U1082" s="386">
        <v>1</v>
      </c>
      <c r="V1082" s="386">
        <v>4</v>
      </c>
      <c r="W1082" s="386">
        <v>3</v>
      </c>
      <c r="X1082" s="386">
        <v>3</v>
      </c>
      <c r="Y1082" s="386">
        <v>5</v>
      </c>
      <c r="Z1082" s="386">
        <v>0</v>
      </c>
      <c r="AA1082" s="386">
        <v>2</v>
      </c>
      <c r="AB1082" s="386">
        <v>1</v>
      </c>
      <c r="AC1082" s="386">
        <v>4</v>
      </c>
      <c r="AD1082" s="386">
        <v>0</v>
      </c>
      <c r="AE1082" s="386">
        <v>0</v>
      </c>
      <c r="AF1082" s="386">
        <v>1</v>
      </c>
      <c r="AG1082" s="386">
        <v>1</v>
      </c>
      <c r="AH1082" s="386">
        <v>0</v>
      </c>
      <c r="AI1082" s="386">
        <v>0</v>
      </c>
      <c r="AJ1082" s="386">
        <v>0</v>
      </c>
      <c r="AK1082" s="386">
        <v>0</v>
      </c>
      <c r="AL1082" s="386">
        <v>0</v>
      </c>
      <c r="AM1082" s="386">
        <v>0</v>
      </c>
      <c r="AN1082" s="386">
        <v>0</v>
      </c>
      <c r="AO1082" s="386">
        <v>0</v>
      </c>
      <c r="AP1082" s="386">
        <v>0</v>
      </c>
      <c r="AQ1082" s="386">
        <v>0</v>
      </c>
      <c r="AR1082" s="386">
        <v>0</v>
      </c>
      <c r="AS1082" s="386">
        <v>0</v>
      </c>
      <c r="AT1082" s="405">
        <v>0</v>
      </c>
      <c r="AU1082" s="387">
        <v>0</v>
      </c>
    </row>
    <row r="1083" spans="2:47" x14ac:dyDescent="0.3">
      <c r="B1083" s="592"/>
      <c r="C1083" s="592" t="s">
        <v>266</v>
      </c>
      <c r="D1083" s="384" t="s">
        <v>1160</v>
      </c>
      <c r="E1083" s="271">
        <f t="shared" si="17"/>
        <v>889</v>
      </c>
      <c r="F1083" s="385">
        <v>0</v>
      </c>
      <c r="G1083" s="386">
        <v>0</v>
      </c>
      <c r="H1083" s="386">
        <v>1</v>
      </c>
      <c r="I1083" s="386">
        <v>0</v>
      </c>
      <c r="J1083" s="386">
        <v>2</v>
      </c>
      <c r="K1083" s="386">
        <v>8</v>
      </c>
      <c r="L1083" s="386">
        <v>20</v>
      </c>
      <c r="M1083" s="386">
        <v>19</v>
      </c>
      <c r="N1083" s="386">
        <v>17</v>
      </c>
      <c r="O1083" s="386">
        <v>31</v>
      </c>
      <c r="P1083" s="386">
        <v>21</v>
      </c>
      <c r="Q1083" s="386">
        <v>38</v>
      </c>
      <c r="R1083" s="386">
        <v>28</v>
      </c>
      <c r="S1083" s="386">
        <v>28</v>
      </c>
      <c r="T1083" s="386">
        <v>41</v>
      </c>
      <c r="U1083" s="386">
        <v>39</v>
      </c>
      <c r="V1083" s="386">
        <v>38</v>
      </c>
      <c r="W1083" s="386">
        <v>50</v>
      </c>
      <c r="X1083" s="386">
        <v>54</v>
      </c>
      <c r="Y1083" s="386">
        <v>49</v>
      </c>
      <c r="Z1083" s="386">
        <v>55</v>
      </c>
      <c r="AA1083" s="386">
        <v>42</v>
      </c>
      <c r="AB1083" s="386">
        <v>55</v>
      </c>
      <c r="AC1083" s="386">
        <v>34</v>
      </c>
      <c r="AD1083" s="386">
        <v>47</v>
      </c>
      <c r="AE1083" s="386">
        <v>38</v>
      </c>
      <c r="AF1083" s="386">
        <v>35</v>
      </c>
      <c r="AG1083" s="386">
        <v>23</v>
      </c>
      <c r="AH1083" s="386">
        <v>24</v>
      </c>
      <c r="AI1083" s="386">
        <v>19</v>
      </c>
      <c r="AJ1083" s="386">
        <v>9</v>
      </c>
      <c r="AK1083" s="386">
        <v>10</v>
      </c>
      <c r="AL1083" s="386">
        <v>7</v>
      </c>
      <c r="AM1083" s="386">
        <v>4</v>
      </c>
      <c r="AN1083" s="386">
        <v>1</v>
      </c>
      <c r="AO1083" s="386">
        <v>0</v>
      </c>
      <c r="AP1083" s="386">
        <v>1</v>
      </c>
      <c r="AQ1083" s="386">
        <v>0</v>
      </c>
      <c r="AR1083" s="386">
        <v>0</v>
      </c>
      <c r="AS1083" s="386">
        <v>0</v>
      </c>
      <c r="AT1083" s="405">
        <v>1</v>
      </c>
      <c r="AU1083" s="387">
        <v>0</v>
      </c>
    </row>
    <row r="1084" spans="2:47" x14ac:dyDescent="0.3">
      <c r="B1084" s="592"/>
      <c r="C1084" s="592"/>
      <c r="D1084" s="384" t="s">
        <v>1159</v>
      </c>
      <c r="E1084" s="271">
        <f t="shared" si="17"/>
        <v>74</v>
      </c>
      <c r="F1084" s="385">
        <v>0</v>
      </c>
      <c r="G1084" s="386">
        <v>0</v>
      </c>
      <c r="H1084" s="386">
        <v>0</v>
      </c>
      <c r="I1084" s="386">
        <v>0</v>
      </c>
      <c r="J1084" s="386">
        <v>0</v>
      </c>
      <c r="K1084" s="386">
        <v>1</v>
      </c>
      <c r="L1084" s="386">
        <v>1</v>
      </c>
      <c r="M1084" s="386">
        <v>0</v>
      </c>
      <c r="N1084" s="386">
        <v>2</v>
      </c>
      <c r="O1084" s="386">
        <v>2</v>
      </c>
      <c r="P1084" s="386">
        <v>6</v>
      </c>
      <c r="Q1084" s="386">
        <v>2</v>
      </c>
      <c r="R1084" s="386">
        <v>5</v>
      </c>
      <c r="S1084" s="386">
        <v>2</v>
      </c>
      <c r="T1084" s="386">
        <v>7</v>
      </c>
      <c r="U1084" s="386">
        <v>3</v>
      </c>
      <c r="V1084" s="386">
        <v>3</v>
      </c>
      <c r="W1084" s="386">
        <v>4</v>
      </c>
      <c r="X1084" s="386">
        <v>4</v>
      </c>
      <c r="Y1084" s="386">
        <v>5</v>
      </c>
      <c r="Z1084" s="386">
        <v>7</v>
      </c>
      <c r="AA1084" s="386">
        <v>1</v>
      </c>
      <c r="AB1084" s="386">
        <v>1</v>
      </c>
      <c r="AC1084" s="386">
        <v>3</v>
      </c>
      <c r="AD1084" s="386">
        <v>3</v>
      </c>
      <c r="AE1084" s="386">
        <v>1</v>
      </c>
      <c r="AF1084" s="386">
        <v>2</v>
      </c>
      <c r="AG1084" s="386">
        <v>4</v>
      </c>
      <c r="AH1084" s="386">
        <v>1</v>
      </c>
      <c r="AI1084" s="386">
        <v>2</v>
      </c>
      <c r="AJ1084" s="386">
        <v>2</v>
      </c>
      <c r="AK1084" s="386">
        <v>0</v>
      </c>
      <c r="AL1084" s="386">
        <v>0</v>
      </c>
      <c r="AM1084" s="386">
        <v>0</v>
      </c>
      <c r="AN1084" s="386">
        <v>0</v>
      </c>
      <c r="AO1084" s="386">
        <v>0</v>
      </c>
      <c r="AP1084" s="386">
        <v>0</v>
      </c>
      <c r="AQ1084" s="386">
        <v>0</v>
      </c>
      <c r="AR1084" s="386">
        <v>0</v>
      </c>
      <c r="AS1084" s="386">
        <v>0</v>
      </c>
      <c r="AT1084" s="405">
        <v>0</v>
      </c>
      <c r="AU1084" s="387">
        <v>0</v>
      </c>
    </row>
    <row r="1085" spans="2:47" x14ac:dyDescent="0.3">
      <c r="B1085" s="592"/>
      <c r="C1085" s="592"/>
      <c r="D1085" s="384" t="s">
        <v>1158</v>
      </c>
      <c r="E1085" s="271">
        <f t="shared" si="17"/>
        <v>64</v>
      </c>
      <c r="F1085" s="385">
        <v>0</v>
      </c>
      <c r="G1085" s="386">
        <v>0</v>
      </c>
      <c r="H1085" s="386">
        <v>0</v>
      </c>
      <c r="I1085" s="386">
        <v>0</v>
      </c>
      <c r="J1085" s="386">
        <v>0</v>
      </c>
      <c r="K1085" s="386">
        <v>0</v>
      </c>
      <c r="L1085" s="386">
        <v>0</v>
      </c>
      <c r="M1085" s="386">
        <v>0</v>
      </c>
      <c r="N1085" s="386">
        <v>0</v>
      </c>
      <c r="O1085" s="386">
        <v>1</v>
      </c>
      <c r="P1085" s="386">
        <v>0</v>
      </c>
      <c r="Q1085" s="386">
        <v>0</v>
      </c>
      <c r="R1085" s="386">
        <v>1</v>
      </c>
      <c r="S1085" s="386">
        <v>1</v>
      </c>
      <c r="T1085" s="386">
        <v>1</v>
      </c>
      <c r="U1085" s="386">
        <v>4</v>
      </c>
      <c r="V1085" s="386">
        <v>1</v>
      </c>
      <c r="W1085" s="386">
        <v>5</v>
      </c>
      <c r="X1085" s="386">
        <v>4</v>
      </c>
      <c r="Y1085" s="386">
        <v>4</v>
      </c>
      <c r="Z1085" s="386">
        <v>7</v>
      </c>
      <c r="AA1085" s="386">
        <v>2</v>
      </c>
      <c r="AB1085" s="386">
        <v>3</v>
      </c>
      <c r="AC1085" s="386">
        <v>4</v>
      </c>
      <c r="AD1085" s="386">
        <v>5</v>
      </c>
      <c r="AE1085" s="386">
        <v>7</v>
      </c>
      <c r="AF1085" s="386">
        <v>1</v>
      </c>
      <c r="AG1085" s="386">
        <v>4</v>
      </c>
      <c r="AH1085" s="386">
        <v>1</v>
      </c>
      <c r="AI1085" s="386">
        <v>1</v>
      </c>
      <c r="AJ1085" s="386">
        <v>3</v>
      </c>
      <c r="AK1085" s="386">
        <v>2</v>
      </c>
      <c r="AL1085" s="386">
        <v>2</v>
      </c>
      <c r="AM1085" s="386">
        <v>0</v>
      </c>
      <c r="AN1085" s="386">
        <v>0</v>
      </c>
      <c r="AO1085" s="386">
        <v>0</v>
      </c>
      <c r="AP1085" s="386">
        <v>0</v>
      </c>
      <c r="AQ1085" s="386">
        <v>0</v>
      </c>
      <c r="AR1085" s="386">
        <v>0</v>
      </c>
      <c r="AS1085" s="386">
        <v>0</v>
      </c>
      <c r="AT1085" s="405">
        <v>0</v>
      </c>
      <c r="AU1085" s="387">
        <v>0</v>
      </c>
    </row>
    <row r="1086" spans="2:47" x14ac:dyDescent="0.3">
      <c r="B1086" s="592"/>
      <c r="C1086" s="592"/>
      <c r="D1086" s="384" t="s">
        <v>1157</v>
      </c>
      <c r="E1086" s="271">
        <f t="shared" si="17"/>
        <v>58</v>
      </c>
      <c r="F1086" s="385">
        <v>0</v>
      </c>
      <c r="G1086" s="386">
        <v>0</v>
      </c>
      <c r="H1086" s="386">
        <v>0</v>
      </c>
      <c r="I1086" s="386">
        <v>0</v>
      </c>
      <c r="J1086" s="386">
        <v>0</v>
      </c>
      <c r="K1086" s="386">
        <v>0</v>
      </c>
      <c r="L1086" s="386">
        <v>2</v>
      </c>
      <c r="M1086" s="386">
        <v>1</v>
      </c>
      <c r="N1086" s="386">
        <v>0</v>
      </c>
      <c r="O1086" s="386">
        <v>2</v>
      </c>
      <c r="P1086" s="386">
        <v>3</v>
      </c>
      <c r="Q1086" s="386">
        <v>3</v>
      </c>
      <c r="R1086" s="386">
        <v>1</v>
      </c>
      <c r="S1086" s="386">
        <v>4</v>
      </c>
      <c r="T1086" s="386">
        <v>2</v>
      </c>
      <c r="U1086" s="386">
        <v>3</v>
      </c>
      <c r="V1086" s="386">
        <v>3</v>
      </c>
      <c r="W1086" s="386">
        <v>2</v>
      </c>
      <c r="X1086" s="386">
        <v>5</v>
      </c>
      <c r="Y1086" s="386">
        <v>2</v>
      </c>
      <c r="Z1086" s="386">
        <v>3</v>
      </c>
      <c r="AA1086" s="386">
        <v>2</v>
      </c>
      <c r="AB1086" s="386">
        <v>4</v>
      </c>
      <c r="AC1086" s="386">
        <v>4</v>
      </c>
      <c r="AD1086" s="386">
        <v>3</v>
      </c>
      <c r="AE1086" s="386">
        <v>1</v>
      </c>
      <c r="AF1086" s="386">
        <v>3</v>
      </c>
      <c r="AG1086" s="386">
        <v>1</v>
      </c>
      <c r="AH1086" s="386">
        <v>1</v>
      </c>
      <c r="AI1086" s="386">
        <v>2</v>
      </c>
      <c r="AJ1086" s="386">
        <v>1</v>
      </c>
      <c r="AK1086" s="386">
        <v>0</v>
      </c>
      <c r="AL1086" s="386">
        <v>0</v>
      </c>
      <c r="AM1086" s="386">
        <v>0</v>
      </c>
      <c r="AN1086" s="386">
        <v>0</v>
      </c>
      <c r="AO1086" s="386">
        <v>0</v>
      </c>
      <c r="AP1086" s="386">
        <v>0</v>
      </c>
      <c r="AQ1086" s="386">
        <v>0</v>
      </c>
      <c r="AR1086" s="386">
        <v>0</v>
      </c>
      <c r="AS1086" s="386">
        <v>0</v>
      </c>
      <c r="AT1086" s="405">
        <v>0</v>
      </c>
      <c r="AU1086" s="387">
        <v>0</v>
      </c>
    </row>
    <row r="1087" spans="2:47" x14ac:dyDescent="0.3">
      <c r="B1087" s="592"/>
      <c r="C1087" s="592"/>
      <c r="D1087" s="384" t="s">
        <v>1156</v>
      </c>
      <c r="E1087" s="271">
        <f t="shared" si="17"/>
        <v>18</v>
      </c>
      <c r="F1087" s="385">
        <v>0</v>
      </c>
      <c r="G1087" s="386">
        <v>0</v>
      </c>
      <c r="H1087" s="386">
        <v>0</v>
      </c>
      <c r="I1087" s="386">
        <v>0</v>
      </c>
      <c r="J1087" s="386">
        <v>0</v>
      </c>
      <c r="K1087" s="386">
        <v>0</v>
      </c>
      <c r="L1087" s="386">
        <v>1</v>
      </c>
      <c r="M1087" s="386">
        <v>0</v>
      </c>
      <c r="N1087" s="386">
        <v>1</v>
      </c>
      <c r="O1087" s="386">
        <v>0</v>
      </c>
      <c r="P1087" s="386">
        <v>1</v>
      </c>
      <c r="Q1087" s="386">
        <v>0</v>
      </c>
      <c r="R1087" s="386">
        <v>0</v>
      </c>
      <c r="S1087" s="386">
        <v>1</v>
      </c>
      <c r="T1087" s="386">
        <v>0</v>
      </c>
      <c r="U1087" s="386">
        <v>0</v>
      </c>
      <c r="V1087" s="386">
        <v>0</v>
      </c>
      <c r="W1087" s="386">
        <v>1</v>
      </c>
      <c r="X1087" s="386">
        <v>0</v>
      </c>
      <c r="Y1087" s="386">
        <v>0</v>
      </c>
      <c r="Z1087" s="386">
        <v>0</v>
      </c>
      <c r="AA1087" s="386">
        <v>3</v>
      </c>
      <c r="AB1087" s="386">
        <v>2</v>
      </c>
      <c r="AC1087" s="386">
        <v>3</v>
      </c>
      <c r="AD1087" s="386">
        <v>1</v>
      </c>
      <c r="AE1087" s="386">
        <v>1</v>
      </c>
      <c r="AF1087" s="386">
        <v>2</v>
      </c>
      <c r="AG1087" s="386">
        <v>1</v>
      </c>
      <c r="AH1087" s="386">
        <v>0</v>
      </c>
      <c r="AI1087" s="386">
        <v>0</v>
      </c>
      <c r="AJ1087" s="386">
        <v>0</v>
      </c>
      <c r="AK1087" s="386">
        <v>0</v>
      </c>
      <c r="AL1087" s="386">
        <v>0</v>
      </c>
      <c r="AM1087" s="386">
        <v>0</v>
      </c>
      <c r="AN1087" s="386">
        <v>0</v>
      </c>
      <c r="AO1087" s="386">
        <v>0</v>
      </c>
      <c r="AP1087" s="386">
        <v>0</v>
      </c>
      <c r="AQ1087" s="386">
        <v>0</v>
      </c>
      <c r="AR1087" s="386">
        <v>0</v>
      </c>
      <c r="AS1087" s="386">
        <v>0</v>
      </c>
      <c r="AT1087" s="405">
        <v>0</v>
      </c>
      <c r="AU1087" s="387">
        <v>0</v>
      </c>
    </row>
    <row r="1088" spans="2:47" x14ac:dyDescent="0.3">
      <c r="B1088" s="592"/>
      <c r="C1088" s="592"/>
      <c r="D1088" s="384" t="s">
        <v>1155</v>
      </c>
      <c r="E1088" s="271">
        <f t="shared" si="17"/>
        <v>41</v>
      </c>
      <c r="F1088" s="385">
        <v>0</v>
      </c>
      <c r="G1088" s="386">
        <v>0</v>
      </c>
      <c r="H1088" s="386">
        <v>0</v>
      </c>
      <c r="I1088" s="386">
        <v>0</v>
      </c>
      <c r="J1088" s="386">
        <v>0</v>
      </c>
      <c r="K1088" s="386">
        <v>1</v>
      </c>
      <c r="L1088" s="386">
        <v>1</v>
      </c>
      <c r="M1088" s="386">
        <v>1</v>
      </c>
      <c r="N1088" s="386">
        <v>2</v>
      </c>
      <c r="O1088" s="386">
        <v>1</v>
      </c>
      <c r="P1088" s="386">
        <v>3</v>
      </c>
      <c r="Q1088" s="386">
        <v>1</v>
      </c>
      <c r="R1088" s="386">
        <v>1</v>
      </c>
      <c r="S1088" s="386">
        <v>2</v>
      </c>
      <c r="T1088" s="386">
        <v>3</v>
      </c>
      <c r="U1088" s="386">
        <v>1</v>
      </c>
      <c r="V1088" s="386">
        <v>4</v>
      </c>
      <c r="W1088" s="386">
        <v>3</v>
      </c>
      <c r="X1088" s="386">
        <v>2</v>
      </c>
      <c r="Y1088" s="386">
        <v>2</v>
      </c>
      <c r="Z1088" s="386">
        <v>1</v>
      </c>
      <c r="AA1088" s="386">
        <v>3</v>
      </c>
      <c r="AB1088" s="386">
        <v>1</v>
      </c>
      <c r="AC1088" s="386">
        <v>5</v>
      </c>
      <c r="AD1088" s="386">
        <v>1</v>
      </c>
      <c r="AE1088" s="386">
        <v>0</v>
      </c>
      <c r="AF1088" s="386">
        <v>1</v>
      </c>
      <c r="AG1088" s="386">
        <v>1</v>
      </c>
      <c r="AH1088" s="386">
        <v>0</v>
      </c>
      <c r="AI1088" s="386">
        <v>0</v>
      </c>
      <c r="AJ1088" s="386">
        <v>0</v>
      </c>
      <c r="AK1088" s="386">
        <v>0</v>
      </c>
      <c r="AL1088" s="386">
        <v>0</v>
      </c>
      <c r="AM1088" s="386">
        <v>0</v>
      </c>
      <c r="AN1088" s="386">
        <v>0</v>
      </c>
      <c r="AO1088" s="386">
        <v>0</v>
      </c>
      <c r="AP1088" s="386">
        <v>0</v>
      </c>
      <c r="AQ1088" s="386">
        <v>0</v>
      </c>
      <c r="AR1088" s="386">
        <v>0</v>
      </c>
      <c r="AS1088" s="386">
        <v>0</v>
      </c>
      <c r="AT1088" s="405">
        <v>0</v>
      </c>
      <c r="AU1088" s="387">
        <v>0</v>
      </c>
    </row>
    <row r="1089" spans="2:47" x14ac:dyDescent="0.3">
      <c r="B1089" s="592"/>
      <c r="C1089" s="592"/>
      <c r="D1089" s="384" t="s">
        <v>939</v>
      </c>
      <c r="E1089" s="271">
        <f t="shared" si="17"/>
        <v>13</v>
      </c>
      <c r="F1089" s="385">
        <v>0</v>
      </c>
      <c r="G1089" s="386">
        <v>0</v>
      </c>
      <c r="H1089" s="386">
        <v>0</v>
      </c>
      <c r="I1089" s="386">
        <v>0</v>
      </c>
      <c r="J1089" s="386">
        <v>0</v>
      </c>
      <c r="K1089" s="386">
        <v>0</v>
      </c>
      <c r="L1089" s="386">
        <v>0</v>
      </c>
      <c r="M1089" s="386">
        <v>0</v>
      </c>
      <c r="N1089" s="386">
        <v>0</v>
      </c>
      <c r="O1089" s="386">
        <v>1</v>
      </c>
      <c r="P1089" s="386">
        <v>0</v>
      </c>
      <c r="Q1089" s="386">
        <v>1</v>
      </c>
      <c r="R1089" s="386">
        <v>1</v>
      </c>
      <c r="S1089" s="386">
        <v>0</v>
      </c>
      <c r="T1089" s="386">
        <v>0</v>
      </c>
      <c r="U1089" s="386">
        <v>2</v>
      </c>
      <c r="V1089" s="386">
        <v>0</v>
      </c>
      <c r="W1089" s="386">
        <v>0</v>
      </c>
      <c r="X1089" s="386">
        <v>0</v>
      </c>
      <c r="Y1089" s="386">
        <v>1</v>
      </c>
      <c r="Z1089" s="386">
        <v>0</v>
      </c>
      <c r="AA1089" s="386">
        <v>1</v>
      </c>
      <c r="AB1089" s="386">
        <v>0</v>
      </c>
      <c r="AC1089" s="386">
        <v>2</v>
      </c>
      <c r="AD1089" s="386">
        <v>0</v>
      </c>
      <c r="AE1089" s="386">
        <v>1</v>
      </c>
      <c r="AF1089" s="386">
        <v>0</v>
      </c>
      <c r="AG1089" s="386">
        <v>2</v>
      </c>
      <c r="AH1089" s="386">
        <v>0</v>
      </c>
      <c r="AI1089" s="386">
        <v>1</v>
      </c>
      <c r="AJ1089" s="386">
        <v>0</v>
      </c>
      <c r="AK1089" s="386">
        <v>0</v>
      </c>
      <c r="AL1089" s="386">
        <v>0</v>
      </c>
      <c r="AM1089" s="386">
        <v>0</v>
      </c>
      <c r="AN1089" s="386">
        <v>0</v>
      </c>
      <c r="AO1089" s="386">
        <v>0</v>
      </c>
      <c r="AP1089" s="386">
        <v>0</v>
      </c>
      <c r="AQ1089" s="386">
        <v>0</v>
      </c>
      <c r="AR1089" s="386">
        <v>0</v>
      </c>
      <c r="AS1089" s="386">
        <v>0</v>
      </c>
      <c r="AT1089" s="405">
        <v>0</v>
      </c>
      <c r="AU1089" s="387">
        <v>0</v>
      </c>
    </row>
    <row r="1090" spans="2:47" ht="28.5" x14ac:dyDescent="0.3">
      <c r="B1090" s="592"/>
      <c r="C1090" s="592" t="s">
        <v>265</v>
      </c>
      <c r="D1090" s="384" t="s">
        <v>1154</v>
      </c>
      <c r="E1090" s="271">
        <f t="shared" si="17"/>
        <v>132</v>
      </c>
      <c r="F1090" s="385">
        <v>0</v>
      </c>
      <c r="G1090" s="386">
        <v>0</v>
      </c>
      <c r="H1090" s="386">
        <v>0</v>
      </c>
      <c r="I1090" s="386">
        <v>0</v>
      </c>
      <c r="J1090" s="386">
        <v>0</v>
      </c>
      <c r="K1090" s="386">
        <v>5</v>
      </c>
      <c r="L1090" s="386">
        <v>4</v>
      </c>
      <c r="M1090" s="386">
        <v>5</v>
      </c>
      <c r="N1090" s="386">
        <v>7</v>
      </c>
      <c r="O1090" s="386">
        <v>9</v>
      </c>
      <c r="P1090" s="386">
        <v>6</v>
      </c>
      <c r="Q1090" s="386">
        <v>6</v>
      </c>
      <c r="R1090" s="386">
        <v>7</v>
      </c>
      <c r="S1090" s="386">
        <v>12</v>
      </c>
      <c r="T1090" s="386">
        <v>8</v>
      </c>
      <c r="U1090" s="386">
        <v>5</v>
      </c>
      <c r="V1090" s="386">
        <v>3</v>
      </c>
      <c r="W1090" s="386">
        <v>5</v>
      </c>
      <c r="X1090" s="386">
        <v>4</v>
      </c>
      <c r="Y1090" s="386">
        <v>6</v>
      </c>
      <c r="Z1090" s="386">
        <v>2</v>
      </c>
      <c r="AA1090" s="386">
        <v>6</v>
      </c>
      <c r="AB1090" s="386">
        <v>3</v>
      </c>
      <c r="AC1090" s="386">
        <v>6</v>
      </c>
      <c r="AD1090" s="386">
        <v>7</v>
      </c>
      <c r="AE1090" s="386">
        <v>5</v>
      </c>
      <c r="AF1090" s="386">
        <v>1</v>
      </c>
      <c r="AG1090" s="386">
        <v>2</v>
      </c>
      <c r="AH1090" s="386">
        <v>0</v>
      </c>
      <c r="AI1090" s="386">
        <v>1</v>
      </c>
      <c r="AJ1090" s="386">
        <v>2</v>
      </c>
      <c r="AK1090" s="386">
        <v>1</v>
      </c>
      <c r="AL1090" s="386">
        <v>2</v>
      </c>
      <c r="AM1090" s="386">
        <v>0</v>
      </c>
      <c r="AN1090" s="386">
        <v>1</v>
      </c>
      <c r="AO1090" s="386">
        <v>1</v>
      </c>
      <c r="AP1090" s="386">
        <v>0</v>
      </c>
      <c r="AQ1090" s="386">
        <v>0</v>
      </c>
      <c r="AR1090" s="386">
        <v>0</v>
      </c>
      <c r="AS1090" s="386">
        <v>0</v>
      </c>
      <c r="AT1090" s="405">
        <v>0</v>
      </c>
      <c r="AU1090" s="387">
        <v>0</v>
      </c>
    </row>
    <row r="1091" spans="2:47" x14ac:dyDescent="0.3">
      <c r="B1091" s="592"/>
      <c r="C1091" s="592"/>
      <c r="D1091" s="384" t="s">
        <v>1153</v>
      </c>
      <c r="E1091" s="271">
        <f t="shared" si="17"/>
        <v>39</v>
      </c>
      <c r="F1091" s="385">
        <v>0</v>
      </c>
      <c r="G1091" s="386">
        <v>0</v>
      </c>
      <c r="H1091" s="386">
        <v>0</v>
      </c>
      <c r="I1091" s="386">
        <v>0</v>
      </c>
      <c r="J1091" s="386">
        <v>0</v>
      </c>
      <c r="K1091" s="386">
        <v>0</v>
      </c>
      <c r="L1091" s="386">
        <v>0</v>
      </c>
      <c r="M1091" s="386">
        <v>1</v>
      </c>
      <c r="N1091" s="386">
        <v>1</v>
      </c>
      <c r="O1091" s="386">
        <v>0</v>
      </c>
      <c r="P1091" s="386">
        <v>1</v>
      </c>
      <c r="Q1091" s="386">
        <v>1</v>
      </c>
      <c r="R1091" s="386">
        <v>2</v>
      </c>
      <c r="S1091" s="386">
        <v>0</v>
      </c>
      <c r="T1091" s="386">
        <v>0</v>
      </c>
      <c r="U1091" s="386">
        <v>4</v>
      </c>
      <c r="V1091" s="386">
        <v>4</v>
      </c>
      <c r="W1091" s="386">
        <v>3</v>
      </c>
      <c r="X1091" s="386">
        <v>2</v>
      </c>
      <c r="Y1091" s="386">
        <v>3</v>
      </c>
      <c r="Z1091" s="386">
        <v>1</v>
      </c>
      <c r="AA1091" s="386">
        <v>2</v>
      </c>
      <c r="AB1091" s="386">
        <v>1</v>
      </c>
      <c r="AC1091" s="386">
        <v>4</v>
      </c>
      <c r="AD1091" s="386">
        <v>4</v>
      </c>
      <c r="AE1091" s="386">
        <v>1</v>
      </c>
      <c r="AF1091" s="386">
        <v>0</v>
      </c>
      <c r="AG1091" s="386">
        <v>0</v>
      </c>
      <c r="AH1091" s="386">
        <v>0</v>
      </c>
      <c r="AI1091" s="386">
        <v>1</v>
      </c>
      <c r="AJ1091" s="386">
        <v>1</v>
      </c>
      <c r="AK1091" s="386">
        <v>1</v>
      </c>
      <c r="AL1091" s="386">
        <v>1</v>
      </c>
      <c r="AM1091" s="386">
        <v>0</v>
      </c>
      <c r="AN1091" s="386">
        <v>0</v>
      </c>
      <c r="AO1091" s="386">
        <v>0</v>
      </c>
      <c r="AP1091" s="386">
        <v>0</v>
      </c>
      <c r="AQ1091" s="386">
        <v>0</v>
      </c>
      <c r="AR1091" s="386">
        <v>0</v>
      </c>
      <c r="AS1091" s="386">
        <v>0</v>
      </c>
      <c r="AT1091" s="405">
        <v>0</v>
      </c>
      <c r="AU1091" s="387">
        <v>0</v>
      </c>
    </row>
    <row r="1092" spans="2:47" ht="28.5" x14ac:dyDescent="0.3">
      <c r="B1092" s="592"/>
      <c r="C1092" s="388" t="s">
        <v>264</v>
      </c>
      <c r="D1092" s="384" t="s">
        <v>1152</v>
      </c>
      <c r="E1092" s="271">
        <f t="shared" si="17"/>
        <v>236</v>
      </c>
      <c r="F1092" s="385">
        <v>0</v>
      </c>
      <c r="G1092" s="386">
        <v>0</v>
      </c>
      <c r="H1092" s="386">
        <v>1</v>
      </c>
      <c r="I1092" s="386">
        <v>0</v>
      </c>
      <c r="J1092" s="386">
        <v>3</v>
      </c>
      <c r="K1092" s="386">
        <v>5</v>
      </c>
      <c r="L1092" s="386">
        <v>6</v>
      </c>
      <c r="M1092" s="386">
        <v>15</v>
      </c>
      <c r="N1092" s="386">
        <v>12</v>
      </c>
      <c r="O1092" s="386">
        <v>13</v>
      </c>
      <c r="P1092" s="386">
        <v>11</v>
      </c>
      <c r="Q1092" s="386">
        <v>8</v>
      </c>
      <c r="R1092" s="386">
        <v>9</v>
      </c>
      <c r="S1092" s="386">
        <v>9</v>
      </c>
      <c r="T1092" s="386">
        <v>14</v>
      </c>
      <c r="U1092" s="386">
        <v>13</v>
      </c>
      <c r="V1092" s="386">
        <v>10</v>
      </c>
      <c r="W1092" s="386">
        <v>7</v>
      </c>
      <c r="X1092" s="386">
        <v>17</v>
      </c>
      <c r="Y1092" s="386">
        <v>10</v>
      </c>
      <c r="Z1092" s="386">
        <v>4</v>
      </c>
      <c r="AA1092" s="386">
        <v>13</v>
      </c>
      <c r="AB1092" s="386">
        <v>9</v>
      </c>
      <c r="AC1092" s="386">
        <v>5</v>
      </c>
      <c r="AD1092" s="386">
        <v>8</v>
      </c>
      <c r="AE1092" s="386">
        <v>10</v>
      </c>
      <c r="AF1092" s="386">
        <v>2</v>
      </c>
      <c r="AG1092" s="386">
        <v>6</v>
      </c>
      <c r="AH1092" s="386">
        <v>5</v>
      </c>
      <c r="AI1092" s="386">
        <v>1</v>
      </c>
      <c r="AJ1092" s="386">
        <v>4</v>
      </c>
      <c r="AK1092" s="386">
        <v>3</v>
      </c>
      <c r="AL1092" s="386">
        <v>0</v>
      </c>
      <c r="AM1092" s="386">
        <v>0</v>
      </c>
      <c r="AN1092" s="386">
        <v>0</v>
      </c>
      <c r="AO1092" s="386">
        <v>1</v>
      </c>
      <c r="AP1092" s="386">
        <v>0</v>
      </c>
      <c r="AQ1092" s="386">
        <v>0</v>
      </c>
      <c r="AR1092" s="386">
        <v>0</v>
      </c>
      <c r="AS1092" s="386">
        <v>0</v>
      </c>
      <c r="AT1092" s="405">
        <v>0</v>
      </c>
      <c r="AU1092" s="387">
        <v>2</v>
      </c>
    </row>
    <row r="1093" spans="2:47" x14ac:dyDescent="0.3">
      <c r="B1093" s="592"/>
      <c r="C1093" s="388" t="s">
        <v>263</v>
      </c>
      <c r="D1093" s="384" t="s">
        <v>1090</v>
      </c>
      <c r="E1093" s="271">
        <f t="shared" ref="E1093:E1156" si="18">SUM(F1093:AU1093)</f>
        <v>293</v>
      </c>
      <c r="F1093" s="385">
        <v>0</v>
      </c>
      <c r="G1093" s="386">
        <v>0</v>
      </c>
      <c r="H1093" s="386">
        <v>0</v>
      </c>
      <c r="I1093" s="386">
        <v>1</v>
      </c>
      <c r="J1093" s="386">
        <v>1</v>
      </c>
      <c r="K1093" s="386">
        <v>3</v>
      </c>
      <c r="L1093" s="386">
        <v>10</v>
      </c>
      <c r="M1093" s="386">
        <v>15</v>
      </c>
      <c r="N1093" s="386">
        <v>17</v>
      </c>
      <c r="O1093" s="386">
        <v>18</v>
      </c>
      <c r="P1093" s="386">
        <v>15</v>
      </c>
      <c r="Q1093" s="386">
        <v>12</v>
      </c>
      <c r="R1093" s="386">
        <v>14</v>
      </c>
      <c r="S1093" s="386">
        <v>20</v>
      </c>
      <c r="T1093" s="386">
        <v>23</v>
      </c>
      <c r="U1093" s="386">
        <v>9</v>
      </c>
      <c r="V1093" s="386">
        <v>14</v>
      </c>
      <c r="W1093" s="386">
        <v>16</v>
      </c>
      <c r="X1093" s="386">
        <v>12</v>
      </c>
      <c r="Y1093" s="386">
        <v>16</v>
      </c>
      <c r="Z1093" s="386">
        <v>12</v>
      </c>
      <c r="AA1093" s="386">
        <v>13</v>
      </c>
      <c r="AB1093" s="386">
        <v>12</v>
      </c>
      <c r="AC1093" s="386">
        <v>6</v>
      </c>
      <c r="AD1093" s="386">
        <v>8</v>
      </c>
      <c r="AE1093" s="386">
        <v>5</v>
      </c>
      <c r="AF1093" s="386">
        <v>5</v>
      </c>
      <c r="AG1093" s="386">
        <v>4</v>
      </c>
      <c r="AH1093" s="386">
        <v>2</v>
      </c>
      <c r="AI1093" s="386">
        <v>6</v>
      </c>
      <c r="AJ1093" s="386">
        <v>0</v>
      </c>
      <c r="AK1093" s="386">
        <v>1</v>
      </c>
      <c r="AL1093" s="386">
        <v>2</v>
      </c>
      <c r="AM1093" s="386">
        <v>1</v>
      </c>
      <c r="AN1093" s="386">
        <v>0</v>
      </c>
      <c r="AO1093" s="386">
        <v>0</v>
      </c>
      <c r="AP1093" s="386">
        <v>0</v>
      </c>
      <c r="AQ1093" s="386">
        <v>0</v>
      </c>
      <c r="AR1093" s="386">
        <v>0</v>
      </c>
      <c r="AS1093" s="386">
        <v>0</v>
      </c>
      <c r="AT1093" s="405">
        <v>0</v>
      </c>
      <c r="AU1093" s="387">
        <v>0</v>
      </c>
    </row>
    <row r="1094" spans="2:47" x14ac:dyDescent="0.3">
      <c r="B1094" s="592" t="s">
        <v>18</v>
      </c>
      <c r="C1094" s="592" t="s">
        <v>262</v>
      </c>
      <c r="D1094" s="384" t="s">
        <v>1058</v>
      </c>
      <c r="E1094" s="271">
        <f t="shared" si="18"/>
        <v>102</v>
      </c>
      <c r="F1094" s="385">
        <v>0</v>
      </c>
      <c r="G1094" s="386">
        <v>0</v>
      </c>
      <c r="H1094" s="386">
        <v>0</v>
      </c>
      <c r="I1094" s="386">
        <v>0</v>
      </c>
      <c r="J1094" s="386">
        <v>0</v>
      </c>
      <c r="K1094" s="386">
        <v>0</v>
      </c>
      <c r="L1094" s="386">
        <v>2</v>
      </c>
      <c r="M1094" s="386">
        <v>2</v>
      </c>
      <c r="N1094" s="386">
        <v>2</v>
      </c>
      <c r="O1094" s="386">
        <v>1</v>
      </c>
      <c r="P1094" s="386">
        <v>1</v>
      </c>
      <c r="Q1094" s="386">
        <v>4</v>
      </c>
      <c r="R1094" s="386">
        <v>1</v>
      </c>
      <c r="S1094" s="386">
        <v>2</v>
      </c>
      <c r="T1094" s="386">
        <v>5</v>
      </c>
      <c r="U1094" s="386">
        <v>9</v>
      </c>
      <c r="V1094" s="386">
        <v>5</v>
      </c>
      <c r="W1094" s="386">
        <v>4</v>
      </c>
      <c r="X1094" s="386">
        <v>7</v>
      </c>
      <c r="Y1094" s="386">
        <v>7</v>
      </c>
      <c r="Z1094" s="386">
        <v>3</v>
      </c>
      <c r="AA1094" s="386">
        <v>9</v>
      </c>
      <c r="AB1094" s="386">
        <v>4</v>
      </c>
      <c r="AC1094" s="386">
        <v>9</v>
      </c>
      <c r="AD1094" s="386">
        <v>5</v>
      </c>
      <c r="AE1094" s="386">
        <v>3</v>
      </c>
      <c r="AF1094" s="386">
        <v>6</v>
      </c>
      <c r="AG1094" s="386">
        <v>2</v>
      </c>
      <c r="AH1094" s="386">
        <v>2</v>
      </c>
      <c r="AI1094" s="386">
        <v>0</v>
      </c>
      <c r="AJ1094" s="386">
        <v>3</v>
      </c>
      <c r="AK1094" s="386">
        <v>1</v>
      </c>
      <c r="AL1094" s="386">
        <v>1</v>
      </c>
      <c r="AM1094" s="386">
        <v>2</v>
      </c>
      <c r="AN1094" s="386">
        <v>0</v>
      </c>
      <c r="AO1094" s="386">
        <v>0</v>
      </c>
      <c r="AP1094" s="386">
        <v>0</v>
      </c>
      <c r="AQ1094" s="386">
        <v>0</v>
      </c>
      <c r="AR1094" s="386">
        <v>0</v>
      </c>
      <c r="AS1094" s="386">
        <v>0</v>
      </c>
      <c r="AT1094" s="405">
        <v>0</v>
      </c>
      <c r="AU1094" s="387">
        <v>0</v>
      </c>
    </row>
    <row r="1095" spans="2:47" x14ac:dyDescent="0.3">
      <c r="B1095" s="592"/>
      <c r="C1095" s="592"/>
      <c r="D1095" s="384" t="s">
        <v>1057</v>
      </c>
      <c r="E1095" s="271">
        <f t="shared" si="18"/>
        <v>78</v>
      </c>
      <c r="F1095" s="385">
        <v>0</v>
      </c>
      <c r="G1095" s="386">
        <v>0</v>
      </c>
      <c r="H1095" s="386">
        <v>0</v>
      </c>
      <c r="I1095" s="386">
        <v>0</v>
      </c>
      <c r="J1095" s="386">
        <v>0</v>
      </c>
      <c r="K1095" s="386">
        <v>0</v>
      </c>
      <c r="L1095" s="386">
        <v>1</v>
      </c>
      <c r="M1095" s="386">
        <v>0</v>
      </c>
      <c r="N1095" s="386">
        <v>1</v>
      </c>
      <c r="O1095" s="386">
        <v>1</v>
      </c>
      <c r="P1095" s="386">
        <v>2</v>
      </c>
      <c r="Q1095" s="386">
        <v>1</v>
      </c>
      <c r="R1095" s="386">
        <v>1</v>
      </c>
      <c r="S1095" s="386">
        <v>4</v>
      </c>
      <c r="T1095" s="386">
        <v>1</v>
      </c>
      <c r="U1095" s="386">
        <v>1</v>
      </c>
      <c r="V1095" s="386">
        <v>5</v>
      </c>
      <c r="W1095" s="386">
        <v>4</v>
      </c>
      <c r="X1095" s="386">
        <v>4</v>
      </c>
      <c r="Y1095" s="386">
        <v>4</v>
      </c>
      <c r="Z1095" s="386">
        <v>7</v>
      </c>
      <c r="AA1095" s="386">
        <v>8</v>
      </c>
      <c r="AB1095" s="386">
        <v>10</v>
      </c>
      <c r="AC1095" s="386">
        <v>6</v>
      </c>
      <c r="AD1095" s="386">
        <v>3</v>
      </c>
      <c r="AE1095" s="386">
        <v>3</v>
      </c>
      <c r="AF1095" s="386">
        <v>2</v>
      </c>
      <c r="AG1095" s="386">
        <v>2</v>
      </c>
      <c r="AH1095" s="386">
        <v>0</v>
      </c>
      <c r="AI1095" s="386">
        <v>1</v>
      </c>
      <c r="AJ1095" s="386">
        <v>0</v>
      </c>
      <c r="AK1095" s="386">
        <v>2</v>
      </c>
      <c r="AL1095" s="386">
        <v>2</v>
      </c>
      <c r="AM1095" s="386">
        <v>1</v>
      </c>
      <c r="AN1095" s="386">
        <v>1</v>
      </c>
      <c r="AO1095" s="386">
        <v>0</v>
      </c>
      <c r="AP1095" s="386">
        <v>0</v>
      </c>
      <c r="AQ1095" s="386">
        <v>0</v>
      </c>
      <c r="AR1095" s="386">
        <v>0</v>
      </c>
      <c r="AS1095" s="386">
        <v>0</v>
      </c>
      <c r="AT1095" s="405">
        <v>0</v>
      </c>
      <c r="AU1095" s="387">
        <v>0</v>
      </c>
    </row>
    <row r="1096" spans="2:47" x14ac:dyDescent="0.3">
      <c r="B1096" s="592"/>
      <c r="C1096" s="592"/>
      <c r="D1096" s="384" t="s">
        <v>1056</v>
      </c>
      <c r="E1096" s="271">
        <f t="shared" si="18"/>
        <v>530</v>
      </c>
      <c r="F1096" s="385">
        <v>0</v>
      </c>
      <c r="G1096" s="386">
        <v>0</v>
      </c>
      <c r="H1096" s="386">
        <v>0</v>
      </c>
      <c r="I1096" s="386">
        <v>0</v>
      </c>
      <c r="J1096" s="386">
        <v>3</v>
      </c>
      <c r="K1096" s="386">
        <v>4</v>
      </c>
      <c r="L1096" s="386">
        <v>6</v>
      </c>
      <c r="M1096" s="386">
        <v>13</v>
      </c>
      <c r="N1096" s="386">
        <v>17</v>
      </c>
      <c r="O1096" s="386">
        <v>10</v>
      </c>
      <c r="P1096" s="386">
        <v>18</v>
      </c>
      <c r="Q1096" s="386">
        <v>23</v>
      </c>
      <c r="R1096" s="386">
        <v>26</v>
      </c>
      <c r="S1096" s="386">
        <v>22</v>
      </c>
      <c r="T1096" s="386">
        <v>17</v>
      </c>
      <c r="U1096" s="386">
        <v>27</v>
      </c>
      <c r="V1096" s="386">
        <v>14</v>
      </c>
      <c r="W1096" s="386">
        <v>24</v>
      </c>
      <c r="X1096" s="386">
        <v>34</v>
      </c>
      <c r="Y1096" s="386">
        <v>28</v>
      </c>
      <c r="Z1096" s="386">
        <v>31</v>
      </c>
      <c r="AA1096" s="386">
        <v>29</v>
      </c>
      <c r="AB1096" s="386">
        <v>37</v>
      </c>
      <c r="AC1096" s="386">
        <v>28</v>
      </c>
      <c r="AD1096" s="386">
        <v>17</v>
      </c>
      <c r="AE1096" s="386">
        <v>28</v>
      </c>
      <c r="AF1096" s="386">
        <v>17</v>
      </c>
      <c r="AG1096" s="386">
        <v>9</v>
      </c>
      <c r="AH1096" s="386">
        <v>10</v>
      </c>
      <c r="AI1096" s="386">
        <v>14</v>
      </c>
      <c r="AJ1096" s="386">
        <v>6</v>
      </c>
      <c r="AK1096" s="386">
        <v>7</v>
      </c>
      <c r="AL1096" s="386">
        <v>6</v>
      </c>
      <c r="AM1096" s="386">
        <v>4</v>
      </c>
      <c r="AN1096" s="386">
        <v>0</v>
      </c>
      <c r="AO1096" s="386">
        <v>1</v>
      </c>
      <c r="AP1096" s="386">
        <v>0</v>
      </c>
      <c r="AQ1096" s="386">
        <v>0</v>
      </c>
      <c r="AR1096" s="386">
        <v>0</v>
      </c>
      <c r="AS1096" s="386">
        <v>0</v>
      </c>
      <c r="AT1096" s="405">
        <v>0</v>
      </c>
      <c r="AU1096" s="387">
        <v>0</v>
      </c>
    </row>
    <row r="1097" spans="2:47" x14ac:dyDescent="0.3">
      <c r="B1097" s="592"/>
      <c r="C1097" s="592"/>
      <c r="D1097" s="384" t="s">
        <v>1055</v>
      </c>
      <c r="E1097" s="271">
        <f t="shared" si="18"/>
        <v>513</v>
      </c>
      <c r="F1097" s="385">
        <v>0</v>
      </c>
      <c r="G1097" s="386">
        <v>0</v>
      </c>
      <c r="H1097" s="386">
        <v>0</v>
      </c>
      <c r="I1097" s="386">
        <v>0</v>
      </c>
      <c r="J1097" s="386">
        <v>2</v>
      </c>
      <c r="K1097" s="386">
        <v>4</v>
      </c>
      <c r="L1097" s="386">
        <v>13</v>
      </c>
      <c r="M1097" s="386">
        <v>5</v>
      </c>
      <c r="N1097" s="386">
        <v>16</v>
      </c>
      <c r="O1097" s="386">
        <v>21</v>
      </c>
      <c r="P1097" s="386">
        <v>20</v>
      </c>
      <c r="Q1097" s="386">
        <v>31</v>
      </c>
      <c r="R1097" s="386">
        <v>17</v>
      </c>
      <c r="S1097" s="386">
        <v>23</v>
      </c>
      <c r="T1097" s="386">
        <v>24</v>
      </c>
      <c r="U1097" s="386">
        <v>19</v>
      </c>
      <c r="V1097" s="386">
        <v>23</v>
      </c>
      <c r="W1097" s="386">
        <v>41</v>
      </c>
      <c r="X1097" s="386">
        <v>33</v>
      </c>
      <c r="Y1097" s="386">
        <v>20</v>
      </c>
      <c r="Z1097" s="386">
        <v>21</v>
      </c>
      <c r="AA1097" s="386">
        <v>30</v>
      </c>
      <c r="AB1097" s="386">
        <v>41</v>
      </c>
      <c r="AC1097" s="386">
        <v>17</v>
      </c>
      <c r="AD1097" s="386">
        <v>14</v>
      </c>
      <c r="AE1097" s="386">
        <v>12</v>
      </c>
      <c r="AF1097" s="386">
        <v>16</v>
      </c>
      <c r="AG1097" s="386">
        <v>15</v>
      </c>
      <c r="AH1097" s="386">
        <v>7</v>
      </c>
      <c r="AI1097" s="386">
        <v>8</v>
      </c>
      <c r="AJ1097" s="386">
        <v>6</v>
      </c>
      <c r="AK1097" s="386">
        <v>7</v>
      </c>
      <c r="AL1097" s="386">
        <v>2</v>
      </c>
      <c r="AM1097" s="386">
        <v>3</v>
      </c>
      <c r="AN1097" s="386">
        <v>0</v>
      </c>
      <c r="AO1097" s="386">
        <v>0</v>
      </c>
      <c r="AP1097" s="386">
        <v>1</v>
      </c>
      <c r="AQ1097" s="386">
        <v>0</v>
      </c>
      <c r="AR1097" s="386">
        <v>0</v>
      </c>
      <c r="AS1097" s="386">
        <v>1</v>
      </c>
      <c r="AT1097" s="405">
        <v>0</v>
      </c>
      <c r="AU1097" s="387">
        <v>0</v>
      </c>
    </row>
    <row r="1098" spans="2:47" x14ac:dyDescent="0.3">
      <c r="B1098" s="592"/>
      <c r="C1098" s="592"/>
      <c r="D1098" s="384" t="s">
        <v>1054</v>
      </c>
      <c r="E1098" s="271">
        <f t="shared" si="18"/>
        <v>225</v>
      </c>
      <c r="F1098" s="385">
        <v>0</v>
      </c>
      <c r="G1098" s="386">
        <v>0</v>
      </c>
      <c r="H1098" s="386">
        <v>0</v>
      </c>
      <c r="I1098" s="386">
        <v>0</v>
      </c>
      <c r="J1098" s="386">
        <v>1</v>
      </c>
      <c r="K1098" s="386">
        <v>0</v>
      </c>
      <c r="L1098" s="386">
        <v>4</v>
      </c>
      <c r="M1098" s="386">
        <v>6</v>
      </c>
      <c r="N1098" s="386">
        <v>2</v>
      </c>
      <c r="O1098" s="386">
        <v>14</v>
      </c>
      <c r="P1098" s="386">
        <v>7</v>
      </c>
      <c r="Q1098" s="386">
        <v>12</v>
      </c>
      <c r="R1098" s="386">
        <v>9</v>
      </c>
      <c r="S1098" s="386">
        <v>13</v>
      </c>
      <c r="T1098" s="386">
        <v>11</v>
      </c>
      <c r="U1098" s="386">
        <v>16</v>
      </c>
      <c r="V1098" s="386">
        <v>4</v>
      </c>
      <c r="W1098" s="386">
        <v>10</v>
      </c>
      <c r="X1098" s="386">
        <v>10</v>
      </c>
      <c r="Y1098" s="386">
        <v>11</v>
      </c>
      <c r="Z1098" s="386">
        <v>7</v>
      </c>
      <c r="AA1098" s="386">
        <v>10</v>
      </c>
      <c r="AB1098" s="386">
        <v>16</v>
      </c>
      <c r="AC1098" s="386">
        <v>10</v>
      </c>
      <c r="AD1098" s="386">
        <v>8</v>
      </c>
      <c r="AE1098" s="386">
        <v>4</v>
      </c>
      <c r="AF1098" s="386">
        <v>4</v>
      </c>
      <c r="AG1098" s="386">
        <v>5</v>
      </c>
      <c r="AH1098" s="386">
        <v>7</v>
      </c>
      <c r="AI1098" s="386">
        <v>5</v>
      </c>
      <c r="AJ1098" s="386">
        <v>6</v>
      </c>
      <c r="AK1098" s="386">
        <v>1</v>
      </c>
      <c r="AL1098" s="386">
        <v>2</v>
      </c>
      <c r="AM1098" s="386">
        <v>3</v>
      </c>
      <c r="AN1098" s="386">
        <v>1</v>
      </c>
      <c r="AO1098" s="386">
        <v>0</v>
      </c>
      <c r="AP1098" s="386">
        <v>1</v>
      </c>
      <c r="AQ1098" s="386">
        <v>0</v>
      </c>
      <c r="AR1098" s="386">
        <v>0</v>
      </c>
      <c r="AS1098" s="386">
        <v>0</v>
      </c>
      <c r="AT1098" s="405">
        <v>0</v>
      </c>
      <c r="AU1098" s="387">
        <v>5</v>
      </c>
    </row>
    <row r="1099" spans="2:47" x14ac:dyDescent="0.3">
      <c r="B1099" s="592"/>
      <c r="C1099" s="592"/>
      <c r="D1099" s="384" t="s">
        <v>1053</v>
      </c>
      <c r="E1099" s="271">
        <f t="shared" si="18"/>
        <v>47</v>
      </c>
      <c r="F1099" s="385">
        <v>0</v>
      </c>
      <c r="G1099" s="386">
        <v>0</v>
      </c>
      <c r="H1099" s="386">
        <v>0</v>
      </c>
      <c r="I1099" s="386">
        <v>0</v>
      </c>
      <c r="J1099" s="386">
        <v>1</v>
      </c>
      <c r="K1099" s="386">
        <v>0</v>
      </c>
      <c r="L1099" s="386">
        <v>1</v>
      </c>
      <c r="M1099" s="386">
        <v>1</v>
      </c>
      <c r="N1099" s="386">
        <v>2</v>
      </c>
      <c r="O1099" s="386">
        <v>1</v>
      </c>
      <c r="P1099" s="386">
        <v>0</v>
      </c>
      <c r="Q1099" s="386">
        <v>1</v>
      </c>
      <c r="R1099" s="386">
        <v>2</v>
      </c>
      <c r="S1099" s="386">
        <v>2</v>
      </c>
      <c r="T1099" s="386">
        <v>0</v>
      </c>
      <c r="U1099" s="386">
        <v>1</v>
      </c>
      <c r="V1099" s="386">
        <v>0</v>
      </c>
      <c r="W1099" s="386">
        <v>2</v>
      </c>
      <c r="X1099" s="386">
        <v>3</v>
      </c>
      <c r="Y1099" s="386">
        <v>6</v>
      </c>
      <c r="Z1099" s="386">
        <v>5</v>
      </c>
      <c r="AA1099" s="386">
        <v>3</v>
      </c>
      <c r="AB1099" s="386">
        <v>3</v>
      </c>
      <c r="AC1099" s="386">
        <v>1</v>
      </c>
      <c r="AD1099" s="386">
        <v>0</v>
      </c>
      <c r="AE1099" s="386">
        <v>2</v>
      </c>
      <c r="AF1099" s="386">
        <v>1</v>
      </c>
      <c r="AG1099" s="386">
        <v>2</v>
      </c>
      <c r="AH1099" s="386">
        <v>2</v>
      </c>
      <c r="AI1099" s="386">
        <v>1</v>
      </c>
      <c r="AJ1099" s="386">
        <v>1</v>
      </c>
      <c r="AK1099" s="386">
        <v>1</v>
      </c>
      <c r="AL1099" s="386">
        <v>1</v>
      </c>
      <c r="AM1099" s="386">
        <v>0</v>
      </c>
      <c r="AN1099" s="386">
        <v>0</v>
      </c>
      <c r="AO1099" s="386">
        <v>0</v>
      </c>
      <c r="AP1099" s="386">
        <v>0</v>
      </c>
      <c r="AQ1099" s="386">
        <v>1</v>
      </c>
      <c r="AR1099" s="386">
        <v>0</v>
      </c>
      <c r="AS1099" s="386">
        <v>0</v>
      </c>
      <c r="AT1099" s="405">
        <v>0</v>
      </c>
      <c r="AU1099" s="387">
        <v>0</v>
      </c>
    </row>
    <row r="1100" spans="2:47" x14ac:dyDescent="0.3">
      <c r="B1100" s="592"/>
      <c r="C1100" s="592"/>
      <c r="D1100" s="384" t="s">
        <v>1052</v>
      </c>
      <c r="E1100" s="271">
        <f t="shared" si="18"/>
        <v>221</v>
      </c>
      <c r="F1100" s="385">
        <v>0</v>
      </c>
      <c r="G1100" s="386">
        <v>0</v>
      </c>
      <c r="H1100" s="386">
        <v>0</v>
      </c>
      <c r="I1100" s="386">
        <v>0</v>
      </c>
      <c r="J1100" s="386">
        <v>0</v>
      </c>
      <c r="K1100" s="386">
        <v>3</v>
      </c>
      <c r="L1100" s="386">
        <v>4</v>
      </c>
      <c r="M1100" s="386">
        <v>4</v>
      </c>
      <c r="N1100" s="386">
        <v>4</v>
      </c>
      <c r="O1100" s="386">
        <v>4</v>
      </c>
      <c r="P1100" s="386">
        <v>7</v>
      </c>
      <c r="Q1100" s="386">
        <v>4</v>
      </c>
      <c r="R1100" s="386">
        <v>9</v>
      </c>
      <c r="S1100" s="386">
        <v>11</v>
      </c>
      <c r="T1100" s="386">
        <v>12</v>
      </c>
      <c r="U1100" s="386">
        <v>7</v>
      </c>
      <c r="V1100" s="386">
        <v>12</v>
      </c>
      <c r="W1100" s="386">
        <v>16</v>
      </c>
      <c r="X1100" s="386">
        <v>10</v>
      </c>
      <c r="Y1100" s="386">
        <v>9</v>
      </c>
      <c r="Z1100" s="386">
        <v>12</v>
      </c>
      <c r="AA1100" s="386">
        <v>8</v>
      </c>
      <c r="AB1100" s="386">
        <v>14</v>
      </c>
      <c r="AC1100" s="386">
        <v>11</v>
      </c>
      <c r="AD1100" s="386">
        <v>17</v>
      </c>
      <c r="AE1100" s="386">
        <v>10</v>
      </c>
      <c r="AF1100" s="386">
        <v>5</v>
      </c>
      <c r="AG1100" s="386">
        <v>5</v>
      </c>
      <c r="AH1100" s="386">
        <v>6</v>
      </c>
      <c r="AI1100" s="386">
        <v>7</v>
      </c>
      <c r="AJ1100" s="386">
        <v>3</v>
      </c>
      <c r="AK1100" s="386">
        <v>4</v>
      </c>
      <c r="AL1100" s="386">
        <v>0</v>
      </c>
      <c r="AM1100" s="386">
        <v>2</v>
      </c>
      <c r="AN1100" s="386">
        <v>0</v>
      </c>
      <c r="AO1100" s="386">
        <v>1</v>
      </c>
      <c r="AP1100" s="386">
        <v>0</v>
      </c>
      <c r="AQ1100" s="386">
        <v>0</v>
      </c>
      <c r="AR1100" s="386">
        <v>0</v>
      </c>
      <c r="AS1100" s="386">
        <v>0</v>
      </c>
      <c r="AT1100" s="405">
        <v>0</v>
      </c>
      <c r="AU1100" s="387">
        <v>0</v>
      </c>
    </row>
    <row r="1101" spans="2:47" x14ac:dyDescent="0.3">
      <c r="B1101" s="592"/>
      <c r="C1101" s="592"/>
      <c r="D1101" s="384" t="s">
        <v>1051</v>
      </c>
      <c r="E1101" s="271">
        <f t="shared" si="18"/>
        <v>123</v>
      </c>
      <c r="F1101" s="385">
        <v>0</v>
      </c>
      <c r="G1101" s="386">
        <v>0</v>
      </c>
      <c r="H1101" s="386">
        <v>0</v>
      </c>
      <c r="I1101" s="386">
        <v>0</v>
      </c>
      <c r="J1101" s="386">
        <v>0</v>
      </c>
      <c r="K1101" s="386">
        <v>0</v>
      </c>
      <c r="L1101" s="386">
        <v>2</v>
      </c>
      <c r="M1101" s="386">
        <v>1</v>
      </c>
      <c r="N1101" s="386">
        <v>4</v>
      </c>
      <c r="O1101" s="386">
        <v>2</v>
      </c>
      <c r="P1101" s="386">
        <v>2</v>
      </c>
      <c r="Q1101" s="386">
        <v>6</v>
      </c>
      <c r="R1101" s="386">
        <v>6</v>
      </c>
      <c r="S1101" s="386">
        <v>5</v>
      </c>
      <c r="T1101" s="386">
        <v>4</v>
      </c>
      <c r="U1101" s="386">
        <v>8</v>
      </c>
      <c r="V1101" s="386">
        <v>5</v>
      </c>
      <c r="W1101" s="386">
        <v>3</v>
      </c>
      <c r="X1101" s="386">
        <v>10</v>
      </c>
      <c r="Y1101" s="386">
        <v>8</v>
      </c>
      <c r="Z1101" s="386">
        <v>6</v>
      </c>
      <c r="AA1101" s="386">
        <v>8</v>
      </c>
      <c r="AB1101" s="386">
        <v>8</v>
      </c>
      <c r="AC1101" s="386">
        <v>7</v>
      </c>
      <c r="AD1101" s="386">
        <v>4</v>
      </c>
      <c r="AE1101" s="386">
        <v>2</v>
      </c>
      <c r="AF1101" s="386">
        <v>7</v>
      </c>
      <c r="AG1101" s="386">
        <v>4</v>
      </c>
      <c r="AH1101" s="386">
        <v>5</v>
      </c>
      <c r="AI1101" s="386">
        <v>1</v>
      </c>
      <c r="AJ1101" s="386">
        <v>0</v>
      </c>
      <c r="AK1101" s="386">
        <v>3</v>
      </c>
      <c r="AL1101" s="386">
        <v>1</v>
      </c>
      <c r="AM1101" s="386">
        <v>0</v>
      </c>
      <c r="AN1101" s="386">
        <v>0</v>
      </c>
      <c r="AO1101" s="386">
        <v>1</v>
      </c>
      <c r="AP1101" s="386">
        <v>0</v>
      </c>
      <c r="AQ1101" s="386">
        <v>0</v>
      </c>
      <c r="AR1101" s="386">
        <v>0</v>
      </c>
      <c r="AS1101" s="386">
        <v>0</v>
      </c>
      <c r="AT1101" s="405">
        <v>0</v>
      </c>
      <c r="AU1101" s="387">
        <v>0</v>
      </c>
    </row>
    <row r="1102" spans="2:47" x14ac:dyDescent="0.3">
      <c r="B1102" s="592"/>
      <c r="C1102" s="592"/>
      <c r="D1102" s="384" t="s">
        <v>1050</v>
      </c>
      <c r="E1102" s="271">
        <f t="shared" si="18"/>
        <v>14</v>
      </c>
      <c r="F1102" s="385">
        <v>0</v>
      </c>
      <c r="G1102" s="386">
        <v>0</v>
      </c>
      <c r="H1102" s="386">
        <v>0</v>
      </c>
      <c r="I1102" s="386">
        <v>0</v>
      </c>
      <c r="J1102" s="386">
        <v>0</v>
      </c>
      <c r="K1102" s="386">
        <v>0</v>
      </c>
      <c r="L1102" s="386">
        <v>0</v>
      </c>
      <c r="M1102" s="386">
        <v>1</v>
      </c>
      <c r="N1102" s="386">
        <v>0</v>
      </c>
      <c r="O1102" s="386">
        <v>0</v>
      </c>
      <c r="P1102" s="386">
        <v>0</v>
      </c>
      <c r="Q1102" s="386">
        <v>0</v>
      </c>
      <c r="R1102" s="386">
        <v>2</v>
      </c>
      <c r="S1102" s="386">
        <v>0</v>
      </c>
      <c r="T1102" s="386">
        <v>0</v>
      </c>
      <c r="U1102" s="386">
        <v>0</v>
      </c>
      <c r="V1102" s="386">
        <v>2</v>
      </c>
      <c r="W1102" s="386">
        <v>3</v>
      </c>
      <c r="X1102" s="386">
        <v>1</v>
      </c>
      <c r="Y1102" s="386">
        <v>0</v>
      </c>
      <c r="Z1102" s="386">
        <v>1</v>
      </c>
      <c r="AA1102" s="386">
        <v>0</v>
      </c>
      <c r="AB1102" s="386">
        <v>0</v>
      </c>
      <c r="AC1102" s="386">
        <v>1</v>
      </c>
      <c r="AD1102" s="386">
        <v>0</v>
      </c>
      <c r="AE1102" s="386">
        <v>1</v>
      </c>
      <c r="AF1102" s="386">
        <v>0</v>
      </c>
      <c r="AG1102" s="386">
        <v>0</v>
      </c>
      <c r="AH1102" s="386">
        <v>0</v>
      </c>
      <c r="AI1102" s="386">
        <v>1</v>
      </c>
      <c r="AJ1102" s="386">
        <v>0</v>
      </c>
      <c r="AK1102" s="386">
        <v>0</v>
      </c>
      <c r="AL1102" s="386">
        <v>1</v>
      </c>
      <c r="AM1102" s="386">
        <v>0</v>
      </c>
      <c r="AN1102" s="386">
        <v>0</v>
      </c>
      <c r="AO1102" s="386">
        <v>0</v>
      </c>
      <c r="AP1102" s="386">
        <v>0</v>
      </c>
      <c r="AQ1102" s="386">
        <v>0</v>
      </c>
      <c r="AR1102" s="386">
        <v>0</v>
      </c>
      <c r="AS1102" s="386">
        <v>0</v>
      </c>
      <c r="AT1102" s="405">
        <v>0</v>
      </c>
      <c r="AU1102" s="387">
        <v>0</v>
      </c>
    </row>
    <row r="1103" spans="2:47" ht="28.5" x14ac:dyDescent="0.3">
      <c r="B1103" s="592"/>
      <c r="C1103" s="592"/>
      <c r="D1103" s="384" t="s">
        <v>1049</v>
      </c>
      <c r="E1103" s="271">
        <f t="shared" si="18"/>
        <v>130</v>
      </c>
      <c r="F1103" s="385">
        <v>0</v>
      </c>
      <c r="G1103" s="386">
        <v>0</v>
      </c>
      <c r="H1103" s="386">
        <v>0</v>
      </c>
      <c r="I1103" s="386">
        <v>0</v>
      </c>
      <c r="J1103" s="386">
        <v>0</v>
      </c>
      <c r="K1103" s="386">
        <v>0</v>
      </c>
      <c r="L1103" s="386">
        <v>1</v>
      </c>
      <c r="M1103" s="386">
        <v>0</v>
      </c>
      <c r="N1103" s="386">
        <v>1</v>
      </c>
      <c r="O1103" s="386">
        <v>1</v>
      </c>
      <c r="P1103" s="386">
        <v>1</v>
      </c>
      <c r="Q1103" s="386">
        <v>2</v>
      </c>
      <c r="R1103" s="386">
        <v>5</v>
      </c>
      <c r="S1103" s="386">
        <v>2</v>
      </c>
      <c r="T1103" s="386">
        <v>6</v>
      </c>
      <c r="U1103" s="386">
        <v>3</v>
      </c>
      <c r="V1103" s="386">
        <v>9</v>
      </c>
      <c r="W1103" s="386">
        <v>12</v>
      </c>
      <c r="X1103" s="386">
        <v>13</v>
      </c>
      <c r="Y1103" s="386">
        <v>8</v>
      </c>
      <c r="Z1103" s="386">
        <v>9</v>
      </c>
      <c r="AA1103" s="386">
        <v>10</v>
      </c>
      <c r="AB1103" s="386">
        <v>6</v>
      </c>
      <c r="AC1103" s="386">
        <v>5</v>
      </c>
      <c r="AD1103" s="386">
        <v>4</v>
      </c>
      <c r="AE1103" s="386">
        <v>6</v>
      </c>
      <c r="AF1103" s="386">
        <v>5</v>
      </c>
      <c r="AG1103" s="386">
        <v>7</v>
      </c>
      <c r="AH1103" s="386">
        <v>2</v>
      </c>
      <c r="AI1103" s="386">
        <v>4</v>
      </c>
      <c r="AJ1103" s="386">
        <v>5</v>
      </c>
      <c r="AK1103" s="386">
        <v>0</v>
      </c>
      <c r="AL1103" s="386">
        <v>2</v>
      </c>
      <c r="AM1103" s="386">
        <v>0</v>
      </c>
      <c r="AN1103" s="386">
        <v>1</v>
      </c>
      <c r="AO1103" s="386">
        <v>0</v>
      </c>
      <c r="AP1103" s="386">
        <v>0</v>
      </c>
      <c r="AQ1103" s="386">
        <v>0</v>
      </c>
      <c r="AR1103" s="386">
        <v>0</v>
      </c>
      <c r="AS1103" s="386">
        <v>0</v>
      </c>
      <c r="AT1103" s="405">
        <v>0</v>
      </c>
      <c r="AU1103" s="387">
        <v>0</v>
      </c>
    </row>
    <row r="1104" spans="2:47" x14ac:dyDescent="0.3">
      <c r="B1104" s="592"/>
      <c r="C1104" s="592"/>
      <c r="D1104" s="384" t="s">
        <v>1048</v>
      </c>
      <c r="E1104" s="271">
        <f t="shared" si="18"/>
        <v>50</v>
      </c>
      <c r="F1104" s="385">
        <v>0</v>
      </c>
      <c r="G1104" s="386">
        <v>0</v>
      </c>
      <c r="H1104" s="386">
        <v>0</v>
      </c>
      <c r="I1104" s="386">
        <v>0</v>
      </c>
      <c r="J1104" s="386">
        <v>0</v>
      </c>
      <c r="K1104" s="386">
        <v>1</v>
      </c>
      <c r="L1104" s="386">
        <v>1</v>
      </c>
      <c r="M1104" s="386">
        <v>2</v>
      </c>
      <c r="N1104" s="386">
        <v>5</v>
      </c>
      <c r="O1104" s="386">
        <v>5</v>
      </c>
      <c r="P1104" s="386">
        <v>4</v>
      </c>
      <c r="Q1104" s="386">
        <v>1</v>
      </c>
      <c r="R1104" s="386">
        <v>1</v>
      </c>
      <c r="S1104" s="386">
        <v>0</v>
      </c>
      <c r="T1104" s="386">
        <v>5</v>
      </c>
      <c r="U1104" s="386">
        <v>3</v>
      </c>
      <c r="V1104" s="386">
        <v>1</v>
      </c>
      <c r="W1104" s="386">
        <v>1</v>
      </c>
      <c r="X1104" s="386">
        <v>1</v>
      </c>
      <c r="Y1104" s="386">
        <v>2</v>
      </c>
      <c r="Z1104" s="386">
        <v>4</v>
      </c>
      <c r="AA1104" s="386">
        <v>0</v>
      </c>
      <c r="AB1104" s="386">
        <v>4</v>
      </c>
      <c r="AC1104" s="386">
        <v>4</v>
      </c>
      <c r="AD1104" s="386">
        <v>1</v>
      </c>
      <c r="AE1104" s="386">
        <v>2</v>
      </c>
      <c r="AF1104" s="386">
        <v>0</v>
      </c>
      <c r="AG1104" s="386">
        <v>1</v>
      </c>
      <c r="AH1104" s="386">
        <v>1</v>
      </c>
      <c r="AI1104" s="386">
        <v>0</v>
      </c>
      <c r="AJ1104" s="386">
        <v>0</v>
      </c>
      <c r="AK1104" s="386">
        <v>0</v>
      </c>
      <c r="AL1104" s="386">
        <v>0</v>
      </c>
      <c r="AM1104" s="386">
        <v>0</v>
      </c>
      <c r="AN1104" s="386">
        <v>0</v>
      </c>
      <c r="AO1104" s="386">
        <v>0</v>
      </c>
      <c r="AP1104" s="386">
        <v>0</v>
      </c>
      <c r="AQ1104" s="386">
        <v>0</v>
      </c>
      <c r="AR1104" s="386">
        <v>0</v>
      </c>
      <c r="AS1104" s="386">
        <v>0</v>
      </c>
      <c r="AT1104" s="405">
        <v>0</v>
      </c>
      <c r="AU1104" s="387">
        <v>0</v>
      </c>
    </row>
    <row r="1105" spans="2:47" x14ac:dyDescent="0.3">
      <c r="B1105" s="592"/>
      <c r="C1105" s="592"/>
      <c r="D1105" s="384" t="s">
        <v>1047</v>
      </c>
      <c r="E1105" s="271">
        <f t="shared" si="18"/>
        <v>174</v>
      </c>
      <c r="F1105" s="385">
        <v>0</v>
      </c>
      <c r="G1105" s="386">
        <v>0</v>
      </c>
      <c r="H1105" s="386">
        <v>0</v>
      </c>
      <c r="I1105" s="386">
        <v>0</v>
      </c>
      <c r="J1105" s="386">
        <v>0</v>
      </c>
      <c r="K1105" s="386">
        <v>2</v>
      </c>
      <c r="L1105" s="386">
        <v>1</v>
      </c>
      <c r="M1105" s="386">
        <v>3</v>
      </c>
      <c r="N1105" s="386">
        <v>6</v>
      </c>
      <c r="O1105" s="386">
        <v>7</v>
      </c>
      <c r="P1105" s="386">
        <v>11</v>
      </c>
      <c r="Q1105" s="386">
        <v>6</v>
      </c>
      <c r="R1105" s="386">
        <v>6</v>
      </c>
      <c r="S1105" s="386">
        <v>8</v>
      </c>
      <c r="T1105" s="386">
        <v>12</v>
      </c>
      <c r="U1105" s="386">
        <v>6</v>
      </c>
      <c r="V1105" s="386">
        <v>7</v>
      </c>
      <c r="W1105" s="386">
        <v>11</v>
      </c>
      <c r="X1105" s="386">
        <v>11</v>
      </c>
      <c r="Y1105" s="386">
        <v>15</v>
      </c>
      <c r="Z1105" s="386">
        <v>5</v>
      </c>
      <c r="AA1105" s="386">
        <v>4</v>
      </c>
      <c r="AB1105" s="386">
        <v>8</v>
      </c>
      <c r="AC1105" s="386">
        <v>11</v>
      </c>
      <c r="AD1105" s="386">
        <v>5</v>
      </c>
      <c r="AE1105" s="386">
        <v>6</v>
      </c>
      <c r="AF1105" s="386">
        <v>8</v>
      </c>
      <c r="AG1105" s="386">
        <v>5</v>
      </c>
      <c r="AH1105" s="386">
        <v>3</v>
      </c>
      <c r="AI1105" s="386">
        <v>3</v>
      </c>
      <c r="AJ1105" s="386">
        <v>2</v>
      </c>
      <c r="AK1105" s="386">
        <v>0</v>
      </c>
      <c r="AL1105" s="386">
        <v>0</v>
      </c>
      <c r="AM1105" s="386">
        <v>2</v>
      </c>
      <c r="AN1105" s="386">
        <v>0</v>
      </c>
      <c r="AO1105" s="386">
        <v>0</v>
      </c>
      <c r="AP1105" s="386">
        <v>0</v>
      </c>
      <c r="AQ1105" s="386">
        <v>0</v>
      </c>
      <c r="AR1105" s="386">
        <v>0</v>
      </c>
      <c r="AS1105" s="386">
        <v>0</v>
      </c>
      <c r="AT1105" s="405">
        <v>0</v>
      </c>
      <c r="AU1105" s="387">
        <v>0</v>
      </c>
    </row>
    <row r="1106" spans="2:47" x14ac:dyDescent="0.3">
      <c r="B1106" s="592"/>
      <c r="C1106" s="592"/>
      <c r="D1106" s="384" t="s">
        <v>1046</v>
      </c>
      <c r="E1106" s="271">
        <f t="shared" si="18"/>
        <v>133</v>
      </c>
      <c r="F1106" s="385">
        <v>0</v>
      </c>
      <c r="G1106" s="386">
        <v>0</v>
      </c>
      <c r="H1106" s="386">
        <v>0</v>
      </c>
      <c r="I1106" s="386">
        <v>0</v>
      </c>
      <c r="J1106" s="386">
        <v>1</v>
      </c>
      <c r="K1106" s="386">
        <v>0</v>
      </c>
      <c r="L1106" s="386">
        <v>3</v>
      </c>
      <c r="M1106" s="386">
        <v>3</v>
      </c>
      <c r="N1106" s="386">
        <v>3</v>
      </c>
      <c r="O1106" s="386">
        <v>8</v>
      </c>
      <c r="P1106" s="386">
        <v>6</v>
      </c>
      <c r="Q1106" s="386">
        <v>3</v>
      </c>
      <c r="R1106" s="386">
        <v>6</v>
      </c>
      <c r="S1106" s="386">
        <v>6</v>
      </c>
      <c r="T1106" s="386">
        <v>8</v>
      </c>
      <c r="U1106" s="386">
        <v>7</v>
      </c>
      <c r="V1106" s="386">
        <v>5</v>
      </c>
      <c r="W1106" s="386">
        <v>8</v>
      </c>
      <c r="X1106" s="386">
        <v>7</v>
      </c>
      <c r="Y1106" s="386">
        <v>9</v>
      </c>
      <c r="Z1106" s="386">
        <v>7</v>
      </c>
      <c r="AA1106" s="386">
        <v>5</v>
      </c>
      <c r="AB1106" s="386">
        <v>7</v>
      </c>
      <c r="AC1106" s="386">
        <v>3</v>
      </c>
      <c r="AD1106" s="386">
        <v>4</v>
      </c>
      <c r="AE1106" s="386">
        <v>7</v>
      </c>
      <c r="AF1106" s="386">
        <v>6</v>
      </c>
      <c r="AG1106" s="386">
        <v>3</v>
      </c>
      <c r="AH1106" s="386">
        <v>0</v>
      </c>
      <c r="AI1106" s="386">
        <v>1</v>
      </c>
      <c r="AJ1106" s="386">
        <v>2</v>
      </c>
      <c r="AK1106" s="386">
        <v>1</v>
      </c>
      <c r="AL1106" s="386">
        <v>4</v>
      </c>
      <c r="AM1106" s="386">
        <v>0</v>
      </c>
      <c r="AN1106" s="386">
        <v>0</v>
      </c>
      <c r="AO1106" s="386">
        <v>0</v>
      </c>
      <c r="AP1106" s="386">
        <v>0</v>
      </c>
      <c r="AQ1106" s="386">
        <v>0</v>
      </c>
      <c r="AR1106" s="386">
        <v>0</v>
      </c>
      <c r="AS1106" s="386">
        <v>0</v>
      </c>
      <c r="AT1106" s="405">
        <v>0</v>
      </c>
      <c r="AU1106" s="387">
        <v>0</v>
      </c>
    </row>
    <row r="1107" spans="2:47" x14ac:dyDescent="0.3">
      <c r="B1107" s="592"/>
      <c r="C1107" s="592"/>
      <c r="D1107" s="384" t="s">
        <v>1045</v>
      </c>
      <c r="E1107" s="271">
        <f t="shared" si="18"/>
        <v>25</v>
      </c>
      <c r="F1107" s="385">
        <v>0</v>
      </c>
      <c r="G1107" s="386">
        <v>0</v>
      </c>
      <c r="H1107" s="386">
        <v>0</v>
      </c>
      <c r="I1107" s="386">
        <v>0</v>
      </c>
      <c r="J1107" s="386">
        <v>0</v>
      </c>
      <c r="K1107" s="386">
        <v>0</v>
      </c>
      <c r="L1107" s="386">
        <v>0</v>
      </c>
      <c r="M1107" s="386">
        <v>1</v>
      </c>
      <c r="N1107" s="386">
        <v>0</v>
      </c>
      <c r="O1107" s="386">
        <v>0</v>
      </c>
      <c r="P1107" s="386">
        <v>2</v>
      </c>
      <c r="Q1107" s="386">
        <v>5</v>
      </c>
      <c r="R1107" s="386">
        <v>2</v>
      </c>
      <c r="S1107" s="386">
        <v>1</v>
      </c>
      <c r="T1107" s="386">
        <v>1</v>
      </c>
      <c r="U1107" s="386">
        <v>0</v>
      </c>
      <c r="V1107" s="386">
        <v>6</v>
      </c>
      <c r="W1107" s="386">
        <v>2</v>
      </c>
      <c r="X1107" s="386">
        <v>0</v>
      </c>
      <c r="Y1107" s="386">
        <v>1</v>
      </c>
      <c r="Z1107" s="386">
        <v>0</v>
      </c>
      <c r="AA1107" s="386">
        <v>2</v>
      </c>
      <c r="AB1107" s="386">
        <v>0</v>
      </c>
      <c r="AC1107" s="386">
        <v>0</v>
      </c>
      <c r="AD1107" s="386">
        <v>0</v>
      </c>
      <c r="AE1107" s="386">
        <v>2</v>
      </c>
      <c r="AF1107" s="386">
        <v>0</v>
      </c>
      <c r="AG1107" s="386">
        <v>0</v>
      </c>
      <c r="AH1107" s="386">
        <v>0</v>
      </c>
      <c r="AI1107" s="386">
        <v>0</v>
      </c>
      <c r="AJ1107" s="386">
        <v>0</v>
      </c>
      <c r="AK1107" s="386">
        <v>0</v>
      </c>
      <c r="AL1107" s="386">
        <v>0</v>
      </c>
      <c r="AM1107" s="386">
        <v>0</v>
      </c>
      <c r="AN1107" s="386">
        <v>0</v>
      </c>
      <c r="AO1107" s="386">
        <v>0</v>
      </c>
      <c r="AP1107" s="386">
        <v>0</v>
      </c>
      <c r="AQ1107" s="386">
        <v>0</v>
      </c>
      <c r="AR1107" s="386">
        <v>0</v>
      </c>
      <c r="AS1107" s="386">
        <v>0</v>
      </c>
      <c r="AT1107" s="405">
        <v>0</v>
      </c>
      <c r="AU1107" s="387">
        <v>0</v>
      </c>
    </row>
    <row r="1108" spans="2:47" x14ac:dyDescent="0.3">
      <c r="B1108" s="592"/>
      <c r="C1108" s="592"/>
      <c r="D1108" s="384" t="s">
        <v>1044</v>
      </c>
      <c r="E1108" s="271">
        <f t="shared" si="18"/>
        <v>200</v>
      </c>
      <c r="F1108" s="385">
        <v>0</v>
      </c>
      <c r="G1108" s="386">
        <v>0</v>
      </c>
      <c r="H1108" s="386">
        <v>0</v>
      </c>
      <c r="I1108" s="386">
        <v>1</v>
      </c>
      <c r="J1108" s="386">
        <v>1</v>
      </c>
      <c r="K1108" s="386">
        <v>3</v>
      </c>
      <c r="L1108" s="386">
        <v>6</v>
      </c>
      <c r="M1108" s="386">
        <v>5</v>
      </c>
      <c r="N1108" s="386">
        <v>6</v>
      </c>
      <c r="O1108" s="386">
        <v>7</v>
      </c>
      <c r="P1108" s="386">
        <v>10</v>
      </c>
      <c r="Q1108" s="386">
        <v>11</v>
      </c>
      <c r="R1108" s="386">
        <v>9</v>
      </c>
      <c r="S1108" s="386">
        <v>9</v>
      </c>
      <c r="T1108" s="386">
        <v>9</v>
      </c>
      <c r="U1108" s="386">
        <v>13</v>
      </c>
      <c r="V1108" s="386">
        <v>10</v>
      </c>
      <c r="W1108" s="386">
        <v>12</v>
      </c>
      <c r="X1108" s="386">
        <v>14</v>
      </c>
      <c r="Y1108" s="386">
        <v>7</v>
      </c>
      <c r="Z1108" s="386">
        <v>7</v>
      </c>
      <c r="AA1108" s="386">
        <v>4</v>
      </c>
      <c r="AB1108" s="386">
        <v>10</v>
      </c>
      <c r="AC1108" s="386">
        <v>9</v>
      </c>
      <c r="AD1108" s="386">
        <v>6</v>
      </c>
      <c r="AE1108" s="386">
        <v>6</v>
      </c>
      <c r="AF1108" s="386">
        <v>6</v>
      </c>
      <c r="AG1108" s="386">
        <v>3</v>
      </c>
      <c r="AH1108" s="386">
        <v>9</v>
      </c>
      <c r="AI1108" s="386">
        <v>2</v>
      </c>
      <c r="AJ1108" s="386">
        <v>1</v>
      </c>
      <c r="AK1108" s="386">
        <v>1</v>
      </c>
      <c r="AL1108" s="386">
        <v>1</v>
      </c>
      <c r="AM1108" s="386">
        <v>1</v>
      </c>
      <c r="AN1108" s="386">
        <v>1</v>
      </c>
      <c r="AO1108" s="386">
        <v>0</v>
      </c>
      <c r="AP1108" s="386">
        <v>0</v>
      </c>
      <c r="AQ1108" s="386">
        <v>0</v>
      </c>
      <c r="AR1108" s="386">
        <v>0</v>
      </c>
      <c r="AS1108" s="386">
        <v>0</v>
      </c>
      <c r="AT1108" s="405">
        <v>0</v>
      </c>
      <c r="AU1108" s="387">
        <v>0</v>
      </c>
    </row>
    <row r="1109" spans="2:47" x14ac:dyDescent="0.3">
      <c r="B1109" s="592"/>
      <c r="C1109" s="592"/>
      <c r="D1109" s="384" t="s">
        <v>1043</v>
      </c>
      <c r="E1109" s="271">
        <f t="shared" si="18"/>
        <v>303</v>
      </c>
      <c r="F1109" s="385">
        <v>0</v>
      </c>
      <c r="G1109" s="386">
        <v>0</v>
      </c>
      <c r="H1109" s="386">
        <v>0</v>
      </c>
      <c r="I1109" s="386">
        <v>0</v>
      </c>
      <c r="J1109" s="386">
        <v>1</v>
      </c>
      <c r="K1109" s="386">
        <v>6</v>
      </c>
      <c r="L1109" s="386">
        <v>5</v>
      </c>
      <c r="M1109" s="386">
        <v>2</v>
      </c>
      <c r="N1109" s="386">
        <v>7</v>
      </c>
      <c r="O1109" s="386">
        <v>10</v>
      </c>
      <c r="P1109" s="386">
        <v>10</v>
      </c>
      <c r="Q1109" s="386">
        <v>11</v>
      </c>
      <c r="R1109" s="386">
        <v>9</v>
      </c>
      <c r="S1109" s="386">
        <v>13</v>
      </c>
      <c r="T1109" s="386">
        <v>14</v>
      </c>
      <c r="U1109" s="386">
        <v>10</v>
      </c>
      <c r="V1109" s="386">
        <v>7</v>
      </c>
      <c r="W1109" s="386">
        <v>20</v>
      </c>
      <c r="X1109" s="386">
        <v>16</v>
      </c>
      <c r="Y1109" s="386">
        <v>24</v>
      </c>
      <c r="Z1109" s="386">
        <v>17</v>
      </c>
      <c r="AA1109" s="386">
        <v>19</v>
      </c>
      <c r="AB1109" s="386">
        <v>17</v>
      </c>
      <c r="AC1109" s="386">
        <v>8</v>
      </c>
      <c r="AD1109" s="386">
        <v>16</v>
      </c>
      <c r="AE1109" s="386">
        <v>6</v>
      </c>
      <c r="AF1109" s="386">
        <v>8</v>
      </c>
      <c r="AG1109" s="386">
        <v>10</v>
      </c>
      <c r="AH1109" s="386">
        <v>7</v>
      </c>
      <c r="AI1109" s="386">
        <v>10</v>
      </c>
      <c r="AJ1109" s="386">
        <v>6</v>
      </c>
      <c r="AK1109" s="386">
        <v>5</v>
      </c>
      <c r="AL1109" s="386">
        <v>3</v>
      </c>
      <c r="AM1109" s="386">
        <v>4</v>
      </c>
      <c r="AN1109" s="386">
        <v>1</v>
      </c>
      <c r="AO1109" s="386">
        <v>1</v>
      </c>
      <c r="AP1109" s="386">
        <v>0</v>
      </c>
      <c r="AQ1109" s="386">
        <v>0</v>
      </c>
      <c r="AR1109" s="386">
        <v>0</v>
      </c>
      <c r="AS1109" s="386">
        <v>0</v>
      </c>
      <c r="AT1109" s="405">
        <v>0</v>
      </c>
      <c r="AU1109" s="387">
        <v>0</v>
      </c>
    </row>
    <row r="1110" spans="2:47" x14ac:dyDescent="0.3">
      <c r="B1110" s="592"/>
      <c r="C1110" s="592"/>
      <c r="D1110" s="384" t="s">
        <v>1042</v>
      </c>
      <c r="E1110" s="271">
        <f t="shared" si="18"/>
        <v>95</v>
      </c>
      <c r="F1110" s="385">
        <v>0</v>
      </c>
      <c r="G1110" s="386">
        <v>0</v>
      </c>
      <c r="H1110" s="386">
        <v>0</v>
      </c>
      <c r="I1110" s="386">
        <v>1</v>
      </c>
      <c r="J1110" s="386">
        <v>1</v>
      </c>
      <c r="K1110" s="386">
        <v>1</v>
      </c>
      <c r="L1110" s="386">
        <v>3</v>
      </c>
      <c r="M1110" s="386">
        <v>1</v>
      </c>
      <c r="N1110" s="386">
        <v>3</v>
      </c>
      <c r="O1110" s="386">
        <v>6</v>
      </c>
      <c r="P1110" s="386">
        <v>3</v>
      </c>
      <c r="Q1110" s="386">
        <v>2</v>
      </c>
      <c r="R1110" s="386">
        <v>1</v>
      </c>
      <c r="S1110" s="386">
        <v>3</v>
      </c>
      <c r="T1110" s="386">
        <v>6</v>
      </c>
      <c r="U1110" s="386">
        <v>8</v>
      </c>
      <c r="V1110" s="386">
        <v>8</v>
      </c>
      <c r="W1110" s="386">
        <v>3</v>
      </c>
      <c r="X1110" s="386">
        <v>3</v>
      </c>
      <c r="Y1110" s="386">
        <v>4</v>
      </c>
      <c r="Z1110" s="386">
        <v>8</v>
      </c>
      <c r="AA1110" s="386">
        <v>5</v>
      </c>
      <c r="AB1110" s="386">
        <v>6</v>
      </c>
      <c r="AC1110" s="386">
        <v>1</v>
      </c>
      <c r="AD1110" s="386">
        <v>2</v>
      </c>
      <c r="AE1110" s="386">
        <v>5</v>
      </c>
      <c r="AF1110" s="386">
        <v>0</v>
      </c>
      <c r="AG1110" s="386">
        <v>3</v>
      </c>
      <c r="AH1110" s="386">
        <v>2</v>
      </c>
      <c r="AI1110" s="386">
        <v>2</v>
      </c>
      <c r="AJ1110" s="386">
        <v>1</v>
      </c>
      <c r="AK1110" s="386">
        <v>0</v>
      </c>
      <c r="AL1110" s="386">
        <v>2</v>
      </c>
      <c r="AM1110" s="386">
        <v>1</v>
      </c>
      <c r="AN1110" s="386">
        <v>0</v>
      </c>
      <c r="AO1110" s="386">
        <v>0</v>
      </c>
      <c r="AP1110" s="386">
        <v>0</v>
      </c>
      <c r="AQ1110" s="386">
        <v>0</v>
      </c>
      <c r="AR1110" s="386">
        <v>0</v>
      </c>
      <c r="AS1110" s="386">
        <v>0</v>
      </c>
      <c r="AT1110" s="405">
        <v>0</v>
      </c>
      <c r="AU1110" s="387">
        <v>0</v>
      </c>
    </row>
    <row r="1111" spans="2:47" x14ac:dyDescent="0.3">
      <c r="B1111" s="592"/>
      <c r="C1111" s="592"/>
      <c r="D1111" s="384" t="s">
        <v>204</v>
      </c>
      <c r="E1111" s="271">
        <f t="shared" si="18"/>
        <v>43</v>
      </c>
      <c r="F1111" s="385">
        <v>0</v>
      </c>
      <c r="G1111" s="386">
        <v>0</v>
      </c>
      <c r="H1111" s="386">
        <v>0</v>
      </c>
      <c r="I1111" s="386">
        <v>0</v>
      </c>
      <c r="J1111" s="386">
        <v>0</v>
      </c>
      <c r="K1111" s="386">
        <v>0</v>
      </c>
      <c r="L1111" s="386">
        <v>0</v>
      </c>
      <c r="M1111" s="386">
        <v>3</v>
      </c>
      <c r="N1111" s="386">
        <v>3</v>
      </c>
      <c r="O1111" s="386">
        <v>2</v>
      </c>
      <c r="P1111" s="386">
        <v>1</v>
      </c>
      <c r="Q1111" s="386">
        <v>1</v>
      </c>
      <c r="R1111" s="386">
        <v>2</v>
      </c>
      <c r="S1111" s="386">
        <v>2</v>
      </c>
      <c r="T1111" s="386">
        <v>1</v>
      </c>
      <c r="U1111" s="386">
        <v>3</v>
      </c>
      <c r="V1111" s="386">
        <v>0</v>
      </c>
      <c r="W1111" s="386">
        <v>2</v>
      </c>
      <c r="X1111" s="386">
        <v>2</v>
      </c>
      <c r="Y1111" s="386">
        <v>4</v>
      </c>
      <c r="Z1111" s="386">
        <v>0</v>
      </c>
      <c r="AA1111" s="386">
        <v>0</v>
      </c>
      <c r="AB1111" s="386">
        <v>2</v>
      </c>
      <c r="AC1111" s="386">
        <v>1</v>
      </c>
      <c r="AD1111" s="386">
        <v>3</v>
      </c>
      <c r="AE1111" s="386">
        <v>2</v>
      </c>
      <c r="AF1111" s="386">
        <v>2</v>
      </c>
      <c r="AG1111" s="386">
        <v>1</v>
      </c>
      <c r="AH1111" s="386">
        <v>0</v>
      </c>
      <c r="AI1111" s="386">
        <v>4</v>
      </c>
      <c r="AJ1111" s="386">
        <v>2</v>
      </c>
      <c r="AK1111" s="386">
        <v>0</v>
      </c>
      <c r="AL1111" s="386">
        <v>0</v>
      </c>
      <c r="AM1111" s="386">
        <v>0</v>
      </c>
      <c r="AN1111" s="386">
        <v>0</v>
      </c>
      <c r="AO1111" s="386">
        <v>0</v>
      </c>
      <c r="AP1111" s="386">
        <v>0</v>
      </c>
      <c r="AQ1111" s="386">
        <v>0</v>
      </c>
      <c r="AR1111" s="386">
        <v>0</v>
      </c>
      <c r="AS1111" s="386">
        <v>0</v>
      </c>
      <c r="AT1111" s="405">
        <v>0</v>
      </c>
      <c r="AU1111" s="387">
        <v>0</v>
      </c>
    </row>
    <row r="1112" spans="2:47" x14ac:dyDescent="0.3">
      <c r="B1112" s="592"/>
      <c r="C1112" s="592"/>
      <c r="D1112" s="384" t="s">
        <v>1041</v>
      </c>
      <c r="E1112" s="271">
        <f t="shared" si="18"/>
        <v>81</v>
      </c>
      <c r="F1112" s="385">
        <v>0</v>
      </c>
      <c r="G1112" s="386">
        <v>0</v>
      </c>
      <c r="H1112" s="386">
        <v>0</v>
      </c>
      <c r="I1112" s="386">
        <v>0</v>
      </c>
      <c r="J1112" s="386">
        <v>1</v>
      </c>
      <c r="K1112" s="386">
        <v>1</v>
      </c>
      <c r="L1112" s="386">
        <v>1</v>
      </c>
      <c r="M1112" s="386">
        <v>3</v>
      </c>
      <c r="N1112" s="386">
        <v>6</v>
      </c>
      <c r="O1112" s="386">
        <v>5</v>
      </c>
      <c r="P1112" s="386">
        <v>9</v>
      </c>
      <c r="Q1112" s="386">
        <v>4</v>
      </c>
      <c r="R1112" s="386">
        <v>5</v>
      </c>
      <c r="S1112" s="386">
        <v>1</v>
      </c>
      <c r="T1112" s="386">
        <v>2</v>
      </c>
      <c r="U1112" s="386">
        <v>2</v>
      </c>
      <c r="V1112" s="386">
        <v>4</v>
      </c>
      <c r="W1112" s="386">
        <v>4</v>
      </c>
      <c r="X1112" s="386">
        <v>4</v>
      </c>
      <c r="Y1112" s="386">
        <v>1</v>
      </c>
      <c r="Z1112" s="386">
        <v>2</v>
      </c>
      <c r="AA1112" s="386">
        <v>3</v>
      </c>
      <c r="AB1112" s="386">
        <v>3</v>
      </c>
      <c r="AC1112" s="386">
        <v>1</v>
      </c>
      <c r="AD1112" s="386">
        <v>1</v>
      </c>
      <c r="AE1112" s="386">
        <v>4</v>
      </c>
      <c r="AF1112" s="386">
        <v>3</v>
      </c>
      <c r="AG1112" s="386">
        <v>0</v>
      </c>
      <c r="AH1112" s="386">
        <v>2</v>
      </c>
      <c r="AI1112" s="386">
        <v>3</v>
      </c>
      <c r="AJ1112" s="386">
        <v>1</v>
      </c>
      <c r="AK1112" s="386">
        <v>3</v>
      </c>
      <c r="AL1112" s="386">
        <v>1</v>
      </c>
      <c r="AM1112" s="386">
        <v>0</v>
      </c>
      <c r="AN1112" s="386">
        <v>0</v>
      </c>
      <c r="AO1112" s="386">
        <v>0</v>
      </c>
      <c r="AP1112" s="386">
        <v>1</v>
      </c>
      <c r="AQ1112" s="386">
        <v>0</v>
      </c>
      <c r="AR1112" s="386">
        <v>0</v>
      </c>
      <c r="AS1112" s="386">
        <v>0</v>
      </c>
      <c r="AT1112" s="405">
        <v>0</v>
      </c>
      <c r="AU1112" s="387">
        <v>0</v>
      </c>
    </row>
    <row r="1113" spans="2:47" x14ac:dyDescent="0.3">
      <c r="B1113" s="592"/>
      <c r="C1113" s="592"/>
      <c r="D1113" s="384" t="s">
        <v>1040</v>
      </c>
      <c r="E1113" s="271">
        <f t="shared" si="18"/>
        <v>186</v>
      </c>
      <c r="F1113" s="385">
        <v>0</v>
      </c>
      <c r="G1113" s="386">
        <v>0</v>
      </c>
      <c r="H1113" s="386">
        <v>0</v>
      </c>
      <c r="I1113" s="386">
        <v>0</v>
      </c>
      <c r="J1113" s="386">
        <v>0</v>
      </c>
      <c r="K1113" s="386">
        <v>1</v>
      </c>
      <c r="L1113" s="386">
        <v>4</v>
      </c>
      <c r="M1113" s="386">
        <v>4</v>
      </c>
      <c r="N1113" s="386">
        <v>6</v>
      </c>
      <c r="O1113" s="386">
        <v>6</v>
      </c>
      <c r="P1113" s="386">
        <v>5</v>
      </c>
      <c r="Q1113" s="386">
        <v>5</v>
      </c>
      <c r="R1113" s="386">
        <v>10</v>
      </c>
      <c r="S1113" s="386">
        <v>13</v>
      </c>
      <c r="T1113" s="386">
        <v>5</v>
      </c>
      <c r="U1113" s="386">
        <v>5</v>
      </c>
      <c r="V1113" s="386">
        <v>8</v>
      </c>
      <c r="W1113" s="386">
        <v>9</v>
      </c>
      <c r="X1113" s="386">
        <v>8</v>
      </c>
      <c r="Y1113" s="386">
        <v>4</v>
      </c>
      <c r="Z1113" s="386">
        <v>9</v>
      </c>
      <c r="AA1113" s="386">
        <v>7</v>
      </c>
      <c r="AB1113" s="386">
        <v>10</v>
      </c>
      <c r="AC1113" s="386">
        <v>13</v>
      </c>
      <c r="AD1113" s="386">
        <v>11</v>
      </c>
      <c r="AE1113" s="386">
        <v>9</v>
      </c>
      <c r="AF1113" s="386">
        <v>5</v>
      </c>
      <c r="AG1113" s="386">
        <v>4</v>
      </c>
      <c r="AH1113" s="386">
        <v>6</v>
      </c>
      <c r="AI1113" s="386">
        <v>7</v>
      </c>
      <c r="AJ1113" s="386">
        <v>4</v>
      </c>
      <c r="AK1113" s="386">
        <v>3</v>
      </c>
      <c r="AL1113" s="386">
        <v>3</v>
      </c>
      <c r="AM1113" s="386">
        <v>2</v>
      </c>
      <c r="AN1113" s="386">
        <v>0</v>
      </c>
      <c r="AO1113" s="386">
        <v>0</v>
      </c>
      <c r="AP1113" s="386">
        <v>0</v>
      </c>
      <c r="AQ1113" s="386">
        <v>0</v>
      </c>
      <c r="AR1113" s="386">
        <v>0</v>
      </c>
      <c r="AS1113" s="386">
        <v>0</v>
      </c>
      <c r="AT1113" s="405">
        <v>0</v>
      </c>
      <c r="AU1113" s="387">
        <v>0</v>
      </c>
    </row>
    <row r="1114" spans="2:47" x14ac:dyDescent="0.3">
      <c r="B1114" s="592"/>
      <c r="C1114" s="592"/>
      <c r="D1114" s="384" t="s">
        <v>1039</v>
      </c>
      <c r="E1114" s="271">
        <f t="shared" si="18"/>
        <v>168</v>
      </c>
      <c r="F1114" s="385">
        <v>0</v>
      </c>
      <c r="G1114" s="386">
        <v>0</v>
      </c>
      <c r="H1114" s="386">
        <v>0</v>
      </c>
      <c r="I1114" s="386">
        <v>0</v>
      </c>
      <c r="J1114" s="386">
        <v>1</v>
      </c>
      <c r="K1114" s="386">
        <v>4</v>
      </c>
      <c r="L1114" s="386">
        <v>5</v>
      </c>
      <c r="M1114" s="386">
        <v>16</v>
      </c>
      <c r="N1114" s="386">
        <v>14</v>
      </c>
      <c r="O1114" s="386">
        <v>14</v>
      </c>
      <c r="P1114" s="386">
        <v>9</v>
      </c>
      <c r="Q1114" s="386">
        <v>9</v>
      </c>
      <c r="R1114" s="386">
        <v>8</v>
      </c>
      <c r="S1114" s="386">
        <v>7</v>
      </c>
      <c r="T1114" s="386">
        <v>5</v>
      </c>
      <c r="U1114" s="386">
        <v>10</v>
      </c>
      <c r="V1114" s="386">
        <v>6</v>
      </c>
      <c r="W1114" s="386">
        <v>5</v>
      </c>
      <c r="X1114" s="386">
        <v>4</v>
      </c>
      <c r="Y1114" s="386">
        <v>5</v>
      </c>
      <c r="Z1114" s="386">
        <v>7</v>
      </c>
      <c r="AA1114" s="386">
        <v>6</v>
      </c>
      <c r="AB1114" s="386">
        <v>5</v>
      </c>
      <c r="AC1114" s="386">
        <v>3</v>
      </c>
      <c r="AD1114" s="386">
        <v>3</v>
      </c>
      <c r="AE1114" s="386">
        <v>6</v>
      </c>
      <c r="AF1114" s="386">
        <v>4</v>
      </c>
      <c r="AG1114" s="386">
        <v>3</v>
      </c>
      <c r="AH1114" s="386">
        <v>1</v>
      </c>
      <c r="AI1114" s="386">
        <v>2</v>
      </c>
      <c r="AJ1114" s="386">
        <v>4</v>
      </c>
      <c r="AK1114" s="386">
        <v>1</v>
      </c>
      <c r="AL1114" s="386">
        <v>0</v>
      </c>
      <c r="AM1114" s="386">
        <v>0</v>
      </c>
      <c r="AN1114" s="386">
        <v>1</v>
      </c>
      <c r="AO1114" s="386">
        <v>0</v>
      </c>
      <c r="AP1114" s="386">
        <v>0</v>
      </c>
      <c r="AQ1114" s="386">
        <v>0</v>
      </c>
      <c r="AR1114" s="386">
        <v>0</v>
      </c>
      <c r="AS1114" s="386">
        <v>0</v>
      </c>
      <c r="AT1114" s="405">
        <v>0</v>
      </c>
      <c r="AU1114" s="387">
        <v>0</v>
      </c>
    </row>
    <row r="1115" spans="2:47" x14ac:dyDescent="0.3">
      <c r="B1115" s="592"/>
      <c r="C1115" s="592"/>
      <c r="D1115" s="384" t="s">
        <v>1038</v>
      </c>
      <c r="E1115" s="271">
        <f t="shared" si="18"/>
        <v>103</v>
      </c>
      <c r="F1115" s="385">
        <v>0</v>
      </c>
      <c r="G1115" s="386">
        <v>0</v>
      </c>
      <c r="H1115" s="386">
        <v>0</v>
      </c>
      <c r="I1115" s="386">
        <v>0</v>
      </c>
      <c r="J1115" s="386">
        <v>0</v>
      </c>
      <c r="K1115" s="386">
        <v>0</v>
      </c>
      <c r="L1115" s="386">
        <v>5</v>
      </c>
      <c r="M1115" s="386">
        <v>3</v>
      </c>
      <c r="N1115" s="386">
        <v>4</v>
      </c>
      <c r="O1115" s="386">
        <v>5</v>
      </c>
      <c r="P1115" s="386">
        <v>7</v>
      </c>
      <c r="Q1115" s="386">
        <v>7</v>
      </c>
      <c r="R1115" s="386">
        <v>7</v>
      </c>
      <c r="S1115" s="386">
        <v>4</v>
      </c>
      <c r="T1115" s="386">
        <v>2</v>
      </c>
      <c r="U1115" s="386">
        <v>3</v>
      </c>
      <c r="V1115" s="386">
        <v>3</v>
      </c>
      <c r="W1115" s="386">
        <v>10</v>
      </c>
      <c r="X1115" s="386">
        <v>2</v>
      </c>
      <c r="Y1115" s="386">
        <v>2</v>
      </c>
      <c r="Z1115" s="386">
        <v>4</v>
      </c>
      <c r="AA1115" s="386">
        <v>2</v>
      </c>
      <c r="AB1115" s="386">
        <v>4</v>
      </c>
      <c r="AC1115" s="386">
        <v>2</v>
      </c>
      <c r="AD1115" s="386">
        <v>2</v>
      </c>
      <c r="AE1115" s="386">
        <v>6</v>
      </c>
      <c r="AF1115" s="386">
        <v>4</v>
      </c>
      <c r="AG1115" s="386">
        <v>5</v>
      </c>
      <c r="AH1115" s="386">
        <v>2</v>
      </c>
      <c r="AI1115" s="386">
        <v>2</v>
      </c>
      <c r="AJ1115" s="386">
        <v>1</v>
      </c>
      <c r="AK1115" s="386">
        <v>2</v>
      </c>
      <c r="AL1115" s="386">
        <v>2</v>
      </c>
      <c r="AM1115" s="386">
        <v>0</v>
      </c>
      <c r="AN1115" s="386">
        <v>0</v>
      </c>
      <c r="AO1115" s="386">
        <v>0</v>
      </c>
      <c r="AP1115" s="386">
        <v>1</v>
      </c>
      <c r="AQ1115" s="386">
        <v>0</v>
      </c>
      <c r="AR1115" s="386">
        <v>0</v>
      </c>
      <c r="AS1115" s="386">
        <v>0</v>
      </c>
      <c r="AT1115" s="405">
        <v>0</v>
      </c>
      <c r="AU1115" s="387">
        <v>0</v>
      </c>
    </row>
    <row r="1116" spans="2:47" x14ac:dyDescent="0.3">
      <c r="B1116" s="592"/>
      <c r="C1116" s="592"/>
      <c r="D1116" s="384" t="s">
        <v>1037</v>
      </c>
      <c r="E1116" s="271">
        <f t="shared" si="18"/>
        <v>93</v>
      </c>
      <c r="F1116" s="385">
        <v>0</v>
      </c>
      <c r="G1116" s="386">
        <v>0</v>
      </c>
      <c r="H1116" s="386">
        <v>0</v>
      </c>
      <c r="I1116" s="386">
        <v>0</v>
      </c>
      <c r="J1116" s="386">
        <v>0</v>
      </c>
      <c r="K1116" s="386">
        <v>2</v>
      </c>
      <c r="L1116" s="386">
        <v>1</v>
      </c>
      <c r="M1116" s="386">
        <v>2</v>
      </c>
      <c r="N1116" s="386">
        <v>3</v>
      </c>
      <c r="O1116" s="386">
        <v>6</v>
      </c>
      <c r="P1116" s="386">
        <v>5</v>
      </c>
      <c r="Q1116" s="386">
        <v>6</v>
      </c>
      <c r="R1116" s="386">
        <v>1</v>
      </c>
      <c r="S1116" s="386">
        <v>3</v>
      </c>
      <c r="T1116" s="386">
        <v>5</v>
      </c>
      <c r="U1116" s="386">
        <v>7</v>
      </c>
      <c r="V1116" s="386">
        <v>10</v>
      </c>
      <c r="W1116" s="386">
        <v>4</v>
      </c>
      <c r="X1116" s="386">
        <v>2</v>
      </c>
      <c r="Y1116" s="386">
        <v>4</v>
      </c>
      <c r="Z1116" s="386">
        <v>4</v>
      </c>
      <c r="AA1116" s="386">
        <v>5</v>
      </c>
      <c r="AB1116" s="386">
        <v>4</v>
      </c>
      <c r="AC1116" s="386">
        <v>3</v>
      </c>
      <c r="AD1116" s="386">
        <v>2</v>
      </c>
      <c r="AE1116" s="386">
        <v>3</v>
      </c>
      <c r="AF1116" s="386">
        <v>1</v>
      </c>
      <c r="AG1116" s="386">
        <v>4</v>
      </c>
      <c r="AH1116" s="386">
        <v>2</v>
      </c>
      <c r="AI1116" s="386">
        <v>0</v>
      </c>
      <c r="AJ1116" s="386">
        <v>1</v>
      </c>
      <c r="AK1116" s="386">
        <v>1</v>
      </c>
      <c r="AL1116" s="386">
        <v>2</v>
      </c>
      <c r="AM1116" s="386">
        <v>0</v>
      </c>
      <c r="AN1116" s="386">
        <v>0</v>
      </c>
      <c r="AO1116" s="386">
        <v>0</v>
      </c>
      <c r="AP1116" s="386">
        <v>0</v>
      </c>
      <c r="AQ1116" s="386">
        <v>0</v>
      </c>
      <c r="AR1116" s="386">
        <v>0</v>
      </c>
      <c r="AS1116" s="386">
        <v>0</v>
      </c>
      <c r="AT1116" s="405">
        <v>0</v>
      </c>
      <c r="AU1116" s="387">
        <v>0</v>
      </c>
    </row>
    <row r="1117" spans="2:47" x14ac:dyDescent="0.3">
      <c r="B1117" s="592"/>
      <c r="C1117" s="592"/>
      <c r="D1117" s="384" t="s">
        <v>1036</v>
      </c>
      <c r="E1117" s="271">
        <f t="shared" si="18"/>
        <v>10</v>
      </c>
      <c r="F1117" s="385">
        <v>0</v>
      </c>
      <c r="G1117" s="386">
        <v>0</v>
      </c>
      <c r="H1117" s="386">
        <v>0</v>
      </c>
      <c r="I1117" s="386">
        <v>0</v>
      </c>
      <c r="J1117" s="386">
        <v>0</v>
      </c>
      <c r="K1117" s="386">
        <v>0</v>
      </c>
      <c r="L1117" s="386">
        <v>0</v>
      </c>
      <c r="M1117" s="386">
        <v>1</v>
      </c>
      <c r="N1117" s="386">
        <v>1</v>
      </c>
      <c r="O1117" s="386">
        <v>0</v>
      </c>
      <c r="P1117" s="386">
        <v>1</v>
      </c>
      <c r="Q1117" s="386">
        <v>0</v>
      </c>
      <c r="R1117" s="386">
        <v>0</v>
      </c>
      <c r="S1117" s="386">
        <v>1</v>
      </c>
      <c r="T1117" s="386">
        <v>0</v>
      </c>
      <c r="U1117" s="386">
        <v>0</v>
      </c>
      <c r="V1117" s="386">
        <v>1</v>
      </c>
      <c r="W1117" s="386">
        <v>0</v>
      </c>
      <c r="X1117" s="386">
        <v>1</v>
      </c>
      <c r="Y1117" s="386">
        <v>0</v>
      </c>
      <c r="Z1117" s="386">
        <v>0</v>
      </c>
      <c r="AA1117" s="386">
        <v>0</v>
      </c>
      <c r="AB1117" s="386">
        <v>1</v>
      </c>
      <c r="AC1117" s="386">
        <v>1</v>
      </c>
      <c r="AD1117" s="386">
        <v>0</v>
      </c>
      <c r="AE1117" s="386">
        <v>1</v>
      </c>
      <c r="AF1117" s="386">
        <v>0</v>
      </c>
      <c r="AG1117" s="386">
        <v>1</v>
      </c>
      <c r="AH1117" s="386">
        <v>0</v>
      </c>
      <c r="AI1117" s="386">
        <v>0</v>
      </c>
      <c r="AJ1117" s="386">
        <v>0</v>
      </c>
      <c r="AK1117" s="386">
        <v>0</v>
      </c>
      <c r="AL1117" s="386">
        <v>0</v>
      </c>
      <c r="AM1117" s="386">
        <v>0</v>
      </c>
      <c r="AN1117" s="386">
        <v>0</v>
      </c>
      <c r="AO1117" s="386">
        <v>0</v>
      </c>
      <c r="AP1117" s="386">
        <v>0</v>
      </c>
      <c r="AQ1117" s="386">
        <v>0</v>
      </c>
      <c r="AR1117" s="386">
        <v>0</v>
      </c>
      <c r="AS1117" s="386">
        <v>0</v>
      </c>
      <c r="AT1117" s="405">
        <v>0</v>
      </c>
      <c r="AU1117" s="387">
        <v>0</v>
      </c>
    </row>
    <row r="1118" spans="2:47" x14ac:dyDescent="0.3">
      <c r="B1118" s="592"/>
      <c r="C1118" s="592"/>
      <c r="D1118" s="384" t="s">
        <v>240</v>
      </c>
      <c r="E1118" s="271">
        <f t="shared" si="18"/>
        <v>402</v>
      </c>
      <c r="F1118" s="385">
        <v>0</v>
      </c>
      <c r="G1118" s="386">
        <v>0</v>
      </c>
      <c r="H1118" s="386">
        <v>0</v>
      </c>
      <c r="I1118" s="386">
        <v>1</v>
      </c>
      <c r="J1118" s="386">
        <v>0</v>
      </c>
      <c r="K1118" s="386">
        <v>3</v>
      </c>
      <c r="L1118" s="386">
        <v>12</v>
      </c>
      <c r="M1118" s="386">
        <v>13</v>
      </c>
      <c r="N1118" s="386">
        <v>23</v>
      </c>
      <c r="O1118" s="386">
        <v>18</v>
      </c>
      <c r="P1118" s="386">
        <v>26</v>
      </c>
      <c r="Q1118" s="386">
        <v>30</v>
      </c>
      <c r="R1118" s="386">
        <v>18</v>
      </c>
      <c r="S1118" s="386">
        <v>16</v>
      </c>
      <c r="T1118" s="386">
        <v>22</v>
      </c>
      <c r="U1118" s="386">
        <v>12</v>
      </c>
      <c r="V1118" s="386">
        <v>15</v>
      </c>
      <c r="W1118" s="386">
        <v>15</v>
      </c>
      <c r="X1118" s="386">
        <v>19</v>
      </c>
      <c r="Y1118" s="386">
        <v>17</v>
      </c>
      <c r="Z1118" s="386">
        <v>16</v>
      </c>
      <c r="AA1118" s="386">
        <v>20</v>
      </c>
      <c r="AB1118" s="386">
        <v>24</v>
      </c>
      <c r="AC1118" s="386">
        <v>14</v>
      </c>
      <c r="AD1118" s="386">
        <v>12</v>
      </c>
      <c r="AE1118" s="386">
        <v>16</v>
      </c>
      <c r="AF1118" s="386">
        <v>8</v>
      </c>
      <c r="AG1118" s="386">
        <v>7</v>
      </c>
      <c r="AH1118" s="386">
        <v>7</v>
      </c>
      <c r="AI1118" s="386">
        <v>3</v>
      </c>
      <c r="AJ1118" s="386">
        <v>4</v>
      </c>
      <c r="AK1118" s="386">
        <v>8</v>
      </c>
      <c r="AL1118" s="386">
        <v>2</v>
      </c>
      <c r="AM1118" s="386">
        <v>0</v>
      </c>
      <c r="AN1118" s="386">
        <v>1</v>
      </c>
      <c r="AO1118" s="386">
        <v>0</v>
      </c>
      <c r="AP1118" s="386">
        <v>0</v>
      </c>
      <c r="AQ1118" s="386">
        <v>0</v>
      </c>
      <c r="AR1118" s="386">
        <v>0</v>
      </c>
      <c r="AS1118" s="386">
        <v>0</v>
      </c>
      <c r="AT1118" s="405">
        <v>0</v>
      </c>
      <c r="AU1118" s="387">
        <v>0</v>
      </c>
    </row>
    <row r="1119" spans="2:47" x14ac:dyDescent="0.3">
      <c r="B1119" s="592"/>
      <c r="C1119" s="592"/>
      <c r="D1119" s="384" t="s">
        <v>1035</v>
      </c>
      <c r="E1119" s="271">
        <f t="shared" si="18"/>
        <v>104</v>
      </c>
      <c r="F1119" s="385">
        <v>0</v>
      </c>
      <c r="G1119" s="386">
        <v>0</v>
      </c>
      <c r="H1119" s="386">
        <v>0</v>
      </c>
      <c r="I1119" s="386">
        <v>0</v>
      </c>
      <c r="J1119" s="386">
        <v>0</v>
      </c>
      <c r="K1119" s="386">
        <v>1</v>
      </c>
      <c r="L1119" s="386">
        <v>6</v>
      </c>
      <c r="M1119" s="386">
        <v>5</v>
      </c>
      <c r="N1119" s="386">
        <v>3</v>
      </c>
      <c r="O1119" s="386">
        <v>2</v>
      </c>
      <c r="P1119" s="386">
        <v>6</v>
      </c>
      <c r="Q1119" s="386">
        <v>2</v>
      </c>
      <c r="R1119" s="386">
        <v>4</v>
      </c>
      <c r="S1119" s="386">
        <v>6</v>
      </c>
      <c r="T1119" s="386">
        <v>3</v>
      </c>
      <c r="U1119" s="386">
        <v>6</v>
      </c>
      <c r="V1119" s="386">
        <v>4</v>
      </c>
      <c r="W1119" s="386">
        <v>4</v>
      </c>
      <c r="X1119" s="386">
        <v>8</v>
      </c>
      <c r="Y1119" s="386">
        <v>2</v>
      </c>
      <c r="Z1119" s="386">
        <v>2</v>
      </c>
      <c r="AA1119" s="386">
        <v>7</v>
      </c>
      <c r="AB1119" s="386">
        <v>1</v>
      </c>
      <c r="AC1119" s="386">
        <v>6</v>
      </c>
      <c r="AD1119" s="386">
        <v>3</v>
      </c>
      <c r="AE1119" s="386">
        <v>5</v>
      </c>
      <c r="AF1119" s="386">
        <v>5</v>
      </c>
      <c r="AG1119" s="386">
        <v>3</v>
      </c>
      <c r="AH1119" s="386">
        <v>1</v>
      </c>
      <c r="AI1119" s="386">
        <v>1</v>
      </c>
      <c r="AJ1119" s="386">
        <v>4</v>
      </c>
      <c r="AK1119" s="386">
        <v>4</v>
      </c>
      <c r="AL1119" s="386">
        <v>0</v>
      </c>
      <c r="AM1119" s="386">
        <v>0</v>
      </c>
      <c r="AN1119" s="386">
        <v>0</v>
      </c>
      <c r="AO1119" s="386">
        <v>0</v>
      </c>
      <c r="AP1119" s="386">
        <v>0</v>
      </c>
      <c r="AQ1119" s="386">
        <v>0</v>
      </c>
      <c r="AR1119" s="386">
        <v>0</v>
      </c>
      <c r="AS1119" s="386">
        <v>0</v>
      </c>
      <c r="AT1119" s="405">
        <v>0</v>
      </c>
      <c r="AU1119" s="387">
        <v>0</v>
      </c>
    </row>
    <row r="1120" spans="2:47" x14ac:dyDescent="0.3">
      <c r="B1120" s="592"/>
      <c r="C1120" s="592"/>
      <c r="D1120" s="384" t="s">
        <v>1034</v>
      </c>
      <c r="E1120" s="271">
        <f t="shared" si="18"/>
        <v>81</v>
      </c>
      <c r="F1120" s="385">
        <v>0</v>
      </c>
      <c r="G1120" s="386">
        <v>0</v>
      </c>
      <c r="H1120" s="386">
        <v>0</v>
      </c>
      <c r="I1120" s="386">
        <v>0</v>
      </c>
      <c r="J1120" s="386">
        <v>0</v>
      </c>
      <c r="K1120" s="386">
        <v>0</v>
      </c>
      <c r="L1120" s="386">
        <v>1</v>
      </c>
      <c r="M1120" s="386">
        <v>1</v>
      </c>
      <c r="N1120" s="386">
        <v>3</v>
      </c>
      <c r="O1120" s="386">
        <v>2</v>
      </c>
      <c r="P1120" s="386">
        <v>1</v>
      </c>
      <c r="Q1120" s="386">
        <v>3</v>
      </c>
      <c r="R1120" s="386">
        <v>3</v>
      </c>
      <c r="S1120" s="386">
        <v>4</v>
      </c>
      <c r="T1120" s="386">
        <v>5</v>
      </c>
      <c r="U1120" s="386">
        <v>5</v>
      </c>
      <c r="V1120" s="386">
        <v>1</v>
      </c>
      <c r="W1120" s="386">
        <v>7</v>
      </c>
      <c r="X1120" s="386">
        <v>8</v>
      </c>
      <c r="Y1120" s="386">
        <v>4</v>
      </c>
      <c r="Z1120" s="386">
        <v>8</v>
      </c>
      <c r="AA1120" s="386">
        <v>7</v>
      </c>
      <c r="AB1120" s="386">
        <v>3</v>
      </c>
      <c r="AC1120" s="386">
        <v>4</v>
      </c>
      <c r="AD1120" s="386">
        <v>2</v>
      </c>
      <c r="AE1120" s="386">
        <v>3</v>
      </c>
      <c r="AF1120" s="386">
        <v>1</v>
      </c>
      <c r="AG1120" s="386">
        <v>1</v>
      </c>
      <c r="AH1120" s="386">
        <v>1</v>
      </c>
      <c r="AI1120" s="386">
        <v>3</v>
      </c>
      <c r="AJ1120" s="386">
        <v>0</v>
      </c>
      <c r="AK1120" s="386">
        <v>0</v>
      </c>
      <c r="AL1120" s="386">
        <v>0</v>
      </c>
      <c r="AM1120" s="386">
        <v>0</v>
      </c>
      <c r="AN1120" s="386">
        <v>0</v>
      </c>
      <c r="AO1120" s="386">
        <v>0</v>
      </c>
      <c r="AP1120" s="386">
        <v>0</v>
      </c>
      <c r="AQ1120" s="386">
        <v>0</v>
      </c>
      <c r="AR1120" s="386">
        <v>0</v>
      </c>
      <c r="AS1120" s="386">
        <v>0</v>
      </c>
      <c r="AT1120" s="405">
        <v>0</v>
      </c>
      <c r="AU1120" s="387">
        <v>0</v>
      </c>
    </row>
    <row r="1121" spans="2:47" x14ac:dyDescent="0.3">
      <c r="B1121" s="592"/>
      <c r="C1121" s="592"/>
      <c r="D1121" s="384" t="s">
        <v>1033</v>
      </c>
      <c r="E1121" s="271">
        <f t="shared" si="18"/>
        <v>66</v>
      </c>
      <c r="F1121" s="385">
        <v>0</v>
      </c>
      <c r="G1121" s="386">
        <v>0</v>
      </c>
      <c r="H1121" s="386">
        <v>0</v>
      </c>
      <c r="I1121" s="386">
        <v>0</v>
      </c>
      <c r="J1121" s="386">
        <v>0</v>
      </c>
      <c r="K1121" s="386">
        <v>1</v>
      </c>
      <c r="L1121" s="386">
        <v>2</v>
      </c>
      <c r="M1121" s="386">
        <v>2</v>
      </c>
      <c r="N1121" s="386">
        <v>5</v>
      </c>
      <c r="O1121" s="386">
        <v>1</v>
      </c>
      <c r="P1121" s="386">
        <v>1</v>
      </c>
      <c r="Q1121" s="386">
        <v>4</v>
      </c>
      <c r="R1121" s="386">
        <v>0</v>
      </c>
      <c r="S1121" s="386">
        <v>3</v>
      </c>
      <c r="T1121" s="386">
        <v>6</v>
      </c>
      <c r="U1121" s="386">
        <v>6</v>
      </c>
      <c r="V1121" s="386">
        <v>2</v>
      </c>
      <c r="W1121" s="386">
        <v>1</v>
      </c>
      <c r="X1121" s="386">
        <v>7</v>
      </c>
      <c r="Y1121" s="386">
        <v>2</v>
      </c>
      <c r="Z1121" s="386">
        <v>5</v>
      </c>
      <c r="AA1121" s="386">
        <v>5</v>
      </c>
      <c r="AB1121" s="386">
        <v>4</v>
      </c>
      <c r="AC1121" s="386">
        <v>2</v>
      </c>
      <c r="AD1121" s="386">
        <v>2</v>
      </c>
      <c r="AE1121" s="386">
        <v>1</v>
      </c>
      <c r="AF1121" s="386">
        <v>0</v>
      </c>
      <c r="AG1121" s="386">
        <v>2</v>
      </c>
      <c r="AH1121" s="386">
        <v>0</v>
      </c>
      <c r="AI1121" s="386">
        <v>0</v>
      </c>
      <c r="AJ1121" s="386">
        <v>1</v>
      </c>
      <c r="AK1121" s="386">
        <v>1</v>
      </c>
      <c r="AL1121" s="386">
        <v>0</v>
      </c>
      <c r="AM1121" s="386">
        <v>0</v>
      </c>
      <c r="AN1121" s="386">
        <v>0</v>
      </c>
      <c r="AO1121" s="386">
        <v>0</v>
      </c>
      <c r="AP1121" s="386">
        <v>0</v>
      </c>
      <c r="AQ1121" s="386">
        <v>0</v>
      </c>
      <c r="AR1121" s="386">
        <v>0</v>
      </c>
      <c r="AS1121" s="386">
        <v>0</v>
      </c>
      <c r="AT1121" s="405">
        <v>0</v>
      </c>
      <c r="AU1121" s="387">
        <v>0</v>
      </c>
    </row>
    <row r="1122" spans="2:47" x14ac:dyDescent="0.3">
      <c r="B1122" s="592"/>
      <c r="C1122" s="592" t="s">
        <v>261</v>
      </c>
      <c r="D1122" s="384" t="s">
        <v>1089</v>
      </c>
      <c r="E1122" s="271">
        <f t="shared" si="18"/>
        <v>209</v>
      </c>
      <c r="F1122" s="385">
        <v>0</v>
      </c>
      <c r="G1122" s="386">
        <v>0</v>
      </c>
      <c r="H1122" s="386">
        <v>0</v>
      </c>
      <c r="I1122" s="386">
        <v>0</v>
      </c>
      <c r="J1122" s="386">
        <v>0</v>
      </c>
      <c r="K1122" s="386">
        <v>4</v>
      </c>
      <c r="L1122" s="386">
        <v>5</v>
      </c>
      <c r="M1122" s="386">
        <v>6</v>
      </c>
      <c r="N1122" s="386">
        <v>9</v>
      </c>
      <c r="O1122" s="386">
        <v>6</v>
      </c>
      <c r="P1122" s="386">
        <v>14</v>
      </c>
      <c r="Q1122" s="386">
        <v>3</v>
      </c>
      <c r="R1122" s="386">
        <v>6</v>
      </c>
      <c r="S1122" s="386">
        <v>11</v>
      </c>
      <c r="T1122" s="386">
        <v>11</v>
      </c>
      <c r="U1122" s="386">
        <v>6</v>
      </c>
      <c r="V1122" s="386">
        <v>11</v>
      </c>
      <c r="W1122" s="386">
        <v>14</v>
      </c>
      <c r="X1122" s="386">
        <v>10</v>
      </c>
      <c r="Y1122" s="386">
        <v>11</v>
      </c>
      <c r="Z1122" s="386">
        <v>12</v>
      </c>
      <c r="AA1122" s="386">
        <v>8</v>
      </c>
      <c r="AB1122" s="386">
        <v>9</v>
      </c>
      <c r="AC1122" s="386">
        <v>10</v>
      </c>
      <c r="AD1122" s="386">
        <v>11</v>
      </c>
      <c r="AE1122" s="386">
        <v>12</v>
      </c>
      <c r="AF1122" s="386">
        <v>5</v>
      </c>
      <c r="AG1122" s="386">
        <v>5</v>
      </c>
      <c r="AH1122" s="386">
        <v>3</v>
      </c>
      <c r="AI1122" s="386">
        <v>2</v>
      </c>
      <c r="AJ1122" s="386">
        <v>4</v>
      </c>
      <c r="AK1122" s="386">
        <v>0</v>
      </c>
      <c r="AL1122" s="386">
        <v>1</v>
      </c>
      <c r="AM1122" s="386">
        <v>0</v>
      </c>
      <c r="AN1122" s="386">
        <v>0</v>
      </c>
      <c r="AO1122" s="386">
        <v>0</v>
      </c>
      <c r="AP1122" s="386">
        <v>0</v>
      </c>
      <c r="AQ1122" s="386">
        <v>0</v>
      </c>
      <c r="AR1122" s="386">
        <v>0</v>
      </c>
      <c r="AS1122" s="386">
        <v>0</v>
      </c>
      <c r="AT1122" s="405">
        <v>0</v>
      </c>
      <c r="AU1122" s="387">
        <v>0</v>
      </c>
    </row>
    <row r="1123" spans="2:47" x14ac:dyDescent="0.3">
      <c r="B1123" s="592"/>
      <c r="C1123" s="592"/>
      <c r="D1123" s="384" t="s">
        <v>1088</v>
      </c>
      <c r="E1123" s="271">
        <f t="shared" si="18"/>
        <v>1</v>
      </c>
      <c r="F1123" s="385">
        <v>0</v>
      </c>
      <c r="G1123" s="386">
        <v>0</v>
      </c>
      <c r="H1123" s="386">
        <v>0</v>
      </c>
      <c r="I1123" s="386">
        <v>0</v>
      </c>
      <c r="J1123" s="386">
        <v>0</v>
      </c>
      <c r="K1123" s="386">
        <v>0</v>
      </c>
      <c r="L1123" s="386">
        <v>0</v>
      </c>
      <c r="M1123" s="386">
        <v>0</v>
      </c>
      <c r="N1123" s="386">
        <v>0</v>
      </c>
      <c r="O1123" s="386">
        <v>0</v>
      </c>
      <c r="P1123" s="386">
        <v>0</v>
      </c>
      <c r="Q1123" s="386">
        <v>0</v>
      </c>
      <c r="R1123" s="386">
        <v>0</v>
      </c>
      <c r="S1123" s="386">
        <v>0</v>
      </c>
      <c r="T1123" s="386">
        <v>0</v>
      </c>
      <c r="U1123" s="386">
        <v>0</v>
      </c>
      <c r="V1123" s="386">
        <v>1</v>
      </c>
      <c r="W1123" s="386">
        <v>0</v>
      </c>
      <c r="X1123" s="386">
        <v>0</v>
      </c>
      <c r="Y1123" s="386">
        <v>0</v>
      </c>
      <c r="Z1123" s="386">
        <v>0</v>
      </c>
      <c r="AA1123" s="386">
        <v>0</v>
      </c>
      <c r="AB1123" s="386">
        <v>0</v>
      </c>
      <c r="AC1123" s="386">
        <v>0</v>
      </c>
      <c r="AD1123" s="386">
        <v>0</v>
      </c>
      <c r="AE1123" s="386">
        <v>0</v>
      </c>
      <c r="AF1123" s="386">
        <v>0</v>
      </c>
      <c r="AG1123" s="386">
        <v>0</v>
      </c>
      <c r="AH1123" s="386">
        <v>0</v>
      </c>
      <c r="AI1123" s="386">
        <v>0</v>
      </c>
      <c r="AJ1123" s="386">
        <v>0</v>
      </c>
      <c r="AK1123" s="386">
        <v>0</v>
      </c>
      <c r="AL1123" s="386">
        <v>0</v>
      </c>
      <c r="AM1123" s="386">
        <v>0</v>
      </c>
      <c r="AN1123" s="386">
        <v>0</v>
      </c>
      <c r="AO1123" s="386">
        <v>0</v>
      </c>
      <c r="AP1123" s="386">
        <v>0</v>
      </c>
      <c r="AQ1123" s="386">
        <v>0</v>
      </c>
      <c r="AR1123" s="386">
        <v>0</v>
      </c>
      <c r="AS1123" s="386">
        <v>0</v>
      </c>
      <c r="AT1123" s="405">
        <v>0</v>
      </c>
      <c r="AU1123" s="387">
        <v>0</v>
      </c>
    </row>
    <row r="1124" spans="2:47" x14ac:dyDescent="0.3">
      <c r="B1124" s="592"/>
      <c r="C1124" s="592"/>
      <c r="D1124" s="384" t="s">
        <v>1087</v>
      </c>
      <c r="E1124" s="271">
        <f t="shared" si="18"/>
        <v>6</v>
      </c>
      <c r="F1124" s="385">
        <v>0</v>
      </c>
      <c r="G1124" s="386">
        <v>0</v>
      </c>
      <c r="H1124" s="386">
        <v>0</v>
      </c>
      <c r="I1124" s="386">
        <v>0</v>
      </c>
      <c r="J1124" s="386">
        <v>0</v>
      </c>
      <c r="K1124" s="386">
        <v>0</v>
      </c>
      <c r="L1124" s="386">
        <v>1</v>
      </c>
      <c r="M1124" s="386">
        <v>0</v>
      </c>
      <c r="N1124" s="386">
        <v>0</v>
      </c>
      <c r="O1124" s="386">
        <v>0</v>
      </c>
      <c r="P1124" s="386">
        <v>0</v>
      </c>
      <c r="Q1124" s="386">
        <v>0</v>
      </c>
      <c r="R1124" s="386">
        <v>0</v>
      </c>
      <c r="S1124" s="386">
        <v>0</v>
      </c>
      <c r="T1124" s="386">
        <v>0</v>
      </c>
      <c r="U1124" s="386">
        <v>0</v>
      </c>
      <c r="V1124" s="386">
        <v>0</v>
      </c>
      <c r="W1124" s="386">
        <v>0</v>
      </c>
      <c r="X1124" s="386">
        <v>1</v>
      </c>
      <c r="Y1124" s="386">
        <v>2</v>
      </c>
      <c r="Z1124" s="386">
        <v>0</v>
      </c>
      <c r="AA1124" s="386">
        <v>0</v>
      </c>
      <c r="AB1124" s="386">
        <v>0</v>
      </c>
      <c r="AC1124" s="386">
        <v>0</v>
      </c>
      <c r="AD1124" s="386">
        <v>1</v>
      </c>
      <c r="AE1124" s="386">
        <v>0</v>
      </c>
      <c r="AF1124" s="386">
        <v>1</v>
      </c>
      <c r="AG1124" s="386">
        <v>0</v>
      </c>
      <c r="AH1124" s="386">
        <v>0</v>
      </c>
      <c r="AI1124" s="386">
        <v>0</v>
      </c>
      <c r="AJ1124" s="386">
        <v>0</v>
      </c>
      <c r="AK1124" s="386">
        <v>0</v>
      </c>
      <c r="AL1124" s="386">
        <v>0</v>
      </c>
      <c r="AM1124" s="386">
        <v>0</v>
      </c>
      <c r="AN1124" s="386">
        <v>0</v>
      </c>
      <c r="AO1124" s="386">
        <v>0</v>
      </c>
      <c r="AP1124" s="386">
        <v>0</v>
      </c>
      <c r="AQ1124" s="386">
        <v>0</v>
      </c>
      <c r="AR1124" s="386">
        <v>0</v>
      </c>
      <c r="AS1124" s="386">
        <v>0</v>
      </c>
      <c r="AT1124" s="405">
        <v>0</v>
      </c>
      <c r="AU1124" s="387">
        <v>0</v>
      </c>
    </row>
    <row r="1125" spans="2:47" x14ac:dyDescent="0.3">
      <c r="B1125" s="592"/>
      <c r="C1125" s="592"/>
      <c r="D1125" s="384" t="s">
        <v>914</v>
      </c>
      <c r="E1125" s="271">
        <f t="shared" si="18"/>
        <v>6</v>
      </c>
      <c r="F1125" s="385">
        <v>0</v>
      </c>
      <c r="G1125" s="386">
        <v>0</v>
      </c>
      <c r="H1125" s="386">
        <v>0</v>
      </c>
      <c r="I1125" s="386">
        <v>0</v>
      </c>
      <c r="J1125" s="386">
        <v>0</v>
      </c>
      <c r="K1125" s="386">
        <v>0</v>
      </c>
      <c r="L1125" s="386">
        <v>0</v>
      </c>
      <c r="M1125" s="386">
        <v>0</v>
      </c>
      <c r="N1125" s="386">
        <v>0</v>
      </c>
      <c r="O1125" s="386">
        <v>0</v>
      </c>
      <c r="P1125" s="386">
        <v>0</v>
      </c>
      <c r="Q1125" s="386">
        <v>1</v>
      </c>
      <c r="R1125" s="386">
        <v>2</v>
      </c>
      <c r="S1125" s="386">
        <v>1</v>
      </c>
      <c r="T1125" s="386">
        <v>0</v>
      </c>
      <c r="U1125" s="386">
        <v>0</v>
      </c>
      <c r="V1125" s="386">
        <v>0</v>
      </c>
      <c r="W1125" s="386">
        <v>0</v>
      </c>
      <c r="X1125" s="386">
        <v>0</v>
      </c>
      <c r="Y1125" s="386">
        <v>0</v>
      </c>
      <c r="Z1125" s="386">
        <v>1</v>
      </c>
      <c r="AA1125" s="386">
        <v>0</v>
      </c>
      <c r="AB1125" s="386">
        <v>1</v>
      </c>
      <c r="AC1125" s="386">
        <v>0</v>
      </c>
      <c r="AD1125" s="386">
        <v>0</v>
      </c>
      <c r="AE1125" s="386">
        <v>0</v>
      </c>
      <c r="AF1125" s="386">
        <v>0</v>
      </c>
      <c r="AG1125" s="386">
        <v>0</v>
      </c>
      <c r="AH1125" s="386">
        <v>0</v>
      </c>
      <c r="AI1125" s="386">
        <v>0</v>
      </c>
      <c r="AJ1125" s="386">
        <v>0</v>
      </c>
      <c r="AK1125" s="386">
        <v>0</v>
      </c>
      <c r="AL1125" s="386">
        <v>0</v>
      </c>
      <c r="AM1125" s="386">
        <v>0</v>
      </c>
      <c r="AN1125" s="386">
        <v>0</v>
      </c>
      <c r="AO1125" s="386">
        <v>0</v>
      </c>
      <c r="AP1125" s="386">
        <v>0</v>
      </c>
      <c r="AQ1125" s="386">
        <v>0</v>
      </c>
      <c r="AR1125" s="386">
        <v>0</v>
      </c>
      <c r="AS1125" s="386">
        <v>0</v>
      </c>
      <c r="AT1125" s="405">
        <v>0</v>
      </c>
      <c r="AU1125" s="387">
        <v>0</v>
      </c>
    </row>
    <row r="1126" spans="2:47" x14ac:dyDescent="0.3">
      <c r="B1126" s="592"/>
      <c r="C1126" s="592"/>
      <c r="D1126" s="384" t="s">
        <v>1086</v>
      </c>
      <c r="E1126" s="271">
        <f t="shared" si="18"/>
        <v>19</v>
      </c>
      <c r="F1126" s="385">
        <v>0</v>
      </c>
      <c r="G1126" s="386">
        <v>0</v>
      </c>
      <c r="H1126" s="386">
        <v>0</v>
      </c>
      <c r="I1126" s="386">
        <v>0</v>
      </c>
      <c r="J1126" s="386">
        <v>0</v>
      </c>
      <c r="K1126" s="386">
        <v>0</v>
      </c>
      <c r="L1126" s="386">
        <v>2</v>
      </c>
      <c r="M1126" s="386">
        <v>0</v>
      </c>
      <c r="N1126" s="386">
        <v>1</v>
      </c>
      <c r="O1126" s="386">
        <v>0</v>
      </c>
      <c r="P1126" s="386">
        <v>1</v>
      </c>
      <c r="Q1126" s="386">
        <v>1</v>
      </c>
      <c r="R1126" s="386">
        <v>0</v>
      </c>
      <c r="S1126" s="386">
        <v>1</v>
      </c>
      <c r="T1126" s="386">
        <v>4</v>
      </c>
      <c r="U1126" s="386">
        <v>1</v>
      </c>
      <c r="V1126" s="386">
        <v>1</v>
      </c>
      <c r="W1126" s="386">
        <v>1</v>
      </c>
      <c r="X1126" s="386">
        <v>0</v>
      </c>
      <c r="Y1126" s="386">
        <v>1</v>
      </c>
      <c r="Z1126" s="386">
        <v>2</v>
      </c>
      <c r="AA1126" s="386">
        <v>0</v>
      </c>
      <c r="AB1126" s="386">
        <v>0</v>
      </c>
      <c r="AC1126" s="386">
        <v>0</v>
      </c>
      <c r="AD1126" s="386">
        <v>1</v>
      </c>
      <c r="AE1126" s="386">
        <v>1</v>
      </c>
      <c r="AF1126" s="386">
        <v>0</v>
      </c>
      <c r="AG1126" s="386">
        <v>0</v>
      </c>
      <c r="AH1126" s="386">
        <v>0</v>
      </c>
      <c r="AI1126" s="386">
        <v>0</v>
      </c>
      <c r="AJ1126" s="386">
        <v>0</v>
      </c>
      <c r="AK1126" s="386">
        <v>0</v>
      </c>
      <c r="AL1126" s="386">
        <v>1</v>
      </c>
      <c r="AM1126" s="386">
        <v>0</v>
      </c>
      <c r="AN1126" s="386">
        <v>0</v>
      </c>
      <c r="AO1126" s="386">
        <v>0</v>
      </c>
      <c r="AP1126" s="386">
        <v>0</v>
      </c>
      <c r="AQ1126" s="386">
        <v>0</v>
      </c>
      <c r="AR1126" s="386">
        <v>0</v>
      </c>
      <c r="AS1126" s="386">
        <v>0</v>
      </c>
      <c r="AT1126" s="405">
        <v>0</v>
      </c>
      <c r="AU1126" s="387">
        <v>0</v>
      </c>
    </row>
    <row r="1127" spans="2:47" x14ac:dyDescent="0.3">
      <c r="B1127" s="592"/>
      <c r="C1127" s="388" t="s">
        <v>260</v>
      </c>
      <c r="D1127" s="384" t="s">
        <v>1085</v>
      </c>
      <c r="E1127" s="271">
        <f t="shared" si="18"/>
        <v>122</v>
      </c>
      <c r="F1127" s="385">
        <v>0</v>
      </c>
      <c r="G1127" s="386">
        <v>0</v>
      </c>
      <c r="H1127" s="386">
        <v>0</v>
      </c>
      <c r="I1127" s="386">
        <v>0</v>
      </c>
      <c r="J1127" s="386">
        <v>1</v>
      </c>
      <c r="K1127" s="386">
        <v>0</v>
      </c>
      <c r="L1127" s="386">
        <v>2</v>
      </c>
      <c r="M1127" s="386">
        <v>2</v>
      </c>
      <c r="N1127" s="386">
        <v>2</v>
      </c>
      <c r="O1127" s="386">
        <v>6</v>
      </c>
      <c r="P1127" s="386">
        <v>1</v>
      </c>
      <c r="Q1127" s="386">
        <v>4</v>
      </c>
      <c r="R1127" s="386">
        <v>4</v>
      </c>
      <c r="S1127" s="386">
        <v>3</v>
      </c>
      <c r="T1127" s="386">
        <v>7</v>
      </c>
      <c r="U1127" s="386">
        <v>3</v>
      </c>
      <c r="V1127" s="386">
        <v>8</v>
      </c>
      <c r="W1127" s="386">
        <v>8</v>
      </c>
      <c r="X1127" s="386">
        <v>4</v>
      </c>
      <c r="Y1127" s="386">
        <v>8</v>
      </c>
      <c r="Z1127" s="386">
        <v>4</v>
      </c>
      <c r="AA1127" s="386">
        <v>12</v>
      </c>
      <c r="AB1127" s="386">
        <v>4</v>
      </c>
      <c r="AC1127" s="386">
        <v>6</v>
      </c>
      <c r="AD1127" s="386">
        <v>4</v>
      </c>
      <c r="AE1127" s="386">
        <v>7</v>
      </c>
      <c r="AF1127" s="386">
        <v>1</v>
      </c>
      <c r="AG1127" s="386">
        <v>6</v>
      </c>
      <c r="AH1127" s="386">
        <v>3</v>
      </c>
      <c r="AI1127" s="386">
        <v>2</v>
      </c>
      <c r="AJ1127" s="386">
        <v>5</v>
      </c>
      <c r="AK1127" s="386">
        <v>1</v>
      </c>
      <c r="AL1127" s="386">
        <v>2</v>
      </c>
      <c r="AM1127" s="386">
        <v>1</v>
      </c>
      <c r="AN1127" s="386">
        <v>1</v>
      </c>
      <c r="AO1127" s="386">
        <v>0</v>
      </c>
      <c r="AP1127" s="386">
        <v>0</v>
      </c>
      <c r="AQ1127" s="386">
        <v>0</v>
      </c>
      <c r="AR1127" s="386">
        <v>0</v>
      </c>
      <c r="AS1127" s="386">
        <v>0</v>
      </c>
      <c r="AT1127" s="405">
        <v>0</v>
      </c>
      <c r="AU1127" s="387">
        <v>0</v>
      </c>
    </row>
    <row r="1128" spans="2:47" s="35" customFormat="1" x14ac:dyDescent="0.3">
      <c r="B1128" s="592"/>
      <c r="C1128" s="592" t="s">
        <v>259</v>
      </c>
      <c r="D1128" s="384" t="s">
        <v>1084</v>
      </c>
      <c r="E1128" s="271">
        <f t="shared" si="18"/>
        <v>53</v>
      </c>
      <c r="F1128" s="385">
        <v>0</v>
      </c>
      <c r="G1128" s="386">
        <v>0</v>
      </c>
      <c r="H1128" s="386">
        <v>0</v>
      </c>
      <c r="I1128" s="386">
        <v>0</v>
      </c>
      <c r="J1128" s="386">
        <v>0</v>
      </c>
      <c r="K1128" s="386">
        <v>2</v>
      </c>
      <c r="L1128" s="386">
        <v>0</v>
      </c>
      <c r="M1128" s="386">
        <v>3</v>
      </c>
      <c r="N1128" s="386">
        <v>1</v>
      </c>
      <c r="O1128" s="386">
        <v>6</v>
      </c>
      <c r="P1128" s="386">
        <v>0</v>
      </c>
      <c r="Q1128" s="386">
        <v>2</v>
      </c>
      <c r="R1128" s="386">
        <v>4</v>
      </c>
      <c r="S1128" s="386">
        <v>2</v>
      </c>
      <c r="T1128" s="386">
        <v>5</v>
      </c>
      <c r="U1128" s="386">
        <v>1</v>
      </c>
      <c r="V1128" s="386">
        <v>2</v>
      </c>
      <c r="W1128" s="386">
        <v>2</v>
      </c>
      <c r="X1128" s="386">
        <v>2</v>
      </c>
      <c r="Y1128" s="386">
        <v>0</v>
      </c>
      <c r="Z1128" s="386">
        <v>2</v>
      </c>
      <c r="AA1128" s="386">
        <v>2</v>
      </c>
      <c r="AB1128" s="386">
        <v>0</v>
      </c>
      <c r="AC1128" s="386">
        <v>2</v>
      </c>
      <c r="AD1128" s="386">
        <v>4</v>
      </c>
      <c r="AE1128" s="386">
        <v>4</v>
      </c>
      <c r="AF1128" s="386">
        <v>3</v>
      </c>
      <c r="AG1128" s="386">
        <v>1</v>
      </c>
      <c r="AH1128" s="386">
        <v>1</v>
      </c>
      <c r="AI1128" s="386">
        <v>1</v>
      </c>
      <c r="AJ1128" s="386">
        <v>0</v>
      </c>
      <c r="AK1128" s="386">
        <v>1</v>
      </c>
      <c r="AL1128" s="386">
        <v>0</v>
      </c>
      <c r="AM1128" s="386">
        <v>0</v>
      </c>
      <c r="AN1128" s="386">
        <v>0</v>
      </c>
      <c r="AO1128" s="386">
        <v>0</v>
      </c>
      <c r="AP1128" s="386">
        <v>0</v>
      </c>
      <c r="AQ1128" s="386">
        <v>0</v>
      </c>
      <c r="AR1128" s="386">
        <v>0</v>
      </c>
      <c r="AS1128" s="386">
        <v>0</v>
      </c>
      <c r="AT1128" s="405">
        <v>0</v>
      </c>
      <c r="AU1128" s="387">
        <v>0</v>
      </c>
    </row>
    <row r="1129" spans="2:47" x14ac:dyDescent="0.3">
      <c r="B1129" s="592"/>
      <c r="C1129" s="592"/>
      <c r="D1129" s="384" t="s">
        <v>1083</v>
      </c>
      <c r="E1129" s="271">
        <f t="shared" si="18"/>
        <v>8</v>
      </c>
      <c r="F1129" s="385">
        <v>0</v>
      </c>
      <c r="G1129" s="386">
        <v>0</v>
      </c>
      <c r="H1129" s="386">
        <v>0</v>
      </c>
      <c r="I1129" s="386">
        <v>0</v>
      </c>
      <c r="J1129" s="386">
        <v>0</v>
      </c>
      <c r="K1129" s="386">
        <v>0</v>
      </c>
      <c r="L1129" s="386">
        <v>0</v>
      </c>
      <c r="M1129" s="386">
        <v>0</v>
      </c>
      <c r="N1129" s="386">
        <v>1</v>
      </c>
      <c r="O1129" s="386">
        <v>2</v>
      </c>
      <c r="P1129" s="386">
        <v>0</v>
      </c>
      <c r="Q1129" s="386">
        <v>0</v>
      </c>
      <c r="R1129" s="386">
        <v>0</v>
      </c>
      <c r="S1129" s="386">
        <v>1</v>
      </c>
      <c r="T1129" s="386">
        <v>0</v>
      </c>
      <c r="U1129" s="386">
        <v>1</v>
      </c>
      <c r="V1129" s="386">
        <v>0</v>
      </c>
      <c r="W1129" s="386">
        <v>0</v>
      </c>
      <c r="X1129" s="386">
        <v>0</v>
      </c>
      <c r="Y1129" s="386">
        <v>0</v>
      </c>
      <c r="Z1129" s="386">
        <v>0</v>
      </c>
      <c r="AA1129" s="386">
        <v>0</v>
      </c>
      <c r="AB1129" s="386">
        <v>0</v>
      </c>
      <c r="AC1129" s="386">
        <v>1</v>
      </c>
      <c r="AD1129" s="386">
        <v>0</v>
      </c>
      <c r="AE1129" s="386">
        <v>0</v>
      </c>
      <c r="AF1129" s="386">
        <v>1</v>
      </c>
      <c r="AG1129" s="386">
        <v>0</v>
      </c>
      <c r="AH1129" s="386">
        <v>0</v>
      </c>
      <c r="AI1129" s="386">
        <v>0</v>
      </c>
      <c r="AJ1129" s="386">
        <v>1</v>
      </c>
      <c r="AK1129" s="386">
        <v>0</v>
      </c>
      <c r="AL1129" s="386">
        <v>0</v>
      </c>
      <c r="AM1129" s="386">
        <v>0</v>
      </c>
      <c r="AN1129" s="386">
        <v>0</v>
      </c>
      <c r="AO1129" s="386">
        <v>0</v>
      </c>
      <c r="AP1129" s="386">
        <v>0</v>
      </c>
      <c r="AQ1129" s="386">
        <v>0</v>
      </c>
      <c r="AR1129" s="386">
        <v>0</v>
      </c>
      <c r="AS1129" s="386">
        <v>0</v>
      </c>
      <c r="AT1129" s="405">
        <v>0</v>
      </c>
      <c r="AU1129" s="387">
        <v>0</v>
      </c>
    </row>
    <row r="1130" spans="2:47" x14ac:dyDescent="0.3">
      <c r="B1130" s="592"/>
      <c r="C1130" s="592" t="s">
        <v>258</v>
      </c>
      <c r="D1130" s="384" t="s">
        <v>1082</v>
      </c>
      <c r="E1130" s="271">
        <f t="shared" si="18"/>
        <v>90</v>
      </c>
      <c r="F1130" s="385">
        <v>0</v>
      </c>
      <c r="G1130" s="386">
        <v>0</v>
      </c>
      <c r="H1130" s="386">
        <v>0</v>
      </c>
      <c r="I1130" s="386">
        <v>0</v>
      </c>
      <c r="J1130" s="386">
        <v>0</v>
      </c>
      <c r="K1130" s="386">
        <v>0</v>
      </c>
      <c r="L1130" s="386">
        <v>1</v>
      </c>
      <c r="M1130" s="386">
        <v>0</v>
      </c>
      <c r="N1130" s="386">
        <v>0</v>
      </c>
      <c r="O1130" s="386">
        <v>4</v>
      </c>
      <c r="P1130" s="386">
        <v>3</v>
      </c>
      <c r="Q1130" s="386">
        <v>5</v>
      </c>
      <c r="R1130" s="386">
        <v>5</v>
      </c>
      <c r="S1130" s="386">
        <v>6</v>
      </c>
      <c r="T1130" s="386">
        <v>3</v>
      </c>
      <c r="U1130" s="386">
        <v>3</v>
      </c>
      <c r="V1130" s="386">
        <v>6</v>
      </c>
      <c r="W1130" s="386">
        <v>7</v>
      </c>
      <c r="X1130" s="386">
        <v>3</v>
      </c>
      <c r="Y1130" s="386">
        <v>8</v>
      </c>
      <c r="Z1130" s="386">
        <v>3</v>
      </c>
      <c r="AA1130" s="386">
        <v>9</v>
      </c>
      <c r="AB1130" s="386">
        <v>2</v>
      </c>
      <c r="AC1130" s="386">
        <v>9</v>
      </c>
      <c r="AD1130" s="386">
        <v>3</v>
      </c>
      <c r="AE1130" s="386">
        <v>0</v>
      </c>
      <c r="AF1130" s="386">
        <v>3</v>
      </c>
      <c r="AG1130" s="386">
        <v>3</v>
      </c>
      <c r="AH1130" s="386">
        <v>1</v>
      </c>
      <c r="AI1130" s="386">
        <v>0</v>
      </c>
      <c r="AJ1130" s="386">
        <v>1</v>
      </c>
      <c r="AK1130" s="386">
        <v>1</v>
      </c>
      <c r="AL1130" s="386">
        <v>0</v>
      </c>
      <c r="AM1130" s="386">
        <v>0</v>
      </c>
      <c r="AN1130" s="386">
        <v>1</v>
      </c>
      <c r="AO1130" s="386">
        <v>0</v>
      </c>
      <c r="AP1130" s="386">
        <v>0</v>
      </c>
      <c r="AQ1130" s="386">
        <v>0</v>
      </c>
      <c r="AR1130" s="386">
        <v>0</v>
      </c>
      <c r="AS1130" s="386">
        <v>0</v>
      </c>
      <c r="AT1130" s="405">
        <v>0</v>
      </c>
      <c r="AU1130" s="387">
        <v>0</v>
      </c>
    </row>
    <row r="1131" spans="2:47" x14ac:dyDescent="0.3">
      <c r="B1131" s="592"/>
      <c r="C1131" s="592"/>
      <c r="D1131" s="384" t="s">
        <v>223</v>
      </c>
      <c r="E1131" s="271">
        <f t="shared" si="18"/>
        <v>12</v>
      </c>
      <c r="F1131" s="385">
        <v>0</v>
      </c>
      <c r="G1131" s="386">
        <v>0</v>
      </c>
      <c r="H1131" s="386">
        <v>0</v>
      </c>
      <c r="I1131" s="386">
        <v>0</v>
      </c>
      <c r="J1131" s="386">
        <v>0</v>
      </c>
      <c r="K1131" s="386">
        <v>0</v>
      </c>
      <c r="L1131" s="386">
        <v>0</v>
      </c>
      <c r="M1131" s="386">
        <v>2</v>
      </c>
      <c r="N1131" s="386">
        <v>0</v>
      </c>
      <c r="O1131" s="386">
        <v>0</v>
      </c>
      <c r="P1131" s="386">
        <v>1</v>
      </c>
      <c r="Q1131" s="386">
        <v>0</v>
      </c>
      <c r="R1131" s="386">
        <v>0</v>
      </c>
      <c r="S1131" s="386">
        <v>1</v>
      </c>
      <c r="T1131" s="386">
        <v>1</v>
      </c>
      <c r="U1131" s="386">
        <v>0</v>
      </c>
      <c r="V1131" s="386">
        <v>2</v>
      </c>
      <c r="W1131" s="386">
        <v>0</v>
      </c>
      <c r="X1131" s="386">
        <v>1</v>
      </c>
      <c r="Y1131" s="386">
        <v>0</v>
      </c>
      <c r="Z1131" s="386">
        <v>1</v>
      </c>
      <c r="AA1131" s="386">
        <v>1</v>
      </c>
      <c r="AB1131" s="386">
        <v>1</v>
      </c>
      <c r="AC1131" s="386">
        <v>0</v>
      </c>
      <c r="AD1131" s="386">
        <v>0</v>
      </c>
      <c r="AE1131" s="386">
        <v>0</v>
      </c>
      <c r="AF1131" s="386">
        <v>0</v>
      </c>
      <c r="AG1131" s="386">
        <v>0</v>
      </c>
      <c r="AH1131" s="386">
        <v>0</v>
      </c>
      <c r="AI1131" s="386">
        <v>0</v>
      </c>
      <c r="AJ1131" s="386">
        <v>1</v>
      </c>
      <c r="AK1131" s="386">
        <v>0</v>
      </c>
      <c r="AL1131" s="386">
        <v>0</v>
      </c>
      <c r="AM1131" s="386">
        <v>0</v>
      </c>
      <c r="AN1131" s="386">
        <v>0</v>
      </c>
      <c r="AO1131" s="386">
        <v>0</v>
      </c>
      <c r="AP1131" s="386">
        <v>0</v>
      </c>
      <c r="AQ1131" s="386">
        <v>0</v>
      </c>
      <c r="AR1131" s="386">
        <v>0</v>
      </c>
      <c r="AS1131" s="386">
        <v>0</v>
      </c>
      <c r="AT1131" s="405">
        <v>0</v>
      </c>
      <c r="AU1131" s="387">
        <v>0</v>
      </c>
    </row>
    <row r="1132" spans="2:47" x14ac:dyDescent="0.3">
      <c r="B1132" s="592"/>
      <c r="C1132" s="592"/>
      <c r="D1132" s="384" t="s">
        <v>1081</v>
      </c>
      <c r="E1132" s="271">
        <f t="shared" si="18"/>
        <v>11</v>
      </c>
      <c r="F1132" s="385">
        <v>0</v>
      </c>
      <c r="G1132" s="386">
        <v>0</v>
      </c>
      <c r="H1132" s="386">
        <v>0</v>
      </c>
      <c r="I1132" s="386">
        <v>0</v>
      </c>
      <c r="J1132" s="386">
        <v>0</v>
      </c>
      <c r="K1132" s="386">
        <v>0</v>
      </c>
      <c r="L1132" s="386">
        <v>0</v>
      </c>
      <c r="M1132" s="386">
        <v>0</v>
      </c>
      <c r="N1132" s="386">
        <v>0</v>
      </c>
      <c r="O1132" s="386">
        <v>2</v>
      </c>
      <c r="P1132" s="386">
        <v>0</v>
      </c>
      <c r="Q1132" s="386">
        <v>2</v>
      </c>
      <c r="R1132" s="386">
        <v>0</v>
      </c>
      <c r="S1132" s="386">
        <v>0</v>
      </c>
      <c r="T1132" s="386">
        <v>1</v>
      </c>
      <c r="U1132" s="386">
        <v>1</v>
      </c>
      <c r="V1132" s="386">
        <v>0</v>
      </c>
      <c r="W1132" s="386">
        <v>1</v>
      </c>
      <c r="X1132" s="386">
        <v>1</v>
      </c>
      <c r="Y1132" s="386">
        <v>0</v>
      </c>
      <c r="Z1132" s="386">
        <v>0</v>
      </c>
      <c r="AA1132" s="386">
        <v>0</v>
      </c>
      <c r="AB1132" s="386">
        <v>2</v>
      </c>
      <c r="AC1132" s="386">
        <v>0</v>
      </c>
      <c r="AD1132" s="386">
        <v>0</v>
      </c>
      <c r="AE1132" s="386">
        <v>1</v>
      </c>
      <c r="AF1132" s="386">
        <v>0</v>
      </c>
      <c r="AG1132" s="386">
        <v>0</v>
      </c>
      <c r="AH1132" s="386">
        <v>0</v>
      </c>
      <c r="AI1132" s="386">
        <v>0</v>
      </c>
      <c r="AJ1132" s="386">
        <v>0</v>
      </c>
      <c r="AK1132" s="386">
        <v>0</v>
      </c>
      <c r="AL1132" s="386">
        <v>0</v>
      </c>
      <c r="AM1132" s="386">
        <v>0</v>
      </c>
      <c r="AN1132" s="386">
        <v>0</v>
      </c>
      <c r="AO1132" s="386">
        <v>0</v>
      </c>
      <c r="AP1132" s="386">
        <v>0</v>
      </c>
      <c r="AQ1132" s="386">
        <v>0</v>
      </c>
      <c r="AR1132" s="386">
        <v>0</v>
      </c>
      <c r="AS1132" s="386">
        <v>0</v>
      </c>
      <c r="AT1132" s="405">
        <v>0</v>
      </c>
      <c r="AU1132" s="387">
        <v>0</v>
      </c>
    </row>
    <row r="1133" spans="2:47" x14ac:dyDescent="0.3">
      <c r="B1133" s="592"/>
      <c r="C1133" s="592"/>
      <c r="D1133" s="384" t="s">
        <v>1080</v>
      </c>
      <c r="E1133" s="271">
        <f t="shared" si="18"/>
        <v>24</v>
      </c>
      <c r="F1133" s="385">
        <v>0</v>
      </c>
      <c r="G1133" s="386">
        <v>0</v>
      </c>
      <c r="H1133" s="386">
        <v>0</v>
      </c>
      <c r="I1133" s="386">
        <v>0</v>
      </c>
      <c r="J1133" s="386">
        <v>0</v>
      </c>
      <c r="K1133" s="386">
        <v>0</v>
      </c>
      <c r="L1133" s="386">
        <v>0</v>
      </c>
      <c r="M1133" s="386">
        <v>0</v>
      </c>
      <c r="N1133" s="386">
        <v>0</v>
      </c>
      <c r="O1133" s="386">
        <v>0</v>
      </c>
      <c r="P1133" s="386">
        <v>2</v>
      </c>
      <c r="Q1133" s="386">
        <v>0</v>
      </c>
      <c r="R1133" s="386">
        <v>2</v>
      </c>
      <c r="S1133" s="386">
        <v>2</v>
      </c>
      <c r="T1133" s="386">
        <v>1</v>
      </c>
      <c r="U1133" s="386">
        <v>0</v>
      </c>
      <c r="V1133" s="386">
        <v>0</v>
      </c>
      <c r="W1133" s="386">
        <v>1</v>
      </c>
      <c r="X1133" s="386">
        <v>1</v>
      </c>
      <c r="Y1133" s="386">
        <v>2</v>
      </c>
      <c r="Z1133" s="386">
        <v>2</v>
      </c>
      <c r="AA1133" s="386">
        <v>3</v>
      </c>
      <c r="AB1133" s="386">
        <v>1</v>
      </c>
      <c r="AC1133" s="386">
        <v>1</v>
      </c>
      <c r="AD1133" s="386">
        <v>1</v>
      </c>
      <c r="AE1133" s="386">
        <v>1</v>
      </c>
      <c r="AF1133" s="386">
        <v>1</v>
      </c>
      <c r="AG1133" s="386">
        <v>1</v>
      </c>
      <c r="AH1133" s="386">
        <v>0</v>
      </c>
      <c r="AI1133" s="386">
        <v>0</v>
      </c>
      <c r="AJ1133" s="386">
        <v>2</v>
      </c>
      <c r="AK1133" s="386">
        <v>0</v>
      </c>
      <c r="AL1133" s="386">
        <v>0</v>
      </c>
      <c r="AM1133" s="386">
        <v>0</v>
      </c>
      <c r="AN1133" s="386">
        <v>0</v>
      </c>
      <c r="AO1133" s="386">
        <v>0</v>
      </c>
      <c r="AP1133" s="386">
        <v>0</v>
      </c>
      <c r="AQ1133" s="386">
        <v>0</v>
      </c>
      <c r="AR1133" s="386">
        <v>0</v>
      </c>
      <c r="AS1133" s="386">
        <v>0</v>
      </c>
      <c r="AT1133" s="405">
        <v>0</v>
      </c>
      <c r="AU1133" s="387">
        <v>0</v>
      </c>
    </row>
    <row r="1134" spans="2:47" x14ac:dyDescent="0.3">
      <c r="B1134" s="592"/>
      <c r="C1134" s="592" t="s">
        <v>257</v>
      </c>
      <c r="D1134" s="384" t="s">
        <v>1079</v>
      </c>
      <c r="E1134" s="271">
        <f t="shared" si="18"/>
        <v>192</v>
      </c>
      <c r="F1134" s="385">
        <v>0</v>
      </c>
      <c r="G1134" s="386">
        <v>0</v>
      </c>
      <c r="H1134" s="386">
        <v>0</v>
      </c>
      <c r="I1134" s="386">
        <v>0</v>
      </c>
      <c r="J1134" s="386">
        <v>0</v>
      </c>
      <c r="K1134" s="386">
        <v>3</v>
      </c>
      <c r="L1134" s="386">
        <v>6</v>
      </c>
      <c r="M1134" s="386">
        <v>8</v>
      </c>
      <c r="N1134" s="386">
        <v>2</v>
      </c>
      <c r="O1134" s="386">
        <v>10</v>
      </c>
      <c r="P1134" s="386">
        <v>6</v>
      </c>
      <c r="Q1134" s="386">
        <v>6</v>
      </c>
      <c r="R1134" s="386">
        <v>12</v>
      </c>
      <c r="S1134" s="386">
        <v>10</v>
      </c>
      <c r="T1134" s="386">
        <v>6</v>
      </c>
      <c r="U1134" s="386">
        <v>8</v>
      </c>
      <c r="V1134" s="386">
        <v>7</v>
      </c>
      <c r="W1134" s="386">
        <v>10</v>
      </c>
      <c r="X1134" s="386">
        <v>10</v>
      </c>
      <c r="Y1134" s="386">
        <v>9</v>
      </c>
      <c r="Z1134" s="386">
        <v>7</v>
      </c>
      <c r="AA1134" s="386">
        <v>10</v>
      </c>
      <c r="AB1134" s="386">
        <v>11</v>
      </c>
      <c r="AC1134" s="386">
        <v>7</v>
      </c>
      <c r="AD1134" s="386">
        <v>11</v>
      </c>
      <c r="AE1134" s="386">
        <v>5</v>
      </c>
      <c r="AF1134" s="386">
        <v>4</v>
      </c>
      <c r="AG1134" s="386">
        <v>6</v>
      </c>
      <c r="AH1134" s="386">
        <v>3</v>
      </c>
      <c r="AI1134" s="386">
        <v>7</v>
      </c>
      <c r="AJ1134" s="386">
        <v>3</v>
      </c>
      <c r="AK1134" s="386">
        <v>1</v>
      </c>
      <c r="AL1134" s="386">
        <v>0</v>
      </c>
      <c r="AM1134" s="386">
        <v>3</v>
      </c>
      <c r="AN1134" s="386">
        <v>1</v>
      </c>
      <c r="AO1134" s="386">
        <v>0</v>
      </c>
      <c r="AP1134" s="386">
        <v>0</v>
      </c>
      <c r="AQ1134" s="386">
        <v>0</v>
      </c>
      <c r="AR1134" s="386">
        <v>0</v>
      </c>
      <c r="AS1134" s="386">
        <v>0</v>
      </c>
      <c r="AT1134" s="405">
        <v>0</v>
      </c>
      <c r="AU1134" s="387">
        <v>0</v>
      </c>
    </row>
    <row r="1135" spans="2:47" x14ac:dyDescent="0.3">
      <c r="B1135" s="592"/>
      <c r="C1135" s="592"/>
      <c r="D1135" s="384" t="s">
        <v>939</v>
      </c>
      <c r="E1135" s="271">
        <f t="shared" si="18"/>
        <v>16</v>
      </c>
      <c r="F1135" s="385">
        <v>0</v>
      </c>
      <c r="G1135" s="386">
        <v>0</v>
      </c>
      <c r="H1135" s="386">
        <v>0</v>
      </c>
      <c r="I1135" s="386">
        <v>0</v>
      </c>
      <c r="J1135" s="386">
        <v>0</v>
      </c>
      <c r="K1135" s="386">
        <v>2</v>
      </c>
      <c r="L1135" s="386">
        <v>0</v>
      </c>
      <c r="M1135" s="386">
        <v>2</v>
      </c>
      <c r="N1135" s="386">
        <v>1</v>
      </c>
      <c r="O1135" s="386">
        <v>0</v>
      </c>
      <c r="P1135" s="386">
        <v>2</v>
      </c>
      <c r="Q1135" s="386">
        <v>0</v>
      </c>
      <c r="R1135" s="386">
        <v>1</v>
      </c>
      <c r="S1135" s="386">
        <v>0</v>
      </c>
      <c r="T1135" s="386">
        <v>1</v>
      </c>
      <c r="U1135" s="386">
        <v>1</v>
      </c>
      <c r="V1135" s="386">
        <v>0</v>
      </c>
      <c r="W1135" s="386">
        <v>1</v>
      </c>
      <c r="X1135" s="386">
        <v>0</v>
      </c>
      <c r="Y1135" s="386">
        <v>0</v>
      </c>
      <c r="Z1135" s="386">
        <v>0</v>
      </c>
      <c r="AA1135" s="386">
        <v>1</v>
      </c>
      <c r="AB1135" s="386">
        <v>0</v>
      </c>
      <c r="AC1135" s="386">
        <v>1</v>
      </c>
      <c r="AD1135" s="386">
        <v>1</v>
      </c>
      <c r="AE1135" s="386">
        <v>0</v>
      </c>
      <c r="AF1135" s="386">
        <v>1</v>
      </c>
      <c r="AG1135" s="386">
        <v>0</v>
      </c>
      <c r="AH1135" s="386">
        <v>0</v>
      </c>
      <c r="AI1135" s="386">
        <v>1</v>
      </c>
      <c r="AJ1135" s="386">
        <v>0</v>
      </c>
      <c r="AK1135" s="386">
        <v>0</v>
      </c>
      <c r="AL1135" s="386">
        <v>0</v>
      </c>
      <c r="AM1135" s="386">
        <v>0</v>
      </c>
      <c r="AN1135" s="386">
        <v>0</v>
      </c>
      <c r="AO1135" s="386">
        <v>0</v>
      </c>
      <c r="AP1135" s="386">
        <v>0</v>
      </c>
      <c r="AQ1135" s="386">
        <v>0</v>
      </c>
      <c r="AR1135" s="386">
        <v>0</v>
      </c>
      <c r="AS1135" s="386">
        <v>0</v>
      </c>
      <c r="AT1135" s="405">
        <v>0</v>
      </c>
      <c r="AU1135" s="387">
        <v>0</v>
      </c>
    </row>
    <row r="1136" spans="2:47" ht="28.5" x14ac:dyDescent="0.3">
      <c r="B1136" s="592"/>
      <c r="C1136" s="592"/>
      <c r="D1136" s="384" t="s">
        <v>1078</v>
      </c>
      <c r="E1136" s="271">
        <f t="shared" si="18"/>
        <v>7</v>
      </c>
      <c r="F1136" s="385">
        <v>0</v>
      </c>
      <c r="G1136" s="386">
        <v>0</v>
      </c>
      <c r="H1136" s="386">
        <v>0</v>
      </c>
      <c r="I1136" s="386">
        <v>0</v>
      </c>
      <c r="J1136" s="386">
        <v>0</v>
      </c>
      <c r="K1136" s="386">
        <v>0</v>
      </c>
      <c r="L1136" s="386">
        <v>0</v>
      </c>
      <c r="M1136" s="386">
        <v>0</v>
      </c>
      <c r="N1136" s="386">
        <v>0</v>
      </c>
      <c r="O1136" s="386">
        <v>0</v>
      </c>
      <c r="P1136" s="386">
        <v>0</v>
      </c>
      <c r="Q1136" s="386">
        <v>0</v>
      </c>
      <c r="R1136" s="386">
        <v>0</v>
      </c>
      <c r="S1136" s="386">
        <v>0</v>
      </c>
      <c r="T1136" s="386">
        <v>0</v>
      </c>
      <c r="U1136" s="386">
        <v>1</v>
      </c>
      <c r="V1136" s="386">
        <v>1</v>
      </c>
      <c r="W1136" s="386">
        <v>0</v>
      </c>
      <c r="X1136" s="386">
        <v>0</v>
      </c>
      <c r="Y1136" s="386">
        <v>0</v>
      </c>
      <c r="Z1136" s="386">
        <v>0</v>
      </c>
      <c r="AA1136" s="386">
        <v>1</v>
      </c>
      <c r="AB1136" s="386">
        <v>0</v>
      </c>
      <c r="AC1136" s="386">
        <v>0</v>
      </c>
      <c r="AD1136" s="386">
        <v>1</v>
      </c>
      <c r="AE1136" s="386">
        <v>1</v>
      </c>
      <c r="AF1136" s="386">
        <v>1</v>
      </c>
      <c r="AG1136" s="386">
        <v>0</v>
      </c>
      <c r="AH1136" s="386">
        <v>0</v>
      </c>
      <c r="AI1136" s="386">
        <v>0</v>
      </c>
      <c r="AJ1136" s="386">
        <v>0</v>
      </c>
      <c r="AK1136" s="386">
        <v>1</v>
      </c>
      <c r="AL1136" s="386">
        <v>0</v>
      </c>
      <c r="AM1136" s="386">
        <v>0</v>
      </c>
      <c r="AN1136" s="386">
        <v>0</v>
      </c>
      <c r="AO1136" s="386">
        <v>0</v>
      </c>
      <c r="AP1136" s="386">
        <v>0</v>
      </c>
      <c r="AQ1136" s="386">
        <v>0</v>
      </c>
      <c r="AR1136" s="386">
        <v>0</v>
      </c>
      <c r="AS1136" s="386">
        <v>0</v>
      </c>
      <c r="AT1136" s="405">
        <v>0</v>
      </c>
      <c r="AU1136" s="387">
        <v>0</v>
      </c>
    </row>
    <row r="1137" spans="2:47" x14ac:dyDescent="0.3">
      <c r="B1137" s="592"/>
      <c r="C1137" s="592" t="s">
        <v>256</v>
      </c>
      <c r="D1137" s="384" t="s">
        <v>1077</v>
      </c>
      <c r="E1137" s="271">
        <f t="shared" si="18"/>
        <v>327</v>
      </c>
      <c r="F1137" s="385">
        <v>0</v>
      </c>
      <c r="G1137" s="386">
        <v>0</v>
      </c>
      <c r="H1137" s="386">
        <v>0</v>
      </c>
      <c r="I1137" s="386">
        <v>0</v>
      </c>
      <c r="J1137" s="386">
        <v>1</v>
      </c>
      <c r="K1137" s="386">
        <v>1</v>
      </c>
      <c r="L1137" s="386">
        <v>4</v>
      </c>
      <c r="M1137" s="386">
        <v>6</v>
      </c>
      <c r="N1137" s="386">
        <v>8</v>
      </c>
      <c r="O1137" s="386">
        <v>15</v>
      </c>
      <c r="P1137" s="386">
        <v>13</v>
      </c>
      <c r="Q1137" s="386">
        <v>14</v>
      </c>
      <c r="R1137" s="386">
        <v>14</v>
      </c>
      <c r="S1137" s="386">
        <v>23</v>
      </c>
      <c r="T1137" s="386">
        <v>16</v>
      </c>
      <c r="U1137" s="386">
        <v>12</v>
      </c>
      <c r="V1137" s="386">
        <v>14</v>
      </c>
      <c r="W1137" s="386">
        <v>19</v>
      </c>
      <c r="X1137" s="386">
        <v>16</v>
      </c>
      <c r="Y1137" s="386">
        <v>17</v>
      </c>
      <c r="Z1137" s="386">
        <v>14</v>
      </c>
      <c r="AA1137" s="386">
        <v>34</v>
      </c>
      <c r="AB1137" s="386">
        <v>13</v>
      </c>
      <c r="AC1137" s="386">
        <v>20</v>
      </c>
      <c r="AD1137" s="386">
        <v>9</v>
      </c>
      <c r="AE1137" s="386">
        <v>10</v>
      </c>
      <c r="AF1137" s="386">
        <v>4</v>
      </c>
      <c r="AG1137" s="386">
        <v>8</v>
      </c>
      <c r="AH1137" s="386">
        <v>5</v>
      </c>
      <c r="AI1137" s="386">
        <v>2</v>
      </c>
      <c r="AJ1137" s="386">
        <v>3</v>
      </c>
      <c r="AK1137" s="386">
        <v>5</v>
      </c>
      <c r="AL1137" s="386">
        <v>3</v>
      </c>
      <c r="AM1137" s="386">
        <v>0</v>
      </c>
      <c r="AN1137" s="386">
        <v>1</v>
      </c>
      <c r="AO1137" s="386">
        <v>1</v>
      </c>
      <c r="AP1137" s="386">
        <v>0</v>
      </c>
      <c r="AQ1137" s="386">
        <v>0</v>
      </c>
      <c r="AR1137" s="386">
        <v>0</v>
      </c>
      <c r="AS1137" s="386">
        <v>1</v>
      </c>
      <c r="AT1137" s="405">
        <v>0</v>
      </c>
      <c r="AU1137" s="387">
        <v>1</v>
      </c>
    </row>
    <row r="1138" spans="2:47" x14ac:dyDescent="0.3">
      <c r="B1138" s="592"/>
      <c r="C1138" s="592"/>
      <c r="D1138" s="384" t="s">
        <v>1076</v>
      </c>
      <c r="E1138" s="271">
        <f t="shared" si="18"/>
        <v>29</v>
      </c>
      <c r="F1138" s="385">
        <v>0</v>
      </c>
      <c r="G1138" s="386">
        <v>0</v>
      </c>
      <c r="H1138" s="386">
        <v>0</v>
      </c>
      <c r="I1138" s="386">
        <v>0</v>
      </c>
      <c r="J1138" s="386">
        <v>0</v>
      </c>
      <c r="K1138" s="386">
        <v>0</v>
      </c>
      <c r="L1138" s="386">
        <v>0</v>
      </c>
      <c r="M1138" s="386">
        <v>1</v>
      </c>
      <c r="N1138" s="386">
        <v>1</v>
      </c>
      <c r="O1138" s="386">
        <v>1</v>
      </c>
      <c r="P1138" s="386">
        <v>0</v>
      </c>
      <c r="Q1138" s="386">
        <v>1</v>
      </c>
      <c r="R1138" s="386">
        <v>3</v>
      </c>
      <c r="S1138" s="386">
        <v>2</v>
      </c>
      <c r="T1138" s="386">
        <v>0</v>
      </c>
      <c r="U1138" s="386">
        <v>1</v>
      </c>
      <c r="V1138" s="386">
        <v>1</v>
      </c>
      <c r="W1138" s="386">
        <v>1</v>
      </c>
      <c r="X1138" s="386">
        <v>1</v>
      </c>
      <c r="Y1138" s="386">
        <v>3</v>
      </c>
      <c r="Z1138" s="386">
        <v>3</v>
      </c>
      <c r="AA1138" s="386">
        <v>3</v>
      </c>
      <c r="AB1138" s="386">
        <v>1</v>
      </c>
      <c r="AC1138" s="386">
        <v>1</v>
      </c>
      <c r="AD1138" s="386">
        <v>0</v>
      </c>
      <c r="AE1138" s="386">
        <v>1</v>
      </c>
      <c r="AF1138" s="386">
        <v>1</v>
      </c>
      <c r="AG1138" s="386">
        <v>1</v>
      </c>
      <c r="AH1138" s="386">
        <v>1</v>
      </c>
      <c r="AI1138" s="386">
        <v>0</v>
      </c>
      <c r="AJ1138" s="386">
        <v>0</v>
      </c>
      <c r="AK1138" s="386">
        <v>0</v>
      </c>
      <c r="AL1138" s="386">
        <v>1</v>
      </c>
      <c r="AM1138" s="386">
        <v>0</v>
      </c>
      <c r="AN1138" s="386">
        <v>0</v>
      </c>
      <c r="AO1138" s="386">
        <v>0</v>
      </c>
      <c r="AP1138" s="386">
        <v>0</v>
      </c>
      <c r="AQ1138" s="386">
        <v>0</v>
      </c>
      <c r="AR1138" s="386">
        <v>0</v>
      </c>
      <c r="AS1138" s="386">
        <v>0</v>
      </c>
      <c r="AT1138" s="405">
        <v>0</v>
      </c>
      <c r="AU1138" s="387">
        <v>0</v>
      </c>
    </row>
    <row r="1139" spans="2:47" x14ac:dyDescent="0.3">
      <c r="B1139" s="592"/>
      <c r="C1139" s="592"/>
      <c r="D1139" s="384" t="s">
        <v>1075</v>
      </c>
      <c r="E1139" s="271">
        <f t="shared" si="18"/>
        <v>57</v>
      </c>
      <c r="F1139" s="385">
        <v>0</v>
      </c>
      <c r="G1139" s="386">
        <v>0</v>
      </c>
      <c r="H1139" s="386">
        <v>0</v>
      </c>
      <c r="I1139" s="386">
        <v>0</v>
      </c>
      <c r="J1139" s="386">
        <v>0</v>
      </c>
      <c r="K1139" s="386">
        <v>0</v>
      </c>
      <c r="L1139" s="386">
        <v>0</v>
      </c>
      <c r="M1139" s="386">
        <v>1</v>
      </c>
      <c r="N1139" s="386">
        <v>1</v>
      </c>
      <c r="O1139" s="386">
        <v>0</v>
      </c>
      <c r="P1139" s="386">
        <v>2</v>
      </c>
      <c r="Q1139" s="386">
        <v>0</v>
      </c>
      <c r="R1139" s="386">
        <v>3</v>
      </c>
      <c r="S1139" s="386">
        <v>5</v>
      </c>
      <c r="T1139" s="386">
        <v>2</v>
      </c>
      <c r="U1139" s="386">
        <v>1</v>
      </c>
      <c r="V1139" s="386">
        <v>1</v>
      </c>
      <c r="W1139" s="386">
        <v>5</v>
      </c>
      <c r="X1139" s="386">
        <v>2</v>
      </c>
      <c r="Y1139" s="386">
        <v>3</v>
      </c>
      <c r="Z1139" s="386">
        <v>4</v>
      </c>
      <c r="AA1139" s="386">
        <v>3</v>
      </c>
      <c r="AB1139" s="386">
        <v>5</v>
      </c>
      <c r="AC1139" s="386">
        <v>4</v>
      </c>
      <c r="AD1139" s="386">
        <v>7</v>
      </c>
      <c r="AE1139" s="386">
        <v>3</v>
      </c>
      <c r="AF1139" s="386">
        <v>0</v>
      </c>
      <c r="AG1139" s="386">
        <v>2</v>
      </c>
      <c r="AH1139" s="386">
        <v>0</v>
      </c>
      <c r="AI1139" s="386">
        <v>1</v>
      </c>
      <c r="AJ1139" s="386">
        <v>0</v>
      </c>
      <c r="AK1139" s="386">
        <v>1</v>
      </c>
      <c r="AL1139" s="386">
        <v>1</v>
      </c>
      <c r="AM1139" s="386">
        <v>0</v>
      </c>
      <c r="AN1139" s="386">
        <v>0</v>
      </c>
      <c r="AO1139" s="386">
        <v>0</v>
      </c>
      <c r="AP1139" s="386">
        <v>0</v>
      </c>
      <c r="AQ1139" s="386">
        <v>0</v>
      </c>
      <c r="AR1139" s="386">
        <v>0</v>
      </c>
      <c r="AS1139" s="386">
        <v>0</v>
      </c>
      <c r="AT1139" s="405">
        <v>0</v>
      </c>
      <c r="AU1139" s="387">
        <v>0</v>
      </c>
    </row>
    <row r="1140" spans="2:47" x14ac:dyDescent="0.3">
      <c r="B1140" s="592"/>
      <c r="C1140" s="592"/>
      <c r="D1140" s="384" t="s">
        <v>1074</v>
      </c>
      <c r="E1140" s="271">
        <f t="shared" si="18"/>
        <v>36</v>
      </c>
      <c r="F1140" s="385">
        <v>0</v>
      </c>
      <c r="G1140" s="386">
        <v>0</v>
      </c>
      <c r="H1140" s="386">
        <v>0</v>
      </c>
      <c r="I1140" s="386">
        <v>0</v>
      </c>
      <c r="J1140" s="386">
        <v>0</v>
      </c>
      <c r="K1140" s="386">
        <v>0</v>
      </c>
      <c r="L1140" s="386">
        <v>0</v>
      </c>
      <c r="M1140" s="386">
        <v>0</v>
      </c>
      <c r="N1140" s="386">
        <v>2</v>
      </c>
      <c r="O1140" s="386">
        <v>1</v>
      </c>
      <c r="P1140" s="386">
        <v>2</v>
      </c>
      <c r="Q1140" s="386">
        <v>2</v>
      </c>
      <c r="R1140" s="386">
        <v>0</v>
      </c>
      <c r="S1140" s="386">
        <v>3</v>
      </c>
      <c r="T1140" s="386">
        <v>5</v>
      </c>
      <c r="U1140" s="386">
        <v>4</v>
      </c>
      <c r="V1140" s="386">
        <v>2</v>
      </c>
      <c r="W1140" s="386">
        <v>1</v>
      </c>
      <c r="X1140" s="386">
        <v>0</v>
      </c>
      <c r="Y1140" s="386">
        <v>3</v>
      </c>
      <c r="Z1140" s="386">
        <v>3</v>
      </c>
      <c r="AA1140" s="386">
        <v>1</v>
      </c>
      <c r="AB1140" s="386">
        <v>1</v>
      </c>
      <c r="AC1140" s="386">
        <v>2</v>
      </c>
      <c r="AD1140" s="386">
        <v>0</v>
      </c>
      <c r="AE1140" s="386">
        <v>0</v>
      </c>
      <c r="AF1140" s="386">
        <v>1</v>
      </c>
      <c r="AG1140" s="386">
        <v>2</v>
      </c>
      <c r="AH1140" s="386">
        <v>0</v>
      </c>
      <c r="AI1140" s="386">
        <v>0</v>
      </c>
      <c r="AJ1140" s="386">
        <v>0</v>
      </c>
      <c r="AK1140" s="386">
        <v>1</v>
      </c>
      <c r="AL1140" s="386">
        <v>0</v>
      </c>
      <c r="AM1140" s="386">
        <v>0</v>
      </c>
      <c r="AN1140" s="386">
        <v>0</v>
      </c>
      <c r="AO1140" s="386">
        <v>0</v>
      </c>
      <c r="AP1140" s="386">
        <v>0</v>
      </c>
      <c r="AQ1140" s="386">
        <v>0</v>
      </c>
      <c r="AR1140" s="386">
        <v>0</v>
      </c>
      <c r="AS1140" s="386">
        <v>0</v>
      </c>
      <c r="AT1140" s="405">
        <v>0</v>
      </c>
      <c r="AU1140" s="387">
        <v>0</v>
      </c>
    </row>
    <row r="1141" spans="2:47" x14ac:dyDescent="0.3">
      <c r="B1141" s="592"/>
      <c r="C1141" s="592"/>
      <c r="D1141" s="384" t="s">
        <v>34</v>
      </c>
      <c r="E1141" s="271">
        <f t="shared" si="18"/>
        <v>23</v>
      </c>
      <c r="F1141" s="385">
        <v>0</v>
      </c>
      <c r="G1141" s="386">
        <v>0</v>
      </c>
      <c r="H1141" s="386">
        <v>0</v>
      </c>
      <c r="I1141" s="386">
        <v>0</v>
      </c>
      <c r="J1141" s="386">
        <v>0</v>
      </c>
      <c r="K1141" s="386">
        <v>0</v>
      </c>
      <c r="L1141" s="386">
        <v>1</v>
      </c>
      <c r="M1141" s="386">
        <v>1</v>
      </c>
      <c r="N1141" s="386">
        <v>1</v>
      </c>
      <c r="O1141" s="386">
        <v>0</v>
      </c>
      <c r="P1141" s="386">
        <v>0</v>
      </c>
      <c r="Q1141" s="386">
        <v>2</v>
      </c>
      <c r="R1141" s="386">
        <v>1</v>
      </c>
      <c r="S1141" s="386">
        <v>2</v>
      </c>
      <c r="T1141" s="386">
        <v>0</v>
      </c>
      <c r="U1141" s="386">
        <v>0</v>
      </c>
      <c r="V1141" s="386">
        <v>0</v>
      </c>
      <c r="W1141" s="386">
        <v>1</v>
      </c>
      <c r="X1141" s="386">
        <v>2</v>
      </c>
      <c r="Y1141" s="386">
        <v>3</v>
      </c>
      <c r="Z1141" s="386">
        <v>3</v>
      </c>
      <c r="AA1141" s="386">
        <v>1</v>
      </c>
      <c r="AB1141" s="386">
        <v>0</v>
      </c>
      <c r="AC1141" s="386">
        <v>0</v>
      </c>
      <c r="AD1141" s="386">
        <v>1</v>
      </c>
      <c r="AE1141" s="386">
        <v>1</v>
      </c>
      <c r="AF1141" s="386">
        <v>0</v>
      </c>
      <c r="AG1141" s="386">
        <v>2</v>
      </c>
      <c r="AH1141" s="386">
        <v>0</v>
      </c>
      <c r="AI1141" s="386">
        <v>0</v>
      </c>
      <c r="AJ1141" s="386">
        <v>1</v>
      </c>
      <c r="AK1141" s="386">
        <v>0</v>
      </c>
      <c r="AL1141" s="386">
        <v>0</v>
      </c>
      <c r="AM1141" s="386">
        <v>0</v>
      </c>
      <c r="AN1141" s="386">
        <v>0</v>
      </c>
      <c r="AO1141" s="386">
        <v>0</v>
      </c>
      <c r="AP1141" s="386">
        <v>0</v>
      </c>
      <c r="AQ1141" s="386">
        <v>0</v>
      </c>
      <c r="AR1141" s="386">
        <v>0</v>
      </c>
      <c r="AS1141" s="386">
        <v>0</v>
      </c>
      <c r="AT1141" s="405">
        <v>0</v>
      </c>
      <c r="AU1141" s="387">
        <v>0</v>
      </c>
    </row>
    <row r="1142" spans="2:47" x14ac:dyDescent="0.3">
      <c r="B1142" s="592"/>
      <c r="C1142" s="592"/>
      <c r="D1142" s="384" t="s">
        <v>1073</v>
      </c>
      <c r="E1142" s="271">
        <f t="shared" si="18"/>
        <v>19</v>
      </c>
      <c r="F1142" s="385">
        <v>0</v>
      </c>
      <c r="G1142" s="386">
        <v>0</v>
      </c>
      <c r="H1142" s="386">
        <v>0</v>
      </c>
      <c r="I1142" s="386">
        <v>0</v>
      </c>
      <c r="J1142" s="386">
        <v>0</v>
      </c>
      <c r="K1142" s="386">
        <v>0</v>
      </c>
      <c r="L1142" s="386">
        <v>0</v>
      </c>
      <c r="M1142" s="386">
        <v>0</v>
      </c>
      <c r="N1142" s="386">
        <v>0</v>
      </c>
      <c r="O1142" s="386">
        <v>4</v>
      </c>
      <c r="P1142" s="386">
        <v>1</v>
      </c>
      <c r="Q1142" s="386">
        <v>2</v>
      </c>
      <c r="R1142" s="386">
        <v>2</v>
      </c>
      <c r="S1142" s="386">
        <v>0</v>
      </c>
      <c r="T1142" s="386">
        <v>1</v>
      </c>
      <c r="U1142" s="386">
        <v>0</v>
      </c>
      <c r="V1142" s="386">
        <v>0</v>
      </c>
      <c r="W1142" s="386">
        <v>1</v>
      </c>
      <c r="X1142" s="386">
        <v>0</v>
      </c>
      <c r="Y1142" s="386">
        <v>1</v>
      </c>
      <c r="Z1142" s="386">
        <v>0</v>
      </c>
      <c r="AA1142" s="386">
        <v>0</v>
      </c>
      <c r="AB1142" s="386">
        <v>1</v>
      </c>
      <c r="AC1142" s="386">
        <v>3</v>
      </c>
      <c r="AD1142" s="386">
        <v>0</v>
      </c>
      <c r="AE1142" s="386">
        <v>0</v>
      </c>
      <c r="AF1142" s="386">
        <v>0</v>
      </c>
      <c r="AG1142" s="386">
        <v>1</v>
      </c>
      <c r="AH1142" s="386">
        <v>0</v>
      </c>
      <c r="AI1142" s="386">
        <v>0</v>
      </c>
      <c r="AJ1142" s="386">
        <v>1</v>
      </c>
      <c r="AK1142" s="386">
        <v>0</v>
      </c>
      <c r="AL1142" s="386">
        <v>0</v>
      </c>
      <c r="AM1142" s="386">
        <v>0</v>
      </c>
      <c r="AN1142" s="386">
        <v>0</v>
      </c>
      <c r="AO1142" s="386">
        <v>0</v>
      </c>
      <c r="AP1142" s="386">
        <v>0</v>
      </c>
      <c r="AQ1142" s="386">
        <v>0</v>
      </c>
      <c r="AR1142" s="386">
        <v>1</v>
      </c>
      <c r="AS1142" s="386">
        <v>0</v>
      </c>
      <c r="AT1142" s="405">
        <v>0</v>
      </c>
      <c r="AU1142" s="387">
        <v>0</v>
      </c>
    </row>
    <row r="1143" spans="2:47" x14ac:dyDescent="0.3">
      <c r="B1143" s="592"/>
      <c r="C1143" s="592"/>
      <c r="D1143" s="384" t="s">
        <v>1072</v>
      </c>
      <c r="E1143" s="271">
        <f t="shared" si="18"/>
        <v>25</v>
      </c>
      <c r="F1143" s="385">
        <v>0</v>
      </c>
      <c r="G1143" s="386">
        <v>0</v>
      </c>
      <c r="H1143" s="386">
        <v>0</v>
      </c>
      <c r="I1143" s="386">
        <v>0</v>
      </c>
      <c r="J1143" s="386">
        <v>0</v>
      </c>
      <c r="K1143" s="386">
        <v>0</v>
      </c>
      <c r="L1143" s="386">
        <v>3</v>
      </c>
      <c r="M1143" s="386">
        <v>0</v>
      </c>
      <c r="N1143" s="386">
        <v>4</v>
      </c>
      <c r="O1143" s="386">
        <v>1</v>
      </c>
      <c r="P1143" s="386">
        <v>3</v>
      </c>
      <c r="Q1143" s="386">
        <v>0</v>
      </c>
      <c r="R1143" s="386">
        <v>2</v>
      </c>
      <c r="S1143" s="386">
        <v>0</v>
      </c>
      <c r="T1143" s="386">
        <v>1</v>
      </c>
      <c r="U1143" s="386">
        <v>2</v>
      </c>
      <c r="V1143" s="386">
        <v>0</v>
      </c>
      <c r="W1143" s="386">
        <v>2</v>
      </c>
      <c r="X1143" s="386">
        <v>1</v>
      </c>
      <c r="Y1143" s="386">
        <v>1</v>
      </c>
      <c r="Z1143" s="386">
        <v>1</v>
      </c>
      <c r="AA1143" s="386">
        <v>1</v>
      </c>
      <c r="AB1143" s="386">
        <v>0</v>
      </c>
      <c r="AC1143" s="386">
        <v>0</v>
      </c>
      <c r="AD1143" s="386">
        <v>0</v>
      </c>
      <c r="AE1143" s="386">
        <v>1</v>
      </c>
      <c r="AF1143" s="386">
        <v>0</v>
      </c>
      <c r="AG1143" s="386">
        <v>0</v>
      </c>
      <c r="AH1143" s="386">
        <v>1</v>
      </c>
      <c r="AI1143" s="386">
        <v>0</v>
      </c>
      <c r="AJ1143" s="386">
        <v>0</v>
      </c>
      <c r="AK1143" s="386">
        <v>0</v>
      </c>
      <c r="AL1143" s="386">
        <v>0</v>
      </c>
      <c r="AM1143" s="386">
        <v>0</v>
      </c>
      <c r="AN1143" s="386">
        <v>0</v>
      </c>
      <c r="AO1143" s="386">
        <v>0</v>
      </c>
      <c r="AP1143" s="386">
        <v>0</v>
      </c>
      <c r="AQ1143" s="386">
        <v>1</v>
      </c>
      <c r="AR1143" s="386">
        <v>0</v>
      </c>
      <c r="AS1143" s="386">
        <v>0</v>
      </c>
      <c r="AT1143" s="405">
        <v>0</v>
      </c>
      <c r="AU1143" s="387">
        <v>0</v>
      </c>
    </row>
    <row r="1144" spans="2:47" x14ac:dyDescent="0.3">
      <c r="B1144" s="592"/>
      <c r="C1144" s="592"/>
      <c r="D1144" s="384" t="s">
        <v>1071</v>
      </c>
      <c r="E1144" s="271">
        <f t="shared" si="18"/>
        <v>21</v>
      </c>
      <c r="F1144" s="385">
        <v>0</v>
      </c>
      <c r="G1144" s="386">
        <v>0</v>
      </c>
      <c r="H1144" s="386">
        <v>0</v>
      </c>
      <c r="I1144" s="386">
        <v>1</v>
      </c>
      <c r="J1144" s="386">
        <v>0</v>
      </c>
      <c r="K1144" s="386">
        <v>1</v>
      </c>
      <c r="L1144" s="386">
        <v>1</v>
      </c>
      <c r="M1144" s="386">
        <v>0</v>
      </c>
      <c r="N1144" s="386">
        <v>0</v>
      </c>
      <c r="O1144" s="386">
        <v>0</v>
      </c>
      <c r="P1144" s="386">
        <v>2</v>
      </c>
      <c r="Q1144" s="386">
        <v>0</v>
      </c>
      <c r="R1144" s="386">
        <v>0</v>
      </c>
      <c r="S1144" s="386">
        <v>2</v>
      </c>
      <c r="T1144" s="386">
        <v>1</v>
      </c>
      <c r="U1144" s="386">
        <v>0</v>
      </c>
      <c r="V1144" s="386">
        <v>2</v>
      </c>
      <c r="W1144" s="386">
        <v>0</v>
      </c>
      <c r="X1144" s="386">
        <v>0</v>
      </c>
      <c r="Y1144" s="386">
        <v>1</v>
      </c>
      <c r="Z1144" s="386">
        <v>0</v>
      </c>
      <c r="AA1144" s="386">
        <v>0</v>
      </c>
      <c r="AB1144" s="386">
        <v>0</v>
      </c>
      <c r="AC1144" s="386">
        <v>2</v>
      </c>
      <c r="AD1144" s="386">
        <v>0</v>
      </c>
      <c r="AE1144" s="386">
        <v>0</v>
      </c>
      <c r="AF1144" s="386">
        <v>0</v>
      </c>
      <c r="AG1144" s="386">
        <v>0</v>
      </c>
      <c r="AH1144" s="386">
        <v>3</v>
      </c>
      <c r="AI1144" s="386">
        <v>1</v>
      </c>
      <c r="AJ1144" s="386">
        <v>1</v>
      </c>
      <c r="AK1144" s="386">
        <v>0</v>
      </c>
      <c r="AL1144" s="386">
        <v>0</v>
      </c>
      <c r="AM1144" s="386">
        <v>2</v>
      </c>
      <c r="AN1144" s="386">
        <v>1</v>
      </c>
      <c r="AO1144" s="386">
        <v>0</v>
      </c>
      <c r="AP1144" s="386">
        <v>0</v>
      </c>
      <c r="AQ1144" s="386">
        <v>0</v>
      </c>
      <c r="AR1144" s="386">
        <v>0</v>
      </c>
      <c r="AS1144" s="386">
        <v>0</v>
      </c>
      <c r="AT1144" s="405">
        <v>0</v>
      </c>
      <c r="AU1144" s="387">
        <v>0</v>
      </c>
    </row>
    <row r="1145" spans="2:47" x14ac:dyDescent="0.3">
      <c r="B1145" s="592"/>
      <c r="C1145" s="592"/>
      <c r="D1145" s="384" t="s">
        <v>1070</v>
      </c>
      <c r="E1145" s="271">
        <f t="shared" si="18"/>
        <v>31</v>
      </c>
      <c r="F1145" s="385">
        <v>0</v>
      </c>
      <c r="G1145" s="386">
        <v>0</v>
      </c>
      <c r="H1145" s="386">
        <v>0</v>
      </c>
      <c r="I1145" s="386">
        <v>0</v>
      </c>
      <c r="J1145" s="386">
        <v>0</v>
      </c>
      <c r="K1145" s="386">
        <v>0</v>
      </c>
      <c r="L1145" s="386">
        <v>0</v>
      </c>
      <c r="M1145" s="386">
        <v>1</v>
      </c>
      <c r="N1145" s="386">
        <v>1</v>
      </c>
      <c r="O1145" s="386">
        <v>1</v>
      </c>
      <c r="P1145" s="386">
        <v>2</v>
      </c>
      <c r="Q1145" s="386">
        <v>1</v>
      </c>
      <c r="R1145" s="386">
        <v>2</v>
      </c>
      <c r="S1145" s="386">
        <v>1</v>
      </c>
      <c r="T1145" s="386">
        <v>0</v>
      </c>
      <c r="U1145" s="386">
        <v>2</v>
      </c>
      <c r="V1145" s="386">
        <v>0</v>
      </c>
      <c r="W1145" s="386">
        <v>0</v>
      </c>
      <c r="X1145" s="386">
        <v>1</v>
      </c>
      <c r="Y1145" s="386">
        <v>0</v>
      </c>
      <c r="Z1145" s="386">
        <v>0</v>
      </c>
      <c r="AA1145" s="386">
        <v>1</v>
      </c>
      <c r="AB1145" s="386">
        <v>3</v>
      </c>
      <c r="AC1145" s="386">
        <v>1</v>
      </c>
      <c r="AD1145" s="386">
        <v>3</v>
      </c>
      <c r="AE1145" s="386">
        <v>1</v>
      </c>
      <c r="AF1145" s="386">
        <v>1</v>
      </c>
      <c r="AG1145" s="386">
        <v>3</v>
      </c>
      <c r="AH1145" s="386">
        <v>0</v>
      </c>
      <c r="AI1145" s="386">
        <v>2</v>
      </c>
      <c r="AJ1145" s="386">
        <v>2</v>
      </c>
      <c r="AK1145" s="386">
        <v>2</v>
      </c>
      <c r="AL1145" s="386">
        <v>0</v>
      </c>
      <c r="AM1145" s="386">
        <v>0</v>
      </c>
      <c r="AN1145" s="386">
        <v>0</v>
      </c>
      <c r="AO1145" s="386">
        <v>0</v>
      </c>
      <c r="AP1145" s="386">
        <v>0</v>
      </c>
      <c r="AQ1145" s="386">
        <v>0</v>
      </c>
      <c r="AR1145" s="386">
        <v>0</v>
      </c>
      <c r="AS1145" s="386">
        <v>0</v>
      </c>
      <c r="AT1145" s="405">
        <v>0</v>
      </c>
      <c r="AU1145" s="387">
        <v>0</v>
      </c>
    </row>
    <row r="1146" spans="2:47" x14ac:dyDescent="0.3">
      <c r="B1146" s="592"/>
      <c r="C1146" s="592"/>
      <c r="D1146" s="384" t="s">
        <v>1069</v>
      </c>
      <c r="E1146" s="271">
        <f t="shared" si="18"/>
        <v>83</v>
      </c>
      <c r="F1146" s="385">
        <v>0</v>
      </c>
      <c r="G1146" s="386">
        <v>0</v>
      </c>
      <c r="H1146" s="386">
        <v>0</v>
      </c>
      <c r="I1146" s="386">
        <v>0</v>
      </c>
      <c r="J1146" s="386">
        <v>0</v>
      </c>
      <c r="K1146" s="386">
        <v>1</v>
      </c>
      <c r="L1146" s="386">
        <v>3</v>
      </c>
      <c r="M1146" s="386">
        <v>0</v>
      </c>
      <c r="N1146" s="386">
        <v>1</v>
      </c>
      <c r="O1146" s="386">
        <v>2</v>
      </c>
      <c r="P1146" s="386">
        <v>4</v>
      </c>
      <c r="Q1146" s="386">
        <v>3</v>
      </c>
      <c r="R1146" s="386">
        <v>4</v>
      </c>
      <c r="S1146" s="386">
        <v>5</v>
      </c>
      <c r="T1146" s="386">
        <v>4</v>
      </c>
      <c r="U1146" s="386">
        <v>6</v>
      </c>
      <c r="V1146" s="386">
        <v>5</v>
      </c>
      <c r="W1146" s="386">
        <v>4</v>
      </c>
      <c r="X1146" s="386">
        <v>11</v>
      </c>
      <c r="Y1146" s="386">
        <v>4</v>
      </c>
      <c r="Z1146" s="386">
        <v>5</v>
      </c>
      <c r="AA1146" s="386">
        <v>3</v>
      </c>
      <c r="AB1146" s="386">
        <v>4</v>
      </c>
      <c r="AC1146" s="386">
        <v>3</v>
      </c>
      <c r="AD1146" s="386">
        <v>2</v>
      </c>
      <c r="AE1146" s="386">
        <v>1</v>
      </c>
      <c r="AF1146" s="386">
        <v>1</v>
      </c>
      <c r="AG1146" s="386">
        <v>0</v>
      </c>
      <c r="AH1146" s="386">
        <v>0</v>
      </c>
      <c r="AI1146" s="386">
        <v>2</v>
      </c>
      <c r="AJ1146" s="386">
        <v>0</v>
      </c>
      <c r="AK1146" s="386">
        <v>1</v>
      </c>
      <c r="AL1146" s="386">
        <v>2</v>
      </c>
      <c r="AM1146" s="386">
        <v>1</v>
      </c>
      <c r="AN1146" s="386">
        <v>0</v>
      </c>
      <c r="AO1146" s="386">
        <v>1</v>
      </c>
      <c r="AP1146" s="386">
        <v>0</v>
      </c>
      <c r="AQ1146" s="386">
        <v>0</v>
      </c>
      <c r="AR1146" s="386">
        <v>0</v>
      </c>
      <c r="AS1146" s="386">
        <v>0</v>
      </c>
      <c r="AT1146" s="405">
        <v>0</v>
      </c>
      <c r="AU1146" s="387">
        <v>0</v>
      </c>
    </row>
    <row r="1147" spans="2:47" x14ac:dyDescent="0.3">
      <c r="B1147" s="592"/>
      <c r="C1147" s="592"/>
      <c r="D1147" s="384" t="s">
        <v>1068</v>
      </c>
      <c r="E1147" s="271">
        <f t="shared" si="18"/>
        <v>53</v>
      </c>
      <c r="F1147" s="385">
        <v>0</v>
      </c>
      <c r="G1147" s="386">
        <v>0</v>
      </c>
      <c r="H1147" s="386">
        <v>0</v>
      </c>
      <c r="I1147" s="386">
        <v>1</v>
      </c>
      <c r="J1147" s="386">
        <v>1</v>
      </c>
      <c r="K1147" s="386">
        <v>1</v>
      </c>
      <c r="L1147" s="386">
        <v>0</v>
      </c>
      <c r="M1147" s="386">
        <v>3</v>
      </c>
      <c r="N1147" s="386">
        <v>1</v>
      </c>
      <c r="O1147" s="386">
        <v>2</v>
      </c>
      <c r="P1147" s="386">
        <v>2</v>
      </c>
      <c r="Q1147" s="386">
        <v>4</v>
      </c>
      <c r="R1147" s="386">
        <v>2</v>
      </c>
      <c r="S1147" s="386">
        <v>0</v>
      </c>
      <c r="T1147" s="386">
        <v>3</v>
      </c>
      <c r="U1147" s="386">
        <v>1</v>
      </c>
      <c r="V1147" s="386">
        <v>2</v>
      </c>
      <c r="W1147" s="386">
        <v>2</v>
      </c>
      <c r="X1147" s="386">
        <v>2</v>
      </c>
      <c r="Y1147" s="386">
        <v>1</v>
      </c>
      <c r="Z1147" s="386">
        <v>4</v>
      </c>
      <c r="AA1147" s="386">
        <v>3</v>
      </c>
      <c r="AB1147" s="386">
        <v>6</v>
      </c>
      <c r="AC1147" s="386">
        <v>2</v>
      </c>
      <c r="AD1147" s="386">
        <v>0</v>
      </c>
      <c r="AE1147" s="386">
        <v>5</v>
      </c>
      <c r="AF1147" s="386">
        <v>0</v>
      </c>
      <c r="AG1147" s="386">
        <v>1</v>
      </c>
      <c r="AH1147" s="386">
        <v>2</v>
      </c>
      <c r="AI1147" s="386">
        <v>0</v>
      </c>
      <c r="AJ1147" s="386">
        <v>0</v>
      </c>
      <c r="AK1147" s="386">
        <v>0</v>
      </c>
      <c r="AL1147" s="386">
        <v>1</v>
      </c>
      <c r="AM1147" s="386">
        <v>1</v>
      </c>
      <c r="AN1147" s="386">
        <v>0</v>
      </c>
      <c r="AO1147" s="386">
        <v>0</v>
      </c>
      <c r="AP1147" s="386">
        <v>0</v>
      </c>
      <c r="AQ1147" s="386">
        <v>0</v>
      </c>
      <c r="AR1147" s="386">
        <v>0</v>
      </c>
      <c r="AS1147" s="386">
        <v>0</v>
      </c>
      <c r="AT1147" s="405">
        <v>0</v>
      </c>
      <c r="AU1147" s="387">
        <v>0</v>
      </c>
    </row>
    <row r="1148" spans="2:47" x14ac:dyDescent="0.3">
      <c r="B1148" s="592"/>
      <c r="C1148" s="592" t="s">
        <v>255</v>
      </c>
      <c r="D1148" s="384" t="s">
        <v>1067</v>
      </c>
      <c r="E1148" s="271">
        <f t="shared" si="18"/>
        <v>28</v>
      </c>
      <c r="F1148" s="385">
        <v>0</v>
      </c>
      <c r="G1148" s="386">
        <v>0</v>
      </c>
      <c r="H1148" s="386">
        <v>0</v>
      </c>
      <c r="I1148" s="386">
        <v>0</v>
      </c>
      <c r="J1148" s="386">
        <v>0</v>
      </c>
      <c r="K1148" s="386">
        <v>1</v>
      </c>
      <c r="L1148" s="386">
        <v>0</v>
      </c>
      <c r="M1148" s="386">
        <v>0</v>
      </c>
      <c r="N1148" s="386">
        <v>0</v>
      </c>
      <c r="O1148" s="386">
        <v>0</v>
      </c>
      <c r="P1148" s="386">
        <v>1</v>
      </c>
      <c r="Q1148" s="386">
        <v>0</v>
      </c>
      <c r="R1148" s="386">
        <v>3</v>
      </c>
      <c r="S1148" s="386">
        <v>0</v>
      </c>
      <c r="T1148" s="386">
        <v>0</v>
      </c>
      <c r="U1148" s="386">
        <v>3</v>
      </c>
      <c r="V1148" s="386">
        <v>0</v>
      </c>
      <c r="W1148" s="386">
        <v>2</v>
      </c>
      <c r="X1148" s="386">
        <v>0</v>
      </c>
      <c r="Y1148" s="386">
        <v>1</v>
      </c>
      <c r="Z1148" s="386">
        <v>2</v>
      </c>
      <c r="AA1148" s="386">
        <v>1</v>
      </c>
      <c r="AB1148" s="386">
        <v>0</v>
      </c>
      <c r="AC1148" s="386">
        <v>3</v>
      </c>
      <c r="AD1148" s="386">
        <v>4</v>
      </c>
      <c r="AE1148" s="386">
        <v>2</v>
      </c>
      <c r="AF1148" s="386">
        <v>0</v>
      </c>
      <c r="AG1148" s="386">
        <v>1</v>
      </c>
      <c r="AH1148" s="386">
        <v>1</v>
      </c>
      <c r="AI1148" s="386">
        <v>0</v>
      </c>
      <c r="AJ1148" s="386">
        <v>2</v>
      </c>
      <c r="AK1148" s="386">
        <v>1</v>
      </c>
      <c r="AL1148" s="386">
        <v>0</v>
      </c>
      <c r="AM1148" s="386">
        <v>0</v>
      </c>
      <c r="AN1148" s="386">
        <v>0</v>
      </c>
      <c r="AO1148" s="386">
        <v>0</v>
      </c>
      <c r="AP1148" s="386">
        <v>0</v>
      </c>
      <c r="AQ1148" s="386">
        <v>0</v>
      </c>
      <c r="AR1148" s="386">
        <v>0</v>
      </c>
      <c r="AS1148" s="386">
        <v>0</v>
      </c>
      <c r="AT1148" s="405">
        <v>0</v>
      </c>
      <c r="AU1148" s="387">
        <v>0</v>
      </c>
    </row>
    <row r="1149" spans="2:47" s="35" customFormat="1" x14ac:dyDescent="0.3">
      <c r="B1149" s="592"/>
      <c r="C1149" s="592"/>
      <c r="D1149" s="384" t="s">
        <v>1066</v>
      </c>
      <c r="E1149" s="271">
        <f t="shared" si="18"/>
        <v>165</v>
      </c>
      <c r="F1149" s="385">
        <v>0</v>
      </c>
      <c r="G1149" s="386">
        <v>0</v>
      </c>
      <c r="H1149" s="386">
        <v>0</v>
      </c>
      <c r="I1149" s="386">
        <v>0</v>
      </c>
      <c r="J1149" s="386">
        <v>0</v>
      </c>
      <c r="K1149" s="386">
        <v>0</v>
      </c>
      <c r="L1149" s="386">
        <v>2</v>
      </c>
      <c r="M1149" s="386">
        <v>3</v>
      </c>
      <c r="N1149" s="386">
        <v>6</v>
      </c>
      <c r="O1149" s="386">
        <v>5</v>
      </c>
      <c r="P1149" s="386">
        <v>3</v>
      </c>
      <c r="Q1149" s="386">
        <v>8</v>
      </c>
      <c r="R1149" s="386">
        <v>8</v>
      </c>
      <c r="S1149" s="386">
        <v>5</v>
      </c>
      <c r="T1149" s="386">
        <v>10</v>
      </c>
      <c r="U1149" s="386">
        <v>11</v>
      </c>
      <c r="V1149" s="386">
        <v>7</v>
      </c>
      <c r="W1149" s="386">
        <v>9</v>
      </c>
      <c r="X1149" s="386">
        <v>13</v>
      </c>
      <c r="Y1149" s="386">
        <v>4</v>
      </c>
      <c r="Z1149" s="386">
        <v>12</v>
      </c>
      <c r="AA1149" s="386">
        <v>12</v>
      </c>
      <c r="AB1149" s="386">
        <v>6</v>
      </c>
      <c r="AC1149" s="386">
        <v>6</v>
      </c>
      <c r="AD1149" s="386">
        <v>7</v>
      </c>
      <c r="AE1149" s="386">
        <v>7</v>
      </c>
      <c r="AF1149" s="386">
        <v>3</v>
      </c>
      <c r="AG1149" s="386">
        <v>4</v>
      </c>
      <c r="AH1149" s="386">
        <v>6</v>
      </c>
      <c r="AI1149" s="386">
        <v>3</v>
      </c>
      <c r="AJ1149" s="386">
        <v>1</v>
      </c>
      <c r="AK1149" s="386">
        <v>3</v>
      </c>
      <c r="AL1149" s="386">
        <v>1</v>
      </c>
      <c r="AM1149" s="386">
        <v>0</v>
      </c>
      <c r="AN1149" s="386">
        <v>0</v>
      </c>
      <c r="AO1149" s="386">
        <v>0</v>
      </c>
      <c r="AP1149" s="386">
        <v>0</v>
      </c>
      <c r="AQ1149" s="386">
        <v>0</v>
      </c>
      <c r="AR1149" s="386">
        <v>0</v>
      </c>
      <c r="AS1149" s="386">
        <v>0</v>
      </c>
      <c r="AT1149" s="405">
        <v>0</v>
      </c>
      <c r="AU1149" s="387">
        <v>0</v>
      </c>
    </row>
    <row r="1150" spans="2:47" x14ac:dyDescent="0.3">
      <c r="B1150" s="592"/>
      <c r="C1150" s="592"/>
      <c r="D1150" s="384" t="s">
        <v>1065</v>
      </c>
      <c r="E1150" s="271">
        <f t="shared" si="18"/>
        <v>25</v>
      </c>
      <c r="F1150" s="385">
        <v>0</v>
      </c>
      <c r="G1150" s="386">
        <v>0</v>
      </c>
      <c r="H1150" s="386">
        <v>0</v>
      </c>
      <c r="I1150" s="386">
        <v>0</v>
      </c>
      <c r="J1150" s="386">
        <v>0</v>
      </c>
      <c r="K1150" s="386">
        <v>0</v>
      </c>
      <c r="L1150" s="386">
        <v>0</v>
      </c>
      <c r="M1150" s="386">
        <v>0</v>
      </c>
      <c r="N1150" s="386">
        <v>0</v>
      </c>
      <c r="O1150" s="386">
        <v>0</v>
      </c>
      <c r="P1150" s="386">
        <v>0</v>
      </c>
      <c r="Q1150" s="386">
        <v>1</v>
      </c>
      <c r="R1150" s="386">
        <v>1</v>
      </c>
      <c r="S1150" s="386">
        <v>1</v>
      </c>
      <c r="T1150" s="386">
        <v>1</v>
      </c>
      <c r="U1150" s="386">
        <v>1</v>
      </c>
      <c r="V1150" s="386">
        <v>1</v>
      </c>
      <c r="W1150" s="386">
        <v>2</v>
      </c>
      <c r="X1150" s="386">
        <v>3</v>
      </c>
      <c r="Y1150" s="386">
        <v>2</v>
      </c>
      <c r="Z1150" s="386">
        <v>1</v>
      </c>
      <c r="AA1150" s="386">
        <v>1</v>
      </c>
      <c r="AB1150" s="386">
        <v>1</v>
      </c>
      <c r="AC1150" s="386">
        <v>1</v>
      </c>
      <c r="AD1150" s="386">
        <v>3</v>
      </c>
      <c r="AE1150" s="386">
        <v>0</v>
      </c>
      <c r="AF1150" s="386">
        <v>0</v>
      </c>
      <c r="AG1150" s="386">
        <v>2</v>
      </c>
      <c r="AH1150" s="386">
        <v>0</v>
      </c>
      <c r="AI1150" s="386">
        <v>0</v>
      </c>
      <c r="AJ1150" s="386">
        <v>0</v>
      </c>
      <c r="AK1150" s="386">
        <v>2</v>
      </c>
      <c r="AL1150" s="386">
        <v>0</v>
      </c>
      <c r="AM1150" s="386">
        <v>0</v>
      </c>
      <c r="AN1150" s="386">
        <v>0</v>
      </c>
      <c r="AO1150" s="386">
        <v>1</v>
      </c>
      <c r="AP1150" s="386">
        <v>0</v>
      </c>
      <c r="AQ1150" s="386">
        <v>0</v>
      </c>
      <c r="AR1150" s="386">
        <v>0</v>
      </c>
      <c r="AS1150" s="386">
        <v>0</v>
      </c>
      <c r="AT1150" s="405">
        <v>0</v>
      </c>
      <c r="AU1150" s="387">
        <v>0</v>
      </c>
    </row>
    <row r="1151" spans="2:47" x14ac:dyDescent="0.3">
      <c r="B1151" s="592"/>
      <c r="C1151" s="592"/>
      <c r="D1151" s="384" t="s">
        <v>1064</v>
      </c>
      <c r="E1151" s="271">
        <f t="shared" si="18"/>
        <v>1</v>
      </c>
      <c r="F1151" s="385">
        <v>0</v>
      </c>
      <c r="G1151" s="386">
        <v>0</v>
      </c>
      <c r="H1151" s="386">
        <v>0</v>
      </c>
      <c r="I1151" s="386">
        <v>0</v>
      </c>
      <c r="J1151" s="386">
        <v>0</v>
      </c>
      <c r="K1151" s="386">
        <v>0</v>
      </c>
      <c r="L1151" s="386">
        <v>0</v>
      </c>
      <c r="M1151" s="386">
        <v>0</v>
      </c>
      <c r="N1151" s="386">
        <v>0</v>
      </c>
      <c r="O1151" s="386">
        <v>0</v>
      </c>
      <c r="P1151" s="386">
        <v>0</v>
      </c>
      <c r="Q1151" s="386">
        <v>0</v>
      </c>
      <c r="R1151" s="386">
        <v>0</v>
      </c>
      <c r="S1151" s="386">
        <v>0</v>
      </c>
      <c r="T1151" s="386">
        <v>0</v>
      </c>
      <c r="U1151" s="386">
        <v>1</v>
      </c>
      <c r="V1151" s="386">
        <v>0</v>
      </c>
      <c r="W1151" s="386">
        <v>0</v>
      </c>
      <c r="X1151" s="386">
        <v>0</v>
      </c>
      <c r="Y1151" s="386">
        <v>0</v>
      </c>
      <c r="Z1151" s="386">
        <v>0</v>
      </c>
      <c r="AA1151" s="386">
        <v>0</v>
      </c>
      <c r="AB1151" s="386">
        <v>0</v>
      </c>
      <c r="AC1151" s="386">
        <v>0</v>
      </c>
      <c r="AD1151" s="386">
        <v>0</v>
      </c>
      <c r="AE1151" s="386">
        <v>0</v>
      </c>
      <c r="AF1151" s="386">
        <v>0</v>
      </c>
      <c r="AG1151" s="386">
        <v>0</v>
      </c>
      <c r="AH1151" s="386">
        <v>0</v>
      </c>
      <c r="AI1151" s="386">
        <v>0</v>
      </c>
      <c r="AJ1151" s="386">
        <v>0</v>
      </c>
      <c r="AK1151" s="386">
        <v>0</v>
      </c>
      <c r="AL1151" s="386">
        <v>0</v>
      </c>
      <c r="AM1151" s="386">
        <v>0</v>
      </c>
      <c r="AN1151" s="386">
        <v>0</v>
      </c>
      <c r="AO1151" s="386">
        <v>0</v>
      </c>
      <c r="AP1151" s="386">
        <v>0</v>
      </c>
      <c r="AQ1151" s="386">
        <v>0</v>
      </c>
      <c r="AR1151" s="386">
        <v>0</v>
      </c>
      <c r="AS1151" s="386">
        <v>0</v>
      </c>
      <c r="AT1151" s="405">
        <v>0</v>
      </c>
      <c r="AU1151" s="387">
        <v>0</v>
      </c>
    </row>
    <row r="1152" spans="2:47" x14ac:dyDescent="0.3">
      <c r="B1152" s="592"/>
      <c r="C1152" s="592"/>
      <c r="D1152" s="384" t="s">
        <v>1063</v>
      </c>
      <c r="E1152" s="271">
        <f t="shared" si="18"/>
        <v>15</v>
      </c>
      <c r="F1152" s="385">
        <v>0</v>
      </c>
      <c r="G1152" s="386">
        <v>0</v>
      </c>
      <c r="H1152" s="386">
        <v>0</v>
      </c>
      <c r="I1152" s="386">
        <v>0</v>
      </c>
      <c r="J1152" s="386">
        <v>0</v>
      </c>
      <c r="K1152" s="386">
        <v>1</v>
      </c>
      <c r="L1152" s="386">
        <v>0</v>
      </c>
      <c r="M1152" s="386">
        <v>0</v>
      </c>
      <c r="N1152" s="386">
        <v>0</v>
      </c>
      <c r="O1152" s="386">
        <v>1</v>
      </c>
      <c r="P1152" s="386">
        <v>1</v>
      </c>
      <c r="Q1152" s="386">
        <v>1</v>
      </c>
      <c r="R1152" s="386">
        <v>3</v>
      </c>
      <c r="S1152" s="386">
        <v>0</v>
      </c>
      <c r="T1152" s="386">
        <v>0</v>
      </c>
      <c r="U1152" s="386">
        <v>1</v>
      </c>
      <c r="V1152" s="386">
        <v>0</v>
      </c>
      <c r="W1152" s="386">
        <v>1</v>
      </c>
      <c r="X1152" s="386">
        <v>2</v>
      </c>
      <c r="Y1152" s="386">
        <v>0</v>
      </c>
      <c r="Z1152" s="386">
        <v>1</v>
      </c>
      <c r="AA1152" s="386">
        <v>1</v>
      </c>
      <c r="AB1152" s="386">
        <v>0</v>
      </c>
      <c r="AC1152" s="386">
        <v>0</v>
      </c>
      <c r="AD1152" s="386">
        <v>0</v>
      </c>
      <c r="AE1152" s="386">
        <v>1</v>
      </c>
      <c r="AF1152" s="386">
        <v>0</v>
      </c>
      <c r="AG1152" s="386">
        <v>1</v>
      </c>
      <c r="AH1152" s="386">
        <v>0</v>
      </c>
      <c r="AI1152" s="386">
        <v>0</v>
      </c>
      <c r="AJ1152" s="386">
        <v>0</v>
      </c>
      <c r="AK1152" s="386">
        <v>0</v>
      </c>
      <c r="AL1152" s="386">
        <v>0</v>
      </c>
      <c r="AM1152" s="386">
        <v>0</v>
      </c>
      <c r="AN1152" s="386">
        <v>0</v>
      </c>
      <c r="AO1152" s="386">
        <v>0</v>
      </c>
      <c r="AP1152" s="386">
        <v>0</v>
      </c>
      <c r="AQ1152" s="386">
        <v>0</v>
      </c>
      <c r="AR1152" s="386">
        <v>0</v>
      </c>
      <c r="AS1152" s="386">
        <v>0</v>
      </c>
      <c r="AT1152" s="405">
        <v>0</v>
      </c>
      <c r="AU1152" s="387">
        <v>0</v>
      </c>
    </row>
    <row r="1153" spans="2:47" x14ac:dyDescent="0.3">
      <c r="B1153" s="592"/>
      <c r="C1153" s="592"/>
      <c r="D1153" s="384" t="s">
        <v>1062</v>
      </c>
      <c r="E1153" s="271">
        <f t="shared" si="18"/>
        <v>12</v>
      </c>
      <c r="F1153" s="385">
        <v>0</v>
      </c>
      <c r="G1153" s="386">
        <v>0</v>
      </c>
      <c r="H1153" s="386">
        <v>0</v>
      </c>
      <c r="I1153" s="386">
        <v>0</v>
      </c>
      <c r="J1153" s="386">
        <v>0</v>
      </c>
      <c r="K1153" s="386">
        <v>0</v>
      </c>
      <c r="L1153" s="386">
        <v>0</v>
      </c>
      <c r="M1153" s="386">
        <v>0</v>
      </c>
      <c r="N1153" s="386">
        <v>0</v>
      </c>
      <c r="O1153" s="386">
        <v>1</v>
      </c>
      <c r="P1153" s="386">
        <v>1</v>
      </c>
      <c r="Q1153" s="386">
        <v>1</v>
      </c>
      <c r="R1153" s="386">
        <v>0</v>
      </c>
      <c r="S1153" s="386">
        <v>0</v>
      </c>
      <c r="T1153" s="386">
        <v>2</v>
      </c>
      <c r="U1153" s="386">
        <v>0</v>
      </c>
      <c r="V1153" s="386">
        <v>0</v>
      </c>
      <c r="W1153" s="386">
        <v>1</v>
      </c>
      <c r="X1153" s="386">
        <v>1</v>
      </c>
      <c r="Y1153" s="386">
        <v>0</v>
      </c>
      <c r="Z1153" s="386">
        <v>2</v>
      </c>
      <c r="AA1153" s="386">
        <v>0</v>
      </c>
      <c r="AB1153" s="386">
        <v>1</v>
      </c>
      <c r="AC1153" s="386">
        <v>1</v>
      </c>
      <c r="AD1153" s="386">
        <v>0</v>
      </c>
      <c r="AE1153" s="386">
        <v>1</v>
      </c>
      <c r="AF1153" s="386">
        <v>0</v>
      </c>
      <c r="AG1153" s="386">
        <v>0</v>
      </c>
      <c r="AH1153" s="386">
        <v>0</v>
      </c>
      <c r="AI1153" s="386">
        <v>0</v>
      </c>
      <c r="AJ1153" s="386">
        <v>0</v>
      </c>
      <c r="AK1153" s="386">
        <v>0</v>
      </c>
      <c r="AL1153" s="386">
        <v>0</v>
      </c>
      <c r="AM1153" s="386">
        <v>0</v>
      </c>
      <c r="AN1153" s="386">
        <v>0</v>
      </c>
      <c r="AO1153" s="386">
        <v>0</v>
      </c>
      <c r="AP1153" s="386">
        <v>0</v>
      </c>
      <c r="AQ1153" s="386">
        <v>0</v>
      </c>
      <c r="AR1153" s="386">
        <v>0</v>
      </c>
      <c r="AS1153" s="386">
        <v>0</v>
      </c>
      <c r="AT1153" s="405">
        <v>0</v>
      </c>
      <c r="AU1153" s="387">
        <v>0</v>
      </c>
    </row>
    <row r="1154" spans="2:47" ht="28.5" x14ac:dyDescent="0.3">
      <c r="B1154" s="592"/>
      <c r="C1154" s="592"/>
      <c r="D1154" s="384" t="s">
        <v>1061</v>
      </c>
      <c r="E1154" s="271">
        <f t="shared" si="18"/>
        <v>24</v>
      </c>
      <c r="F1154" s="385">
        <v>0</v>
      </c>
      <c r="G1154" s="386">
        <v>0</v>
      </c>
      <c r="H1154" s="386">
        <v>0</v>
      </c>
      <c r="I1154" s="386">
        <v>0</v>
      </c>
      <c r="J1154" s="386">
        <v>0</v>
      </c>
      <c r="K1154" s="386">
        <v>0</v>
      </c>
      <c r="L1154" s="386">
        <v>3</v>
      </c>
      <c r="M1154" s="386">
        <v>0</v>
      </c>
      <c r="N1154" s="386">
        <v>0</v>
      </c>
      <c r="O1154" s="386">
        <v>0</v>
      </c>
      <c r="P1154" s="386">
        <v>2</v>
      </c>
      <c r="Q1154" s="386">
        <v>0</v>
      </c>
      <c r="R1154" s="386">
        <v>0</v>
      </c>
      <c r="S1154" s="386">
        <v>1</v>
      </c>
      <c r="T1154" s="386">
        <v>0</v>
      </c>
      <c r="U1154" s="386">
        <v>1</v>
      </c>
      <c r="V1154" s="386">
        <v>2</v>
      </c>
      <c r="W1154" s="386">
        <v>0</v>
      </c>
      <c r="X1154" s="386">
        <v>1</v>
      </c>
      <c r="Y1154" s="386">
        <v>1</v>
      </c>
      <c r="Z1154" s="386">
        <v>2</v>
      </c>
      <c r="AA1154" s="386">
        <v>1</v>
      </c>
      <c r="AB1154" s="386">
        <v>2</v>
      </c>
      <c r="AC1154" s="386">
        <v>1</v>
      </c>
      <c r="AD1154" s="386">
        <v>1</v>
      </c>
      <c r="AE1154" s="386">
        <v>0</v>
      </c>
      <c r="AF1154" s="386">
        <v>0</v>
      </c>
      <c r="AG1154" s="386">
        <v>2</v>
      </c>
      <c r="AH1154" s="386">
        <v>1</v>
      </c>
      <c r="AI1154" s="386">
        <v>1</v>
      </c>
      <c r="AJ1154" s="386">
        <v>1</v>
      </c>
      <c r="AK1154" s="386">
        <v>0</v>
      </c>
      <c r="AL1154" s="386">
        <v>1</v>
      </c>
      <c r="AM1154" s="386">
        <v>0</v>
      </c>
      <c r="AN1154" s="386">
        <v>0</v>
      </c>
      <c r="AO1154" s="386">
        <v>0</v>
      </c>
      <c r="AP1154" s="386">
        <v>0</v>
      </c>
      <c r="AQ1154" s="386">
        <v>0</v>
      </c>
      <c r="AR1154" s="386">
        <v>0</v>
      </c>
      <c r="AS1154" s="386">
        <v>0</v>
      </c>
      <c r="AT1154" s="405">
        <v>0</v>
      </c>
      <c r="AU1154" s="387">
        <v>0</v>
      </c>
    </row>
    <row r="1155" spans="2:47" x14ac:dyDescent="0.3">
      <c r="B1155" s="592"/>
      <c r="C1155" s="592"/>
      <c r="D1155" s="384" t="s">
        <v>1026</v>
      </c>
      <c r="E1155" s="271">
        <f t="shared" si="18"/>
        <v>94</v>
      </c>
      <c r="F1155" s="385">
        <v>0</v>
      </c>
      <c r="G1155" s="386">
        <v>0</v>
      </c>
      <c r="H1155" s="386">
        <v>0</v>
      </c>
      <c r="I1155" s="386">
        <v>0</v>
      </c>
      <c r="J1155" s="386">
        <v>1</v>
      </c>
      <c r="K1155" s="386">
        <v>0</v>
      </c>
      <c r="L1155" s="386">
        <v>1</v>
      </c>
      <c r="M1155" s="386">
        <v>1</v>
      </c>
      <c r="N1155" s="386">
        <v>1</v>
      </c>
      <c r="O1155" s="386">
        <v>7</v>
      </c>
      <c r="P1155" s="386">
        <v>4</v>
      </c>
      <c r="Q1155" s="386">
        <v>5</v>
      </c>
      <c r="R1155" s="386">
        <v>3</v>
      </c>
      <c r="S1155" s="386">
        <v>6</v>
      </c>
      <c r="T1155" s="386">
        <v>3</v>
      </c>
      <c r="U1155" s="386">
        <v>3</v>
      </c>
      <c r="V1155" s="386">
        <v>5</v>
      </c>
      <c r="W1155" s="386">
        <v>3</v>
      </c>
      <c r="X1155" s="386">
        <v>3</v>
      </c>
      <c r="Y1155" s="386">
        <v>8</v>
      </c>
      <c r="Z1155" s="386">
        <v>4</v>
      </c>
      <c r="AA1155" s="386">
        <v>1</v>
      </c>
      <c r="AB1155" s="386">
        <v>6</v>
      </c>
      <c r="AC1155" s="386">
        <v>7</v>
      </c>
      <c r="AD1155" s="386">
        <v>3</v>
      </c>
      <c r="AE1155" s="386">
        <v>2</v>
      </c>
      <c r="AF1155" s="386">
        <v>1</v>
      </c>
      <c r="AG1155" s="386">
        <v>7</v>
      </c>
      <c r="AH1155" s="386">
        <v>1</v>
      </c>
      <c r="AI1155" s="386">
        <v>1</v>
      </c>
      <c r="AJ1155" s="386">
        <v>3</v>
      </c>
      <c r="AK1155" s="386">
        <v>1</v>
      </c>
      <c r="AL1155" s="386">
        <v>3</v>
      </c>
      <c r="AM1155" s="386">
        <v>0</v>
      </c>
      <c r="AN1155" s="386">
        <v>0</v>
      </c>
      <c r="AO1155" s="386">
        <v>0</v>
      </c>
      <c r="AP1155" s="386">
        <v>0</v>
      </c>
      <c r="AQ1155" s="386">
        <v>0</v>
      </c>
      <c r="AR1155" s="386">
        <v>0</v>
      </c>
      <c r="AS1155" s="386">
        <v>0</v>
      </c>
      <c r="AT1155" s="405">
        <v>0</v>
      </c>
      <c r="AU1155" s="387">
        <v>0</v>
      </c>
    </row>
    <row r="1156" spans="2:47" x14ac:dyDescent="0.3">
      <c r="B1156" s="592"/>
      <c r="C1156" s="592"/>
      <c r="D1156" s="384" t="s">
        <v>1060</v>
      </c>
      <c r="E1156" s="271">
        <f t="shared" si="18"/>
        <v>26</v>
      </c>
      <c r="F1156" s="385">
        <v>0</v>
      </c>
      <c r="G1156" s="386">
        <v>0</v>
      </c>
      <c r="H1156" s="386">
        <v>0</v>
      </c>
      <c r="I1156" s="386">
        <v>0</v>
      </c>
      <c r="J1156" s="386">
        <v>0</v>
      </c>
      <c r="K1156" s="386">
        <v>0</v>
      </c>
      <c r="L1156" s="386">
        <v>0</v>
      </c>
      <c r="M1156" s="386">
        <v>0</v>
      </c>
      <c r="N1156" s="386">
        <v>0</v>
      </c>
      <c r="O1156" s="386">
        <v>3</v>
      </c>
      <c r="P1156" s="386">
        <v>2</v>
      </c>
      <c r="Q1156" s="386">
        <v>0</v>
      </c>
      <c r="R1156" s="386">
        <v>2</v>
      </c>
      <c r="S1156" s="386">
        <v>0</v>
      </c>
      <c r="T1156" s="386">
        <v>2</v>
      </c>
      <c r="U1156" s="386">
        <v>1</v>
      </c>
      <c r="V1156" s="386">
        <v>0</v>
      </c>
      <c r="W1156" s="386">
        <v>3</v>
      </c>
      <c r="X1156" s="386">
        <v>0</v>
      </c>
      <c r="Y1156" s="386">
        <v>2</v>
      </c>
      <c r="Z1156" s="386">
        <v>0</v>
      </c>
      <c r="AA1156" s="386">
        <v>3</v>
      </c>
      <c r="AB1156" s="386">
        <v>2</v>
      </c>
      <c r="AC1156" s="386">
        <v>0</v>
      </c>
      <c r="AD1156" s="386">
        <v>2</v>
      </c>
      <c r="AE1156" s="386">
        <v>0</v>
      </c>
      <c r="AF1156" s="386">
        <v>0</v>
      </c>
      <c r="AG1156" s="386">
        <v>2</v>
      </c>
      <c r="AH1156" s="386">
        <v>0</v>
      </c>
      <c r="AI1156" s="386">
        <v>0</v>
      </c>
      <c r="AJ1156" s="386">
        <v>1</v>
      </c>
      <c r="AK1156" s="386">
        <v>0</v>
      </c>
      <c r="AL1156" s="386">
        <v>0</v>
      </c>
      <c r="AM1156" s="386">
        <v>0</v>
      </c>
      <c r="AN1156" s="386">
        <v>0</v>
      </c>
      <c r="AO1156" s="386">
        <v>1</v>
      </c>
      <c r="AP1156" s="386">
        <v>0</v>
      </c>
      <c r="AQ1156" s="386">
        <v>0</v>
      </c>
      <c r="AR1156" s="386">
        <v>0</v>
      </c>
      <c r="AS1156" s="386">
        <v>0</v>
      </c>
      <c r="AT1156" s="405">
        <v>0</v>
      </c>
      <c r="AU1156" s="387">
        <v>0</v>
      </c>
    </row>
    <row r="1157" spans="2:47" x14ac:dyDescent="0.3">
      <c r="B1157" s="592"/>
      <c r="C1157" s="592"/>
      <c r="D1157" s="384" t="s">
        <v>1059</v>
      </c>
      <c r="E1157" s="271">
        <f t="shared" ref="E1157:E1220" si="19">SUM(F1157:AU1157)</f>
        <v>45</v>
      </c>
      <c r="F1157" s="385">
        <v>0</v>
      </c>
      <c r="G1157" s="386">
        <v>0</v>
      </c>
      <c r="H1157" s="386">
        <v>0</v>
      </c>
      <c r="I1157" s="386">
        <v>0</v>
      </c>
      <c r="J1157" s="386">
        <v>0</v>
      </c>
      <c r="K1157" s="386">
        <v>0</v>
      </c>
      <c r="L1157" s="386">
        <v>0</v>
      </c>
      <c r="M1157" s="386">
        <v>2</v>
      </c>
      <c r="N1157" s="386">
        <v>1</v>
      </c>
      <c r="O1157" s="386">
        <v>1</v>
      </c>
      <c r="P1157" s="386">
        <v>2</v>
      </c>
      <c r="Q1157" s="386">
        <v>3</v>
      </c>
      <c r="R1157" s="386">
        <v>1</v>
      </c>
      <c r="S1157" s="386">
        <v>3</v>
      </c>
      <c r="T1157" s="386">
        <v>2</v>
      </c>
      <c r="U1157" s="386">
        <v>4</v>
      </c>
      <c r="V1157" s="386">
        <v>3</v>
      </c>
      <c r="W1157" s="386">
        <v>3</v>
      </c>
      <c r="X1157" s="386">
        <v>4</v>
      </c>
      <c r="Y1157" s="386">
        <v>1</v>
      </c>
      <c r="Z1157" s="386">
        <v>1</v>
      </c>
      <c r="AA1157" s="386">
        <v>2</v>
      </c>
      <c r="AB1157" s="386">
        <v>2</v>
      </c>
      <c r="AC1157" s="386">
        <v>7</v>
      </c>
      <c r="AD1157" s="386">
        <v>0</v>
      </c>
      <c r="AE1157" s="386">
        <v>1</v>
      </c>
      <c r="AF1157" s="386">
        <v>0</v>
      </c>
      <c r="AG1157" s="386">
        <v>1</v>
      </c>
      <c r="AH1157" s="386">
        <v>0</v>
      </c>
      <c r="AI1157" s="386">
        <v>1</v>
      </c>
      <c r="AJ1157" s="386">
        <v>0</v>
      </c>
      <c r="AK1157" s="386">
        <v>0</v>
      </c>
      <c r="AL1157" s="386">
        <v>0</v>
      </c>
      <c r="AM1157" s="386">
        <v>0</v>
      </c>
      <c r="AN1157" s="386">
        <v>0</v>
      </c>
      <c r="AO1157" s="386">
        <v>0</v>
      </c>
      <c r="AP1157" s="386">
        <v>0</v>
      </c>
      <c r="AQ1157" s="386">
        <v>0</v>
      </c>
      <c r="AR1157" s="386">
        <v>0</v>
      </c>
      <c r="AS1157" s="386">
        <v>0</v>
      </c>
      <c r="AT1157" s="405">
        <v>0</v>
      </c>
      <c r="AU1157" s="387">
        <v>0</v>
      </c>
    </row>
    <row r="1158" spans="2:47" x14ac:dyDescent="0.3">
      <c r="B1158" s="592"/>
      <c r="C1158" s="592" t="s">
        <v>254</v>
      </c>
      <c r="D1158" s="384" t="s">
        <v>1032</v>
      </c>
      <c r="E1158" s="271">
        <f t="shared" si="19"/>
        <v>112</v>
      </c>
      <c r="F1158" s="385">
        <v>0</v>
      </c>
      <c r="G1158" s="386">
        <v>0</v>
      </c>
      <c r="H1158" s="386">
        <v>0</v>
      </c>
      <c r="I1158" s="386">
        <v>0</v>
      </c>
      <c r="J1158" s="386">
        <v>0</v>
      </c>
      <c r="K1158" s="386">
        <v>2</v>
      </c>
      <c r="L1158" s="386">
        <v>1</v>
      </c>
      <c r="M1158" s="386">
        <v>5</v>
      </c>
      <c r="N1158" s="386">
        <v>4</v>
      </c>
      <c r="O1158" s="386">
        <v>4</v>
      </c>
      <c r="P1158" s="386">
        <v>7</v>
      </c>
      <c r="Q1158" s="386">
        <v>8</v>
      </c>
      <c r="R1158" s="386">
        <v>3</v>
      </c>
      <c r="S1158" s="386">
        <v>3</v>
      </c>
      <c r="T1158" s="386">
        <v>5</v>
      </c>
      <c r="U1158" s="386">
        <v>6</v>
      </c>
      <c r="V1158" s="386">
        <v>6</v>
      </c>
      <c r="W1158" s="386">
        <v>8</v>
      </c>
      <c r="X1158" s="386">
        <v>3</v>
      </c>
      <c r="Y1158" s="386">
        <v>6</v>
      </c>
      <c r="Z1158" s="386">
        <v>10</v>
      </c>
      <c r="AA1158" s="386">
        <v>3</v>
      </c>
      <c r="AB1158" s="386">
        <v>7</v>
      </c>
      <c r="AC1158" s="386">
        <v>3</v>
      </c>
      <c r="AD1158" s="386">
        <v>3</v>
      </c>
      <c r="AE1158" s="386">
        <v>1</v>
      </c>
      <c r="AF1158" s="386">
        <v>3</v>
      </c>
      <c r="AG1158" s="386">
        <v>5</v>
      </c>
      <c r="AH1158" s="386">
        <v>2</v>
      </c>
      <c r="AI1158" s="386">
        <v>0</v>
      </c>
      <c r="AJ1158" s="386">
        <v>0</v>
      </c>
      <c r="AK1158" s="386">
        <v>3</v>
      </c>
      <c r="AL1158" s="386">
        <v>0</v>
      </c>
      <c r="AM1158" s="386">
        <v>0</v>
      </c>
      <c r="AN1158" s="386">
        <v>0</v>
      </c>
      <c r="AO1158" s="386">
        <v>0</v>
      </c>
      <c r="AP1158" s="386">
        <v>1</v>
      </c>
      <c r="AQ1158" s="386">
        <v>0</v>
      </c>
      <c r="AR1158" s="386">
        <v>0</v>
      </c>
      <c r="AS1158" s="386">
        <v>0</v>
      </c>
      <c r="AT1158" s="405">
        <v>0</v>
      </c>
      <c r="AU1158" s="387">
        <v>0</v>
      </c>
    </row>
    <row r="1159" spans="2:47" s="35" customFormat="1" x14ac:dyDescent="0.3">
      <c r="B1159" s="592"/>
      <c r="C1159" s="592"/>
      <c r="D1159" s="384" t="s">
        <v>1031</v>
      </c>
      <c r="E1159" s="271">
        <f t="shared" si="19"/>
        <v>13</v>
      </c>
      <c r="F1159" s="385">
        <v>0</v>
      </c>
      <c r="G1159" s="386">
        <v>0</v>
      </c>
      <c r="H1159" s="386">
        <v>0</v>
      </c>
      <c r="I1159" s="386">
        <v>0</v>
      </c>
      <c r="J1159" s="386">
        <v>0</v>
      </c>
      <c r="K1159" s="386">
        <v>0</v>
      </c>
      <c r="L1159" s="386">
        <v>0</v>
      </c>
      <c r="M1159" s="386">
        <v>0</v>
      </c>
      <c r="N1159" s="386">
        <v>0</v>
      </c>
      <c r="O1159" s="386">
        <v>0</v>
      </c>
      <c r="P1159" s="386">
        <v>0</v>
      </c>
      <c r="Q1159" s="386">
        <v>3</v>
      </c>
      <c r="R1159" s="386">
        <v>1</v>
      </c>
      <c r="S1159" s="386">
        <v>0</v>
      </c>
      <c r="T1159" s="386">
        <v>1</v>
      </c>
      <c r="U1159" s="386">
        <v>0</v>
      </c>
      <c r="V1159" s="386">
        <v>0</v>
      </c>
      <c r="W1159" s="386">
        <v>1</v>
      </c>
      <c r="X1159" s="386">
        <v>0</v>
      </c>
      <c r="Y1159" s="386">
        <v>0</v>
      </c>
      <c r="Z1159" s="386">
        <v>0</v>
      </c>
      <c r="AA1159" s="386">
        <v>0</v>
      </c>
      <c r="AB1159" s="386">
        <v>1</v>
      </c>
      <c r="AC1159" s="386">
        <v>3</v>
      </c>
      <c r="AD1159" s="386">
        <v>1</v>
      </c>
      <c r="AE1159" s="386">
        <v>0</v>
      </c>
      <c r="AF1159" s="386">
        <v>0</v>
      </c>
      <c r="AG1159" s="386">
        <v>1</v>
      </c>
      <c r="AH1159" s="386">
        <v>0</v>
      </c>
      <c r="AI1159" s="386">
        <v>0</v>
      </c>
      <c r="AJ1159" s="386">
        <v>0</v>
      </c>
      <c r="AK1159" s="386">
        <v>0</v>
      </c>
      <c r="AL1159" s="386">
        <v>0</v>
      </c>
      <c r="AM1159" s="386">
        <v>0</v>
      </c>
      <c r="AN1159" s="386">
        <v>0</v>
      </c>
      <c r="AO1159" s="386">
        <v>0</v>
      </c>
      <c r="AP1159" s="386">
        <v>1</v>
      </c>
      <c r="AQ1159" s="386">
        <v>0</v>
      </c>
      <c r="AR1159" s="386">
        <v>0</v>
      </c>
      <c r="AS1159" s="386">
        <v>0</v>
      </c>
      <c r="AT1159" s="405">
        <v>0</v>
      </c>
      <c r="AU1159" s="387">
        <v>0</v>
      </c>
    </row>
    <row r="1160" spans="2:47" x14ac:dyDescent="0.3">
      <c r="B1160" s="592" t="s">
        <v>17</v>
      </c>
      <c r="C1160" s="592" t="s">
        <v>151</v>
      </c>
      <c r="D1160" s="384" t="s">
        <v>1003</v>
      </c>
      <c r="E1160" s="271">
        <f t="shared" si="19"/>
        <v>12</v>
      </c>
      <c r="F1160" s="385">
        <v>0</v>
      </c>
      <c r="G1160" s="386">
        <v>0</v>
      </c>
      <c r="H1160" s="386">
        <v>0</v>
      </c>
      <c r="I1160" s="386">
        <v>0</v>
      </c>
      <c r="J1160" s="386">
        <v>0</v>
      </c>
      <c r="K1160" s="386">
        <v>0</v>
      </c>
      <c r="L1160" s="386">
        <v>1</v>
      </c>
      <c r="M1160" s="386">
        <v>0</v>
      </c>
      <c r="N1160" s="386">
        <v>1</v>
      </c>
      <c r="O1160" s="386">
        <v>0</v>
      </c>
      <c r="P1160" s="386">
        <v>1</v>
      </c>
      <c r="Q1160" s="386">
        <v>1</v>
      </c>
      <c r="R1160" s="386">
        <v>2</v>
      </c>
      <c r="S1160" s="386">
        <v>2</v>
      </c>
      <c r="T1160" s="386">
        <v>0</v>
      </c>
      <c r="U1160" s="386">
        <v>1</v>
      </c>
      <c r="V1160" s="386">
        <v>1</v>
      </c>
      <c r="W1160" s="386">
        <v>0</v>
      </c>
      <c r="X1160" s="386">
        <v>0</v>
      </c>
      <c r="Y1160" s="386">
        <v>1</v>
      </c>
      <c r="Z1160" s="386">
        <v>0</v>
      </c>
      <c r="AA1160" s="386">
        <v>0</v>
      </c>
      <c r="AB1160" s="386">
        <v>0</v>
      </c>
      <c r="AC1160" s="386">
        <v>1</v>
      </c>
      <c r="AD1160" s="386">
        <v>0</v>
      </c>
      <c r="AE1160" s="386">
        <v>0</v>
      </c>
      <c r="AF1160" s="386">
        <v>0</v>
      </c>
      <c r="AG1160" s="386">
        <v>0</v>
      </c>
      <c r="AH1160" s="386">
        <v>0</v>
      </c>
      <c r="AI1160" s="386">
        <v>0</v>
      </c>
      <c r="AJ1160" s="386">
        <v>0</v>
      </c>
      <c r="AK1160" s="386">
        <v>0</v>
      </c>
      <c r="AL1160" s="386">
        <v>0</v>
      </c>
      <c r="AM1160" s="386">
        <v>0</v>
      </c>
      <c r="AN1160" s="386">
        <v>0</v>
      </c>
      <c r="AO1160" s="386">
        <v>0</v>
      </c>
      <c r="AP1160" s="386">
        <v>0</v>
      </c>
      <c r="AQ1160" s="386">
        <v>0</v>
      </c>
      <c r="AR1160" s="386">
        <v>0</v>
      </c>
      <c r="AS1160" s="386">
        <v>0</v>
      </c>
      <c r="AT1160" s="405">
        <v>0</v>
      </c>
      <c r="AU1160" s="387">
        <v>0</v>
      </c>
    </row>
    <row r="1161" spans="2:47" x14ac:dyDescent="0.3">
      <c r="B1161" s="592"/>
      <c r="C1161" s="592"/>
      <c r="D1161" s="384" t="s">
        <v>151</v>
      </c>
      <c r="E1161" s="271">
        <f t="shared" si="19"/>
        <v>221</v>
      </c>
      <c r="F1161" s="385">
        <v>0</v>
      </c>
      <c r="G1161" s="386">
        <v>0</v>
      </c>
      <c r="H1161" s="386">
        <v>0</v>
      </c>
      <c r="I1161" s="386">
        <v>1</v>
      </c>
      <c r="J1161" s="386">
        <v>0</v>
      </c>
      <c r="K1161" s="386">
        <v>3</v>
      </c>
      <c r="L1161" s="386">
        <v>6</v>
      </c>
      <c r="M1161" s="386">
        <v>8</v>
      </c>
      <c r="N1161" s="386">
        <v>4</v>
      </c>
      <c r="O1161" s="386">
        <v>9</v>
      </c>
      <c r="P1161" s="386">
        <v>14</v>
      </c>
      <c r="Q1161" s="386">
        <v>7</v>
      </c>
      <c r="R1161" s="386">
        <v>6</v>
      </c>
      <c r="S1161" s="386">
        <v>4</v>
      </c>
      <c r="T1161" s="386">
        <v>8</v>
      </c>
      <c r="U1161" s="386">
        <v>11</v>
      </c>
      <c r="V1161" s="386">
        <v>8</v>
      </c>
      <c r="W1161" s="386">
        <v>13</v>
      </c>
      <c r="X1161" s="386">
        <v>8</v>
      </c>
      <c r="Y1161" s="386">
        <v>22</v>
      </c>
      <c r="Z1161" s="386">
        <v>10</v>
      </c>
      <c r="AA1161" s="386">
        <v>12</v>
      </c>
      <c r="AB1161" s="386">
        <v>9</v>
      </c>
      <c r="AC1161" s="386">
        <v>9</v>
      </c>
      <c r="AD1161" s="386">
        <v>7</v>
      </c>
      <c r="AE1161" s="386">
        <v>11</v>
      </c>
      <c r="AF1161" s="386">
        <v>4</v>
      </c>
      <c r="AG1161" s="386">
        <v>7</v>
      </c>
      <c r="AH1161" s="386">
        <v>4</v>
      </c>
      <c r="AI1161" s="386">
        <v>5</v>
      </c>
      <c r="AJ1161" s="386">
        <v>4</v>
      </c>
      <c r="AK1161" s="386">
        <v>2</v>
      </c>
      <c r="AL1161" s="386">
        <v>2</v>
      </c>
      <c r="AM1161" s="386">
        <v>0</v>
      </c>
      <c r="AN1161" s="386">
        <v>1</v>
      </c>
      <c r="AO1161" s="386">
        <v>2</v>
      </c>
      <c r="AP1161" s="386">
        <v>0</v>
      </c>
      <c r="AQ1161" s="386">
        <v>0</v>
      </c>
      <c r="AR1161" s="386">
        <v>0</v>
      </c>
      <c r="AS1161" s="386">
        <v>0</v>
      </c>
      <c r="AT1161" s="405">
        <v>0</v>
      </c>
      <c r="AU1161" s="387">
        <v>0</v>
      </c>
    </row>
    <row r="1162" spans="2:47" ht="28.5" x14ac:dyDescent="0.3">
      <c r="B1162" s="592"/>
      <c r="C1162" s="592"/>
      <c r="D1162" s="384" t="s">
        <v>1002</v>
      </c>
      <c r="E1162" s="271">
        <f t="shared" si="19"/>
        <v>1</v>
      </c>
      <c r="F1162" s="385">
        <v>0</v>
      </c>
      <c r="G1162" s="386">
        <v>0</v>
      </c>
      <c r="H1162" s="386">
        <v>0</v>
      </c>
      <c r="I1162" s="386">
        <v>0</v>
      </c>
      <c r="J1162" s="386">
        <v>0</v>
      </c>
      <c r="K1162" s="386">
        <v>0</v>
      </c>
      <c r="L1162" s="386">
        <v>0</v>
      </c>
      <c r="M1162" s="386">
        <v>0</v>
      </c>
      <c r="N1162" s="386">
        <v>0</v>
      </c>
      <c r="O1162" s="386">
        <v>0</v>
      </c>
      <c r="P1162" s="386">
        <v>0</v>
      </c>
      <c r="Q1162" s="386">
        <v>0</v>
      </c>
      <c r="R1162" s="386">
        <v>0</v>
      </c>
      <c r="S1162" s="386">
        <v>0</v>
      </c>
      <c r="T1162" s="386">
        <v>0</v>
      </c>
      <c r="U1162" s="386">
        <v>0</v>
      </c>
      <c r="V1162" s="386">
        <v>0</v>
      </c>
      <c r="W1162" s="386">
        <v>1</v>
      </c>
      <c r="X1162" s="386">
        <v>0</v>
      </c>
      <c r="Y1162" s="386">
        <v>0</v>
      </c>
      <c r="Z1162" s="386">
        <v>0</v>
      </c>
      <c r="AA1162" s="386">
        <v>0</v>
      </c>
      <c r="AB1162" s="386">
        <v>0</v>
      </c>
      <c r="AC1162" s="386">
        <v>0</v>
      </c>
      <c r="AD1162" s="386">
        <v>0</v>
      </c>
      <c r="AE1162" s="386">
        <v>0</v>
      </c>
      <c r="AF1162" s="386">
        <v>0</v>
      </c>
      <c r="AG1162" s="386">
        <v>0</v>
      </c>
      <c r="AH1162" s="386">
        <v>0</v>
      </c>
      <c r="AI1162" s="386">
        <v>0</v>
      </c>
      <c r="AJ1162" s="386">
        <v>0</v>
      </c>
      <c r="AK1162" s="386">
        <v>0</v>
      </c>
      <c r="AL1162" s="386">
        <v>0</v>
      </c>
      <c r="AM1162" s="386">
        <v>0</v>
      </c>
      <c r="AN1162" s="386">
        <v>0</v>
      </c>
      <c r="AO1162" s="386">
        <v>0</v>
      </c>
      <c r="AP1162" s="386">
        <v>0</v>
      </c>
      <c r="AQ1162" s="386">
        <v>0</v>
      </c>
      <c r="AR1162" s="386">
        <v>0</v>
      </c>
      <c r="AS1162" s="386">
        <v>0</v>
      </c>
      <c r="AT1162" s="405">
        <v>0</v>
      </c>
      <c r="AU1162" s="387">
        <v>0</v>
      </c>
    </row>
    <row r="1163" spans="2:47" x14ac:dyDescent="0.3">
      <c r="B1163" s="592"/>
      <c r="C1163" s="592"/>
      <c r="D1163" s="384" t="s">
        <v>1001</v>
      </c>
      <c r="E1163" s="271">
        <f t="shared" si="19"/>
        <v>44</v>
      </c>
      <c r="F1163" s="385">
        <v>0</v>
      </c>
      <c r="G1163" s="386">
        <v>0</v>
      </c>
      <c r="H1163" s="386">
        <v>0</v>
      </c>
      <c r="I1163" s="386">
        <v>0</v>
      </c>
      <c r="J1163" s="386">
        <v>0</v>
      </c>
      <c r="K1163" s="386">
        <v>0</v>
      </c>
      <c r="L1163" s="386">
        <v>0</v>
      </c>
      <c r="M1163" s="386">
        <v>2</v>
      </c>
      <c r="N1163" s="386">
        <v>2</v>
      </c>
      <c r="O1163" s="386">
        <v>2</v>
      </c>
      <c r="P1163" s="386">
        <v>4</v>
      </c>
      <c r="Q1163" s="386">
        <v>4</v>
      </c>
      <c r="R1163" s="386">
        <v>2</v>
      </c>
      <c r="S1163" s="386">
        <v>4</v>
      </c>
      <c r="T1163" s="386">
        <v>2</v>
      </c>
      <c r="U1163" s="386">
        <v>0</v>
      </c>
      <c r="V1163" s="386">
        <v>3</v>
      </c>
      <c r="W1163" s="386">
        <v>2</v>
      </c>
      <c r="X1163" s="386">
        <v>4</v>
      </c>
      <c r="Y1163" s="386">
        <v>0</v>
      </c>
      <c r="Z1163" s="386">
        <v>2</v>
      </c>
      <c r="AA1163" s="386">
        <v>1</v>
      </c>
      <c r="AB1163" s="386">
        <v>3</v>
      </c>
      <c r="AC1163" s="386">
        <v>1</v>
      </c>
      <c r="AD1163" s="386">
        <v>3</v>
      </c>
      <c r="AE1163" s="386">
        <v>2</v>
      </c>
      <c r="AF1163" s="386">
        <v>0</v>
      </c>
      <c r="AG1163" s="386">
        <v>0</v>
      </c>
      <c r="AH1163" s="386">
        <v>1</v>
      </c>
      <c r="AI1163" s="386">
        <v>0</v>
      </c>
      <c r="AJ1163" s="386">
        <v>0</v>
      </c>
      <c r="AK1163" s="386">
        <v>0</v>
      </c>
      <c r="AL1163" s="386">
        <v>0</v>
      </c>
      <c r="AM1163" s="386">
        <v>0</v>
      </c>
      <c r="AN1163" s="386">
        <v>0</v>
      </c>
      <c r="AO1163" s="386">
        <v>0</v>
      </c>
      <c r="AP1163" s="386">
        <v>0</v>
      </c>
      <c r="AQ1163" s="386">
        <v>0</v>
      </c>
      <c r="AR1163" s="386">
        <v>0</v>
      </c>
      <c r="AS1163" s="386">
        <v>0</v>
      </c>
      <c r="AT1163" s="405">
        <v>0</v>
      </c>
      <c r="AU1163" s="387">
        <v>0</v>
      </c>
    </row>
    <row r="1164" spans="2:47" x14ac:dyDescent="0.3">
      <c r="B1164" s="592"/>
      <c r="C1164" s="592"/>
      <c r="D1164" s="384" t="s">
        <v>1000</v>
      </c>
      <c r="E1164" s="271">
        <f t="shared" si="19"/>
        <v>43</v>
      </c>
      <c r="F1164" s="385">
        <v>0</v>
      </c>
      <c r="G1164" s="386">
        <v>0</v>
      </c>
      <c r="H1164" s="386">
        <v>0</v>
      </c>
      <c r="I1164" s="386">
        <v>0</v>
      </c>
      <c r="J1164" s="386">
        <v>0</v>
      </c>
      <c r="K1164" s="386">
        <v>1</v>
      </c>
      <c r="L1164" s="386">
        <v>0</v>
      </c>
      <c r="M1164" s="386">
        <v>1</v>
      </c>
      <c r="N1164" s="386">
        <v>1</v>
      </c>
      <c r="O1164" s="386">
        <v>1</v>
      </c>
      <c r="P1164" s="386">
        <v>6</v>
      </c>
      <c r="Q1164" s="386">
        <v>3</v>
      </c>
      <c r="R1164" s="386">
        <v>3</v>
      </c>
      <c r="S1164" s="386">
        <v>2</v>
      </c>
      <c r="T1164" s="386">
        <v>2</v>
      </c>
      <c r="U1164" s="386">
        <v>3</v>
      </c>
      <c r="V1164" s="386">
        <v>2</v>
      </c>
      <c r="W1164" s="386">
        <v>1</v>
      </c>
      <c r="X1164" s="386">
        <v>3</v>
      </c>
      <c r="Y1164" s="386">
        <v>3</v>
      </c>
      <c r="Z1164" s="386">
        <v>2</v>
      </c>
      <c r="AA1164" s="386">
        <v>0</v>
      </c>
      <c r="AB1164" s="386">
        <v>0</v>
      </c>
      <c r="AC1164" s="386">
        <v>3</v>
      </c>
      <c r="AD1164" s="386">
        <v>1</v>
      </c>
      <c r="AE1164" s="386">
        <v>1</v>
      </c>
      <c r="AF1164" s="386">
        <v>1</v>
      </c>
      <c r="AG1164" s="386">
        <v>0</v>
      </c>
      <c r="AH1164" s="386">
        <v>0</v>
      </c>
      <c r="AI1164" s="386">
        <v>0</v>
      </c>
      <c r="AJ1164" s="386">
        <v>1</v>
      </c>
      <c r="AK1164" s="386">
        <v>1</v>
      </c>
      <c r="AL1164" s="386">
        <v>1</v>
      </c>
      <c r="AM1164" s="386">
        <v>0</v>
      </c>
      <c r="AN1164" s="386">
        <v>0</v>
      </c>
      <c r="AO1164" s="386">
        <v>0</v>
      </c>
      <c r="AP1164" s="386">
        <v>0</v>
      </c>
      <c r="AQ1164" s="386">
        <v>0</v>
      </c>
      <c r="AR1164" s="386">
        <v>0</v>
      </c>
      <c r="AS1164" s="386">
        <v>0</v>
      </c>
      <c r="AT1164" s="405">
        <v>0</v>
      </c>
      <c r="AU1164" s="387">
        <v>0</v>
      </c>
    </row>
    <row r="1165" spans="2:47" x14ac:dyDescent="0.3">
      <c r="B1165" s="592"/>
      <c r="C1165" s="592"/>
      <c r="D1165" s="384" t="s">
        <v>999</v>
      </c>
      <c r="E1165" s="271">
        <f t="shared" si="19"/>
        <v>12</v>
      </c>
      <c r="F1165" s="385">
        <v>0</v>
      </c>
      <c r="G1165" s="386">
        <v>0</v>
      </c>
      <c r="H1165" s="386">
        <v>0</v>
      </c>
      <c r="I1165" s="386">
        <v>1</v>
      </c>
      <c r="J1165" s="386">
        <v>0</v>
      </c>
      <c r="K1165" s="386">
        <v>0</v>
      </c>
      <c r="L1165" s="386">
        <v>0</v>
      </c>
      <c r="M1165" s="386">
        <v>0</v>
      </c>
      <c r="N1165" s="386">
        <v>0</v>
      </c>
      <c r="O1165" s="386">
        <v>1</v>
      </c>
      <c r="P1165" s="386">
        <v>0</v>
      </c>
      <c r="Q1165" s="386">
        <v>0</v>
      </c>
      <c r="R1165" s="386">
        <v>0</v>
      </c>
      <c r="S1165" s="386">
        <v>5</v>
      </c>
      <c r="T1165" s="386">
        <v>0</v>
      </c>
      <c r="U1165" s="386">
        <v>0</v>
      </c>
      <c r="V1165" s="386">
        <v>1</v>
      </c>
      <c r="W1165" s="386">
        <v>2</v>
      </c>
      <c r="X1165" s="386">
        <v>0</v>
      </c>
      <c r="Y1165" s="386">
        <v>0</v>
      </c>
      <c r="Z1165" s="386">
        <v>0</v>
      </c>
      <c r="AA1165" s="386">
        <v>1</v>
      </c>
      <c r="AB1165" s="386">
        <v>0</v>
      </c>
      <c r="AC1165" s="386">
        <v>0</v>
      </c>
      <c r="AD1165" s="386">
        <v>0</v>
      </c>
      <c r="AE1165" s="386">
        <v>0</v>
      </c>
      <c r="AF1165" s="386">
        <v>1</v>
      </c>
      <c r="AG1165" s="386">
        <v>0</v>
      </c>
      <c r="AH1165" s="386">
        <v>0</v>
      </c>
      <c r="AI1165" s="386">
        <v>0</v>
      </c>
      <c r="AJ1165" s="386">
        <v>0</v>
      </c>
      <c r="AK1165" s="386">
        <v>0</v>
      </c>
      <c r="AL1165" s="386">
        <v>0</v>
      </c>
      <c r="AM1165" s="386">
        <v>0</v>
      </c>
      <c r="AN1165" s="386">
        <v>0</v>
      </c>
      <c r="AO1165" s="386">
        <v>0</v>
      </c>
      <c r="AP1165" s="386">
        <v>0</v>
      </c>
      <c r="AQ1165" s="386">
        <v>0</v>
      </c>
      <c r="AR1165" s="386">
        <v>0</v>
      </c>
      <c r="AS1165" s="386">
        <v>0</v>
      </c>
      <c r="AT1165" s="405">
        <v>0</v>
      </c>
      <c r="AU1165" s="387">
        <v>0</v>
      </c>
    </row>
    <row r="1166" spans="2:47" x14ac:dyDescent="0.3">
      <c r="B1166" s="592"/>
      <c r="C1166" s="592"/>
      <c r="D1166" s="384" t="s">
        <v>998</v>
      </c>
      <c r="E1166" s="271">
        <f t="shared" si="19"/>
        <v>7</v>
      </c>
      <c r="F1166" s="385">
        <v>0</v>
      </c>
      <c r="G1166" s="386">
        <v>0</v>
      </c>
      <c r="H1166" s="386">
        <v>0</v>
      </c>
      <c r="I1166" s="386">
        <v>0</v>
      </c>
      <c r="J1166" s="386">
        <v>0</v>
      </c>
      <c r="K1166" s="386">
        <v>1</v>
      </c>
      <c r="L1166" s="386">
        <v>0</v>
      </c>
      <c r="M1166" s="386">
        <v>0</v>
      </c>
      <c r="N1166" s="386">
        <v>0</v>
      </c>
      <c r="O1166" s="386">
        <v>0</v>
      </c>
      <c r="P1166" s="386">
        <v>0</v>
      </c>
      <c r="Q1166" s="386">
        <v>0</v>
      </c>
      <c r="R1166" s="386">
        <v>1</v>
      </c>
      <c r="S1166" s="386">
        <v>0</v>
      </c>
      <c r="T1166" s="386">
        <v>1</v>
      </c>
      <c r="U1166" s="386">
        <v>0</v>
      </c>
      <c r="V1166" s="386">
        <v>0</v>
      </c>
      <c r="W1166" s="386">
        <v>0</v>
      </c>
      <c r="X1166" s="386">
        <v>0</v>
      </c>
      <c r="Y1166" s="386">
        <v>0</v>
      </c>
      <c r="Z1166" s="386">
        <v>1</v>
      </c>
      <c r="AA1166" s="386">
        <v>0</v>
      </c>
      <c r="AB1166" s="386">
        <v>1</v>
      </c>
      <c r="AC1166" s="386">
        <v>0</v>
      </c>
      <c r="AD1166" s="386">
        <v>0</v>
      </c>
      <c r="AE1166" s="386">
        <v>0</v>
      </c>
      <c r="AF1166" s="386">
        <v>1</v>
      </c>
      <c r="AG1166" s="386">
        <v>0</v>
      </c>
      <c r="AH1166" s="386">
        <v>0</v>
      </c>
      <c r="AI1166" s="386">
        <v>0</v>
      </c>
      <c r="AJ1166" s="386">
        <v>0</v>
      </c>
      <c r="AK1166" s="386">
        <v>1</v>
      </c>
      <c r="AL1166" s="386">
        <v>0</v>
      </c>
      <c r="AM1166" s="386">
        <v>0</v>
      </c>
      <c r="AN1166" s="386">
        <v>0</v>
      </c>
      <c r="AO1166" s="386">
        <v>0</v>
      </c>
      <c r="AP1166" s="386">
        <v>0</v>
      </c>
      <c r="AQ1166" s="386">
        <v>0</v>
      </c>
      <c r="AR1166" s="386">
        <v>0</v>
      </c>
      <c r="AS1166" s="386">
        <v>0</v>
      </c>
      <c r="AT1166" s="405">
        <v>0</v>
      </c>
      <c r="AU1166" s="387">
        <v>0</v>
      </c>
    </row>
    <row r="1167" spans="2:47" x14ac:dyDescent="0.3">
      <c r="B1167" s="592"/>
      <c r="C1167" s="592"/>
      <c r="D1167" s="384" t="s">
        <v>997</v>
      </c>
      <c r="E1167" s="271">
        <f t="shared" si="19"/>
        <v>35</v>
      </c>
      <c r="F1167" s="385">
        <v>0</v>
      </c>
      <c r="G1167" s="386">
        <v>0</v>
      </c>
      <c r="H1167" s="386">
        <v>0</v>
      </c>
      <c r="I1167" s="386">
        <v>0</v>
      </c>
      <c r="J1167" s="386">
        <v>0</v>
      </c>
      <c r="K1167" s="386">
        <v>0</v>
      </c>
      <c r="L1167" s="386">
        <v>2</v>
      </c>
      <c r="M1167" s="386">
        <v>0</v>
      </c>
      <c r="N1167" s="386">
        <v>1</v>
      </c>
      <c r="O1167" s="386">
        <v>1</v>
      </c>
      <c r="P1167" s="386">
        <v>1</v>
      </c>
      <c r="Q1167" s="386">
        <v>3</v>
      </c>
      <c r="R1167" s="386">
        <v>2</v>
      </c>
      <c r="S1167" s="386">
        <v>2</v>
      </c>
      <c r="T1167" s="386">
        <v>2</v>
      </c>
      <c r="U1167" s="386">
        <v>1</v>
      </c>
      <c r="V1167" s="386">
        <v>1</v>
      </c>
      <c r="W1167" s="386">
        <v>1</v>
      </c>
      <c r="X1167" s="386">
        <v>0</v>
      </c>
      <c r="Y1167" s="386">
        <v>2</v>
      </c>
      <c r="Z1167" s="386">
        <v>2</v>
      </c>
      <c r="AA1167" s="386">
        <v>0</v>
      </c>
      <c r="AB1167" s="386">
        <v>1</v>
      </c>
      <c r="AC1167" s="386">
        <v>1</v>
      </c>
      <c r="AD1167" s="386">
        <v>1</v>
      </c>
      <c r="AE1167" s="386">
        <v>1</v>
      </c>
      <c r="AF1167" s="386">
        <v>3</v>
      </c>
      <c r="AG1167" s="386">
        <v>3</v>
      </c>
      <c r="AH1167" s="386">
        <v>1</v>
      </c>
      <c r="AI1167" s="386">
        <v>1</v>
      </c>
      <c r="AJ1167" s="386">
        <v>0</v>
      </c>
      <c r="AK1167" s="386">
        <v>1</v>
      </c>
      <c r="AL1167" s="386">
        <v>1</v>
      </c>
      <c r="AM1167" s="386">
        <v>0</v>
      </c>
      <c r="AN1167" s="386">
        <v>0</v>
      </c>
      <c r="AO1167" s="386">
        <v>0</v>
      </c>
      <c r="AP1167" s="386">
        <v>0</v>
      </c>
      <c r="AQ1167" s="386">
        <v>0</v>
      </c>
      <c r="AR1167" s="386">
        <v>0</v>
      </c>
      <c r="AS1167" s="386">
        <v>0</v>
      </c>
      <c r="AT1167" s="405">
        <v>0</v>
      </c>
      <c r="AU1167" s="387">
        <v>0</v>
      </c>
    </row>
    <row r="1168" spans="2:47" x14ac:dyDescent="0.3">
      <c r="B1168" s="592"/>
      <c r="C1168" s="592"/>
      <c r="D1168" s="384" t="s">
        <v>996</v>
      </c>
      <c r="E1168" s="271">
        <f t="shared" si="19"/>
        <v>21</v>
      </c>
      <c r="F1168" s="385">
        <v>0</v>
      </c>
      <c r="G1168" s="386">
        <v>0</v>
      </c>
      <c r="H1168" s="386">
        <v>0</v>
      </c>
      <c r="I1168" s="386">
        <v>0</v>
      </c>
      <c r="J1168" s="386">
        <v>0</v>
      </c>
      <c r="K1168" s="386">
        <v>0</v>
      </c>
      <c r="L1168" s="386">
        <v>1</v>
      </c>
      <c r="M1168" s="386">
        <v>0</v>
      </c>
      <c r="N1168" s="386">
        <v>1</v>
      </c>
      <c r="O1168" s="386">
        <v>0</v>
      </c>
      <c r="P1168" s="386">
        <v>1</v>
      </c>
      <c r="Q1168" s="386">
        <v>1</v>
      </c>
      <c r="R1168" s="386">
        <v>2</v>
      </c>
      <c r="S1168" s="386">
        <v>0</v>
      </c>
      <c r="T1168" s="386">
        <v>1</v>
      </c>
      <c r="U1168" s="386">
        <v>0</v>
      </c>
      <c r="V1168" s="386">
        <v>2</v>
      </c>
      <c r="W1168" s="386">
        <v>2</v>
      </c>
      <c r="X1168" s="386">
        <v>0</v>
      </c>
      <c r="Y1168" s="386">
        <v>0</v>
      </c>
      <c r="Z1168" s="386">
        <v>2</v>
      </c>
      <c r="AA1168" s="386">
        <v>1</v>
      </c>
      <c r="AB1168" s="386">
        <v>1</v>
      </c>
      <c r="AC1168" s="386">
        <v>2</v>
      </c>
      <c r="AD1168" s="386">
        <v>2</v>
      </c>
      <c r="AE1168" s="386">
        <v>0</v>
      </c>
      <c r="AF1168" s="386">
        <v>1</v>
      </c>
      <c r="AG1168" s="386">
        <v>0</v>
      </c>
      <c r="AH1168" s="386">
        <v>1</v>
      </c>
      <c r="AI1168" s="386">
        <v>0</v>
      </c>
      <c r="AJ1168" s="386">
        <v>0</v>
      </c>
      <c r="AK1168" s="386">
        <v>0</v>
      </c>
      <c r="AL1168" s="386">
        <v>0</v>
      </c>
      <c r="AM1168" s="386">
        <v>0</v>
      </c>
      <c r="AN1168" s="386">
        <v>0</v>
      </c>
      <c r="AO1168" s="386">
        <v>0</v>
      </c>
      <c r="AP1168" s="386">
        <v>0</v>
      </c>
      <c r="AQ1168" s="386">
        <v>0</v>
      </c>
      <c r="AR1168" s="386">
        <v>0</v>
      </c>
      <c r="AS1168" s="386">
        <v>0</v>
      </c>
      <c r="AT1168" s="405">
        <v>0</v>
      </c>
      <c r="AU1168" s="387">
        <v>0</v>
      </c>
    </row>
    <row r="1169" spans="2:47" x14ac:dyDescent="0.3">
      <c r="B1169" s="592"/>
      <c r="C1169" s="592" t="s">
        <v>150</v>
      </c>
      <c r="D1169" s="384" t="s">
        <v>1030</v>
      </c>
      <c r="E1169" s="271">
        <f t="shared" si="19"/>
        <v>94</v>
      </c>
      <c r="F1169" s="385">
        <v>0</v>
      </c>
      <c r="G1169" s="386">
        <v>0</v>
      </c>
      <c r="H1169" s="386">
        <v>0</v>
      </c>
      <c r="I1169" s="386">
        <v>0</v>
      </c>
      <c r="J1169" s="386">
        <v>2</v>
      </c>
      <c r="K1169" s="386">
        <v>2</v>
      </c>
      <c r="L1169" s="386">
        <v>1</v>
      </c>
      <c r="M1169" s="386">
        <v>2</v>
      </c>
      <c r="N1169" s="386">
        <v>5</v>
      </c>
      <c r="O1169" s="386">
        <v>3</v>
      </c>
      <c r="P1169" s="386">
        <v>3</v>
      </c>
      <c r="Q1169" s="386">
        <v>7</v>
      </c>
      <c r="R1169" s="386">
        <v>2</v>
      </c>
      <c r="S1169" s="386">
        <v>3</v>
      </c>
      <c r="T1169" s="386">
        <v>4</v>
      </c>
      <c r="U1169" s="386">
        <v>4</v>
      </c>
      <c r="V1169" s="386">
        <v>8</v>
      </c>
      <c r="W1169" s="386">
        <v>3</v>
      </c>
      <c r="X1169" s="386">
        <v>6</v>
      </c>
      <c r="Y1169" s="386">
        <v>3</v>
      </c>
      <c r="Z1169" s="386">
        <v>4</v>
      </c>
      <c r="AA1169" s="386">
        <v>3</v>
      </c>
      <c r="AB1169" s="386">
        <v>4</v>
      </c>
      <c r="AC1169" s="386">
        <v>3</v>
      </c>
      <c r="AD1169" s="386">
        <v>7</v>
      </c>
      <c r="AE1169" s="386">
        <v>0</v>
      </c>
      <c r="AF1169" s="386">
        <v>4</v>
      </c>
      <c r="AG1169" s="386">
        <v>3</v>
      </c>
      <c r="AH1169" s="386">
        <v>3</v>
      </c>
      <c r="AI1169" s="386">
        <v>1</v>
      </c>
      <c r="AJ1169" s="386">
        <v>0</v>
      </c>
      <c r="AK1169" s="386">
        <v>1</v>
      </c>
      <c r="AL1169" s="386">
        <v>2</v>
      </c>
      <c r="AM1169" s="386">
        <v>0</v>
      </c>
      <c r="AN1169" s="386">
        <v>0</v>
      </c>
      <c r="AO1169" s="386">
        <v>0</v>
      </c>
      <c r="AP1169" s="386">
        <v>0</v>
      </c>
      <c r="AQ1169" s="386">
        <v>0</v>
      </c>
      <c r="AR1169" s="386">
        <v>0</v>
      </c>
      <c r="AS1169" s="386">
        <v>0</v>
      </c>
      <c r="AT1169" s="405">
        <v>0</v>
      </c>
      <c r="AU1169" s="387">
        <v>1</v>
      </c>
    </row>
    <row r="1170" spans="2:47" x14ac:dyDescent="0.3">
      <c r="B1170" s="592"/>
      <c r="C1170" s="592"/>
      <c r="D1170" s="384" t="s">
        <v>1029</v>
      </c>
      <c r="E1170" s="271">
        <f t="shared" si="19"/>
        <v>27</v>
      </c>
      <c r="F1170" s="385">
        <v>0</v>
      </c>
      <c r="G1170" s="386">
        <v>0</v>
      </c>
      <c r="H1170" s="386">
        <v>0</v>
      </c>
      <c r="I1170" s="386">
        <v>0</v>
      </c>
      <c r="J1170" s="386">
        <v>1</v>
      </c>
      <c r="K1170" s="386">
        <v>1</v>
      </c>
      <c r="L1170" s="386">
        <v>0</v>
      </c>
      <c r="M1170" s="386">
        <v>0</v>
      </c>
      <c r="N1170" s="386">
        <v>2</v>
      </c>
      <c r="O1170" s="386">
        <v>0</v>
      </c>
      <c r="P1170" s="386">
        <v>1</v>
      </c>
      <c r="Q1170" s="386">
        <v>3</v>
      </c>
      <c r="R1170" s="386">
        <v>2</v>
      </c>
      <c r="S1170" s="386">
        <v>0</v>
      </c>
      <c r="T1170" s="386">
        <v>2</v>
      </c>
      <c r="U1170" s="386">
        <v>2</v>
      </c>
      <c r="V1170" s="386">
        <v>0</v>
      </c>
      <c r="W1170" s="386">
        <v>0</v>
      </c>
      <c r="X1170" s="386">
        <v>2</v>
      </c>
      <c r="Y1170" s="386">
        <v>1</v>
      </c>
      <c r="Z1170" s="386">
        <v>3</v>
      </c>
      <c r="AA1170" s="386">
        <v>2</v>
      </c>
      <c r="AB1170" s="386">
        <v>1</v>
      </c>
      <c r="AC1170" s="386">
        <v>0</v>
      </c>
      <c r="AD1170" s="386">
        <v>0</v>
      </c>
      <c r="AE1170" s="386">
        <v>0</v>
      </c>
      <c r="AF1170" s="386">
        <v>1</v>
      </c>
      <c r="AG1170" s="386">
        <v>1</v>
      </c>
      <c r="AH1170" s="386">
        <v>0</v>
      </c>
      <c r="AI1170" s="386">
        <v>0</v>
      </c>
      <c r="AJ1170" s="386">
        <v>0</v>
      </c>
      <c r="AK1170" s="386">
        <v>0</v>
      </c>
      <c r="AL1170" s="386">
        <v>0</v>
      </c>
      <c r="AM1170" s="386">
        <v>1</v>
      </c>
      <c r="AN1170" s="386">
        <v>0</v>
      </c>
      <c r="AO1170" s="386">
        <v>0</v>
      </c>
      <c r="AP1170" s="386">
        <v>0</v>
      </c>
      <c r="AQ1170" s="386">
        <v>0</v>
      </c>
      <c r="AR1170" s="386">
        <v>1</v>
      </c>
      <c r="AS1170" s="386">
        <v>0</v>
      </c>
      <c r="AT1170" s="405">
        <v>0</v>
      </c>
      <c r="AU1170" s="387">
        <v>0</v>
      </c>
    </row>
    <row r="1171" spans="2:47" x14ac:dyDescent="0.3">
      <c r="B1171" s="592"/>
      <c r="C1171" s="592"/>
      <c r="D1171" s="384" t="s">
        <v>1028</v>
      </c>
      <c r="E1171" s="271">
        <f t="shared" si="19"/>
        <v>2</v>
      </c>
      <c r="F1171" s="385">
        <v>0</v>
      </c>
      <c r="G1171" s="386">
        <v>0</v>
      </c>
      <c r="H1171" s="386">
        <v>0</v>
      </c>
      <c r="I1171" s="386">
        <v>0</v>
      </c>
      <c r="J1171" s="386">
        <v>0</v>
      </c>
      <c r="K1171" s="386">
        <v>0</v>
      </c>
      <c r="L1171" s="386">
        <v>0</v>
      </c>
      <c r="M1171" s="386">
        <v>0</v>
      </c>
      <c r="N1171" s="386">
        <v>0</v>
      </c>
      <c r="O1171" s="386">
        <v>0</v>
      </c>
      <c r="P1171" s="386">
        <v>0</v>
      </c>
      <c r="Q1171" s="386">
        <v>2</v>
      </c>
      <c r="R1171" s="386">
        <v>0</v>
      </c>
      <c r="S1171" s="386">
        <v>0</v>
      </c>
      <c r="T1171" s="386">
        <v>0</v>
      </c>
      <c r="U1171" s="386">
        <v>0</v>
      </c>
      <c r="V1171" s="386">
        <v>0</v>
      </c>
      <c r="W1171" s="386">
        <v>0</v>
      </c>
      <c r="X1171" s="386">
        <v>0</v>
      </c>
      <c r="Y1171" s="386">
        <v>0</v>
      </c>
      <c r="Z1171" s="386">
        <v>0</v>
      </c>
      <c r="AA1171" s="386">
        <v>0</v>
      </c>
      <c r="AB1171" s="386">
        <v>0</v>
      </c>
      <c r="AC1171" s="386">
        <v>0</v>
      </c>
      <c r="AD1171" s="386">
        <v>0</v>
      </c>
      <c r="AE1171" s="386">
        <v>0</v>
      </c>
      <c r="AF1171" s="386">
        <v>0</v>
      </c>
      <c r="AG1171" s="386">
        <v>0</v>
      </c>
      <c r="AH1171" s="386">
        <v>0</v>
      </c>
      <c r="AI1171" s="386">
        <v>0</v>
      </c>
      <c r="AJ1171" s="386">
        <v>0</v>
      </c>
      <c r="AK1171" s="386">
        <v>0</v>
      </c>
      <c r="AL1171" s="386">
        <v>0</v>
      </c>
      <c r="AM1171" s="386">
        <v>0</v>
      </c>
      <c r="AN1171" s="386">
        <v>0</v>
      </c>
      <c r="AO1171" s="386">
        <v>0</v>
      </c>
      <c r="AP1171" s="386">
        <v>0</v>
      </c>
      <c r="AQ1171" s="386">
        <v>0</v>
      </c>
      <c r="AR1171" s="386">
        <v>0</v>
      </c>
      <c r="AS1171" s="386">
        <v>0</v>
      </c>
      <c r="AT1171" s="405">
        <v>0</v>
      </c>
      <c r="AU1171" s="387">
        <v>0</v>
      </c>
    </row>
    <row r="1172" spans="2:47" x14ac:dyDescent="0.3">
      <c r="B1172" s="592"/>
      <c r="C1172" s="592"/>
      <c r="D1172" s="384" t="s">
        <v>1027</v>
      </c>
      <c r="E1172" s="271">
        <f t="shared" si="19"/>
        <v>6</v>
      </c>
      <c r="F1172" s="385">
        <v>0</v>
      </c>
      <c r="G1172" s="386">
        <v>0</v>
      </c>
      <c r="H1172" s="386">
        <v>0</v>
      </c>
      <c r="I1172" s="386">
        <v>0</v>
      </c>
      <c r="J1172" s="386">
        <v>0</v>
      </c>
      <c r="K1172" s="386">
        <v>1</v>
      </c>
      <c r="L1172" s="386">
        <v>0</v>
      </c>
      <c r="M1172" s="386">
        <v>2</v>
      </c>
      <c r="N1172" s="386">
        <v>0</v>
      </c>
      <c r="O1172" s="386">
        <v>1</v>
      </c>
      <c r="P1172" s="386">
        <v>0</v>
      </c>
      <c r="Q1172" s="386">
        <v>0</v>
      </c>
      <c r="R1172" s="386">
        <v>0</v>
      </c>
      <c r="S1172" s="386">
        <v>0</v>
      </c>
      <c r="T1172" s="386">
        <v>0</v>
      </c>
      <c r="U1172" s="386">
        <v>0</v>
      </c>
      <c r="V1172" s="386">
        <v>1</v>
      </c>
      <c r="W1172" s="386">
        <v>0</v>
      </c>
      <c r="X1172" s="386">
        <v>0</v>
      </c>
      <c r="Y1172" s="386">
        <v>0</v>
      </c>
      <c r="Z1172" s="386">
        <v>0</v>
      </c>
      <c r="AA1172" s="386">
        <v>0</v>
      </c>
      <c r="AB1172" s="386">
        <v>0</v>
      </c>
      <c r="AC1172" s="386">
        <v>0</v>
      </c>
      <c r="AD1172" s="386">
        <v>0</v>
      </c>
      <c r="AE1172" s="386">
        <v>0</v>
      </c>
      <c r="AF1172" s="386">
        <v>0</v>
      </c>
      <c r="AG1172" s="386">
        <v>0</v>
      </c>
      <c r="AH1172" s="386">
        <v>0</v>
      </c>
      <c r="AI1172" s="386">
        <v>0</v>
      </c>
      <c r="AJ1172" s="386">
        <v>0</v>
      </c>
      <c r="AK1172" s="386">
        <v>1</v>
      </c>
      <c r="AL1172" s="386">
        <v>0</v>
      </c>
      <c r="AM1172" s="386">
        <v>0</v>
      </c>
      <c r="AN1172" s="386">
        <v>0</v>
      </c>
      <c r="AO1172" s="386">
        <v>0</v>
      </c>
      <c r="AP1172" s="386">
        <v>0</v>
      </c>
      <c r="AQ1172" s="386">
        <v>0</v>
      </c>
      <c r="AR1172" s="386">
        <v>0</v>
      </c>
      <c r="AS1172" s="386">
        <v>0</v>
      </c>
      <c r="AT1172" s="405">
        <v>0</v>
      </c>
      <c r="AU1172" s="387">
        <v>0</v>
      </c>
    </row>
    <row r="1173" spans="2:47" x14ac:dyDescent="0.3">
      <c r="B1173" s="592"/>
      <c r="C1173" s="592"/>
      <c r="D1173" s="384" t="s">
        <v>1026</v>
      </c>
      <c r="E1173" s="271">
        <f t="shared" si="19"/>
        <v>3</v>
      </c>
      <c r="F1173" s="385">
        <v>0</v>
      </c>
      <c r="G1173" s="386">
        <v>0</v>
      </c>
      <c r="H1173" s="386">
        <v>0</v>
      </c>
      <c r="I1173" s="386">
        <v>0</v>
      </c>
      <c r="J1173" s="386">
        <v>0</v>
      </c>
      <c r="K1173" s="386">
        <v>0</v>
      </c>
      <c r="L1173" s="386">
        <v>0</v>
      </c>
      <c r="M1173" s="386">
        <v>0</v>
      </c>
      <c r="N1173" s="386">
        <v>0</v>
      </c>
      <c r="O1173" s="386">
        <v>0</v>
      </c>
      <c r="P1173" s="386">
        <v>0</v>
      </c>
      <c r="Q1173" s="386">
        <v>0</v>
      </c>
      <c r="R1173" s="386">
        <v>2</v>
      </c>
      <c r="S1173" s="386">
        <v>0</v>
      </c>
      <c r="T1173" s="386">
        <v>0</v>
      </c>
      <c r="U1173" s="386">
        <v>0</v>
      </c>
      <c r="V1173" s="386">
        <v>0</v>
      </c>
      <c r="W1173" s="386">
        <v>0</v>
      </c>
      <c r="X1173" s="386">
        <v>0</v>
      </c>
      <c r="Y1173" s="386">
        <v>1</v>
      </c>
      <c r="Z1173" s="386">
        <v>0</v>
      </c>
      <c r="AA1173" s="386">
        <v>0</v>
      </c>
      <c r="AB1173" s="386">
        <v>0</v>
      </c>
      <c r="AC1173" s="386">
        <v>0</v>
      </c>
      <c r="AD1173" s="386">
        <v>0</v>
      </c>
      <c r="AE1173" s="386">
        <v>0</v>
      </c>
      <c r="AF1173" s="386">
        <v>0</v>
      </c>
      <c r="AG1173" s="386">
        <v>0</v>
      </c>
      <c r="AH1173" s="386">
        <v>0</v>
      </c>
      <c r="AI1173" s="386">
        <v>0</v>
      </c>
      <c r="AJ1173" s="386">
        <v>0</v>
      </c>
      <c r="AK1173" s="386">
        <v>0</v>
      </c>
      <c r="AL1173" s="386">
        <v>0</v>
      </c>
      <c r="AM1173" s="386">
        <v>0</v>
      </c>
      <c r="AN1173" s="386">
        <v>0</v>
      </c>
      <c r="AO1173" s="386">
        <v>0</v>
      </c>
      <c r="AP1173" s="386">
        <v>0</v>
      </c>
      <c r="AQ1173" s="386">
        <v>0</v>
      </c>
      <c r="AR1173" s="386">
        <v>0</v>
      </c>
      <c r="AS1173" s="386">
        <v>0</v>
      </c>
      <c r="AT1173" s="405">
        <v>0</v>
      </c>
      <c r="AU1173" s="387">
        <v>0</v>
      </c>
    </row>
    <row r="1174" spans="2:47" x14ac:dyDescent="0.3">
      <c r="B1174" s="592"/>
      <c r="C1174" s="592" t="s">
        <v>149</v>
      </c>
      <c r="D1174" s="384" t="s">
        <v>1025</v>
      </c>
      <c r="E1174" s="271">
        <f t="shared" si="19"/>
        <v>60</v>
      </c>
      <c r="F1174" s="385">
        <v>0</v>
      </c>
      <c r="G1174" s="386">
        <v>0</v>
      </c>
      <c r="H1174" s="386">
        <v>0</v>
      </c>
      <c r="I1174" s="386">
        <v>0</v>
      </c>
      <c r="J1174" s="386">
        <v>0</v>
      </c>
      <c r="K1174" s="386">
        <v>0</v>
      </c>
      <c r="L1174" s="386">
        <v>4</v>
      </c>
      <c r="M1174" s="386">
        <v>3</v>
      </c>
      <c r="N1174" s="386">
        <v>4</v>
      </c>
      <c r="O1174" s="386">
        <v>4</v>
      </c>
      <c r="P1174" s="386">
        <v>5</v>
      </c>
      <c r="Q1174" s="386">
        <v>1</v>
      </c>
      <c r="R1174" s="386">
        <v>4</v>
      </c>
      <c r="S1174" s="386">
        <v>0</v>
      </c>
      <c r="T1174" s="386">
        <v>2</v>
      </c>
      <c r="U1174" s="386">
        <v>2</v>
      </c>
      <c r="V1174" s="386">
        <v>2</v>
      </c>
      <c r="W1174" s="386">
        <v>2</v>
      </c>
      <c r="X1174" s="386">
        <v>2</v>
      </c>
      <c r="Y1174" s="386">
        <v>1</v>
      </c>
      <c r="Z1174" s="386">
        <v>2</v>
      </c>
      <c r="AA1174" s="386">
        <v>1</v>
      </c>
      <c r="AB1174" s="386">
        <v>5</v>
      </c>
      <c r="AC1174" s="386">
        <v>1</v>
      </c>
      <c r="AD1174" s="386">
        <v>2</v>
      </c>
      <c r="AE1174" s="386">
        <v>3</v>
      </c>
      <c r="AF1174" s="386">
        <v>2</v>
      </c>
      <c r="AG1174" s="386">
        <v>3</v>
      </c>
      <c r="AH1174" s="386">
        <v>1</v>
      </c>
      <c r="AI1174" s="386">
        <v>2</v>
      </c>
      <c r="AJ1174" s="386">
        <v>2</v>
      </c>
      <c r="AK1174" s="386">
        <v>0</v>
      </c>
      <c r="AL1174" s="386">
        <v>0</v>
      </c>
      <c r="AM1174" s="386">
        <v>0</v>
      </c>
      <c r="AN1174" s="386">
        <v>0</v>
      </c>
      <c r="AO1174" s="386">
        <v>0</v>
      </c>
      <c r="AP1174" s="386">
        <v>0</v>
      </c>
      <c r="AQ1174" s="386">
        <v>0</v>
      </c>
      <c r="AR1174" s="386">
        <v>0</v>
      </c>
      <c r="AS1174" s="386">
        <v>0</v>
      </c>
      <c r="AT1174" s="405">
        <v>0</v>
      </c>
      <c r="AU1174" s="387">
        <v>0</v>
      </c>
    </row>
    <row r="1175" spans="2:47" x14ac:dyDescent="0.3">
      <c r="B1175" s="592"/>
      <c r="C1175" s="592"/>
      <c r="D1175" s="384" t="s">
        <v>1024</v>
      </c>
      <c r="E1175" s="271">
        <f t="shared" si="19"/>
        <v>39</v>
      </c>
      <c r="F1175" s="385">
        <v>0</v>
      </c>
      <c r="G1175" s="386">
        <v>0</v>
      </c>
      <c r="H1175" s="386">
        <v>0</v>
      </c>
      <c r="I1175" s="386">
        <v>0</v>
      </c>
      <c r="J1175" s="386">
        <v>1</v>
      </c>
      <c r="K1175" s="386">
        <v>2</v>
      </c>
      <c r="L1175" s="386">
        <v>2</v>
      </c>
      <c r="M1175" s="386">
        <v>4</v>
      </c>
      <c r="N1175" s="386">
        <v>1</v>
      </c>
      <c r="O1175" s="386">
        <v>2</v>
      </c>
      <c r="P1175" s="386">
        <v>4</v>
      </c>
      <c r="Q1175" s="386">
        <v>1</v>
      </c>
      <c r="R1175" s="386">
        <v>2</v>
      </c>
      <c r="S1175" s="386">
        <v>1</v>
      </c>
      <c r="T1175" s="386">
        <v>0</v>
      </c>
      <c r="U1175" s="386">
        <v>1</v>
      </c>
      <c r="V1175" s="386">
        <v>2</v>
      </c>
      <c r="W1175" s="386">
        <v>7</v>
      </c>
      <c r="X1175" s="386">
        <v>0</v>
      </c>
      <c r="Y1175" s="386">
        <v>2</v>
      </c>
      <c r="Z1175" s="386">
        <v>0</v>
      </c>
      <c r="AA1175" s="386">
        <v>1</v>
      </c>
      <c r="AB1175" s="386">
        <v>0</v>
      </c>
      <c r="AC1175" s="386">
        <v>1</v>
      </c>
      <c r="AD1175" s="386">
        <v>0</v>
      </c>
      <c r="AE1175" s="386">
        <v>0</v>
      </c>
      <c r="AF1175" s="386">
        <v>1</v>
      </c>
      <c r="AG1175" s="386">
        <v>2</v>
      </c>
      <c r="AH1175" s="386">
        <v>0</v>
      </c>
      <c r="AI1175" s="386">
        <v>0</v>
      </c>
      <c r="AJ1175" s="386">
        <v>1</v>
      </c>
      <c r="AK1175" s="386">
        <v>0</v>
      </c>
      <c r="AL1175" s="386">
        <v>0</v>
      </c>
      <c r="AM1175" s="386">
        <v>1</v>
      </c>
      <c r="AN1175" s="386">
        <v>0</v>
      </c>
      <c r="AO1175" s="386">
        <v>0</v>
      </c>
      <c r="AP1175" s="386">
        <v>0</v>
      </c>
      <c r="AQ1175" s="386">
        <v>0</v>
      </c>
      <c r="AR1175" s="386">
        <v>0</v>
      </c>
      <c r="AS1175" s="386">
        <v>0</v>
      </c>
      <c r="AT1175" s="405">
        <v>0</v>
      </c>
      <c r="AU1175" s="387">
        <v>0</v>
      </c>
    </row>
    <row r="1176" spans="2:47" x14ac:dyDescent="0.3">
      <c r="B1176" s="592"/>
      <c r="C1176" s="592"/>
      <c r="D1176" s="384" t="s">
        <v>1023</v>
      </c>
      <c r="E1176" s="271">
        <f t="shared" si="19"/>
        <v>13</v>
      </c>
      <c r="F1176" s="385">
        <v>0</v>
      </c>
      <c r="G1176" s="386">
        <v>0</v>
      </c>
      <c r="H1176" s="386">
        <v>0</v>
      </c>
      <c r="I1176" s="386">
        <v>0</v>
      </c>
      <c r="J1176" s="386">
        <v>0</v>
      </c>
      <c r="K1176" s="386">
        <v>0</v>
      </c>
      <c r="L1176" s="386">
        <v>3</v>
      </c>
      <c r="M1176" s="386">
        <v>0</v>
      </c>
      <c r="N1176" s="386">
        <v>0</v>
      </c>
      <c r="O1176" s="386">
        <v>0</v>
      </c>
      <c r="P1176" s="386">
        <v>0</v>
      </c>
      <c r="Q1176" s="386">
        <v>1</v>
      </c>
      <c r="R1176" s="386">
        <v>2</v>
      </c>
      <c r="S1176" s="386">
        <v>0</v>
      </c>
      <c r="T1176" s="386">
        <v>1</v>
      </c>
      <c r="U1176" s="386">
        <v>0</v>
      </c>
      <c r="V1176" s="386">
        <v>1</v>
      </c>
      <c r="W1176" s="386">
        <v>0</v>
      </c>
      <c r="X1176" s="386">
        <v>1</v>
      </c>
      <c r="Y1176" s="386">
        <v>0</v>
      </c>
      <c r="Z1176" s="386">
        <v>1</v>
      </c>
      <c r="AA1176" s="386">
        <v>0</v>
      </c>
      <c r="AB1176" s="386">
        <v>0</v>
      </c>
      <c r="AC1176" s="386">
        <v>0</v>
      </c>
      <c r="AD1176" s="386">
        <v>0</v>
      </c>
      <c r="AE1176" s="386">
        <v>1</v>
      </c>
      <c r="AF1176" s="386">
        <v>0</v>
      </c>
      <c r="AG1176" s="386">
        <v>1</v>
      </c>
      <c r="AH1176" s="386">
        <v>0</v>
      </c>
      <c r="AI1176" s="386">
        <v>1</v>
      </c>
      <c r="AJ1176" s="386">
        <v>0</v>
      </c>
      <c r="AK1176" s="386">
        <v>0</v>
      </c>
      <c r="AL1176" s="386">
        <v>0</v>
      </c>
      <c r="AM1176" s="386">
        <v>0</v>
      </c>
      <c r="AN1176" s="386">
        <v>0</v>
      </c>
      <c r="AO1176" s="386">
        <v>0</v>
      </c>
      <c r="AP1176" s="386">
        <v>0</v>
      </c>
      <c r="AQ1176" s="386">
        <v>0</v>
      </c>
      <c r="AR1176" s="386">
        <v>0</v>
      </c>
      <c r="AS1176" s="386">
        <v>0</v>
      </c>
      <c r="AT1176" s="405">
        <v>0</v>
      </c>
      <c r="AU1176" s="387">
        <v>0</v>
      </c>
    </row>
    <row r="1177" spans="2:47" x14ac:dyDescent="0.3">
      <c r="B1177" s="592"/>
      <c r="C1177" s="592"/>
      <c r="D1177" s="384" t="s">
        <v>1022</v>
      </c>
      <c r="E1177" s="271">
        <f t="shared" si="19"/>
        <v>17</v>
      </c>
      <c r="F1177" s="385">
        <v>0</v>
      </c>
      <c r="G1177" s="386">
        <v>0</v>
      </c>
      <c r="H1177" s="386">
        <v>0</v>
      </c>
      <c r="I1177" s="386">
        <v>0</v>
      </c>
      <c r="J1177" s="386">
        <v>1</v>
      </c>
      <c r="K1177" s="386">
        <v>2</v>
      </c>
      <c r="L1177" s="386">
        <v>2</v>
      </c>
      <c r="M1177" s="386">
        <v>0</v>
      </c>
      <c r="N1177" s="386">
        <v>0</v>
      </c>
      <c r="O1177" s="386">
        <v>2</v>
      </c>
      <c r="P1177" s="386">
        <v>0</v>
      </c>
      <c r="Q1177" s="386">
        <v>1</v>
      </c>
      <c r="R1177" s="386">
        <v>0</v>
      </c>
      <c r="S1177" s="386">
        <v>1</v>
      </c>
      <c r="T1177" s="386">
        <v>0</v>
      </c>
      <c r="U1177" s="386">
        <v>0</v>
      </c>
      <c r="V1177" s="386">
        <v>1</v>
      </c>
      <c r="W1177" s="386">
        <v>2</v>
      </c>
      <c r="X1177" s="386">
        <v>1</v>
      </c>
      <c r="Y1177" s="386">
        <v>0</v>
      </c>
      <c r="Z1177" s="386">
        <v>0</v>
      </c>
      <c r="AA1177" s="386">
        <v>1</v>
      </c>
      <c r="AB1177" s="386">
        <v>0</v>
      </c>
      <c r="AC1177" s="386">
        <v>0</v>
      </c>
      <c r="AD1177" s="386">
        <v>0</v>
      </c>
      <c r="AE1177" s="386">
        <v>2</v>
      </c>
      <c r="AF1177" s="386">
        <v>0</v>
      </c>
      <c r="AG1177" s="386">
        <v>0</v>
      </c>
      <c r="AH1177" s="386">
        <v>0</v>
      </c>
      <c r="AI1177" s="386">
        <v>0</v>
      </c>
      <c r="AJ1177" s="386">
        <v>0</v>
      </c>
      <c r="AK1177" s="386">
        <v>0</v>
      </c>
      <c r="AL1177" s="386">
        <v>0</v>
      </c>
      <c r="AM1177" s="386">
        <v>0</v>
      </c>
      <c r="AN1177" s="386">
        <v>0</v>
      </c>
      <c r="AO1177" s="386">
        <v>1</v>
      </c>
      <c r="AP1177" s="386">
        <v>0</v>
      </c>
      <c r="AQ1177" s="386">
        <v>0</v>
      </c>
      <c r="AR1177" s="386">
        <v>0</v>
      </c>
      <c r="AS1177" s="386">
        <v>0</v>
      </c>
      <c r="AT1177" s="405">
        <v>0</v>
      </c>
      <c r="AU1177" s="387">
        <v>0</v>
      </c>
    </row>
    <row r="1178" spans="2:47" ht="28.5" x14ac:dyDescent="0.3">
      <c r="B1178" s="592"/>
      <c r="C1178" s="592" t="s">
        <v>148</v>
      </c>
      <c r="D1178" s="384" t="s">
        <v>1021</v>
      </c>
      <c r="E1178" s="271">
        <f t="shared" si="19"/>
        <v>47</v>
      </c>
      <c r="F1178" s="385">
        <v>0</v>
      </c>
      <c r="G1178" s="386">
        <v>0</v>
      </c>
      <c r="H1178" s="386">
        <v>0</v>
      </c>
      <c r="I1178" s="386">
        <v>0</v>
      </c>
      <c r="J1178" s="386">
        <v>0</v>
      </c>
      <c r="K1178" s="386">
        <v>1</v>
      </c>
      <c r="L1178" s="386">
        <v>1</v>
      </c>
      <c r="M1178" s="386">
        <v>1</v>
      </c>
      <c r="N1178" s="386">
        <v>2</v>
      </c>
      <c r="O1178" s="386">
        <v>2</v>
      </c>
      <c r="P1178" s="386">
        <v>3</v>
      </c>
      <c r="Q1178" s="386">
        <v>1</v>
      </c>
      <c r="R1178" s="386">
        <v>5</v>
      </c>
      <c r="S1178" s="386">
        <v>0</v>
      </c>
      <c r="T1178" s="386">
        <v>1</v>
      </c>
      <c r="U1178" s="386">
        <v>2</v>
      </c>
      <c r="V1178" s="386">
        <v>2</v>
      </c>
      <c r="W1178" s="386">
        <v>4</v>
      </c>
      <c r="X1178" s="386">
        <v>0</v>
      </c>
      <c r="Y1178" s="386">
        <v>2</v>
      </c>
      <c r="Z1178" s="386">
        <v>4</v>
      </c>
      <c r="AA1178" s="386">
        <v>1</v>
      </c>
      <c r="AB1178" s="386">
        <v>1</v>
      </c>
      <c r="AC1178" s="386">
        <v>2</v>
      </c>
      <c r="AD1178" s="386">
        <v>1</v>
      </c>
      <c r="AE1178" s="386">
        <v>1</v>
      </c>
      <c r="AF1178" s="386">
        <v>2</v>
      </c>
      <c r="AG1178" s="386">
        <v>2</v>
      </c>
      <c r="AH1178" s="386">
        <v>3</v>
      </c>
      <c r="AI1178" s="386">
        <v>1</v>
      </c>
      <c r="AJ1178" s="386">
        <v>0</v>
      </c>
      <c r="AK1178" s="386">
        <v>1</v>
      </c>
      <c r="AL1178" s="386">
        <v>1</v>
      </c>
      <c r="AM1178" s="386">
        <v>0</v>
      </c>
      <c r="AN1178" s="386">
        <v>0</v>
      </c>
      <c r="AO1178" s="386">
        <v>0</v>
      </c>
      <c r="AP1178" s="386">
        <v>0</v>
      </c>
      <c r="AQ1178" s="386">
        <v>0</v>
      </c>
      <c r="AR1178" s="386">
        <v>0</v>
      </c>
      <c r="AS1178" s="386">
        <v>0</v>
      </c>
      <c r="AT1178" s="405">
        <v>0</v>
      </c>
      <c r="AU1178" s="387">
        <v>0</v>
      </c>
    </row>
    <row r="1179" spans="2:47" x14ac:dyDescent="0.3">
      <c r="B1179" s="592"/>
      <c r="C1179" s="592"/>
      <c r="D1179" s="384" t="s">
        <v>1020</v>
      </c>
      <c r="E1179" s="271">
        <f t="shared" si="19"/>
        <v>39</v>
      </c>
      <c r="F1179" s="385">
        <v>0</v>
      </c>
      <c r="G1179" s="386">
        <v>0</v>
      </c>
      <c r="H1179" s="386">
        <v>0</v>
      </c>
      <c r="I1179" s="386">
        <v>0</v>
      </c>
      <c r="J1179" s="386">
        <v>1</v>
      </c>
      <c r="K1179" s="386">
        <v>1</v>
      </c>
      <c r="L1179" s="386">
        <v>3</v>
      </c>
      <c r="M1179" s="386">
        <v>0</v>
      </c>
      <c r="N1179" s="386">
        <v>1</v>
      </c>
      <c r="O1179" s="386">
        <v>3</v>
      </c>
      <c r="P1179" s="386">
        <v>4</v>
      </c>
      <c r="Q1179" s="386">
        <v>2</v>
      </c>
      <c r="R1179" s="386">
        <v>1</v>
      </c>
      <c r="S1179" s="386">
        <v>2</v>
      </c>
      <c r="T1179" s="386">
        <v>2</v>
      </c>
      <c r="U1179" s="386">
        <v>2</v>
      </c>
      <c r="V1179" s="386">
        <v>3</v>
      </c>
      <c r="W1179" s="386">
        <v>0</v>
      </c>
      <c r="X1179" s="386">
        <v>1</v>
      </c>
      <c r="Y1179" s="386">
        <v>2</v>
      </c>
      <c r="Z1179" s="386">
        <v>0</v>
      </c>
      <c r="AA1179" s="386">
        <v>3</v>
      </c>
      <c r="AB1179" s="386">
        <v>0</v>
      </c>
      <c r="AC1179" s="386">
        <v>0</v>
      </c>
      <c r="AD1179" s="386">
        <v>1</v>
      </c>
      <c r="AE1179" s="386">
        <v>1</v>
      </c>
      <c r="AF1179" s="386">
        <v>0</v>
      </c>
      <c r="AG1179" s="386">
        <v>3</v>
      </c>
      <c r="AH1179" s="386">
        <v>1</v>
      </c>
      <c r="AI1179" s="386">
        <v>1</v>
      </c>
      <c r="AJ1179" s="386">
        <v>1</v>
      </c>
      <c r="AK1179" s="386">
        <v>0</v>
      </c>
      <c r="AL1179" s="386">
        <v>0</v>
      </c>
      <c r="AM1179" s="386">
        <v>0</v>
      </c>
      <c r="AN1179" s="386">
        <v>0</v>
      </c>
      <c r="AO1179" s="386">
        <v>0</v>
      </c>
      <c r="AP1179" s="386">
        <v>0</v>
      </c>
      <c r="AQ1179" s="386">
        <v>0</v>
      </c>
      <c r="AR1179" s="386">
        <v>0</v>
      </c>
      <c r="AS1179" s="386">
        <v>0</v>
      </c>
      <c r="AT1179" s="405">
        <v>0</v>
      </c>
      <c r="AU1179" s="387">
        <v>0</v>
      </c>
    </row>
    <row r="1180" spans="2:47" x14ac:dyDescent="0.3">
      <c r="B1180" s="592"/>
      <c r="C1180" s="592"/>
      <c r="D1180" s="384" t="s">
        <v>1019</v>
      </c>
      <c r="E1180" s="271">
        <f t="shared" si="19"/>
        <v>12</v>
      </c>
      <c r="F1180" s="385">
        <v>0</v>
      </c>
      <c r="G1180" s="386">
        <v>0</v>
      </c>
      <c r="H1180" s="386">
        <v>0</v>
      </c>
      <c r="I1180" s="386">
        <v>0</v>
      </c>
      <c r="J1180" s="386">
        <v>0</v>
      </c>
      <c r="K1180" s="386">
        <v>1</v>
      </c>
      <c r="L1180" s="386">
        <v>1</v>
      </c>
      <c r="M1180" s="386">
        <v>0</v>
      </c>
      <c r="N1180" s="386">
        <v>1</v>
      </c>
      <c r="O1180" s="386">
        <v>0</v>
      </c>
      <c r="P1180" s="386">
        <v>0</v>
      </c>
      <c r="Q1180" s="386">
        <v>0</v>
      </c>
      <c r="R1180" s="386">
        <v>2</v>
      </c>
      <c r="S1180" s="386">
        <v>0</v>
      </c>
      <c r="T1180" s="386">
        <v>0</v>
      </c>
      <c r="U1180" s="386">
        <v>0</v>
      </c>
      <c r="V1180" s="386">
        <v>1</v>
      </c>
      <c r="W1180" s="386">
        <v>0</v>
      </c>
      <c r="X1180" s="386">
        <v>1</v>
      </c>
      <c r="Y1180" s="386">
        <v>0</v>
      </c>
      <c r="Z1180" s="386">
        <v>0</v>
      </c>
      <c r="AA1180" s="386">
        <v>0</v>
      </c>
      <c r="AB1180" s="386">
        <v>1</v>
      </c>
      <c r="AC1180" s="386">
        <v>0</v>
      </c>
      <c r="AD1180" s="386">
        <v>1</v>
      </c>
      <c r="AE1180" s="386">
        <v>1</v>
      </c>
      <c r="AF1180" s="386">
        <v>0</v>
      </c>
      <c r="AG1180" s="386">
        <v>0</v>
      </c>
      <c r="AH1180" s="386">
        <v>1</v>
      </c>
      <c r="AI1180" s="386">
        <v>0</v>
      </c>
      <c r="AJ1180" s="386">
        <v>0</v>
      </c>
      <c r="AK1180" s="386">
        <v>1</v>
      </c>
      <c r="AL1180" s="386">
        <v>0</v>
      </c>
      <c r="AM1180" s="386">
        <v>0</v>
      </c>
      <c r="AN1180" s="386">
        <v>0</v>
      </c>
      <c r="AO1180" s="386">
        <v>0</v>
      </c>
      <c r="AP1180" s="386">
        <v>0</v>
      </c>
      <c r="AQ1180" s="386">
        <v>0</v>
      </c>
      <c r="AR1180" s="386">
        <v>0</v>
      </c>
      <c r="AS1180" s="386">
        <v>0</v>
      </c>
      <c r="AT1180" s="405">
        <v>0</v>
      </c>
      <c r="AU1180" s="387">
        <v>0</v>
      </c>
    </row>
    <row r="1181" spans="2:47" x14ac:dyDescent="0.3">
      <c r="B1181" s="592"/>
      <c r="C1181" s="592" t="s">
        <v>147</v>
      </c>
      <c r="D1181" s="384" t="s">
        <v>1018</v>
      </c>
      <c r="E1181" s="271">
        <f t="shared" si="19"/>
        <v>305</v>
      </c>
      <c r="F1181" s="385">
        <v>0</v>
      </c>
      <c r="G1181" s="386">
        <v>0</v>
      </c>
      <c r="H1181" s="386">
        <v>1</v>
      </c>
      <c r="I1181" s="386">
        <v>0</v>
      </c>
      <c r="J1181" s="386">
        <v>6</v>
      </c>
      <c r="K1181" s="386">
        <v>2</v>
      </c>
      <c r="L1181" s="386">
        <v>12</v>
      </c>
      <c r="M1181" s="386">
        <v>9</v>
      </c>
      <c r="N1181" s="386">
        <v>4</v>
      </c>
      <c r="O1181" s="386">
        <v>17</v>
      </c>
      <c r="P1181" s="386">
        <v>13</v>
      </c>
      <c r="Q1181" s="386">
        <v>9</v>
      </c>
      <c r="R1181" s="386">
        <v>20</v>
      </c>
      <c r="S1181" s="386">
        <v>11</v>
      </c>
      <c r="T1181" s="386">
        <v>25</v>
      </c>
      <c r="U1181" s="386">
        <v>15</v>
      </c>
      <c r="V1181" s="386">
        <v>16</v>
      </c>
      <c r="W1181" s="386">
        <v>11</v>
      </c>
      <c r="X1181" s="386">
        <v>12</v>
      </c>
      <c r="Y1181" s="386">
        <v>10</v>
      </c>
      <c r="Z1181" s="386">
        <v>15</v>
      </c>
      <c r="AA1181" s="386">
        <v>18</v>
      </c>
      <c r="AB1181" s="386">
        <v>10</v>
      </c>
      <c r="AC1181" s="386">
        <v>14</v>
      </c>
      <c r="AD1181" s="386">
        <v>6</v>
      </c>
      <c r="AE1181" s="386">
        <v>15</v>
      </c>
      <c r="AF1181" s="386">
        <v>6</v>
      </c>
      <c r="AG1181" s="386">
        <v>1</v>
      </c>
      <c r="AH1181" s="386">
        <v>6</v>
      </c>
      <c r="AI1181" s="386">
        <v>7</v>
      </c>
      <c r="AJ1181" s="386">
        <v>3</v>
      </c>
      <c r="AK1181" s="386">
        <v>5</v>
      </c>
      <c r="AL1181" s="386">
        <v>3</v>
      </c>
      <c r="AM1181" s="386">
        <v>2</v>
      </c>
      <c r="AN1181" s="386">
        <v>0</v>
      </c>
      <c r="AO1181" s="386">
        <v>1</v>
      </c>
      <c r="AP1181" s="386">
        <v>0</v>
      </c>
      <c r="AQ1181" s="386">
        <v>0</v>
      </c>
      <c r="AR1181" s="386">
        <v>0</v>
      </c>
      <c r="AS1181" s="386">
        <v>0</v>
      </c>
      <c r="AT1181" s="405">
        <v>0</v>
      </c>
      <c r="AU1181" s="387">
        <v>0</v>
      </c>
    </row>
    <row r="1182" spans="2:47" x14ac:dyDescent="0.3">
      <c r="B1182" s="592"/>
      <c r="C1182" s="592"/>
      <c r="D1182" s="384" t="s">
        <v>1017</v>
      </c>
      <c r="E1182" s="271">
        <f t="shared" si="19"/>
        <v>42</v>
      </c>
      <c r="F1182" s="385">
        <v>0</v>
      </c>
      <c r="G1182" s="386">
        <v>0</v>
      </c>
      <c r="H1182" s="386">
        <v>0</v>
      </c>
      <c r="I1182" s="386">
        <v>0</v>
      </c>
      <c r="J1182" s="386">
        <v>0</v>
      </c>
      <c r="K1182" s="386">
        <v>3</v>
      </c>
      <c r="L1182" s="386">
        <v>1</v>
      </c>
      <c r="M1182" s="386">
        <v>2</v>
      </c>
      <c r="N1182" s="386">
        <v>1</v>
      </c>
      <c r="O1182" s="386">
        <v>1</v>
      </c>
      <c r="P1182" s="386">
        <v>3</v>
      </c>
      <c r="Q1182" s="386">
        <v>4</v>
      </c>
      <c r="R1182" s="386">
        <v>3</v>
      </c>
      <c r="S1182" s="386">
        <v>2</v>
      </c>
      <c r="T1182" s="386">
        <v>3</v>
      </c>
      <c r="U1182" s="386">
        <v>1</v>
      </c>
      <c r="V1182" s="386">
        <v>0</v>
      </c>
      <c r="W1182" s="386">
        <v>1</v>
      </c>
      <c r="X1182" s="386">
        <v>1</v>
      </c>
      <c r="Y1182" s="386">
        <v>0</v>
      </c>
      <c r="Z1182" s="386">
        <v>4</v>
      </c>
      <c r="AA1182" s="386">
        <v>0</v>
      </c>
      <c r="AB1182" s="386">
        <v>1</v>
      </c>
      <c r="AC1182" s="386">
        <v>1</v>
      </c>
      <c r="AD1182" s="386">
        <v>2</v>
      </c>
      <c r="AE1182" s="386">
        <v>1</v>
      </c>
      <c r="AF1182" s="386">
        <v>1</v>
      </c>
      <c r="AG1182" s="386">
        <v>0</v>
      </c>
      <c r="AH1182" s="386">
        <v>1</v>
      </c>
      <c r="AI1182" s="386">
        <v>2</v>
      </c>
      <c r="AJ1182" s="386">
        <v>3</v>
      </c>
      <c r="AK1182" s="386">
        <v>0</v>
      </c>
      <c r="AL1182" s="386">
        <v>0</v>
      </c>
      <c r="AM1182" s="386">
        <v>0</v>
      </c>
      <c r="AN1182" s="386">
        <v>0</v>
      </c>
      <c r="AO1182" s="386">
        <v>0</v>
      </c>
      <c r="AP1182" s="386">
        <v>0</v>
      </c>
      <c r="AQ1182" s="386">
        <v>0</v>
      </c>
      <c r="AR1182" s="386">
        <v>0</v>
      </c>
      <c r="AS1182" s="386">
        <v>0</v>
      </c>
      <c r="AT1182" s="405">
        <v>0</v>
      </c>
      <c r="AU1182" s="387">
        <v>0</v>
      </c>
    </row>
    <row r="1183" spans="2:47" x14ac:dyDescent="0.3">
      <c r="B1183" s="592"/>
      <c r="C1183" s="592"/>
      <c r="D1183" s="384" t="s">
        <v>1016</v>
      </c>
      <c r="E1183" s="271">
        <f t="shared" si="19"/>
        <v>57</v>
      </c>
      <c r="F1183" s="385">
        <v>0</v>
      </c>
      <c r="G1183" s="386">
        <v>0</v>
      </c>
      <c r="H1183" s="386">
        <v>0</v>
      </c>
      <c r="I1183" s="386">
        <v>0</v>
      </c>
      <c r="J1183" s="386">
        <v>0</v>
      </c>
      <c r="K1183" s="386">
        <v>1</v>
      </c>
      <c r="L1183" s="386">
        <v>1</v>
      </c>
      <c r="M1183" s="386">
        <v>2</v>
      </c>
      <c r="N1183" s="386">
        <v>4</v>
      </c>
      <c r="O1183" s="386">
        <v>3</v>
      </c>
      <c r="P1183" s="386">
        <v>3</v>
      </c>
      <c r="Q1183" s="386">
        <v>1</v>
      </c>
      <c r="R1183" s="386">
        <v>3</v>
      </c>
      <c r="S1183" s="386">
        <v>4</v>
      </c>
      <c r="T1183" s="386">
        <v>6</v>
      </c>
      <c r="U1183" s="386">
        <v>3</v>
      </c>
      <c r="V1183" s="386">
        <v>3</v>
      </c>
      <c r="W1183" s="386">
        <v>0</v>
      </c>
      <c r="X1183" s="386">
        <v>1</v>
      </c>
      <c r="Y1183" s="386">
        <v>2</v>
      </c>
      <c r="Z1183" s="386">
        <v>2</v>
      </c>
      <c r="AA1183" s="386">
        <v>0</v>
      </c>
      <c r="AB1183" s="386">
        <v>2</v>
      </c>
      <c r="AC1183" s="386">
        <v>2</v>
      </c>
      <c r="AD1183" s="386">
        <v>5</v>
      </c>
      <c r="AE1183" s="386">
        <v>3</v>
      </c>
      <c r="AF1183" s="386">
        <v>1</v>
      </c>
      <c r="AG1183" s="386">
        <v>1</v>
      </c>
      <c r="AH1183" s="386">
        <v>0</v>
      </c>
      <c r="AI1183" s="386">
        <v>1</v>
      </c>
      <c r="AJ1183" s="386">
        <v>2</v>
      </c>
      <c r="AK1183" s="386">
        <v>0</v>
      </c>
      <c r="AL1183" s="386">
        <v>0</v>
      </c>
      <c r="AM1183" s="386">
        <v>0</v>
      </c>
      <c r="AN1183" s="386">
        <v>1</v>
      </c>
      <c r="AO1183" s="386">
        <v>0</v>
      </c>
      <c r="AP1183" s="386">
        <v>0</v>
      </c>
      <c r="AQ1183" s="386">
        <v>0</v>
      </c>
      <c r="AR1183" s="386">
        <v>0</v>
      </c>
      <c r="AS1183" s="386">
        <v>0</v>
      </c>
      <c r="AT1183" s="405">
        <v>0</v>
      </c>
      <c r="AU1183" s="387">
        <v>0</v>
      </c>
    </row>
    <row r="1184" spans="2:47" x14ac:dyDescent="0.3">
      <c r="B1184" s="592"/>
      <c r="C1184" s="592" t="s">
        <v>146</v>
      </c>
      <c r="D1184" s="384" t="s">
        <v>1015</v>
      </c>
      <c r="E1184" s="271">
        <f t="shared" si="19"/>
        <v>164</v>
      </c>
      <c r="F1184" s="385">
        <v>0</v>
      </c>
      <c r="G1184" s="386">
        <v>0</v>
      </c>
      <c r="H1184" s="386">
        <v>0</v>
      </c>
      <c r="I1184" s="386">
        <v>2</v>
      </c>
      <c r="J1184" s="386">
        <v>3</v>
      </c>
      <c r="K1184" s="386">
        <v>4</v>
      </c>
      <c r="L1184" s="386">
        <v>8</v>
      </c>
      <c r="M1184" s="386">
        <v>7</v>
      </c>
      <c r="N1184" s="386">
        <v>7</v>
      </c>
      <c r="O1184" s="386">
        <v>9</v>
      </c>
      <c r="P1184" s="386">
        <v>13</v>
      </c>
      <c r="Q1184" s="386">
        <v>7</v>
      </c>
      <c r="R1184" s="386">
        <v>8</v>
      </c>
      <c r="S1184" s="386">
        <v>10</v>
      </c>
      <c r="T1184" s="386">
        <v>9</v>
      </c>
      <c r="U1184" s="386">
        <v>9</v>
      </c>
      <c r="V1184" s="386">
        <v>8</v>
      </c>
      <c r="W1184" s="386">
        <v>4</v>
      </c>
      <c r="X1184" s="386">
        <v>7</v>
      </c>
      <c r="Y1184" s="386">
        <v>6</v>
      </c>
      <c r="Z1184" s="386">
        <v>6</v>
      </c>
      <c r="AA1184" s="386">
        <v>6</v>
      </c>
      <c r="AB1184" s="386">
        <v>8</v>
      </c>
      <c r="AC1184" s="386">
        <v>7</v>
      </c>
      <c r="AD1184" s="386">
        <v>3</v>
      </c>
      <c r="AE1184" s="386">
        <v>2</v>
      </c>
      <c r="AF1184" s="386">
        <v>3</v>
      </c>
      <c r="AG1184" s="386">
        <v>2</v>
      </c>
      <c r="AH1184" s="386">
        <v>3</v>
      </c>
      <c r="AI1184" s="386">
        <v>1</v>
      </c>
      <c r="AJ1184" s="386">
        <v>1</v>
      </c>
      <c r="AK1184" s="386">
        <v>1</v>
      </c>
      <c r="AL1184" s="386">
        <v>0</v>
      </c>
      <c r="AM1184" s="386">
        <v>0</v>
      </c>
      <c r="AN1184" s="386">
        <v>0</v>
      </c>
      <c r="AO1184" s="386">
        <v>0</v>
      </c>
      <c r="AP1184" s="386">
        <v>0</v>
      </c>
      <c r="AQ1184" s="386">
        <v>0</v>
      </c>
      <c r="AR1184" s="386">
        <v>0</v>
      </c>
      <c r="AS1184" s="386">
        <v>0</v>
      </c>
      <c r="AT1184" s="405">
        <v>0</v>
      </c>
      <c r="AU1184" s="387">
        <v>0</v>
      </c>
    </row>
    <row r="1185" spans="2:47" s="35" customFormat="1" x14ac:dyDescent="0.3">
      <c r="B1185" s="592"/>
      <c r="C1185" s="592"/>
      <c r="D1185" s="384" t="s">
        <v>1014</v>
      </c>
      <c r="E1185" s="271">
        <f t="shared" si="19"/>
        <v>35</v>
      </c>
      <c r="F1185" s="385">
        <v>0</v>
      </c>
      <c r="G1185" s="386">
        <v>0</v>
      </c>
      <c r="H1185" s="386">
        <v>0</v>
      </c>
      <c r="I1185" s="386">
        <v>0</v>
      </c>
      <c r="J1185" s="386">
        <v>1</v>
      </c>
      <c r="K1185" s="386">
        <v>2</v>
      </c>
      <c r="L1185" s="386">
        <v>4</v>
      </c>
      <c r="M1185" s="386">
        <v>1</v>
      </c>
      <c r="N1185" s="386">
        <v>4</v>
      </c>
      <c r="O1185" s="386">
        <v>1</v>
      </c>
      <c r="P1185" s="386">
        <v>1</v>
      </c>
      <c r="Q1185" s="386">
        <v>0</v>
      </c>
      <c r="R1185" s="386">
        <v>0</v>
      </c>
      <c r="S1185" s="386">
        <v>3</v>
      </c>
      <c r="T1185" s="386">
        <v>0</v>
      </c>
      <c r="U1185" s="386">
        <v>1</v>
      </c>
      <c r="V1185" s="386">
        <v>4</v>
      </c>
      <c r="W1185" s="386">
        <v>2</v>
      </c>
      <c r="X1185" s="386">
        <v>2</v>
      </c>
      <c r="Y1185" s="386">
        <v>1</v>
      </c>
      <c r="Z1185" s="386">
        <v>0</v>
      </c>
      <c r="AA1185" s="386">
        <v>3</v>
      </c>
      <c r="AB1185" s="386">
        <v>0</v>
      </c>
      <c r="AC1185" s="386">
        <v>1</v>
      </c>
      <c r="AD1185" s="386">
        <v>0</v>
      </c>
      <c r="AE1185" s="386">
        <v>0</v>
      </c>
      <c r="AF1185" s="386">
        <v>2</v>
      </c>
      <c r="AG1185" s="386">
        <v>0</v>
      </c>
      <c r="AH1185" s="386">
        <v>0</v>
      </c>
      <c r="AI1185" s="386">
        <v>0</v>
      </c>
      <c r="AJ1185" s="386">
        <v>1</v>
      </c>
      <c r="AK1185" s="386">
        <v>1</v>
      </c>
      <c r="AL1185" s="386">
        <v>0</v>
      </c>
      <c r="AM1185" s="386">
        <v>0</v>
      </c>
      <c r="AN1185" s="386">
        <v>0</v>
      </c>
      <c r="AO1185" s="386">
        <v>0</v>
      </c>
      <c r="AP1185" s="386">
        <v>0</v>
      </c>
      <c r="AQ1185" s="386">
        <v>0</v>
      </c>
      <c r="AR1185" s="386">
        <v>0</v>
      </c>
      <c r="AS1185" s="386">
        <v>0</v>
      </c>
      <c r="AT1185" s="405">
        <v>0</v>
      </c>
      <c r="AU1185" s="387">
        <v>0</v>
      </c>
    </row>
    <row r="1186" spans="2:47" x14ac:dyDescent="0.3">
      <c r="B1186" s="592"/>
      <c r="C1186" s="592"/>
      <c r="D1186" s="384" t="s">
        <v>1013</v>
      </c>
      <c r="E1186" s="271">
        <f t="shared" si="19"/>
        <v>24</v>
      </c>
      <c r="F1186" s="385">
        <v>0</v>
      </c>
      <c r="G1186" s="386">
        <v>0</v>
      </c>
      <c r="H1186" s="386">
        <v>0</v>
      </c>
      <c r="I1186" s="386">
        <v>0</v>
      </c>
      <c r="J1186" s="386">
        <v>0</v>
      </c>
      <c r="K1186" s="386">
        <v>0</v>
      </c>
      <c r="L1186" s="386">
        <v>0</v>
      </c>
      <c r="M1186" s="386">
        <v>0</v>
      </c>
      <c r="N1186" s="386">
        <v>3</v>
      </c>
      <c r="O1186" s="386">
        <v>0</v>
      </c>
      <c r="P1186" s="386">
        <v>3</v>
      </c>
      <c r="Q1186" s="386">
        <v>0</v>
      </c>
      <c r="R1186" s="386">
        <v>0</v>
      </c>
      <c r="S1186" s="386">
        <v>2</v>
      </c>
      <c r="T1186" s="386">
        <v>0</v>
      </c>
      <c r="U1186" s="386">
        <v>0</v>
      </c>
      <c r="V1186" s="386">
        <v>3</v>
      </c>
      <c r="W1186" s="386">
        <v>3</v>
      </c>
      <c r="X1186" s="386">
        <v>0</v>
      </c>
      <c r="Y1186" s="386">
        <v>1</v>
      </c>
      <c r="Z1186" s="386">
        <v>0</v>
      </c>
      <c r="AA1186" s="386">
        <v>1</v>
      </c>
      <c r="AB1186" s="386">
        <v>0</v>
      </c>
      <c r="AC1186" s="386">
        <v>3</v>
      </c>
      <c r="AD1186" s="386">
        <v>0</v>
      </c>
      <c r="AE1186" s="386">
        <v>1</v>
      </c>
      <c r="AF1186" s="386">
        <v>0</v>
      </c>
      <c r="AG1186" s="386">
        <v>0</v>
      </c>
      <c r="AH1186" s="386">
        <v>1</v>
      </c>
      <c r="AI1186" s="386">
        <v>1</v>
      </c>
      <c r="AJ1186" s="386">
        <v>2</v>
      </c>
      <c r="AK1186" s="386">
        <v>0</v>
      </c>
      <c r="AL1186" s="386">
        <v>0</v>
      </c>
      <c r="AM1186" s="386">
        <v>0</v>
      </c>
      <c r="AN1186" s="386">
        <v>0</v>
      </c>
      <c r="AO1186" s="386">
        <v>0</v>
      </c>
      <c r="AP1186" s="386">
        <v>0</v>
      </c>
      <c r="AQ1186" s="386">
        <v>0</v>
      </c>
      <c r="AR1186" s="386">
        <v>0</v>
      </c>
      <c r="AS1186" s="386">
        <v>0</v>
      </c>
      <c r="AT1186" s="405">
        <v>0</v>
      </c>
      <c r="AU1186" s="387">
        <v>0</v>
      </c>
    </row>
    <row r="1187" spans="2:47" x14ac:dyDescent="0.3">
      <c r="B1187" s="592"/>
      <c r="C1187" s="592"/>
      <c r="D1187" s="384" t="s">
        <v>1012</v>
      </c>
      <c r="E1187" s="271">
        <f t="shared" si="19"/>
        <v>21</v>
      </c>
      <c r="F1187" s="385">
        <v>0</v>
      </c>
      <c r="G1187" s="386">
        <v>0</v>
      </c>
      <c r="H1187" s="386">
        <v>0</v>
      </c>
      <c r="I1187" s="386">
        <v>0</v>
      </c>
      <c r="J1187" s="386">
        <v>0</v>
      </c>
      <c r="K1187" s="386">
        <v>2</v>
      </c>
      <c r="L1187" s="386">
        <v>1</v>
      </c>
      <c r="M1187" s="386">
        <v>1</v>
      </c>
      <c r="N1187" s="386">
        <v>0</v>
      </c>
      <c r="O1187" s="386">
        <v>1</v>
      </c>
      <c r="P1187" s="386">
        <v>1</v>
      </c>
      <c r="Q1187" s="386">
        <v>3</v>
      </c>
      <c r="R1187" s="386">
        <v>2</v>
      </c>
      <c r="S1187" s="386">
        <v>2</v>
      </c>
      <c r="T1187" s="386">
        <v>0</v>
      </c>
      <c r="U1187" s="386">
        <v>1</v>
      </c>
      <c r="V1187" s="386">
        <v>0</v>
      </c>
      <c r="W1187" s="386">
        <v>0</v>
      </c>
      <c r="X1187" s="386">
        <v>0</v>
      </c>
      <c r="Y1187" s="386">
        <v>1</v>
      </c>
      <c r="Z1187" s="386">
        <v>0</v>
      </c>
      <c r="AA1187" s="386">
        <v>1</v>
      </c>
      <c r="AB1187" s="386">
        <v>0</v>
      </c>
      <c r="AC1187" s="386">
        <v>2</v>
      </c>
      <c r="AD1187" s="386">
        <v>0</v>
      </c>
      <c r="AE1187" s="386">
        <v>0</v>
      </c>
      <c r="AF1187" s="386">
        <v>2</v>
      </c>
      <c r="AG1187" s="386">
        <v>0</v>
      </c>
      <c r="AH1187" s="386">
        <v>1</v>
      </c>
      <c r="AI1187" s="386">
        <v>0</v>
      </c>
      <c r="AJ1187" s="386">
        <v>0</v>
      </c>
      <c r="AK1187" s="386">
        <v>0</v>
      </c>
      <c r="AL1187" s="386">
        <v>0</v>
      </c>
      <c r="AM1187" s="386">
        <v>0</v>
      </c>
      <c r="AN1187" s="386">
        <v>0</v>
      </c>
      <c r="AO1187" s="386">
        <v>0</v>
      </c>
      <c r="AP1187" s="386">
        <v>0</v>
      </c>
      <c r="AQ1187" s="386">
        <v>0</v>
      </c>
      <c r="AR1187" s="386">
        <v>0</v>
      </c>
      <c r="AS1187" s="386">
        <v>0</v>
      </c>
      <c r="AT1187" s="405">
        <v>0</v>
      </c>
      <c r="AU1187" s="387">
        <v>0</v>
      </c>
    </row>
    <row r="1188" spans="2:47" x14ac:dyDescent="0.3">
      <c r="B1188" s="592"/>
      <c r="C1188" s="592" t="s">
        <v>145</v>
      </c>
      <c r="D1188" s="384" t="s">
        <v>1011</v>
      </c>
      <c r="E1188" s="271">
        <f t="shared" si="19"/>
        <v>83</v>
      </c>
      <c r="F1188" s="385">
        <v>0</v>
      </c>
      <c r="G1188" s="386">
        <v>0</v>
      </c>
      <c r="H1188" s="386">
        <v>0</v>
      </c>
      <c r="I1188" s="386">
        <v>0</v>
      </c>
      <c r="J1188" s="386">
        <v>2</v>
      </c>
      <c r="K1188" s="386">
        <v>0</v>
      </c>
      <c r="L1188" s="386">
        <v>1</v>
      </c>
      <c r="M1188" s="386">
        <v>3</v>
      </c>
      <c r="N1188" s="386">
        <v>2</v>
      </c>
      <c r="O1188" s="386">
        <v>3</v>
      </c>
      <c r="P1188" s="386">
        <v>3</v>
      </c>
      <c r="Q1188" s="386">
        <v>3</v>
      </c>
      <c r="R1188" s="386">
        <v>4</v>
      </c>
      <c r="S1188" s="386">
        <v>8</v>
      </c>
      <c r="T1188" s="386">
        <v>6</v>
      </c>
      <c r="U1188" s="386">
        <v>3</v>
      </c>
      <c r="V1188" s="386">
        <v>1</v>
      </c>
      <c r="W1188" s="386">
        <v>3</v>
      </c>
      <c r="X1188" s="386">
        <v>7</v>
      </c>
      <c r="Y1188" s="386">
        <v>5</v>
      </c>
      <c r="Z1188" s="386">
        <v>4</v>
      </c>
      <c r="AA1188" s="386">
        <v>4</v>
      </c>
      <c r="AB1188" s="386">
        <v>2</v>
      </c>
      <c r="AC1188" s="386">
        <v>2</v>
      </c>
      <c r="AD1188" s="386">
        <v>2</v>
      </c>
      <c r="AE1188" s="386">
        <v>7</v>
      </c>
      <c r="AF1188" s="386">
        <v>3</v>
      </c>
      <c r="AG1188" s="386">
        <v>2</v>
      </c>
      <c r="AH1188" s="386">
        <v>2</v>
      </c>
      <c r="AI1188" s="386">
        <v>0</v>
      </c>
      <c r="AJ1188" s="386">
        <v>0</v>
      </c>
      <c r="AK1188" s="386">
        <v>0</v>
      </c>
      <c r="AL1188" s="386">
        <v>1</v>
      </c>
      <c r="AM1188" s="386">
        <v>0</v>
      </c>
      <c r="AN1188" s="386">
        <v>0</v>
      </c>
      <c r="AO1188" s="386">
        <v>0</v>
      </c>
      <c r="AP1188" s="386">
        <v>0</v>
      </c>
      <c r="AQ1188" s="386">
        <v>0</v>
      </c>
      <c r="AR1188" s="386">
        <v>0</v>
      </c>
      <c r="AS1188" s="386">
        <v>0</v>
      </c>
      <c r="AT1188" s="405">
        <v>0</v>
      </c>
      <c r="AU1188" s="387">
        <v>0</v>
      </c>
    </row>
    <row r="1189" spans="2:47" x14ac:dyDescent="0.3">
      <c r="B1189" s="592"/>
      <c r="C1189" s="592"/>
      <c r="D1189" s="384" t="s">
        <v>1010</v>
      </c>
      <c r="E1189" s="271">
        <f t="shared" si="19"/>
        <v>9</v>
      </c>
      <c r="F1189" s="385">
        <v>0</v>
      </c>
      <c r="G1189" s="386">
        <v>0</v>
      </c>
      <c r="H1189" s="386">
        <v>0</v>
      </c>
      <c r="I1189" s="386">
        <v>0</v>
      </c>
      <c r="J1189" s="386">
        <v>2</v>
      </c>
      <c r="K1189" s="386">
        <v>0</v>
      </c>
      <c r="L1189" s="386">
        <v>0</v>
      </c>
      <c r="M1189" s="386">
        <v>0</v>
      </c>
      <c r="N1189" s="386">
        <v>0</v>
      </c>
      <c r="O1189" s="386">
        <v>1</v>
      </c>
      <c r="P1189" s="386">
        <v>0</v>
      </c>
      <c r="Q1189" s="386">
        <v>0</v>
      </c>
      <c r="R1189" s="386">
        <v>1</v>
      </c>
      <c r="S1189" s="386">
        <v>0</v>
      </c>
      <c r="T1189" s="386">
        <v>0</v>
      </c>
      <c r="U1189" s="386">
        <v>0</v>
      </c>
      <c r="V1189" s="386">
        <v>1</v>
      </c>
      <c r="W1189" s="386">
        <v>0</v>
      </c>
      <c r="X1189" s="386">
        <v>1</v>
      </c>
      <c r="Y1189" s="386">
        <v>0</v>
      </c>
      <c r="Z1189" s="386">
        <v>0</v>
      </c>
      <c r="AA1189" s="386">
        <v>0</v>
      </c>
      <c r="AB1189" s="386">
        <v>2</v>
      </c>
      <c r="AC1189" s="386">
        <v>0</v>
      </c>
      <c r="AD1189" s="386">
        <v>0</v>
      </c>
      <c r="AE1189" s="386">
        <v>1</v>
      </c>
      <c r="AF1189" s="386">
        <v>0</v>
      </c>
      <c r="AG1189" s="386">
        <v>0</v>
      </c>
      <c r="AH1189" s="386">
        <v>0</v>
      </c>
      <c r="AI1189" s="386">
        <v>0</v>
      </c>
      <c r="AJ1189" s="386">
        <v>0</v>
      </c>
      <c r="AK1189" s="386">
        <v>0</v>
      </c>
      <c r="AL1189" s="386">
        <v>0</v>
      </c>
      <c r="AM1189" s="386">
        <v>0</v>
      </c>
      <c r="AN1189" s="386">
        <v>0</v>
      </c>
      <c r="AO1189" s="386">
        <v>0</v>
      </c>
      <c r="AP1189" s="386">
        <v>0</v>
      </c>
      <c r="AQ1189" s="386">
        <v>0</v>
      </c>
      <c r="AR1189" s="386">
        <v>0</v>
      </c>
      <c r="AS1189" s="386">
        <v>0</v>
      </c>
      <c r="AT1189" s="405">
        <v>0</v>
      </c>
      <c r="AU1189" s="387">
        <v>0</v>
      </c>
    </row>
    <row r="1190" spans="2:47" x14ac:dyDescent="0.3">
      <c r="B1190" s="592"/>
      <c r="C1190" s="592"/>
      <c r="D1190" s="384" t="s">
        <v>1009</v>
      </c>
      <c r="E1190" s="271">
        <f t="shared" si="19"/>
        <v>19</v>
      </c>
      <c r="F1190" s="385">
        <v>0</v>
      </c>
      <c r="G1190" s="386">
        <v>0</v>
      </c>
      <c r="H1190" s="386">
        <v>0</v>
      </c>
      <c r="I1190" s="386">
        <v>0</v>
      </c>
      <c r="J1190" s="386">
        <v>0</v>
      </c>
      <c r="K1190" s="386">
        <v>0</v>
      </c>
      <c r="L1190" s="386">
        <v>0</v>
      </c>
      <c r="M1190" s="386">
        <v>0</v>
      </c>
      <c r="N1190" s="386">
        <v>0</v>
      </c>
      <c r="O1190" s="386">
        <v>2</v>
      </c>
      <c r="P1190" s="386">
        <v>0</v>
      </c>
      <c r="Q1190" s="386">
        <v>3</v>
      </c>
      <c r="R1190" s="386">
        <v>0</v>
      </c>
      <c r="S1190" s="386">
        <v>1</v>
      </c>
      <c r="T1190" s="386">
        <v>0</v>
      </c>
      <c r="U1190" s="386">
        <v>1</v>
      </c>
      <c r="V1190" s="386">
        <v>0</v>
      </c>
      <c r="W1190" s="386">
        <v>1</v>
      </c>
      <c r="X1190" s="386">
        <v>1</v>
      </c>
      <c r="Y1190" s="386">
        <v>0</v>
      </c>
      <c r="Z1190" s="386">
        <v>1</v>
      </c>
      <c r="AA1190" s="386">
        <v>1</v>
      </c>
      <c r="AB1190" s="386">
        <v>2</v>
      </c>
      <c r="AC1190" s="386">
        <v>1</v>
      </c>
      <c r="AD1190" s="386">
        <v>2</v>
      </c>
      <c r="AE1190" s="386">
        <v>0</v>
      </c>
      <c r="AF1190" s="386">
        <v>0</v>
      </c>
      <c r="AG1190" s="386">
        <v>0</v>
      </c>
      <c r="AH1190" s="386">
        <v>0</v>
      </c>
      <c r="AI1190" s="386">
        <v>0</v>
      </c>
      <c r="AJ1190" s="386">
        <v>0</v>
      </c>
      <c r="AK1190" s="386">
        <v>1</v>
      </c>
      <c r="AL1190" s="386">
        <v>1</v>
      </c>
      <c r="AM1190" s="386">
        <v>1</v>
      </c>
      <c r="AN1190" s="386">
        <v>0</v>
      </c>
      <c r="AO1190" s="386">
        <v>0</v>
      </c>
      <c r="AP1190" s="386">
        <v>0</v>
      </c>
      <c r="AQ1190" s="386">
        <v>0</v>
      </c>
      <c r="AR1190" s="386">
        <v>0</v>
      </c>
      <c r="AS1190" s="386">
        <v>0</v>
      </c>
      <c r="AT1190" s="405">
        <v>0</v>
      </c>
      <c r="AU1190" s="387">
        <v>0</v>
      </c>
    </row>
    <row r="1191" spans="2:47" x14ac:dyDescent="0.3">
      <c r="B1191" s="592"/>
      <c r="C1191" s="592" t="s">
        <v>144</v>
      </c>
      <c r="D1191" s="384" t="s">
        <v>1008</v>
      </c>
      <c r="E1191" s="271">
        <f t="shared" si="19"/>
        <v>48</v>
      </c>
      <c r="F1191" s="385">
        <v>0</v>
      </c>
      <c r="G1191" s="386">
        <v>0</v>
      </c>
      <c r="H1191" s="386">
        <v>0</v>
      </c>
      <c r="I1191" s="386">
        <v>0</v>
      </c>
      <c r="J1191" s="386">
        <v>0</v>
      </c>
      <c r="K1191" s="386">
        <v>2</v>
      </c>
      <c r="L1191" s="386">
        <v>3</v>
      </c>
      <c r="M1191" s="386">
        <v>1</v>
      </c>
      <c r="N1191" s="386">
        <v>1</v>
      </c>
      <c r="O1191" s="386">
        <v>1</v>
      </c>
      <c r="P1191" s="386">
        <v>3</v>
      </c>
      <c r="Q1191" s="386">
        <v>1</v>
      </c>
      <c r="R1191" s="386">
        <v>3</v>
      </c>
      <c r="S1191" s="386">
        <v>0</v>
      </c>
      <c r="T1191" s="386">
        <v>1</v>
      </c>
      <c r="U1191" s="386">
        <v>3</v>
      </c>
      <c r="V1191" s="386">
        <v>2</v>
      </c>
      <c r="W1191" s="386">
        <v>1</v>
      </c>
      <c r="X1191" s="386">
        <v>2</v>
      </c>
      <c r="Y1191" s="386">
        <v>2</v>
      </c>
      <c r="Z1191" s="386">
        <v>2</v>
      </c>
      <c r="AA1191" s="386">
        <v>0</v>
      </c>
      <c r="AB1191" s="386">
        <v>1</v>
      </c>
      <c r="AC1191" s="386">
        <v>2</v>
      </c>
      <c r="AD1191" s="386">
        <v>2</v>
      </c>
      <c r="AE1191" s="386">
        <v>3</v>
      </c>
      <c r="AF1191" s="386">
        <v>3</v>
      </c>
      <c r="AG1191" s="386">
        <v>2</v>
      </c>
      <c r="AH1191" s="386">
        <v>2</v>
      </c>
      <c r="AI1191" s="386">
        <v>0</v>
      </c>
      <c r="AJ1191" s="386">
        <v>2</v>
      </c>
      <c r="AK1191" s="386">
        <v>1</v>
      </c>
      <c r="AL1191" s="386">
        <v>0</v>
      </c>
      <c r="AM1191" s="386">
        <v>1</v>
      </c>
      <c r="AN1191" s="386">
        <v>0</v>
      </c>
      <c r="AO1191" s="386">
        <v>1</v>
      </c>
      <c r="AP1191" s="386">
        <v>0</v>
      </c>
      <c r="AQ1191" s="386">
        <v>0</v>
      </c>
      <c r="AR1191" s="386">
        <v>0</v>
      </c>
      <c r="AS1191" s="386">
        <v>0</v>
      </c>
      <c r="AT1191" s="405">
        <v>0</v>
      </c>
      <c r="AU1191" s="387">
        <v>0</v>
      </c>
    </row>
    <row r="1192" spans="2:47" x14ac:dyDescent="0.3">
      <c r="B1192" s="592"/>
      <c r="C1192" s="592"/>
      <c r="D1192" s="384" t="s">
        <v>1007</v>
      </c>
      <c r="E1192" s="271">
        <f t="shared" si="19"/>
        <v>32</v>
      </c>
      <c r="F1192" s="385">
        <v>0</v>
      </c>
      <c r="G1192" s="386">
        <v>0</v>
      </c>
      <c r="H1192" s="386">
        <v>0</v>
      </c>
      <c r="I1192" s="386">
        <v>0</v>
      </c>
      <c r="J1192" s="386">
        <v>0</v>
      </c>
      <c r="K1192" s="386">
        <v>0</v>
      </c>
      <c r="L1192" s="386">
        <v>0</v>
      </c>
      <c r="M1192" s="386">
        <v>1</v>
      </c>
      <c r="N1192" s="386">
        <v>3</v>
      </c>
      <c r="O1192" s="386">
        <v>3</v>
      </c>
      <c r="P1192" s="386">
        <v>0</v>
      </c>
      <c r="Q1192" s="386">
        <v>1</v>
      </c>
      <c r="R1192" s="386">
        <v>2</v>
      </c>
      <c r="S1192" s="386">
        <v>0</v>
      </c>
      <c r="T1192" s="386">
        <v>1</v>
      </c>
      <c r="U1192" s="386">
        <v>2</v>
      </c>
      <c r="V1192" s="386">
        <v>2</v>
      </c>
      <c r="W1192" s="386">
        <v>2</v>
      </c>
      <c r="X1192" s="386">
        <v>0</v>
      </c>
      <c r="Y1192" s="386">
        <v>1</v>
      </c>
      <c r="Z1192" s="386">
        <v>1</v>
      </c>
      <c r="AA1192" s="386">
        <v>1</v>
      </c>
      <c r="AB1192" s="386">
        <v>1</v>
      </c>
      <c r="AC1192" s="386">
        <v>3</v>
      </c>
      <c r="AD1192" s="386">
        <v>1</v>
      </c>
      <c r="AE1192" s="386">
        <v>2</v>
      </c>
      <c r="AF1192" s="386">
        <v>1</v>
      </c>
      <c r="AG1192" s="386">
        <v>0</v>
      </c>
      <c r="AH1192" s="386">
        <v>0</v>
      </c>
      <c r="AI1192" s="386">
        <v>0</v>
      </c>
      <c r="AJ1192" s="386">
        <v>2</v>
      </c>
      <c r="AK1192" s="386">
        <v>0</v>
      </c>
      <c r="AL1192" s="386">
        <v>0</v>
      </c>
      <c r="AM1192" s="386">
        <v>1</v>
      </c>
      <c r="AN1192" s="386">
        <v>1</v>
      </c>
      <c r="AO1192" s="386">
        <v>0</v>
      </c>
      <c r="AP1192" s="386">
        <v>0</v>
      </c>
      <c r="AQ1192" s="386">
        <v>0</v>
      </c>
      <c r="AR1192" s="386">
        <v>0</v>
      </c>
      <c r="AS1192" s="386">
        <v>0</v>
      </c>
      <c r="AT1192" s="405">
        <v>0</v>
      </c>
      <c r="AU1192" s="387">
        <v>0</v>
      </c>
    </row>
    <row r="1193" spans="2:47" x14ac:dyDescent="0.3">
      <c r="B1193" s="592"/>
      <c r="C1193" s="592"/>
      <c r="D1193" s="384" t="s">
        <v>1006</v>
      </c>
      <c r="E1193" s="271">
        <f t="shared" si="19"/>
        <v>23</v>
      </c>
      <c r="F1193" s="385">
        <v>0</v>
      </c>
      <c r="G1193" s="386">
        <v>0</v>
      </c>
      <c r="H1193" s="386">
        <v>0</v>
      </c>
      <c r="I1193" s="386">
        <v>0</v>
      </c>
      <c r="J1193" s="386">
        <v>0</v>
      </c>
      <c r="K1193" s="386">
        <v>1</v>
      </c>
      <c r="L1193" s="386">
        <v>0</v>
      </c>
      <c r="M1193" s="386">
        <v>1</v>
      </c>
      <c r="N1193" s="386">
        <v>0</v>
      </c>
      <c r="O1193" s="386">
        <v>2</v>
      </c>
      <c r="P1193" s="386">
        <v>0</v>
      </c>
      <c r="Q1193" s="386">
        <v>1</v>
      </c>
      <c r="R1193" s="386">
        <v>1</v>
      </c>
      <c r="S1193" s="386">
        <v>1</v>
      </c>
      <c r="T1193" s="386">
        <v>0</v>
      </c>
      <c r="U1193" s="386">
        <v>2</v>
      </c>
      <c r="V1193" s="386">
        <v>1</v>
      </c>
      <c r="W1193" s="386">
        <v>2</v>
      </c>
      <c r="X1193" s="386">
        <v>0</v>
      </c>
      <c r="Y1193" s="386">
        <v>1</v>
      </c>
      <c r="Z1193" s="386">
        <v>2</v>
      </c>
      <c r="AA1193" s="386">
        <v>2</v>
      </c>
      <c r="AB1193" s="386">
        <v>0</v>
      </c>
      <c r="AC1193" s="386">
        <v>1</v>
      </c>
      <c r="AD1193" s="386">
        <v>0</v>
      </c>
      <c r="AE1193" s="386">
        <v>2</v>
      </c>
      <c r="AF1193" s="386">
        <v>0</v>
      </c>
      <c r="AG1193" s="386">
        <v>0</v>
      </c>
      <c r="AH1193" s="386">
        <v>2</v>
      </c>
      <c r="AI1193" s="386">
        <v>0</v>
      </c>
      <c r="AJ1193" s="386">
        <v>1</v>
      </c>
      <c r="AK1193" s="386">
        <v>0</v>
      </c>
      <c r="AL1193" s="386">
        <v>0</v>
      </c>
      <c r="AM1193" s="386">
        <v>0</v>
      </c>
      <c r="AN1193" s="386">
        <v>0</v>
      </c>
      <c r="AO1193" s="386">
        <v>0</v>
      </c>
      <c r="AP1193" s="386">
        <v>0</v>
      </c>
      <c r="AQ1193" s="386">
        <v>0</v>
      </c>
      <c r="AR1193" s="386">
        <v>0</v>
      </c>
      <c r="AS1193" s="386">
        <v>0</v>
      </c>
      <c r="AT1193" s="405">
        <v>0</v>
      </c>
      <c r="AU1193" s="387">
        <v>0</v>
      </c>
    </row>
    <row r="1194" spans="2:47" x14ac:dyDescent="0.3">
      <c r="B1194" s="592"/>
      <c r="C1194" s="592"/>
      <c r="D1194" s="384" t="s">
        <v>1005</v>
      </c>
      <c r="E1194" s="271">
        <f t="shared" si="19"/>
        <v>10</v>
      </c>
      <c r="F1194" s="385">
        <v>0</v>
      </c>
      <c r="G1194" s="386">
        <v>0</v>
      </c>
      <c r="H1194" s="386">
        <v>0</v>
      </c>
      <c r="I1194" s="386">
        <v>0</v>
      </c>
      <c r="J1194" s="386">
        <v>0</v>
      </c>
      <c r="K1194" s="386">
        <v>0</v>
      </c>
      <c r="L1194" s="386">
        <v>1</v>
      </c>
      <c r="M1194" s="386">
        <v>0</v>
      </c>
      <c r="N1194" s="386">
        <v>0</v>
      </c>
      <c r="O1194" s="386">
        <v>1</v>
      </c>
      <c r="P1194" s="386">
        <v>0</v>
      </c>
      <c r="Q1194" s="386">
        <v>2</v>
      </c>
      <c r="R1194" s="386">
        <v>1</v>
      </c>
      <c r="S1194" s="386">
        <v>0</v>
      </c>
      <c r="T1194" s="386">
        <v>0</v>
      </c>
      <c r="U1194" s="386">
        <v>0</v>
      </c>
      <c r="V1194" s="386">
        <v>0</v>
      </c>
      <c r="W1194" s="386">
        <v>0</v>
      </c>
      <c r="X1194" s="386">
        <v>1</v>
      </c>
      <c r="Y1194" s="386">
        <v>0</v>
      </c>
      <c r="Z1194" s="386">
        <v>0</v>
      </c>
      <c r="AA1194" s="386">
        <v>1</v>
      </c>
      <c r="AB1194" s="386">
        <v>0</v>
      </c>
      <c r="AC1194" s="386">
        <v>0</v>
      </c>
      <c r="AD1194" s="386">
        <v>0</v>
      </c>
      <c r="AE1194" s="386">
        <v>1</v>
      </c>
      <c r="AF1194" s="386">
        <v>0</v>
      </c>
      <c r="AG1194" s="386">
        <v>1</v>
      </c>
      <c r="AH1194" s="386">
        <v>1</v>
      </c>
      <c r="AI1194" s="386">
        <v>0</v>
      </c>
      <c r="AJ1194" s="386">
        <v>0</v>
      </c>
      <c r="AK1194" s="386">
        <v>0</v>
      </c>
      <c r="AL1194" s="386">
        <v>0</v>
      </c>
      <c r="AM1194" s="386">
        <v>0</v>
      </c>
      <c r="AN1194" s="386">
        <v>0</v>
      </c>
      <c r="AO1194" s="386">
        <v>0</v>
      </c>
      <c r="AP1194" s="386">
        <v>0</v>
      </c>
      <c r="AQ1194" s="386">
        <v>0</v>
      </c>
      <c r="AR1194" s="386">
        <v>0</v>
      </c>
      <c r="AS1194" s="386">
        <v>0</v>
      </c>
      <c r="AT1194" s="405">
        <v>0</v>
      </c>
      <c r="AU1194" s="387">
        <v>0</v>
      </c>
    </row>
    <row r="1195" spans="2:47" x14ac:dyDescent="0.3">
      <c r="B1195" s="592"/>
      <c r="C1195" s="592"/>
      <c r="D1195" s="384" t="s">
        <v>1004</v>
      </c>
      <c r="E1195" s="271">
        <f t="shared" si="19"/>
        <v>11</v>
      </c>
      <c r="F1195" s="385">
        <v>0</v>
      </c>
      <c r="G1195" s="386">
        <v>0</v>
      </c>
      <c r="H1195" s="386">
        <v>0</v>
      </c>
      <c r="I1195" s="386">
        <v>0</v>
      </c>
      <c r="J1195" s="386">
        <v>0</v>
      </c>
      <c r="K1195" s="386">
        <v>0</v>
      </c>
      <c r="L1195" s="386">
        <v>0</v>
      </c>
      <c r="M1195" s="386">
        <v>0</v>
      </c>
      <c r="N1195" s="386">
        <v>1</v>
      </c>
      <c r="O1195" s="386">
        <v>1</v>
      </c>
      <c r="P1195" s="386">
        <v>1</v>
      </c>
      <c r="Q1195" s="386">
        <v>0</v>
      </c>
      <c r="R1195" s="386">
        <v>1</v>
      </c>
      <c r="S1195" s="386">
        <v>2</v>
      </c>
      <c r="T1195" s="386">
        <v>0</v>
      </c>
      <c r="U1195" s="386">
        <v>0</v>
      </c>
      <c r="V1195" s="386">
        <v>1</v>
      </c>
      <c r="W1195" s="386">
        <v>0</v>
      </c>
      <c r="X1195" s="386">
        <v>0</v>
      </c>
      <c r="Y1195" s="386">
        <v>0</v>
      </c>
      <c r="Z1195" s="386">
        <v>0</v>
      </c>
      <c r="AA1195" s="386">
        <v>0</v>
      </c>
      <c r="AB1195" s="386">
        <v>1</v>
      </c>
      <c r="AC1195" s="386">
        <v>1</v>
      </c>
      <c r="AD1195" s="386">
        <v>0</v>
      </c>
      <c r="AE1195" s="386">
        <v>0</v>
      </c>
      <c r="AF1195" s="386">
        <v>0</v>
      </c>
      <c r="AG1195" s="386">
        <v>0</v>
      </c>
      <c r="AH1195" s="386">
        <v>1</v>
      </c>
      <c r="AI1195" s="386">
        <v>0</v>
      </c>
      <c r="AJ1195" s="386">
        <v>0</v>
      </c>
      <c r="AK1195" s="386">
        <v>0</v>
      </c>
      <c r="AL1195" s="386">
        <v>1</v>
      </c>
      <c r="AM1195" s="386">
        <v>0</v>
      </c>
      <c r="AN1195" s="386">
        <v>0</v>
      </c>
      <c r="AO1195" s="386">
        <v>0</v>
      </c>
      <c r="AP1195" s="386">
        <v>0</v>
      </c>
      <c r="AQ1195" s="386">
        <v>0</v>
      </c>
      <c r="AR1195" s="386">
        <v>0</v>
      </c>
      <c r="AS1195" s="386">
        <v>0</v>
      </c>
      <c r="AT1195" s="405">
        <v>0</v>
      </c>
      <c r="AU1195" s="387">
        <v>0</v>
      </c>
    </row>
    <row r="1196" spans="2:47" x14ac:dyDescent="0.3">
      <c r="B1196" s="592"/>
      <c r="C1196" s="592" t="s">
        <v>143</v>
      </c>
      <c r="D1196" s="384" t="s">
        <v>995</v>
      </c>
      <c r="E1196" s="271">
        <f t="shared" si="19"/>
        <v>43</v>
      </c>
      <c r="F1196" s="385">
        <v>0</v>
      </c>
      <c r="G1196" s="386">
        <v>0</v>
      </c>
      <c r="H1196" s="386">
        <v>0</v>
      </c>
      <c r="I1196" s="386">
        <v>0</v>
      </c>
      <c r="J1196" s="386">
        <v>0</v>
      </c>
      <c r="K1196" s="386">
        <v>1</v>
      </c>
      <c r="L1196" s="386">
        <v>2</v>
      </c>
      <c r="M1196" s="386">
        <v>3</v>
      </c>
      <c r="N1196" s="386">
        <v>1</v>
      </c>
      <c r="O1196" s="386">
        <v>2</v>
      </c>
      <c r="P1196" s="386">
        <v>1</v>
      </c>
      <c r="Q1196" s="386">
        <v>0</v>
      </c>
      <c r="R1196" s="386">
        <v>0</v>
      </c>
      <c r="S1196" s="386">
        <v>2</v>
      </c>
      <c r="T1196" s="386">
        <v>5</v>
      </c>
      <c r="U1196" s="386">
        <v>1</v>
      </c>
      <c r="V1196" s="386">
        <v>5</v>
      </c>
      <c r="W1196" s="386">
        <v>1</v>
      </c>
      <c r="X1196" s="386">
        <v>3</v>
      </c>
      <c r="Y1196" s="386">
        <v>1</v>
      </c>
      <c r="Z1196" s="386">
        <v>3</v>
      </c>
      <c r="AA1196" s="386">
        <v>1</v>
      </c>
      <c r="AB1196" s="386">
        <v>2</v>
      </c>
      <c r="AC1196" s="386">
        <v>3</v>
      </c>
      <c r="AD1196" s="386">
        <v>1</v>
      </c>
      <c r="AE1196" s="386">
        <v>0</v>
      </c>
      <c r="AF1196" s="386">
        <v>3</v>
      </c>
      <c r="AG1196" s="386">
        <v>0</v>
      </c>
      <c r="AH1196" s="386">
        <v>0</v>
      </c>
      <c r="AI1196" s="386">
        <v>0</v>
      </c>
      <c r="AJ1196" s="386">
        <v>1</v>
      </c>
      <c r="AK1196" s="386">
        <v>1</v>
      </c>
      <c r="AL1196" s="386">
        <v>0</v>
      </c>
      <c r="AM1196" s="386">
        <v>0</v>
      </c>
      <c r="AN1196" s="386">
        <v>0</v>
      </c>
      <c r="AO1196" s="386">
        <v>0</v>
      </c>
      <c r="AP1196" s="386">
        <v>0</v>
      </c>
      <c r="AQ1196" s="386">
        <v>0</v>
      </c>
      <c r="AR1196" s="386">
        <v>0</v>
      </c>
      <c r="AS1196" s="386">
        <v>0</v>
      </c>
      <c r="AT1196" s="405">
        <v>0</v>
      </c>
      <c r="AU1196" s="387">
        <v>0</v>
      </c>
    </row>
    <row r="1197" spans="2:47" x14ac:dyDescent="0.3">
      <c r="B1197" s="592"/>
      <c r="C1197" s="592"/>
      <c r="D1197" s="384" t="s">
        <v>988</v>
      </c>
      <c r="E1197" s="271">
        <f t="shared" si="19"/>
        <v>10</v>
      </c>
      <c r="F1197" s="385">
        <v>0</v>
      </c>
      <c r="G1197" s="386">
        <v>0</v>
      </c>
      <c r="H1197" s="386">
        <v>0</v>
      </c>
      <c r="I1197" s="386">
        <v>0</v>
      </c>
      <c r="J1197" s="386">
        <v>0</v>
      </c>
      <c r="K1197" s="386">
        <v>0</v>
      </c>
      <c r="L1197" s="386">
        <v>1</v>
      </c>
      <c r="M1197" s="386">
        <v>0</v>
      </c>
      <c r="N1197" s="386">
        <v>1</v>
      </c>
      <c r="O1197" s="386">
        <v>2</v>
      </c>
      <c r="P1197" s="386">
        <v>0</v>
      </c>
      <c r="Q1197" s="386">
        <v>2</v>
      </c>
      <c r="R1197" s="386">
        <v>1</v>
      </c>
      <c r="S1197" s="386">
        <v>0</v>
      </c>
      <c r="T1197" s="386">
        <v>0</v>
      </c>
      <c r="U1197" s="386">
        <v>0</v>
      </c>
      <c r="V1197" s="386">
        <v>0</v>
      </c>
      <c r="W1197" s="386">
        <v>1</v>
      </c>
      <c r="X1197" s="386">
        <v>0</v>
      </c>
      <c r="Y1197" s="386">
        <v>0</v>
      </c>
      <c r="Z1197" s="386">
        <v>0</v>
      </c>
      <c r="AA1197" s="386">
        <v>1</v>
      </c>
      <c r="AB1197" s="386">
        <v>0</v>
      </c>
      <c r="AC1197" s="386">
        <v>0</v>
      </c>
      <c r="AD1197" s="386">
        <v>0</v>
      </c>
      <c r="AE1197" s="386">
        <v>0</v>
      </c>
      <c r="AF1197" s="386">
        <v>0</v>
      </c>
      <c r="AG1197" s="386">
        <v>0</v>
      </c>
      <c r="AH1197" s="386">
        <v>0</v>
      </c>
      <c r="AI1197" s="386">
        <v>0</v>
      </c>
      <c r="AJ1197" s="386">
        <v>0</v>
      </c>
      <c r="AK1197" s="386">
        <v>1</v>
      </c>
      <c r="AL1197" s="386">
        <v>0</v>
      </c>
      <c r="AM1197" s="386">
        <v>0</v>
      </c>
      <c r="AN1197" s="386">
        <v>0</v>
      </c>
      <c r="AO1197" s="386">
        <v>0</v>
      </c>
      <c r="AP1197" s="386">
        <v>0</v>
      </c>
      <c r="AQ1197" s="386">
        <v>0</v>
      </c>
      <c r="AR1197" s="386">
        <v>0</v>
      </c>
      <c r="AS1197" s="386">
        <v>0</v>
      </c>
      <c r="AT1197" s="405">
        <v>0</v>
      </c>
      <c r="AU1197" s="387">
        <v>0</v>
      </c>
    </row>
    <row r="1198" spans="2:47" x14ac:dyDescent="0.3">
      <c r="B1198" s="592"/>
      <c r="C1198" s="592"/>
      <c r="D1198" s="384" t="s">
        <v>994</v>
      </c>
      <c r="E1198" s="271">
        <f t="shared" si="19"/>
        <v>31</v>
      </c>
      <c r="F1198" s="385">
        <v>0</v>
      </c>
      <c r="G1198" s="386">
        <v>0</v>
      </c>
      <c r="H1198" s="386">
        <v>0</v>
      </c>
      <c r="I1198" s="386">
        <v>0</v>
      </c>
      <c r="J1198" s="386">
        <v>2</v>
      </c>
      <c r="K1198" s="386">
        <v>2</v>
      </c>
      <c r="L1198" s="386">
        <v>1</v>
      </c>
      <c r="M1198" s="386">
        <v>3</v>
      </c>
      <c r="N1198" s="386">
        <v>3</v>
      </c>
      <c r="O1198" s="386">
        <v>1</v>
      </c>
      <c r="P1198" s="386">
        <v>1</v>
      </c>
      <c r="Q1198" s="386">
        <v>5</v>
      </c>
      <c r="R1198" s="386">
        <v>1</v>
      </c>
      <c r="S1198" s="386">
        <v>1</v>
      </c>
      <c r="T1198" s="386">
        <v>3</v>
      </c>
      <c r="U1198" s="386">
        <v>0</v>
      </c>
      <c r="V1198" s="386">
        <v>1</v>
      </c>
      <c r="W1198" s="386">
        <v>1</v>
      </c>
      <c r="X1198" s="386">
        <v>0</v>
      </c>
      <c r="Y1198" s="386">
        <v>1</v>
      </c>
      <c r="Z1198" s="386">
        <v>0</v>
      </c>
      <c r="AA1198" s="386">
        <v>0</v>
      </c>
      <c r="AB1198" s="386">
        <v>1</v>
      </c>
      <c r="AC1198" s="386">
        <v>0</v>
      </c>
      <c r="AD1198" s="386">
        <v>0</v>
      </c>
      <c r="AE1198" s="386">
        <v>0</v>
      </c>
      <c r="AF1198" s="386">
        <v>0</v>
      </c>
      <c r="AG1198" s="386">
        <v>1</v>
      </c>
      <c r="AH1198" s="386">
        <v>1</v>
      </c>
      <c r="AI1198" s="386">
        <v>0</v>
      </c>
      <c r="AJ1198" s="386">
        <v>2</v>
      </c>
      <c r="AK1198" s="386">
        <v>0</v>
      </c>
      <c r="AL1198" s="386">
        <v>0</v>
      </c>
      <c r="AM1198" s="386">
        <v>0</v>
      </c>
      <c r="AN1198" s="386">
        <v>0</v>
      </c>
      <c r="AO1198" s="386">
        <v>0</v>
      </c>
      <c r="AP1198" s="386">
        <v>0</v>
      </c>
      <c r="AQ1198" s="386">
        <v>0</v>
      </c>
      <c r="AR1198" s="386">
        <v>0</v>
      </c>
      <c r="AS1198" s="386">
        <v>0</v>
      </c>
      <c r="AT1198" s="405">
        <v>0</v>
      </c>
      <c r="AU1198" s="387">
        <v>0</v>
      </c>
    </row>
    <row r="1199" spans="2:47" ht="28.5" x14ac:dyDescent="0.3">
      <c r="B1199" s="592" t="s">
        <v>16</v>
      </c>
      <c r="C1199" s="592" t="s">
        <v>133</v>
      </c>
      <c r="D1199" s="384" t="s">
        <v>992</v>
      </c>
      <c r="E1199" s="271">
        <f t="shared" si="19"/>
        <v>97</v>
      </c>
      <c r="F1199" s="385">
        <v>0</v>
      </c>
      <c r="G1199" s="386">
        <v>0</v>
      </c>
      <c r="H1199" s="386">
        <v>0</v>
      </c>
      <c r="I1199" s="386">
        <v>0</v>
      </c>
      <c r="J1199" s="386">
        <v>0</v>
      </c>
      <c r="K1199" s="386">
        <v>0</v>
      </c>
      <c r="L1199" s="386">
        <v>0</v>
      </c>
      <c r="M1199" s="386">
        <v>0</v>
      </c>
      <c r="N1199" s="386">
        <v>3</v>
      </c>
      <c r="O1199" s="386">
        <v>0</v>
      </c>
      <c r="P1199" s="386">
        <v>5</v>
      </c>
      <c r="Q1199" s="386">
        <v>3</v>
      </c>
      <c r="R1199" s="386">
        <v>7</v>
      </c>
      <c r="S1199" s="386">
        <v>1</v>
      </c>
      <c r="T1199" s="386">
        <v>3</v>
      </c>
      <c r="U1199" s="386">
        <v>6</v>
      </c>
      <c r="V1199" s="386">
        <v>5</v>
      </c>
      <c r="W1199" s="386">
        <v>5</v>
      </c>
      <c r="X1199" s="386">
        <v>1</v>
      </c>
      <c r="Y1199" s="386">
        <v>10</v>
      </c>
      <c r="Z1199" s="386">
        <v>5</v>
      </c>
      <c r="AA1199" s="386">
        <v>5</v>
      </c>
      <c r="AB1199" s="386">
        <v>10</v>
      </c>
      <c r="AC1199" s="386">
        <v>5</v>
      </c>
      <c r="AD1199" s="386">
        <v>6</v>
      </c>
      <c r="AE1199" s="386">
        <v>4</v>
      </c>
      <c r="AF1199" s="386">
        <v>3</v>
      </c>
      <c r="AG1199" s="386">
        <v>2</v>
      </c>
      <c r="AH1199" s="386">
        <v>3</v>
      </c>
      <c r="AI1199" s="386">
        <v>0</v>
      </c>
      <c r="AJ1199" s="386">
        <v>1</v>
      </c>
      <c r="AK1199" s="386">
        <v>1</v>
      </c>
      <c r="AL1199" s="386">
        <v>0</v>
      </c>
      <c r="AM1199" s="386">
        <v>2</v>
      </c>
      <c r="AN1199" s="386">
        <v>1</v>
      </c>
      <c r="AO1199" s="386">
        <v>0</v>
      </c>
      <c r="AP1199" s="386">
        <v>0</v>
      </c>
      <c r="AQ1199" s="386">
        <v>0</v>
      </c>
      <c r="AR1199" s="386">
        <v>0</v>
      </c>
      <c r="AS1199" s="386">
        <v>0</v>
      </c>
      <c r="AT1199" s="405">
        <v>0</v>
      </c>
      <c r="AU1199" s="387">
        <v>0</v>
      </c>
    </row>
    <row r="1200" spans="2:47" x14ac:dyDescent="0.3">
      <c r="B1200" s="592"/>
      <c r="C1200" s="592"/>
      <c r="D1200" s="384" t="s">
        <v>991</v>
      </c>
      <c r="E1200" s="271">
        <f t="shared" si="19"/>
        <v>10</v>
      </c>
      <c r="F1200" s="385">
        <v>0</v>
      </c>
      <c r="G1200" s="386">
        <v>0</v>
      </c>
      <c r="H1200" s="386">
        <v>0</v>
      </c>
      <c r="I1200" s="386">
        <v>0</v>
      </c>
      <c r="J1200" s="386">
        <v>0</v>
      </c>
      <c r="K1200" s="386">
        <v>0</v>
      </c>
      <c r="L1200" s="386">
        <v>0</v>
      </c>
      <c r="M1200" s="386">
        <v>2</v>
      </c>
      <c r="N1200" s="386">
        <v>0</v>
      </c>
      <c r="O1200" s="386">
        <v>1</v>
      </c>
      <c r="P1200" s="386">
        <v>0</v>
      </c>
      <c r="Q1200" s="386">
        <v>0</v>
      </c>
      <c r="R1200" s="386">
        <v>1</v>
      </c>
      <c r="S1200" s="386">
        <v>0</v>
      </c>
      <c r="T1200" s="386">
        <v>0</v>
      </c>
      <c r="U1200" s="386">
        <v>1</v>
      </c>
      <c r="V1200" s="386">
        <v>1</v>
      </c>
      <c r="W1200" s="386">
        <v>1</v>
      </c>
      <c r="X1200" s="386">
        <v>2</v>
      </c>
      <c r="Y1200" s="386">
        <v>0</v>
      </c>
      <c r="Z1200" s="386">
        <v>0</v>
      </c>
      <c r="AA1200" s="386">
        <v>0</v>
      </c>
      <c r="AB1200" s="386">
        <v>0</v>
      </c>
      <c r="AC1200" s="386">
        <v>0</v>
      </c>
      <c r="AD1200" s="386">
        <v>0</v>
      </c>
      <c r="AE1200" s="386">
        <v>0</v>
      </c>
      <c r="AF1200" s="386">
        <v>0</v>
      </c>
      <c r="AG1200" s="386">
        <v>0</v>
      </c>
      <c r="AH1200" s="386">
        <v>0</v>
      </c>
      <c r="AI1200" s="386">
        <v>0</v>
      </c>
      <c r="AJ1200" s="386">
        <v>1</v>
      </c>
      <c r="AK1200" s="386">
        <v>0</v>
      </c>
      <c r="AL1200" s="386">
        <v>0</v>
      </c>
      <c r="AM1200" s="386">
        <v>0</v>
      </c>
      <c r="AN1200" s="386">
        <v>0</v>
      </c>
      <c r="AO1200" s="386">
        <v>0</v>
      </c>
      <c r="AP1200" s="386">
        <v>0</v>
      </c>
      <c r="AQ1200" s="386">
        <v>0</v>
      </c>
      <c r="AR1200" s="386">
        <v>0</v>
      </c>
      <c r="AS1200" s="386">
        <v>0</v>
      </c>
      <c r="AT1200" s="405">
        <v>0</v>
      </c>
      <c r="AU1200" s="387">
        <v>0</v>
      </c>
    </row>
    <row r="1201" spans="2:47" ht="28.5" x14ac:dyDescent="0.3">
      <c r="B1201" s="592"/>
      <c r="C1201" s="592"/>
      <c r="D1201" s="384" t="s">
        <v>990</v>
      </c>
      <c r="E1201" s="271">
        <f t="shared" si="19"/>
        <v>1</v>
      </c>
      <c r="F1201" s="385">
        <v>0</v>
      </c>
      <c r="G1201" s="386">
        <v>0</v>
      </c>
      <c r="H1201" s="386">
        <v>0</v>
      </c>
      <c r="I1201" s="386">
        <v>0</v>
      </c>
      <c r="J1201" s="386">
        <v>0</v>
      </c>
      <c r="K1201" s="386">
        <v>0</v>
      </c>
      <c r="L1201" s="386">
        <v>0</v>
      </c>
      <c r="M1201" s="386">
        <v>0</v>
      </c>
      <c r="N1201" s="386">
        <v>0</v>
      </c>
      <c r="O1201" s="386">
        <v>0</v>
      </c>
      <c r="P1201" s="386">
        <v>0</v>
      </c>
      <c r="Q1201" s="386">
        <v>0</v>
      </c>
      <c r="R1201" s="386">
        <v>0</v>
      </c>
      <c r="S1201" s="386">
        <v>0</v>
      </c>
      <c r="T1201" s="386">
        <v>0</v>
      </c>
      <c r="U1201" s="386">
        <v>0</v>
      </c>
      <c r="V1201" s="386">
        <v>0</v>
      </c>
      <c r="W1201" s="386">
        <v>0</v>
      </c>
      <c r="X1201" s="386">
        <v>0</v>
      </c>
      <c r="Y1201" s="386">
        <v>0</v>
      </c>
      <c r="Z1201" s="386">
        <v>0</v>
      </c>
      <c r="AA1201" s="386">
        <v>0</v>
      </c>
      <c r="AB1201" s="386">
        <v>0</v>
      </c>
      <c r="AC1201" s="386">
        <v>0</v>
      </c>
      <c r="AD1201" s="386">
        <v>0</v>
      </c>
      <c r="AE1201" s="386">
        <v>0</v>
      </c>
      <c r="AF1201" s="386">
        <v>0</v>
      </c>
      <c r="AG1201" s="386">
        <v>0</v>
      </c>
      <c r="AH1201" s="386">
        <v>0</v>
      </c>
      <c r="AI1201" s="386">
        <v>1</v>
      </c>
      <c r="AJ1201" s="386">
        <v>0</v>
      </c>
      <c r="AK1201" s="386">
        <v>0</v>
      </c>
      <c r="AL1201" s="386">
        <v>0</v>
      </c>
      <c r="AM1201" s="386">
        <v>0</v>
      </c>
      <c r="AN1201" s="386">
        <v>0</v>
      </c>
      <c r="AO1201" s="386">
        <v>0</v>
      </c>
      <c r="AP1201" s="386">
        <v>0</v>
      </c>
      <c r="AQ1201" s="386">
        <v>0</v>
      </c>
      <c r="AR1201" s="386">
        <v>0</v>
      </c>
      <c r="AS1201" s="386">
        <v>0</v>
      </c>
      <c r="AT1201" s="405">
        <v>0</v>
      </c>
      <c r="AU1201" s="387">
        <v>0</v>
      </c>
    </row>
    <row r="1202" spans="2:47" x14ac:dyDescent="0.3">
      <c r="B1202" s="592"/>
      <c r="C1202" s="388" t="s">
        <v>132</v>
      </c>
      <c r="D1202" s="384" t="s">
        <v>993</v>
      </c>
      <c r="E1202" s="271">
        <f t="shared" si="19"/>
        <v>31</v>
      </c>
      <c r="F1202" s="385">
        <v>0</v>
      </c>
      <c r="G1202" s="386">
        <v>0</v>
      </c>
      <c r="H1202" s="386">
        <v>0</v>
      </c>
      <c r="I1202" s="386">
        <v>0</v>
      </c>
      <c r="J1202" s="386">
        <v>0</v>
      </c>
      <c r="K1202" s="386">
        <v>0</v>
      </c>
      <c r="L1202" s="386">
        <v>0</v>
      </c>
      <c r="M1202" s="386">
        <v>1</v>
      </c>
      <c r="N1202" s="386">
        <v>2</v>
      </c>
      <c r="O1202" s="386">
        <v>0</v>
      </c>
      <c r="P1202" s="386">
        <v>1</v>
      </c>
      <c r="Q1202" s="386">
        <v>2</v>
      </c>
      <c r="R1202" s="386">
        <v>1</v>
      </c>
      <c r="S1202" s="386">
        <v>1</v>
      </c>
      <c r="T1202" s="386">
        <v>0</v>
      </c>
      <c r="U1202" s="386">
        <v>4</v>
      </c>
      <c r="V1202" s="386">
        <v>2</v>
      </c>
      <c r="W1202" s="386">
        <v>1</v>
      </c>
      <c r="X1202" s="386">
        <v>2</v>
      </c>
      <c r="Y1202" s="386">
        <v>3</v>
      </c>
      <c r="Z1202" s="386">
        <v>0</v>
      </c>
      <c r="AA1202" s="386">
        <v>1</v>
      </c>
      <c r="AB1202" s="386">
        <v>0</v>
      </c>
      <c r="AC1202" s="386">
        <v>2</v>
      </c>
      <c r="AD1202" s="386">
        <v>2</v>
      </c>
      <c r="AE1202" s="386">
        <v>0</v>
      </c>
      <c r="AF1202" s="386">
        <v>3</v>
      </c>
      <c r="AG1202" s="386">
        <v>1</v>
      </c>
      <c r="AH1202" s="386">
        <v>1</v>
      </c>
      <c r="AI1202" s="386">
        <v>0</v>
      </c>
      <c r="AJ1202" s="386">
        <v>0</v>
      </c>
      <c r="AK1202" s="386">
        <v>1</v>
      </c>
      <c r="AL1202" s="386">
        <v>0</v>
      </c>
      <c r="AM1202" s="386">
        <v>0</v>
      </c>
      <c r="AN1202" s="386">
        <v>0</v>
      </c>
      <c r="AO1202" s="386">
        <v>0</v>
      </c>
      <c r="AP1202" s="386">
        <v>0</v>
      </c>
      <c r="AQ1202" s="386">
        <v>0</v>
      </c>
      <c r="AR1202" s="386">
        <v>0</v>
      </c>
      <c r="AS1202" s="386">
        <v>0</v>
      </c>
      <c r="AT1202" s="405">
        <v>0</v>
      </c>
      <c r="AU1202" s="387">
        <v>0</v>
      </c>
    </row>
    <row r="1203" spans="2:47" x14ac:dyDescent="0.3">
      <c r="B1203" s="592"/>
      <c r="C1203" s="592" t="s">
        <v>131</v>
      </c>
      <c r="D1203" s="384" t="s">
        <v>989</v>
      </c>
      <c r="E1203" s="271">
        <f t="shared" si="19"/>
        <v>169</v>
      </c>
      <c r="F1203" s="385">
        <v>0</v>
      </c>
      <c r="G1203" s="386">
        <v>0</v>
      </c>
      <c r="H1203" s="386">
        <v>0</v>
      </c>
      <c r="I1203" s="386">
        <v>0</v>
      </c>
      <c r="J1203" s="386">
        <v>0</v>
      </c>
      <c r="K1203" s="386">
        <v>1</v>
      </c>
      <c r="L1203" s="386">
        <v>2</v>
      </c>
      <c r="M1203" s="386">
        <v>2</v>
      </c>
      <c r="N1203" s="386">
        <v>4</v>
      </c>
      <c r="O1203" s="386">
        <v>9</v>
      </c>
      <c r="P1203" s="386">
        <v>1</v>
      </c>
      <c r="Q1203" s="386">
        <v>7</v>
      </c>
      <c r="R1203" s="386">
        <v>9</v>
      </c>
      <c r="S1203" s="386">
        <v>10</v>
      </c>
      <c r="T1203" s="386">
        <v>10</v>
      </c>
      <c r="U1203" s="386">
        <v>7</v>
      </c>
      <c r="V1203" s="386">
        <v>10</v>
      </c>
      <c r="W1203" s="386">
        <v>6</v>
      </c>
      <c r="X1203" s="386">
        <v>5</v>
      </c>
      <c r="Y1203" s="386">
        <v>17</v>
      </c>
      <c r="Z1203" s="386">
        <v>8</v>
      </c>
      <c r="AA1203" s="386">
        <v>9</v>
      </c>
      <c r="AB1203" s="386">
        <v>8</v>
      </c>
      <c r="AC1203" s="386">
        <v>8</v>
      </c>
      <c r="AD1203" s="386">
        <v>5</v>
      </c>
      <c r="AE1203" s="386">
        <v>7</v>
      </c>
      <c r="AF1203" s="386">
        <v>2</v>
      </c>
      <c r="AG1203" s="386">
        <v>9</v>
      </c>
      <c r="AH1203" s="386">
        <v>0</v>
      </c>
      <c r="AI1203" s="386">
        <v>3</v>
      </c>
      <c r="AJ1203" s="386">
        <v>2</v>
      </c>
      <c r="AK1203" s="386">
        <v>5</v>
      </c>
      <c r="AL1203" s="386">
        <v>2</v>
      </c>
      <c r="AM1203" s="386">
        <v>0</v>
      </c>
      <c r="AN1203" s="386">
        <v>0</v>
      </c>
      <c r="AO1203" s="386">
        <v>1</v>
      </c>
      <c r="AP1203" s="386">
        <v>0</v>
      </c>
      <c r="AQ1203" s="386">
        <v>0</v>
      </c>
      <c r="AR1203" s="386">
        <v>0</v>
      </c>
      <c r="AS1203" s="386">
        <v>0</v>
      </c>
      <c r="AT1203" s="405">
        <v>0</v>
      </c>
      <c r="AU1203" s="387">
        <v>0</v>
      </c>
    </row>
    <row r="1204" spans="2:47" x14ac:dyDescent="0.3">
      <c r="B1204" s="592"/>
      <c r="C1204" s="592"/>
      <c r="D1204" s="384" t="s">
        <v>988</v>
      </c>
      <c r="E1204" s="271">
        <f t="shared" si="19"/>
        <v>33</v>
      </c>
      <c r="F1204" s="385">
        <v>0</v>
      </c>
      <c r="G1204" s="386">
        <v>0</v>
      </c>
      <c r="H1204" s="386">
        <v>0</v>
      </c>
      <c r="I1204" s="386">
        <v>0</v>
      </c>
      <c r="J1204" s="386">
        <v>0</v>
      </c>
      <c r="K1204" s="386">
        <v>0</v>
      </c>
      <c r="L1204" s="386">
        <v>1</v>
      </c>
      <c r="M1204" s="386">
        <v>0</v>
      </c>
      <c r="N1204" s="386">
        <v>0</v>
      </c>
      <c r="O1204" s="386">
        <v>1</v>
      </c>
      <c r="P1204" s="386">
        <v>1</v>
      </c>
      <c r="Q1204" s="386">
        <v>2</v>
      </c>
      <c r="R1204" s="386">
        <v>3</v>
      </c>
      <c r="S1204" s="386">
        <v>1</v>
      </c>
      <c r="T1204" s="386">
        <v>1</v>
      </c>
      <c r="U1204" s="386">
        <v>3</v>
      </c>
      <c r="V1204" s="386">
        <v>3</v>
      </c>
      <c r="W1204" s="386">
        <v>1</v>
      </c>
      <c r="X1204" s="386">
        <v>2</v>
      </c>
      <c r="Y1204" s="386">
        <v>1</v>
      </c>
      <c r="Z1204" s="386">
        <v>0</v>
      </c>
      <c r="AA1204" s="386">
        <v>2</v>
      </c>
      <c r="AB1204" s="386">
        <v>3</v>
      </c>
      <c r="AC1204" s="386">
        <v>1</v>
      </c>
      <c r="AD1204" s="386">
        <v>1</v>
      </c>
      <c r="AE1204" s="386">
        <v>1</v>
      </c>
      <c r="AF1204" s="386">
        <v>3</v>
      </c>
      <c r="AG1204" s="386">
        <v>1</v>
      </c>
      <c r="AH1204" s="386">
        <v>0</v>
      </c>
      <c r="AI1204" s="386">
        <v>0</v>
      </c>
      <c r="AJ1204" s="386">
        <v>0</v>
      </c>
      <c r="AK1204" s="386">
        <v>0</v>
      </c>
      <c r="AL1204" s="386">
        <v>1</v>
      </c>
      <c r="AM1204" s="386">
        <v>0</v>
      </c>
      <c r="AN1204" s="386">
        <v>0</v>
      </c>
      <c r="AO1204" s="386">
        <v>0</v>
      </c>
      <c r="AP1204" s="386">
        <v>0</v>
      </c>
      <c r="AQ1204" s="386">
        <v>0</v>
      </c>
      <c r="AR1204" s="386">
        <v>0</v>
      </c>
      <c r="AS1204" s="386">
        <v>0</v>
      </c>
      <c r="AT1204" s="405">
        <v>0</v>
      </c>
      <c r="AU1204" s="387">
        <v>0</v>
      </c>
    </row>
    <row r="1205" spans="2:47" x14ac:dyDescent="0.3">
      <c r="B1205" s="592"/>
      <c r="C1205" s="592"/>
      <c r="D1205" s="384" t="s">
        <v>987</v>
      </c>
      <c r="E1205" s="271">
        <f t="shared" si="19"/>
        <v>8</v>
      </c>
      <c r="F1205" s="385">
        <v>0</v>
      </c>
      <c r="G1205" s="386">
        <v>0</v>
      </c>
      <c r="H1205" s="386">
        <v>0</v>
      </c>
      <c r="I1205" s="386">
        <v>0</v>
      </c>
      <c r="J1205" s="386">
        <v>0</v>
      </c>
      <c r="K1205" s="386">
        <v>0</v>
      </c>
      <c r="L1205" s="386">
        <v>0</v>
      </c>
      <c r="M1205" s="386">
        <v>0</v>
      </c>
      <c r="N1205" s="386">
        <v>0</v>
      </c>
      <c r="O1205" s="386">
        <v>0</v>
      </c>
      <c r="P1205" s="386">
        <v>1</v>
      </c>
      <c r="Q1205" s="386">
        <v>0</v>
      </c>
      <c r="R1205" s="386">
        <v>0</v>
      </c>
      <c r="S1205" s="386">
        <v>0</v>
      </c>
      <c r="T1205" s="386">
        <v>0</v>
      </c>
      <c r="U1205" s="386">
        <v>0</v>
      </c>
      <c r="V1205" s="386">
        <v>2</v>
      </c>
      <c r="W1205" s="386">
        <v>0</v>
      </c>
      <c r="X1205" s="386">
        <v>1</v>
      </c>
      <c r="Y1205" s="386">
        <v>0</v>
      </c>
      <c r="Z1205" s="386">
        <v>0</v>
      </c>
      <c r="AA1205" s="386">
        <v>1</v>
      </c>
      <c r="AB1205" s="386">
        <v>0</v>
      </c>
      <c r="AC1205" s="386">
        <v>0</v>
      </c>
      <c r="AD1205" s="386">
        <v>2</v>
      </c>
      <c r="AE1205" s="386">
        <v>0</v>
      </c>
      <c r="AF1205" s="386">
        <v>1</v>
      </c>
      <c r="AG1205" s="386">
        <v>0</v>
      </c>
      <c r="AH1205" s="386">
        <v>0</v>
      </c>
      <c r="AI1205" s="386">
        <v>0</v>
      </c>
      <c r="AJ1205" s="386">
        <v>0</v>
      </c>
      <c r="AK1205" s="386">
        <v>0</v>
      </c>
      <c r="AL1205" s="386">
        <v>0</v>
      </c>
      <c r="AM1205" s="386">
        <v>0</v>
      </c>
      <c r="AN1205" s="386">
        <v>0</v>
      </c>
      <c r="AO1205" s="386">
        <v>0</v>
      </c>
      <c r="AP1205" s="386">
        <v>0</v>
      </c>
      <c r="AQ1205" s="386">
        <v>0</v>
      </c>
      <c r="AR1205" s="386">
        <v>0</v>
      </c>
      <c r="AS1205" s="386">
        <v>0</v>
      </c>
      <c r="AT1205" s="405">
        <v>0</v>
      </c>
      <c r="AU1205" s="387">
        <v>0</v>
      </c>
    </row>
    <row r="1206" spans="2:47" ht="28.5" x14ac:dyDescent="0.3">
      <c r="B1206" s="592" t="s">
        <v>15</v>
      </c>
      <c r="C1206" s="592" t="s">
        <v>142</v>
      </c>
      <c r="D1206" s="384" t="s">
        <v>962</v>
      </c>
      <c r="E1206" s="271">
        <f t="shared" si="19"/>
        <v>1302</v>
      </c>
      <c r="F1206" s="385">
        <v>0</v>
      </c>
      <c r="G1206" s="386">
        <v>0</v>
      </c>
      <c r="H1206" s="386">
        <v>0</v>
      </c>
      <c r="I1206" s="386">
        <v>2</v>
      </c>
      <c r="J1206" s="386">
        <v>6</v>
      </c>
      <c r="K1206" s="386">
        <v>14</v>
      </c>
      <c r="L1206" s="386">
        <v>30</v>
      </c>
      <c r="M1206" s="386">
        <v>40</v>
      </c>
      <c r="N1206" s="386">
        <v>44</v>
      </c>
      <c r="O1206" s="386">
        <v>48</v>
      </c>
      <c r="P1206" s="386">
        <v>69</v>
      </c>
      <c r="Q1206" s="386">
        <v>58</v>
      </c>
      <c r="R1206" s="386">
        <v>61</v>
      </c>
      <c r="S1206" s="386">
        <v>64</v>
      </c>
      <c r="T1206" s="386">
        <v>55</v>
      </c>
      <c r="U1206" s="386">
        <v>57</v>
      </c>
      <c r="V1206" s="386">
        <v>75</v>
      </c>
      <c r="W1206" s="386">
        <v>65</v>
      </c>
      <c r="X1206" s="386">
        <v>68</v>
      </c>
      <c r="Y1206" s="386">
        <v>75</v>
      </c>
      <c r="Z1206" s="386">
        <v>65</v>
      </c>
      <c r="AA1206" s="386">
        <v>68</v>
      </c>
      <c r="AB1206" s="386">
        <v>44</v>
      </c>
      <c r="AC1206" s="386">
        <v>46</v>
      </c>
      <c r="AD1206" s="386">
        <v>34</v>
      </c>
      <c r="AE1206" s="386">
        <v>32</v>
      </c>
      <c r="AF1206" s="386">
        <v>35</v>
      </c>
      <c r="AG1206" s="386">
        <v>32</v>
      </c>
      <c r="AH1206" s="386">
        <v>23</v>
      </c>
      <c r="AI1206" s="386">
        <v>25</v>
      </c>
      <c r="AJ1206" s="386">
        <v>17</v>
      </c>
      <c r="AK1206" s="386">
        <v>11</v>
      </c>
      <c r="AL1206" s="386">
        <v>5</v>
      </c>
      <c r="AM1206" s="386">
        <v>4</v>
      </c>
      <c r="AN1206" s="386">
        <v>3</v>
      </c>
      <c r="AO1206" s="386">
        <v>0</v>
      </c>
      <c r="AP1206" s="386">
        <v>2</v>
      </c>
      <c r="AQ1206" s="386">
        <v>0</v>
      </c>
      <c r="AR1206" s="386">
        <v>0</v>
      </c>
      <c r="AS1206" s="386">
        <v>0</v>
      </c>
      <c r="AT1206" s="405">
        <v>0</v>
      </c>
      <c r="AU1206" s="387">
        <v>25</v>
      </c>
    </row>
    <row r="1207" spans="2:47" x14ac:dyDescent="0.3">
      <c r="B1207" s="592"/>
      <c r="C1207" s="592"/>
      <c r="D1207" s="384" t="s">
        <v>961</v>
      </c>
      <c r="E1207" s="271">
        <f t="shared" si="19"/>
        <v>46</v>
      </c>
      <c r="F1207" s="385">
        <v>0</v>
      </c>
      <c r="G1207" s="386">
        <v>0</v>
      </c>
      <c r="H1207" s="386">
        <v>0</v>
      </c>
      <c r="I1207" s="386">
        <v>0</v>
      </c>
      <c r="J1207" s="386">
        <v>0</v>
      </c>
      <c r="K1207" s="386">
        <v>0</v>
      </c>
      <c r="L1207" s="386">
        <v>3</v>
      </c>
      <c r="M1207" s="386">
        <v>1</v>
      </c>
      <c r="N1207" s="386">
        <v>1</v>
      </c>
      <c r="O1207" s="386">
        <v>2</v>
      </c>
      <c r="P1207" s="386">
        <v>2</v>
      </c>
      <c r="Q1207" s="386">
        <v>2</v>
      </c>
      <c r="R1207" s="386">
        <v>1</v>
      </c>
      <c r="S1207" s="386">
        <v>2</v>
      </c>
      <c r="T1207" s="386">
        <v>1</v>
      </c>
      <c r="U1207" s="386">
        <v>4</v>
      </c>
      <c r="V1207" s="386">
        <v>2</v>
      </c>
      <c r="W1207" s="386">
        <v>3</v>
      </c>
      <c r="X1207" s="386">
        <v>0</v>
      </c>
      <c r="Y1207" s="386">
        <v>4</v>
      </c>
      <c r="Z1207" s="386">
        <v>4</v>
      </c>
      <c r="AA1207" s="386">
        <v>1</v>
      </c>
      <c r="AB1207" s="386">
        <v>2</v>
      </c>
      <c r="AC1207" s="386">
        <v>2</v>
      </c>
      <c r="AD1207" s="386">
        <v>0</v>
      </c>
      <c r="AE1207" s="386">
        <v>1</v>
      </c>
      <c r="AF1207" s="386">
        <v>1</v>
      </c>
      <c r="AG1207" s="386">
        <v>1</v>
      </c>
      <c r="AH1207" s="386">
        <v>0</v>
      </c>
      <c r="AI1207" s="386">
        <v>1</v>
      </c>
      <c r="AJ1207" s="386">
        <v>0</v>
      </c>
      <c r="AK1207" s="386">
        <v>1</v>
      </c>
      <c r="AL1207" s="386">
        <v>0</v>
      </c>
      <c r="AM1207" s="386">
        <v>0</v>
      </c>
      <c r="AN1207" s="386">
        <v>0</v>
      </c>
      <c r="AO1207" s="386">
        <v>0</v>
      </c>
      <c r="AP1207" s="386">
        <v>0</v>
      </c>
      <c r="AQ1207" s="386">
        <v>0</v>
      </c>
      <c r="AR1207" s="386">
        <v>0</v>
      </c>
      <c r="AS1207" s="386">
        <v>0</v>
      </c>
      <c r="AT1207" s="405">
        <v>0</v>
      </c>
      <c r="AU1207" s="387">
        <v>4</v>
      </c>
    </row>
    <row r="1208" spans="2:47" x14ac:dyDescent="0.3">
      <c r="B1208" s="592"/>
      <c r="C1208" s="592"/>
      <c r="D1208" s="384" t="s">
        <v>960</v>
      </c>
      <c r="E1208" s="271">
        <f t="shared" si="19"/>
        <v>95</v>
      </c>
      <c r="F1208" s="385">
        <v>0</v>
      </c>
      <c r="G1208" s="386">
        <v>0</v>
      </c>
      <c r="H1208" s="386">
        <v>0</v>
      </c>
      <c r="I1208" s="386">
        <v>1</v>
      </c>
      <c r="J1208" s="386">
        <v>1</v>
      </c>
      <c r="K1208" s="386">
        <v>0</v>
      </c>
      <c r="L1208" s="386">
        <v>2</v>
      </c>
      <c r="M1208" s="386">
        <v>1</v>
      </c>
      <c r="N1208" s="386">
        <v>6</v>
      </c>
      <c r="O1208" s="386">
        <v>3</v>
      </c>
      <c r="P1208" s="386">
        <v>4</v>
      </c>
      <c r="Q1208" s="386">
        <v>6</v>
      </c>
      <c r="R1208" s="386">
        <v>7</v>
      </c>
      <c r="S1208" s="386">
        <v>5</v>
      </c>
      <c r="T1208" s="386">
        <v>5</v>
      </c>
      <c r="U1208" s="386">
        <v>2</v>
      </c>
      <c r="V1208" s="386">
        <v>6</v>
      </c>
      <c r="W1208" s="386">
        <v>5</v>
      </c>
      <c r="X1208" s="386">
        <v>7</v>
      </c>
      <c r="Y1208" s="386">
        <v>3</v>
      </c>
      <c r="Z1208" s="386">
        <v>3</v>
      </c>
      <c r="AA1208" s="386">
        <v>6</v>
      </c>
      <c r="AB1208" s="386">
        <v>5</v>
      </c>
      <c r="AC1208" s="386">
        <v>2</v>
      </c>
      <c r="AD1208" s="386">
        <v>5</v>
      </c>
      <c r="AE1208" s="386">
        <v>2</v>
      </c>
      <c r="AF1208" s="386">
        <v>0</v>
      </c>
      <c r="AG1208" s="386">
        <v>3</v>
      </c>
      <c r="AH1208" s="386">
        <v>3</v>
      </c>
      <c r="AI1208" s="386">
        <v>1</v>
      </c>
      <c r="AJ1208" s="386">
        <v>0</v>
      </c>
      <c r="AK1208" s="386">
        <v>0</v>
      </c>
      <c r="AL1208" s="386">
        <v>0</v>
      </c>
      <c r="AM1208" s="386">
        <v>0</v>
      </c>
      <c r="AN1208" s="386">
        <v>0</v>
      </c>
      <c r="AO1208" s="386">
        <v>0</v>
      </c>
      <c r="AP1208" s="386">
        <v>0</v>
      </c>
      <c r="AQ1208" s="386">
        <v>0</v>
      </c>
      <c r="AR1208" s="386">
        <v>0</v>
      </c>
      <c r="AS1208" s="386">
        <v>0</v>
      </c>
      <c r="AT1208" s="405">
        <v>0</v>
      </c>
      <c r="AU1208" s="387">
        <v>1</v>
      </c>
    </row>
    <row r="1209" spans="2:47" x14ac:dyDescent="0.3">
      <c r="B1209" s="592"/>
      <c r="C1209" s="592"/>
      <c r="D1209" s="384" t="s">
        <v>959</v>
      </c>
      <c r="E1209" s="271">
        <f t="shared" si="19"/>
        <v>164</v>
      </c>
      <c r="F1209" s="385">
        <v>0</v>
      </c>
      <c r="G1209" s="386">
        <v>0</v>
      </c>
      <c r="H1209" s="386">
        <v>0</v>
      </c>
      <c r="I1209" s="386">
        <v>0</v>
      </c>
      <c r="J1209" s="386">
        <v>4</v>
      </c>
      <c r="K1209" s="386">
        <v>7</v>
      </c>
      <c r="L1209" s="386">
        <v>4</v>
      </c>
      <c r="M1209" s="386">
        <v>5</v>
      </c>
      <c r="N1209" s="386">
        <v>9</v>
      </c>
      <c r="O1209" s="386">
        <v>11</v>
      </c>
      <c r="P1209" s="386">
        <v>9</v>
      </c>
      <c r="Q1209" s="386">
        <v>13</v>
      </c>
      <c r="R1209" s="386">
        <v>9</v>
      </c>
      <c r="S1209" s="386">
        <v>7</v>
      </c>
      <c r="T1209" s="386">
        <v>8</v>
      </c>
      <c r="U1209" s="386">
        <v>4</v>
      </c>
      <c r="V1209" s="386">
        <v>4</v>
      </c>
      <c r="W1209" s="386">
        <v>9</v>
      </c>
      <c r="X1209" s="386">
        <v>5</v>
      </c>
      <c r="Y1209" s="386">
        <v>3</v>
      </c>
      <c r="Z1209" s="386">
        <v>9</v>
      </c>
      <c r="AA1209" s="386">
        <v>9</v>
      </c>
      <c r="AB1209" s="386">
        <v>4</v>
      </c>
      <c r="AC1209" s="386">
        <v>4</v>
      </c>
      <c r="AD1209" s="386">
        <v>3</v>
      </c>
      <c r="AE1209" s="386">
        <v>4</v>
      </c>
      <c r="AF1209" s="386">
        <v>4</v>
      </c>
      <c r="AG1209" s="386">
        <v>2</v>
      </c>
      <c r="AH1209" s="386">
        <v>1</v>
      </c>
      <c r="AI1209" s="386">
        <v>5</v>
      </c>
      <c r="AJ1209" s="386">
        <v>1</v>
      </c>
      <c r="AK1209" s="386">
        <v>1</v>
      </c>
      <c r="AL1209" s="386">
        <v>0</v>
      </c>
      <c r="AM1209" s="386">
        <v>0</v>
      </c>
      <c r="AN1209" s="386">
        <v>0</v>
      </c>
      <c r="AO1209" s="386">
        <v>0</v>
      </c>
      <c r="AP1209" s="386">
        <v>1</v>
      </c>
      <c r="AQ1209" s="386">
        <v>0</v>
      </c>
      <c r="AR1209" s="386">
        <v>0</v>
      </c>
      <c r="AS1209" s="386">
        <v>0</v>
      </c>
      <c r="AT1209" s="405">
        <v>0</v>
      </c>
      <c r="AU1209" s="387">
        <v>5</v>
      </c>
    </row>
    <row r="1210" spans="2:47" x14ac:dyDescent="0.3">
      <c r="B1210" s="592"/>
      <c r="C1210" s="592"/>
      <c r="D1210" s="384" t="s">
        <v>958</v>
      </c>
      <c r="E1210" s="271">
        <f t="shared" si="19"/>
        <v>109</v>
      </c>
      <c r="F1210" s="385">
        <v>0</v>
      </c>
      <c r="G1210" s="386">
        <v>0</v>
      </c>
      <c r="H1210" s="386">
        <v>0</v>
      </c>
      <c r="I1210" s="386">
        <v>0</v>
      </c>
      <c r="J1210" s="386">
        <v>0</v>
      </c>
      <c r="K1210" s="386">
        <v>1</v>
      </c>
      <c r="L1210" s="386">
        <v>2</v>
      </c>
      <c r="M1210" s="386">
        <v>3</v>
      </c>
      <c r="N1210" s="386">
        <v>4</v>
      </c>
      <c r="O1210" s="386">
        <v>6</v>
      </c>
      <c r="P1210" s="386">
        <v>4</v>
      </c>
      <c r="Q1210" s="386">
        <v>6</v>
      </c>
      <c r="R1210" s="386">
        <v>8</v>
      </c>
      <c r="S1210" s="386">
        <v>10</v>
      </c>
      <c r="T1210" s="386">
        <v>2</v>
      </c>
      <c r="U1210" s="386">
        <v>4</v>
      </c>
      <c r="V1210" s="386">
        <v>7</v>
      </c>
      <c r="W1210" s="386">
        <v>3</v>
      </c>
      <c r="X1210" s="386">
        <v>5</v>
      </c>
      <c r="Y1210" s="386">
        <v>5</v>
      </c>
      <c r="Z1210" s="386">
        <v>8</v>
      </c>
      <c r="AA1210" s="386">
        <v>4</v>
      </c>
      <c r="AB1210" s="386">
        <v>8</v>
      </c>
      <c r="AC1210" s="386">
        <v>6</v>
      </c>
      <c r="AD1210" s="386">
        <v>3</v>
      </c>
      <c r="AE1210" s="386">
        <v>1</v>
      </c>
      <c r="AF1210" s="386">
        <v>0</v>
      </c>
      <c r="AG1210" s="386">
        <v>1</v>
      </c>
      <c r="AH1210" s="386">
        <v>3</v>
      </c>
      <c r="AI1210" s="386">
        <v>1</v>
      </c>
      <c r="AJ1210" s="386">
        <v>1</v>
      </c>
      <c r="AK1210" s="386">
        <v>1</v>
      </c>
      <c r="AL1210" s="386">
        <v>1</v>
      </c>
      <c r="AM1210" s="386">
        <v>0</v>
      </c>
      <c r="AN1210" s="386">
        <v>0</v>
      </c>
      <c r="AO1210" s="386">
        <v>0</v>
      </c>
      <c r="AP1210" s="386">
        <v>0</v>
      </c>
      <c r="AQ1210" s="386">
        <v>0</v>
      </c>
      <c r="AR1210" s="386">
        <v>0</v>
      </c>
      <c r="AS1210" s="386">
        <v>0</v>
      </c>
      <c r="AT1210" s="405">
        <v>0</v>
      </c>
      <c r="AU1210" s="387">
        <v>1</v>
      </c>
    </row>
    <row r="1211" spans="2:47" x14ac:dyDescent="0.3">
      <c r="B1211" s="592"/>
      <c r="C1211" s="592"/>
      <c r="D1211" s="384" t="s">
        <v>957</v>
      </c>
      <c r="E1211" s="271">
        <f t="shared" si="19"/>
        <v>33</v>
      </c>
      <c r="F1211" s="385">
        <v>0</v>
      </c>
      <c r="G1211" s="386">
        <v>0</v>
      </c>
      <c r="H1211" s="386">
        <v>0</v>
      </c>
      <c r="I1211" s="386">
        <v>1</v>
      </c>
      <c r="J1211" s="386">
        <v>0</v>
      </c>
      <c r="K1211" s="386">
        <v>1</v>
      </c>
      <c r="L1211" s="386">
        <v>1</v>
      </c>
      <c r="M1211" s="386">
        <v>3</v>
      </c>
      <c r="N1211" s="386">
        <v>3</v>
      </c>
      <c r="O1211" s="386">
        <v>0</v>
      </c>
      <c r="P1211" s="386">
        <v>2</v>
      </c>
      <c r="Q1211" s="386">
        <v>0</v>
      </c>
      <c r="R1211" s="386">
        <v>2</v>
      </c>
      <c r="S1211" s="386">
        <v>2</v>
      </c>
      <c r="T1211" s="386">
        <v>3</v>
      </c>
      <c r="U1211" s="386">
        <v>1</v>
      </c>
      <c r="V1211" s="386">
        <v>0</v>
      </c>
      <c r="W1211" s="386">
        <v>1</v>
      </c>
      <c r="X1211" s="386">
        <v>0</v>
      </c>
      <c r="Y1211" s="386">
        <v>1</v>
      </c>
      <c r="Z1211" s="386">
        <v>1</v>
      </c>
      <c r="AA1211" s="386">
        <v>1</v>
      </c>
      <c r="AB1211" s="386">
        <v>2</v>
      </c>
      <c r="AC1211" s="386">
        <v>2</v>
      </c>
      <c r="AD1211" s="386">
        <v>0</v>
      </c>
      <c r="AE1211" s="386">
        <v>1</v>
      </c>
      <c r="AF1211" s="386">
        <v>1</v>
      </c>
      <c r="AG1211" s="386">
        <v>1</v>
      </c>
      <c r="AH1211" s="386">
        <v>1</v>
      </c>
      <c r="AI1211" s="386">
        <v>1</v>
      </c>
      <c r="AJ1211" s="386">
        <v>0</v>
      </c>
      <c r="AK1211" s="386">
        <v>0</v>
      </c>
      <c r="AL1211" s="386">
        <v>0</v>
      </c>
      <c r="AM1211" s="386">
        <v>0</v>
      </c>
      <c r="AN1211" s="386">
        <v>0</v>
      </c>
      <c r="AO1211" s="386">
        <v>1</v>
      </c>
      <c r="AP1211" s="386">
        <v>0</v>
      </c>
      <c r="AQ1211" s="386">
        <v>0</v>
      </c>
      <c r="AR1211" s="386">
        <v>0</v>
      </c>
      <c r="AS1211" s="386">
        <v>0</v>
      </c>
      <c r="AT1211" s="405">
        <v>0</v>
      </c>
      <c r="AU1211" s="387">
        <v>0</v>
      </c>
    </row>
    <row r="1212" spans="2:47" x14ac:dyDescent="0.3">
      <c r="B1212" s="592"/>
      <c r="C1212" s="592"/>
      <c r="D1212" s="384" t="s">
        <v>956</v>
      </c>
      <c r="E1212" s="271">
        <f t="shared" si="19"/>
        <v>96</v>
      </c>
      <c r="F1212" s="385">
        <v>0</v>
      </c>
      <c r="G1212" s="386">
        <v>0</v>
      </c>
      <c r="H1212" s="386">
        <v>0</v>
      </c>
      <c r="I1212" s="386">
        <v>0</v>
      </c>
      <c r="J1212" s="386">
        <v>1</v>
      </c>
      <c r="K1212" s="386">
        <v>3</v>
      </c>
      <c r="L1212" s="386">
        <v>5</v>
      </c>
      <c r="M1212" s="386">
        <v>4</v>
      </c>
      <c r="N1212" s="386">
        <v>4</v>
      </c>
      <c r="O1212" s="386">
        <v>7</v>
      </c>
      <c r="P1212" s="386">
        <v>5</v>
      </c>
      <c r="Q1212" s="386">
        <v>2</v>
      </c>
      <c r="R1212" s="386">
        <v>2</v>
      </c>
      <c r="S1212" s="386">
        <v>11</v>
      </c>
      <c r="T1212" s="386">
        <v>5</v>
      </c>
      <c r="U1212" s="386">
        <v>5</v>
      </c>
      <c r="V1212" s="386">
        <v>4</v>
      </c>
      <c r="W1212" s="386">
        <v>3</v>
      </c>
      <c r="X1212" s="386">
        <v>1</v>
      </c>
      <c r="Y1212" s="386">
        <v>0</v>
      </c>
      <c r="Z1212" s="386">
        <v>3</v>
      </c>
      <c r="AA1212" s="386">
        <v>1</v>
      </c>
      <c r="AB1212" s="386">
        <v>4</v>
      </c>
      <c r="AC1212" s="386">
        <v>3</v>
      </c>
      <c r="AD1212" s="386">
        <v>4</v>
      </c>
      <c r="AE1212" s="386">
        <v>6</v>
      </c>
      <c r="AF1212" s="386">
        <v>3</v>
      </c>
      <c r="AG1212" s="386">
        <v>0</v>
      </c>
      <c r="AH1212" s="386">
        <v>1</v>
      </c>
      <c r="AI1212" s="386">
        <v>3</v>
      </c>
      <c r="AJ1212" s="386">
        <v>0</v>
      </c>
      <c r="AK1212" s="386">
        <v>0</v>
      </c>
      <c r="AL1212" s="386">
        <v>1</v>
      </c>
      <c r="AM1212" s="386">
        <v>1</v>
      </c>
      <c r="AN1212" s="386">
        <v>0</v>
      </c>
      <c r="AO1212" s="386">
        <v>0</v>
      </c>
      <c r="AP1212" s="386">
        <v>0</v>
      </c>
      <c r="AQ1212" s="386">
        <v>0</v>
      </c>
      <c r="AR1212" s="386">
        <v>0</v>
      </c>
      <c r="AS1212" s="386">
        <v>0</v>
      </c>
      <c r="AT1212" s="405">
        <v>0</v>
      </c>
      <c r="AU1212" s="387">
        <v>4</v>
      </c>
    </row>
    <row r="1213" spans="2:47" x14ac:dyDescent="0.3">
      <c r="B1213" s="592"/>
      <c r="C1213" s="592"/>
      <c r="D1213" s="384" t="s">
        <v>955</v>
      </c>
      <c r="E1213" s="271">
        <f t="shared" si="19"/>
        <v>12</v>
      </c>
      <c r="F1213" s="385">
        <v>0</v>
      </c>
      <c r="G1213" s="386">
        <v>0</v>
      </c>
      <c r="H1213" s="386">
        <v>0</v>
      </c>
      <c r="I1213" s="386">
        <v>0</v>
      </c>
      <c r="J1213" s="386">
        <v>0</v>
      </c>
      <c r="K1213" s="386">
        <v>0</v>
      </c>
      <c r="L1213" s="386">
        <v>0</v>
      </c>
      <c r="M1213" s="386">
        <v>0</v>
      </c>
      <c r="N1213" s="386">
        <v>0</v>
      </c>
      <c r="O1213" s="386">
        <v>0</v>
      </c>
      <c r="P1213" s="386">
        <v>0</v>
      </c>
      <c r="Q1213" s="386">
        <v>1</v>
      </c>
      <c r="R1213" s="386">
        <v>2</v>
      </c>
      <c r="S1213" s="386">
        <v>2</v>
      </c>
      <c r="T1213" s="386">
        <v>0</v>
      </c>
      <c r="U1213" s="386">
        <v>2</v>
      </c>
      <c r="V1213" s="386">
        <v>0</v>
      </c>
      <c r="W1213" s="386">
        <v>0</v>
      </c>
      <c r="X1213" s="386">
        <v>0</v>
      </c>
      <c r="Y1213" s="386">
        <v>1</v>
      </c>
      <c r="Z1213" s="386">
        <v>3</v>
      </c>
      <c r="AA1213" s="386">
        <v>0</v>
      </c>
      <c r="AB1213" s="386">
        <v>0</v>
      </c>
      <c r="AC1213" s="386">
        <v>0</v>
      </c>
      <c r="AD1213" s="386">
        <v>0</v>
      </c>
      <c r="AE1213" s="386">
        <v>0</v>
      </c>
      <c r="AF1213" s="386">
        <v>0</v>
      </c>
      <c r="AG1213" s="386">
        <v>0</v>
      </c>
      <c r="AH1213" s="386">
        <v>0</v>
      </c>
      <c r="AI1213" s="386">
        <v>0</v>
      </c>
      <c r="AJ1213" s="386">
        <v>0</v>
      </c>
      <c r="AK1213" s="386">
        <v>0</v>
      </c>
      <c r="AL1213" s="386">
        <v>0</v>
      </c>
      <c r="AM1213" s="386">
        <v>0</v>
      </c>
      <c r="AN1213" s="386">
        <v>0</v>
      </c>
      <c r="AO1213" s="386">
        <v>0</v>
      </c>
      <c r="AP1213" s="386">
        <v>0</v>
      </c>
      <c r="AQ1213" s="386">
        <v>0</v>
      </c>
      <c r="AR1213" s="386">
        <v>0</v>
      </c>
      <c r="AS1213" s="386">
        <v>0</v>
      </c>
      <c r="AT1213" s="405">
        <v>0</v>
      </c>
      <c r="AU1213" s="387">
        <v>1</v>
      </c>
    </row>
    <row r="1214" spans="2:47" x14ac:dyDescent="0.3">
      <c r="B1214" s="592"/>
      <c r="C1214" s="592" t="s">
        <v>141</v>
      </c>
      <c r="D1214" s="384" t="s">
        <v>986</v>
      </c>
      <c r="E1214" s="271">
        <f t="shared" si="19"/>
        <v>74</v>
      </c>
      <c r="F1214" s="385">
        <v>0</v>
      </c>
      <c r="G1214" s="386">
        <v>0</v>
      </c>
      <c r="H1214" s="386">
        <v>0</v>
      </c>
      <c r="I1214" s="386">
        <v>0</v>
      </c>
      <c r="J1214" s="386">
        <v>4</v>
      </c>
      <c r="K1214" s="386">
        <v>2</v>
      </c>
      <c r="L1214" s="386">
        <v>1</v>
      </c>
      <c r="M1214" s="386">
        <v>4</v>
      </c>
      <c r="N1214" s="386">
        <v>2</v>
      </c>
      <c r="O1214" s="386">
        <v>4</v>
      </c>
      <c r="P1214" s="386">
        <v>3</v>
      </c>
      <c r="Q1214" s="386">
        <v>4</v>
      </c>
      <c r="R1214" s="386">
        <v>2</v>
      </c>
      <c r="S1214" s="386">
        <v>3</v>
      </c>
      <c r="T1214" s="386">
        <v>4</v>
      </c>
      <c r="U1214" s="386">
        <v>3</v>
      </c>
      <c r="V1214" s="386">
        <v>7</v>
      </c>
      <c r="W1214" s="386">
        <v>2</v>
      </c>
      <c r="X1214" s="386">
        <v>1</v>
      </c>
      <c r="Y1214" s="386">
        <v>2</v>
      </c>
      <c r="Z1214" s="386">
        <v>4</v>
      </c>
      <c r="AA1214" s="386">
        <v>0</v>
      </c>
      <c r="AB1214" s="386">
        <v>3</v>
      </c>
      <c r="AC1214" s="386">
        <v>4</v>
      </c>
      <c r="AD1214" s="386">
        <v>1</v>
      </c>
      <c r="AE1214" s="386">
        <v>1</v>
      </c>
      <c r="AF1214" s="386">
        <v>1</v>
      </c>
      <c r="AG1214" s="386">
        <v>3</v>
      </c>
      <c r="AH1214" s="386">
        <v>4</v>
      </c>
      <c r="AI1214" s="386">
        <v>2</v>
      </c>
      <c r="AJ1214" s="386">
        <v>1</v>
      </c>
      <c r="AK1214" s="386">
        <v>1</v>
      </c>
      <c r="AL1214" s="386">
        <v>0</v>
      </c>
      <c r="AM1214" s="386">
        <v>0</v>
      </c>
      <c r="AN1214" s="386">
        <v>0</v>
      </c>
      <c r="AO1214" s="386">
        <v>0</v>
      </c>
      <c r="AP1214" s="386">
        <v>0</v>
      </c>
      <c r="AQ1214" s="386">
        <v>0</v>
      </c>
      <c r="AR1214" s="386">
        <v>0</v>
      </c>
      <c r="AS1214" s="386">
        <v>0</v>
      </c>
      <c r="AT1214" s="405">
        <v>0</v>
      </c>
      <c r="AU1214" s="387">
        <v>1</v>
      </c>
    </row>
    <row r="1215" spans="2:47" x14ac:dyDescent="0.3">
      <c r="B1215" s="592"/>
      <c r="C1215" s="592"/>
      <c r="D1215" s="384" t="s">
        <v>985</v>
      </c>
      <c r="E1215" s="271">
        <f t="shared" si="19"/>
        <v>8</v>
      </c>
      <c r="F1215" s="385">
        <v>0</v>
      </c>
      <c r="G1215" s="386">
        <v>0</v>
      </c>
      <c r="H1215" s="386">
        <v>0</v>
      </c>
      <c r="I1215" s="386">
        <v>0</v>
      </c>
      <c r="J1215" s="386">
        <v>0</v>
      </c>
      <c r="K1215" s="386">
        <v>0</v>
      </c>
      <c r="L1215" s="386">
        <v>0</v>
      </c>
      <c r="M1215" s="386">
        <v>0</v>
      </c>
      <c r="N1215" s="386">
        <v>0</v>
      </c>
      <c r="O1215" s="386">
        <v>0</v>
      </c>
      <c r="P1215" s="386">
        <v>0</v>
      </c>
      <c r="Q1215" s="386">
        <v>1</v>
      </c>
      <c r="R1215" s="386">
        <v>0</v>
      </c>
      <c r="S1215" s="386">
        <v>0</v>
      </c>
      <c r="T1215" s="386">
        <v>0</v>
      </c>
      <c r="U1215" s="386">
        <v>0</v>
      </c>
      <c r="V1215" s="386">
        <v>0</v>
      </c>
      <c r="W1215" s="386">
        <v>0</v>
      </c>
      <c r="X1215" s="386">
        <v>1</v>
      </c>
      <c r="Y1215" s="386">
        <v>1</v>
      </c>
      <c r="Z1215" s="386">
        <v>1</v>
      </c>
      <c r="AA1215" s="386">
        <v>1</v>
      </c>
      <c r="AB1215" s="386">
        <v>2</v>
      </c>
      <c r="AC1215" s="386">
        <v>0</v>
      </c>
      <c r="AD1215" s="386">
        <v>0</v>
      </c>
      <c r="AE1215" s="386">
        <v>0</v>
      </c>
      <c r="AF1215" s="386">
        <v>0</v>
      </c>
      <c r="AG1215" s="386">
        <v>0</v>
      </c>
      <c r="AH1215" s="386">
        <v>1</v>
      </c>
      <c r="AI1215" s="386">
        <v>0</v>
      </c>
      <c r="AJ1215" s="386">
        <v>0</v>
      </c>
      <c r="AK1215" s="386">
        <v>0</v>
      </c>
      <c r="AL1215" s="386">
        <v>0</v>
      </c>
      <c r="AM1215" s="386">
        <v>0</v>
      </c>
      <c r="AN1215" s="386">
        <v>0</v>
      </c>
      <c r="AO1215" s="386">
        <v>0</v>
      </c>
      <c r="AP1215" s="386">
        <v>0</v>
      </c>
      <c r="AQ1215" s="386">
        <v>0</v>
      </c>
      <c r="AR1215" s="386">
        <v>0</v>
      </c>
      <c r="AS1215" s="386">
        <v>0</v>
      </c>
      <c r="AT1215" s="405">
        <v>0</v>
      </c>
      <c r="AU1215" s="387">
        <v>0</v>
      </c>
    </row>
    <row r="1216" spans="2:47" x14ac:dyDescent="0.3">
      <c r="B1216" s="592"/>
      <c r="C1216" s="592"/>
      <c r="D1216" s="384" t="s">
        <v>141</v>
      </c>
      <c r="E1216" s="271">
        <f t="shared" si="19"/>
        <v>66</v>
      </c>
      <c r="F1216" s="385">
        <v>0</v>
      </c>
      <c r="G1216" s="386">
        <v>0</v>
      </c>
      <c r="H1216" s="386">
        <v>1</v>
      </c>
      <c r="I1216" s="386">
        <v>0</v>
      </c>
      <c r="J1216" s="386">
        <v>0</v>
      </c>
      <c r="K1216" s="386">
        <v>0</v>
      </c>
      <c r="L1216" s="386">
        <v>1</v>
      </c>
      <c r="M1216" s="386">
        <v>2</v>
      </c>
      <c r="N1216" s="386">
        <v>6</v>
      </c>
      <c r="O1216" s="386">
        <v>6</v>
      </c>
      <c r="P1216" s="386">
        <v>3</v>
      </c>
      <c r="Q1216" s="386">
        <v>4</v>
      </c>
      <c r="R1216" s="386">
        <v>5</v>
      </c>
      <c r="S1216" s="386">
        <v>3</v>
      </c>
      <c r="T1216" s="386">
        <v>2</v>
      </c>
      <c r="U1216" s="386">
        <v>0</v>
      </c>
      <c r="V1216" s="386">
        <v>4</v>
      </c>
      <c r="W1216" s="386">
        <v>2</v>
      </c>
      <c r="X1216" s="386">
        <v>3</v>
      </c>
      <c r="Y1216" s="386">
        <v>4</v>
      </c>
      <c r="Z1216" s="386">
        <v>0</v>
      </c>
      <c r="AA1216" s="386">
        <v>3</v>
      </c>
      <c r="AB1216" s="386">
        <v>0</v>
      </c>
      <c r="AC1216" s="386">
        <v>0</v>
      </c>
      <c r="AD1216" s="386">
        <v>5</v>
      </c>
      <c r="AE1216" s="386">
        <v>0</v>
      </c>
      <c r="AF1216" s="386">
        <v>3</v>
      </c>
      <c r="AG1216" s="386">
        <v>0</v>
      </c>
      <c r="AH1216" s="386">
        <v>2</v>
      </c>
      <c r="AI1216" s="386">
        <v>0</v>
      </c>
      <c r="AJ1216" s="386">
        <v>0</v>
      </c>
      <c r="AK1216" s="386">
        <v>2</v>
      </c>
      <c r="AL1216" s="386">
        <v>0</v>
      </c>
      <c r="AM1216" s="386">
        <v>0</v>
      </c>
      <c r="AN1216" s="386">
        <v>0</v>
      </c>
      <c r="AO1216" s="386">
        <v>0</v>
      </c>
      <c r="AP1216" s="386">
        <v>0</v>
      </c>
      <c r="AQ1216" s="386">
        <v>0</v>
      </c>
      <c r="AR1216" s="386">
        <v>0</v>
      </c>
      <c r="AS1216" s="386">
        <v>0</v>
      </c>
      <c r="AT1216" s="405">
        <v>0</v>
      </c>
      <c r="AU1216" s="387">
        <v>5</v>
      </c>
    </row>
    <row r="1217" spans="2:47" x14ac:dyDescent="0.3">
      <c r="B1217" s="592"/>
      <c r="C1217" s="592"/>
      <c r="D1217" s="384" t="s">
        <v>984</v>
      </c>
      <c r="E1217" s="271">
        <f t="shared" si="19"/>
        <v>19</v>
      </c>
      <c r="F1217" s="385">
        <v>0</v>
      </c>
      <c r="G1217" s="386">
        <v>0</v>
      </c>
      <c r="H1217" s="386">
        <v>0</v>
      </c>
      <c r="I1217" s="386">
        <v>0</v>
      </c>
      <c r="J1217" s="386">
        <v>0</v>
      </c>
      <c r="K1217" s="386">
        <v>1</v>
      </c>
      <c r="L1217" s="386">
        <v>0</v>
      </c>
      <c r="M1217" s="386">
        <v>2</v>
      </c>
      <c r="N1217" s="386">
        <v>1</v>
      </c>
      <c r="O1217" s="386">
        <v>1</v>
      </c>
      <c r="P1217" s="386">
        <v>1</v>
      </c>
      <c r="Q1217" s="386">
        <v>0</v>
      </c>
      <c r="R1217" s="386">
        <v>3</v>
      </c>
      <c r="S1217" s="386">
        <v>1</v>
      </c>
      <c r="T1217" s="386">
        <v>0</v>
      </c>
      <c r="U1217" s="386">
        <v>1</v>
      </c>
      <c r="V1217" s="386">
        <v>0</v>
      </c>
      <c r="W1217" s="386">
        <v>1</v>
      </c>
      <c r="X1217" s="386">
        <v>2</v>
      </c>
      <c r="Y1217" s="386">
        <v>0</v>
      </c>
      <c r="Z1217" s="386">
        <v>0</v>
      </c>
      <c r="AA1217" s="386">
        <v>1</v>
      </c>
      <c r="AB1217" s="386">
        <v>1</v>
      </c>
      <c r="AC1217" s="386">
        <v>1</v>
      </c>
      <c r="AD1217" s="386">
        <v>0</v>
      </c>
      <c r="AE1217" s="386">
        <v>1</v>
      </c>
      <c r="AF1217" s="386">
        <v>0</v>
      </c>
      <c r="AG1217" s="386">
        <v>0</v>
      </c>
      <c r="AH1217" s="386">
        <v>0</v>
      </c>
      <c r="AI1217" s="386">
        <v>0</v>
      </c>
      <c r="AJ1217" s="386">
        <v>0</v>
      </c>
      <c r="AK1217" s="386">
        <v>0</v>
      </c>
      <c r="AL1217" s="386">
        <v>0</v>
      </c>
      <c r="AM1217" s="386">
        <v>0</v>
      </c>
      <c r="AN1217" s="386">
        <v>0</v>
      </c>
      <c r="AO1217" s="386">
        <v>0</v>
      </c>
      <c r="AP1217" s="386">
        <v>0</v>
      </c>
      <c r="AQ1217" s="386">
        <v>0</v>
      </c>
      <c r="AR1217" s="386">
        <v>0</v>
      </c>
      <c r="AS1217" s="386">
        <v>0</v>
      </c>
      <c r="AT1217" s="405">
        <v>0</v>
      </c>
      <c r="AU1217" s="387">
        <v>1</v>
      </c>
    </row>
    <row r="1218" spans="2:47" ht="28.5" x14ac:dyDescent="0.3">
      <c r="B1218" s="592"/>
      <c r="C1218" s="592" t="s">
        <v>140</v>
      </c>
      <c r="D1218" s="384" t="s">
        <v>983</v>
      </c>
      <c r="E1218" s="271">
        <f t="shared" si="19"/>
        <v>67</v>
      </c>
      <c r="F1218" s="385">
        <v>0</v>
      </c>
      <c r="G1218" s="386">
        <v>0</v>
      </c>
      <c r="H1218" s="386">
        <v>0</v>
      </c>
      <c r="I1218" s="386">
        <v>1</v>
      </c>
      <c r="J1218" s="386">
        <v>0</v>
      </c>
      <c r="K1218" s="386">
        <v>1</v>
      </c>
      <c r="L1218" s="386">
        <v>0</v>
      </c>
      <c r="M1218" s="386">
        <v>2</v>
      </c>
      <c r="N1218" s="386">
        <v>3</v>
      </c>
      <c r="O1218" s="386">
        <v>2</v>
      </c>
      <c r="P1218" s="386">
        <v>3</v>
      </c>
      <c r="Q1218" s="386">
        <v>6</v>
      </c>
      <c r="R1218" s="386">
        <v>2</v>
      </c>
      <c r="S1218" s="386">
        <v>4</v>
      </c>
      <c r="T1218" s="386">
        <v>3</v>
      </c>
      <c r="U1218" s="386">
        <v>2</v>
      </c>
      <c r="V1218" s="386">
        <v>2</v>
      </c>
      <c r="W1218" s="386">
        <v>2</v>
      </c>
      <c r="X1218" s="386">
        <v>4</v>
      </c>
      <c r="Y1218" s="386">
        <v>4</v>
      </c>
      <c r="Z1218" s="386">
        <v>2</v>
      </c>
      <c r="AA1218" s="386">
        <v>3</v>
      </c>
      <c r="AB1218" s="386">
        <v>5</v>
      </c>
      <c r="AC1218" s="386">
        <v>1</v>
      </c>
      <c r="AD1218" s="386">
        <v>3</v>
      </c>
      <c r="AE1218" s="386">
        <v>1</v>
      </c>
      <c r="AF1218" s="386">
        <v>1</v>
      </c>
      <c r="AG1218" s="386">
        <v>3</v>
      </c>
      <c r="AH1218" s="386">
        <v>2</v>
      </c>
      <c r="AI1218" s="386">
        <v>2</v>
      </c>
      <c r="AJ1218" s="386">
        <v>0</v>
      </c>
      <c r="AK1218" s="386">
        <v>1</v>
      </c>
      <c r="AL1218" s="386">
        <v>0</v>
      </c>
      <c r="AM1218" s="386">
        <v>0</v>
      </c>
      <c r="AN1218" s="386">
        <v>0</v>
      </c>
      <c r="AO1218" s="386">
        <v>0</v>
      </c>
      <c r="AP1218" s="386">
        <v>1</v>
      </c>
      <c r="AQ1218" s="386">
        <v>0</v>
      </c>
      <c r="AR1218" s="386">
        <v>0</v>
      </c>
      <c r="AS1218" s="386">
        <v>0</v>
      </c>
      <c r="AT1218" s="405">
        <v>0</v>
      </c>
      <c r="AU1218" s="387">
        <v>1</v>
      </c>
    </row>
    <row r="1219" spans="2:47" x14ac:dyDescent="0.3">
      <c r="B1219" s="592"/>
      <c r="C1219" s="592"/>
      <c r="D1219" s="384" t="s">
        <v>982</v>
      </c>
      <c r="E1219" s="271">
        <f t="shared" si="19"/>
        <v>31</v>
      </c>
      <c r="F1219" s="385">
        <v>0</v>
      </c>
      <c r="G1219" s="386">
        <v>0</v>
      </c>
      <c r="H1219" s="386">
        <v>0</v>
      </c>
      <c r="I1219" s="386">
        <v>0</v>
      </c>
      <c r="J1219" s="386">
        <v>0</v>
      </c>
      <c r="K1219" s="386">
        <v>2</v>
      </c>
      <c r="L1219" s="386">
        <v>0</v>
      </c>
      <c r="M1219" s="386">
        <v>3</v>
      </c>
      <c r="N1219" s="386">
        <v>1</v>
      </c>
      <c r="O1219" s="386">
        <v>2</v>
      </c>
      <c r="P1219" s="386">
        <v>1</v>
      </c>
      <c r="Q1219" s="386">
        <v>3</v>
      </c>
      <c r="R1219" s="386">
        <v>1</v>
      </c>
      <c r="S1219" s="386">
        <v>0</v>
      </c>
      <c r="T1219" s="386">
        <v>1</v>
      </c>
      <c r="U1219" s="386">
        <v>0</v>
      </c>
      <c r="V1219" s="386">
        <v>1</v>
      </c>
      <c r="W1219" s="386">
        <v>1</v>
      </c>
      <c r="X1219" s="386">
        <v>2</v>
      </c>
      <c r="Y1219" s="386">
        <v>2</v>
      </c>
      <c r="Z1219" s="386">
        <v>1</v>
      </c>
      <c r="AA1219" s="386">
        <v>1</v>
      </c>
      <c r="AB1219" s="386">
        <v>1</v>
      </c>
      <c r="AC1219" s="386">
        <v>0</v>
      </c>
      <c r="AD1219" s="386">
        <v>1</v>
      </c>
      <c r="AE1219" s="386">
        <v>2</v>
      </c>
      <c r="AF1219" s="386">
        <v>1</v>
      </c>
      <c r="AG1219" s="386">
        <v>0</v>
      </c>
      <c r="AH1219" s="386">
        <v>0</v>
      </c>
      <c r="AI1219" s="386">
        <v>0</v>
      </c>
      <c r="AJ1219" s="386">
        <v>0</v>
      </c>
      <c r="AK1219" s="386">
        <v>0</v>
      </c>
      <c r="AL1219" s="386">
        <v>1</v>
      </c>
      <c r="AM1219" s="386">
        <v>0</v>
      </c>
      <c r="AN1219" s="386">
        <v>0</v>
      </c>
      <c r="AO1219" s="386">
        <v>0</v>
      </c>
      <c r="AP1219" s="386">
        <v>0</v>
      </c>
      <c r="AQ1219" s="386">
        <v>0</v>
      </c>
      <c r="AR1219" s="386">
        <v>0</v>
      </c>
      <c r="AS1219" s="386">
        <v>0</v>
      </c>
      <c r="AT1219" s="405">
        <v>0</v>
      </c>
      <c r="AU1219" s="387">
        <v>3</v>
      </c>
    </row>
    <row r="1220" spans="2:47" x14ac:dyDescent="0.3">
      <c r="B1220" s="592"/>
      <c r="C1220" s="592"/>
      <c r="D1220" s="384" t="s">
        <v>981</v>
      </c>
      <c r="E1220" s="271">
        <f t="shared" si="19"/>
        <v>1</v>
      </c>
      <c r="F1220" s="385">
        <v>0</v>
      </c>
      <c r="G1220" s="386">
        <v>0</v>
      </c>
      <c r="H1220" s="386">
        <v>0</v>
      </c>
      <c r="I1220" s="386">
        <v>0</v>
      </c>
      <c r="J1220" s="386">
        <v>0</v>
      </c>
      <c r="K1220" s="386">
        <v>0</v>
      </c>
      <c r="L1220" s="386">
        <v>0</v>
      </c>
      <c r="M1220" s="386">
        <v>0</v>
      </c>
      <c r="N1220" s="386">
        <v>0</v>
      </c>
      <c r="O1220" s="386">
        <v>0</v>
      </c>
      <c r="P1220" s="386">
        <v>0</v>
      </c>
      <c r="Q1220" s="386">
        <v>0</v>
      </c>
      <c r="R1220" s="386">
        <v>0</v>
      </c>
      <c r="S1220" s="386">
        <v>0</v>
      </c>
      <c r="T1220" s="386">
        <v>0</v>
      </c>
      <c r="U1220" s="386">
        <v>0</v>
      </c>
      <c r="V1220" s="386">
        <v>1</v>
      </c>
      <c r="W1220" s="386">
        <v>0</v>
      </c>
      <c r="X1220" s="386">
        <v>0</v>
      </c>
      <c r="Y1220" s="386">
        <v>0</v>
      </c>
      <c r="Z1220" s="386">
        <v>0</v>
      </c>
      <c r="AA1220" s="386">
        <v>0</v>
      </c>
      <c r="AB1220" s="386">
        <v>0</v>
      </c>
      <c r="AC1220" s="386">
        <v>0</v>
      </c>
      <c r="AD1220" s="386">
        <v>0</v>
      </c>
      <c r="AE1220" s="386">
        <v>0</v>
      </c>
      <c r="AF1220" s="386">
        <v>0</v>
      </c>
      <c r="AG1220" s="386">
        <v>0</v>
      </c>
      <c r="AH1220" s="386">
        <v>0</v>
      </c>
      <c r="AI1220" s="386">
        <v>0</v>
      </c>
      <c r="AJ1220" s="386">
        <v>0</v>
      </c>
      <c r="AK1220" s="386">
        <v>0</v>
      </c>
      <c r="AL1220" s="386">
        <v>0</v>
      </c>
      <c r="AM1220" s="386">
        <v>0</v>
      </c>
      <c r="AN1220" s="386">
        <v>0</v>
      </c>
      <c r="AO1220" s="386">
        <v>0</v>
      </c>
      <c r="AP1220" s="386">
        <v>0</v>
      </c>
      <c r="AQ1220" s="386">
        <v>0</v>
      </c>
      <c r="AR1220" s="386">
        <v>0</v>
      </c>
      <c r="AS1220" s="386">
        <v>0</v>
      </c>
      <c r="AT1220" s="405">
        <v>0</v>
      </c>
      <c r="AU1220" s="387">
        <v>0</v>
      </c>
    </row>
    <row r="1221" spans="2:47" x14ac:dyDescent="0.3">
      <c r="B1221" s="592"/>
      <c r="C1221" s="592"/>
      <c r="D1221" s="384" t="s">
        <v>980</v>
      </c>
      <c r="E1221" s="271">
        <f t="shared" ref="E1221:E1284" si="20">SUM(F1221:AU1221)</f>
        <v>4</v>
      </c>
      <c r="F1221" s="385">
        <v>0</v>
      </c>
      <c r="G1221" s="386">
        <v>0</v>
      </c>
      <c r="H1221" s="386">
        <v>0</v>
      </c>
      <c r="I1221" s="386">
        <v>0</v>
      </c>
      <c r="J1221" s="386">
        <v>0</v>
      </c>
      <c r="K1221" s="386">
        <v>1</v>
      </c>
      <c r="L1221" s="386">
        <v>0</v>
      </c>
      <c r="M1221" s="386">
        <v>0</v>
      </c>
      <c r="N1221" s="386">
        <v>1</v>
      </c>
      <c r="O1221" s="386">
        <v>0</v>
      </c>
      <c r="P1221" s="386">
        <v>0</v>
      </c>
      <c r="Q1221" s="386">
        <v>0</v>
      </c>
      <c r="R1221" s="386">
        <v>0</v>
      </c>
      <c r="S1221" s="386">
        <v>1</v>
      </c>
      <c r="T1221" s="386">
        <v>0</v>
      </c>
      <c r="U1221" s="386">
        <v>0</v>
      </c>
      <c r="V1221" s="386">
        <v>0</v>
      </c>
      <c r="W1221" s="386">
        <v>0</v>
      </c>
      <c r="X1221" s="386">
        <v>0</v>
      </c>
      <c r="Y1221" s="386">
        <v>0</v>
      </c>
      <c r="Z1221" s="386">
        <v>0</v>
      </c>
      <c r="AA1221" s="386">
        <v>0</v>
      </c>
      <c r="AB1221" s="386">
        <v>0</v>
      </c>
      <c r="AC1221" s="386">
        <v>0</v>
      </c>
      <c r="AD1221" s="386">
        <v>1</v>
      </c>
      <c r="AE1221" s="386">
        <v>0</v>
      </c>
      <c r="AF1221" s="386">
        <v>0</v>
      </c>
      <c r="AG1221" s="386">
        <v>0</v>
      </c>
      <c r="AH1221" s="386">
        <v>0</v>
      </c>
      <c r="AI1221" s="386">
        <v>0</v>
      </c>
      <c r="AJ1221" s="386">
        <v>0</v>
      </c>
      <c r="AK1221" s="386">
        <v>0</v>
      </c>
      <c r="AL1221" s="386">
        <v>0</v>
      </c>
      <c r="AM1221" s="386">
        <v>0</v>
      </c>
      <c r="AN1221" s="386">
        <v>0</v>
      </c>
      <c r="AO1221" s="386">
        <v>0</v>
      </c>
      <c r="AP1221" s="386">
        <v>0</v>
      </c>
      <c r="AQ1221" s="386">
        <v>0</v>
      </c>
      <c r="AR1221" s="386">
        <v>0</v>
      </c>
      <c r="AS1221" s="386">
        <v>0</v>
      </c>
      <c r="AT1221" s="405">
        <v>0</v>
      </c>
      <c r="AU1221" s="387">
        <v>0</v>
      </c>
    </row>
    <row r="1222" spans="2:47" x14ac:dyDescent="0.3">
      <c r="B1222" s="592"/>
      <c r="C1222" s="592"/>
      <c r="D1222" s="384" t="s">
        <v>12</v>
      </c>
      <c r="E1222" s="271">
        <f t="shared" si="20"/>
        <v>10</v>
      </c>
      <c r="F1222" s="385">
        <v>0</v>
      </c>
      <c r="G1222" s="386">
        <v>0</v>
      </c>
      <c r="H1222" s="386">
        <v>0</v>
      </c>
      <c r="I1222" s="386">
        <v>0</v>
      </c>
      <c r="J1222" s="386">
        <v>0</v>
      </c>
      <c r="K1222" s="386">
        <v>0</v>
      </c>
      <c r="L1222" s="386">
        <v>0</v>
      </c>
      <c r="M1222" s="386">
        <v>0</v>
      </c>
      <c r="N1222" s="386">
        <v>1</v>
      </c>
      <c r="O1222" s="386">
        <v>0</v>
      </c>
      <c r="P1222" s="386">
        <v>0</v>
      </c>
      <c r="Q1222" s="386">
        <v>0</v>
      </c>
      <c r="R1222" s="386">
        <v>0</v>
      </c>
      <c r="S1222" s="386">
        <v>1</v>
      </c>
      <c r="T1222" s="386">
        <v>0</v>
      </c>
      <c r="U1222" s="386">
        <v>1</v>
      </c>
      <c r="V1222" s="386">
        <v>0</v>
      </c>
      <c r="W1222" s="386">
        <v>1</v>
      </c>
      <c r="X1222" s="386">
        <v>0</v>
      </c>
      <c r="Y1222" s="386">
        <v>1</v>
      </c>
      <c r="Z1222" s="386">
        <v>1</v>
      </c>
      <c r="AA1222" s="386">
        <v>0</v>
      </c>
      <c r="AB1222" s="386">
        <v>1</v>
      </c>
      <c r="AC1222" s="386">
        <v>0</v>
      </c>
      <c r="AD1222" s="386">
        <v>0</v>
      </c>
      <c r="AE1222" s="386">
        <v>0</v>
      </c>
      <c r="AF1222" s="386">
        <v>1</v>
      </c>
      <c r="AG1222" s="386">
        <v>0</v>
      </c>
      <c r="AH1222" s="386">
        <v>0</v>
      </c>
      <c r="AI1222" s="386">
        <v>0</v>
      </c>
      <c r="AJ1222" s="386">
        <v>0</v>
      </c>
      <c r="AK1222" s="386">
        <v>0</v>
      </c>
      <c r="AL1222" s="386">
        <v>0</v>
      </c>
      <c r="AM1222" s="386">
        <v>0</v>
      </c>
      <c r="AN1222" s="386">
        <v>0</v>
      </c>
      <c r="AO1222" s="386">
        <v>0</v>
      </c>
      <c r="AP1222" s="386">
        <v>0</v>
      </c>
      <c r="AQ1222" s="386">
        <v>0</v>
      </c>
      <c r="AR1222" s="386">
        <v>0</v>
      </c>
      <c r="AS1222" s="386">
        <v>0</v>
      </c>
      <c r="AT1222" s="405">
        <v>0</v>
      </c>
      <c r="AU1222" s="387">
        <v>2</v>
      </c>
    </row>
    <row r="1223" spans="2:47" x14ac:dyDescent="0.3">
      <c r="B1223" s="592"/>
      <c r="C1223" s="592"/>
      <c r="D1223" s="384" t="s">
        <v>979</v>
      </c>
      <c r="E1223" s="271">
        <f t="shared" si="20"/>
        <v>24</v>
      </c>
      <c r="F1223" s="385">
        <v>0</v>
      </c>
      <c r="G1223" s="386">
        <v>0</v>
      </c>
      <c r="H1223" s="386">
        <v>0</v>
      </c>
      <c r="I1223" s="386">
        <v>0</v>
      </c>
      <c r="J1223" s="386">
        <v>0</v>
      </c>
      <c r="K1223" s="386">
        <v>0</v>
      </c>
      <c r="L1223" s="386">
        <v>1</v>
      </c>
      <c r="M1223" s="386">
        <v>2</v>
      </c>
      <c r="N1223" s="386">
        <v>2</v>
      </c>
      <c r="O1223" s="386">
        <v>1</v>
      </c>
      <c r="P1223" s="386">
        <v>0</v>
      </c>
      <c r="Q1223" s="386">
        <v>1</v>
      </c>
      <c r="R1223" s="386">
        <v>2</v>
      </c>
      <c r="S1223" s="386">
        <v>0</v>
      </c>
      <c r="T1223" s="386">
        <v>3</v>
      </c>
      <c r="U1223" s="386">
        <v>0</v>
      </c>
      <c r="V1223" s="386">
        <v>2</v>
      </c>
      <c r="W1223" s="386">
        <v>2</v>
      </c>
      <c r="X1223" s="386">
        <v>2</v>
      </c>
      <c r="Y1223" s="386">
        <v>1</v>
      </c>
      <c r="Z1223" s="386">
        <v>1</v>
      </c>
      <c r="AA1223" s="386">
        <v>1</v>
      </c>
      <c r="AB1223" s="386">
        <v>0</v>
      </c>
      <c r="AC1223" s="386">
        <v>1</v>
      </c>
      <c r="AD1223" s="386">
        <v>0</v>
      </c>
      <c r="AE1223" s="386">
        <v>0</v>
      </c>
      <c r="AF1223" s="386">
        <v>0</v>
      </c>
      <c r="AG1223" s="386">
        <v>0</v>
      </c>
      <c r="AH1223" s="386">
        <v>1</v>
      </c>
      <c r="AI1223" s="386">
        <v>0</v>
      </c>
      <c r="AJ1223" s="386">
        <v>0</v>
      </c>
      <c r="AK1223" s="386">
        <v>0</v>
      </c>
      <c r="AL1223" s="386">
        <v>1</v>
      </c>
      <c r="AM1223" s="386">
        <v>0</v>
      </c>
      <c r="AN1223" s="386">
        <v>0</v>
      </c>
      <c r="AO1223" s="386">
        <v>0</v>
      </c>
      <c r="AP1223" s="386">
        <v>0</v>
      </c>
      <c r="AQ1223" s="386">
        <v>0</v>
      </c>
      <c r="AR1223" s="386">
        <v>0</v>
      </c>
      <c r="AS1223" s="386">
        <v>0</v>
      </c>
      <c r="AT1223" s="405">
        <v>0</v>
      </c>
      <c r="AU1223" s="387">
        <v>0</v>
      </c>
    </row>
    <row r="1224" spans="2:47" x14ac:dyDescent="0.3">
      <c r="B1224" s="592"/>
      <c r="C1224" s="592" t="s">
        <v>139</v>
      </c>
      <c r="D1224" s="384" t="s">
        <v>978</v>
      </c>
      <c r="E1224" s="271">
        <f t="shared" si="20"/>
        <v>598</v>
      </c>
      <c r="F1224" s="385">
        <v>0</v>
      </c>
      <c r="G1224" s="386">
        <v>0</v>
      </c>
      <c r="H1224" s="386">
        <v>0</v>
      </c>
      <c r="I1224" s="386">
        <v>1</v>
      </c>
      <c r="J1224" s="386">
        <v>7</v>
      </c>
      <c r="K1224" s="386">
        <v>9</v>
      </c>
      <c r="L1224" s="386">
        <v>17</v>
      </c>
      <c r="M1224" s="386">
        <v>21</v>
      </c>
      <c r="N1224" s="386">
        <v>18</v>
      </c>
      <c r="O1224" s="386">
        <v>32</v>
      </c>
      <c r="P1224" s="386">
        <v>30</v>
      </c>
      <c r="Q1224" s="386">
        <v>30</v>
      </c>
      <c r="R1224" s="386">
        <v>21</v>
      </c>
      <c r="S1224" s="386">
        <v>32</v>
      </c>
      <c r="T1224" s="386">
        <v>25</v>
      </c>
      <c r="U1224" s="386">
        <v>26</v>
      </c>
      <c r="V1224" s="386">
        <v>36</v>
      </c>
      <c r="W1224" s="386">
        <v>33</v>
      </c>
      <c r="X1224" s="386">
        <v>32</v>
      </c>
      <c r="Y1224" s="386">
        <v>34</v>
      </c>
      <c r="Z1224" s="386">
        <v>29</v>
      </c>
      <c r="AA1224" s="386">
        <v>22</v>
      </c>
      <c r="AB1224" s="386">
        <v>30</v>
      </c>
      <c r="AC1224" s="386">
        <v>20</v>
      </c>
      <c r="AD1224" s="386">
        <v>12</v>
      </c>
      <c r="AE1224" s="386">
        <v>14</v>
      </c>
      <c r="AF1224" s="386">
        <v>15</v>
      </c>
      <c r="AG1224" s="386">
        <v>11</v>
      </c>
      <c r="AH1224" s="386">
        <v>9</v>
      </c>
      <c r="AI1224" s="386">
        <v>4</v>
      </c>
      <c r="AJ1224" s="386">
        <v>7</v>
      </c>
      <c r="AK1224" s="386">
        <v>4</v>
      </c>
      <c r="AL1224" s="386">
        <v>2</v>
      </c>
      <c r="AM1224" s="386">
        <v>1</v>
      </c>
      <c r="AN1224" s="386">
        <v>1</v>
      </c>
      <c r="AO1224" s="386">
        <v>0</v>
      </c>
      <c r="AP1224" s="386">
        <v>1</v>
      </c>
      <c r="AQ1224" s="386">
        <v>0</v>
      </c>
      <c r="AR1224" s="386">
        <v>0</v>
      </c>
      <c r="AS1224" s="386">
        <v>0</v>
      </c>
      <c r="AT1224" s="405">
        <v>1</v>
      </c>
      <c r="AU1224" s="387">
        <v>11</v>
      </c>
    </row>
    <row r="1225" spans="2:47" x14ac:dyDescent="0.3">
      <c r="B1225" s="592"/>
      <c r="C1225" s="592"/>
      <c r="D1225" s="384" t="s">
        <v>977</v>
      </c>
      <c r="E1225" s="271">
        <f t="shared" si="20"/>
        <v>120</v>
      </c>
      <c r="F1225" s="385">
        <v>0</v>
      </c>
      <c r="G1225" s="386">
        <v>0</v>
      </c>
      <c r="H1225" s="386">
        <v>0</v>
      </c>
      <c r="I1225" s="386">
        <v>0</v>
      </c>
      <c r="J1225" s="386">
        <v>2</v>
      </c>
      <c r="K1225" s="386">
        <v>8</v>
      </c>
      <c r="L1225" s="386">
        <v>5</v>
      </c>
      <c r="M1225" s="386">
        <v>9</v>
      </c>
      <c r="N1225" s="386">
        <v>9</v>
      </c>
      <c r="O1225" s="386">
        <v>9</v>
      </c>
      <c r="P1225" s="386">
        <v>5</v>
      </c>
      <c r="Q1225" s="386">
        <v>8</v>
      </c>
      <c r="R1225" s="386">
        <v>5</v>
      </c>
      <c r="S1225" s="386">
        <v>8</v>
      </c>
      <c r="T1225" s="386">
        <v>5</v>
      </c>
      <c r="U1225" s="386">
        <v>4</v>
      </c>
      <c r="V1225" s="386">
        <v>5</v>
      </c>
      <c r="W1225" s="386">
        <v>4</v>
      </c>
      <c r="X1225" s="386">
        <v>3</v>
      </c>
      <c r="Y1225" s="386">
        <v>6</v>
      </c>
      <c r="Z1225" s="386">
        <v>2</v>
      </c>
      <c r="AA1225" s="386">
        <v>3</v>
      </c>
      <c r="AB1225" s="386">
        <v>3</v>
      </c>
      <c r="AC1225" s="386">
        <v>2</v>
      </c>
      <c r="AD1225" s="386">
        <v>2</v>
      </c>
      <c r="AE1225" s="386">
        <v>1</v>
      </c>
      <c r="AF1225" s="386">
        <v>0</v>
      </c>
      <c r="AG1225" s="386">
        <v>1</v>
      </c>
      <c r="AH1225" s="386">
        <v>1</v>
      </c>
      <c r="AI1225" s="386">
        <v>1</v>
      </c>
      <c r="AJ1225" s="386">
        <v>1</v>
      </c>
      <c r="AK1225" s="386">
        <v>1</v>
      </c>
      <c r="AL1225" s="386">
        <v>0</v>
      </c>
      <c r="AM1225" s="386">
        <v>1</v>
      </c>
      <c r="AN1225" s="386">
        <v>0</v>
      </c>
      <c r="AO1225" s="386">
        <v>0</v>
      </c>
      <c r="AP1225" s="386">
        <v>0</v>
      </c>
      <c r="AQ1225" s="386">
        <v>0</v>
      </c>
      <c r="AR1225" s="386">
        <v>0</v>
      </c>
      <c r="AS1225" s="386">
        <v>0</v>
      </c>
      <c r="AT1225" s="405">
        <v>0</v>
      </c>
      <c r="AU1225" s="387">
        <v>6</v>
      </c>
    </row>
    <row r="1226" spans="2:47" x14ac:dyDescent="0.3">
      <c r="B1226" s="592"/>
      <c r="C1226" s="592"/>
      <c r="D1226" s="384" t="s">
        <v>976</v>
      </c>
      <c r="E1226" s="271">
        <f t="shared" si="20"/>
        <v>12</v>
      </c>
      <c r="F1226" s="385">
        <v>0</v>
      </c>
      <c r="G1226" s="386">
        <v>0</v>
      </c>
      <c r="H1226" s="386">
        <v>0</v>
      </c>
      <c r="I1226" s="386">
        <v>0</v>
      </c>
      <c r="J1226" s="386">
        <v>0</v>
      </c>
      <c r="K1226" s="386">
        <v>0</v>
      </c>
      <c r="L1226" s="386">
        <v>1</v>
      </c>
      <c r="M1226" s="386">
        <v>1</v>
      </c>
      <c r="N1226" s="386">
        <v>0</v>
      </c>
      <c r="O1226" s="386">
        <v>0</v>
      </c>
      <c r="P1226" s="386">
        <v>2</v>
      </c>
      <c r="Q1226" s="386">
        <v>0</v>
      </c>
      <c r="R1226" s="386">
        <v>0</v>
      </c>
      <c r="S1226" s="386">
        <v>1</v>
      </c>
      <c r="T1226" s="386">
        <v>0</v>
      </c>
      <c r="U1226" s="386">
        <v>0</v>
      </c>
      <c r="V1226" s="386">
        <v>0</v>
      </c>
      <c r="W1226" s="386">
        <v>1</v>
      </c>
      <c r="X1226" s="386">
        <v>0</v>
      </c>
      <c r="Y1226" s="386">
        <v>1</v>
      </c>
      <c r="Z1226" s="386">
        <v>0</v>
      </c>
      <c r="AA1226" s="386">
        <v>0</v>
      </c>
      <c r="AB1226" s="386">
        <v>0</v>
      </c>
      <c r="AC1226" s="386">
        <v>0</v>
      </c>
      <c r="AD1226" s="386">
        <v>1</v>
      </c>
      <c r="AE1226" s="386">
        <v>0</v>
      </c>
      <c r="AF1226" s="386">
        <v>0</v>
      </c>
      <c r="AG1226" s="386">
        <v>0</v>
      </c>
      <c r="AH1226" s="386">
        <v>0</v>
      </c>
      <c r="AI1226" s="386">
        <v>0</v>
      </c>
      <c r="AJ1226" s="386">
        <v>0</v>
      </c>
      <c r="AK1226" s="386">
        <v>0</v>
      </c>
      <c r="AL1226" s="386">
        <v>0</v>
      </c>
      <c r="AM1226" s="386">
        <v>0</v>
      </c>
      <c r="AN1226" s="386">
        <v>0</v>
      </c>
      <c r="AO1226" s="386">
        <v>0</v>
      </c>
      <c r="AP1226" s="386">
        <v>0</v>
      </c>
      <c r="AQ1226" s="386">
        <v>0</v>
      </c>
      <c r="AR1226" s="386">
        <v>0</v>
      </c>
      <c r="AS1226" s="386">
        <v>0</v>
      </c>
      <c r="AT1226" s="405">
        <v>0</v>
      </c>
      <c r="AU1226" s="387">
        <v>4</v>
      </c>
    </row>
    <row r="1227" spans="2:47" x14ac:dyDescent="0.3">
      <c r="B1227" s="592"/>
      <c r="C1227" s="592"/>
      <c r="D1227" s="384" t="s">
        <v>975</v>
      </c>
      <c r="E1227" s="271">
        <f t="shared" si="20"/>
        <v>95</v>
      </c>
      <c r="F1227" s="385">
        <v>0</v>
      </c>
      <c r="G1227" s="386">
        <v>0</v>
      </c>
      <c r="H1227" s="386">
        <v>0</v>
      </c>
      <c r="I1227" s="386">
        <v>1</v>
      </c>
      <c r="J1227" s="386">
        <v>1</v>
      </c>
      <c r="K1227" s="386">
        <v>1</v>
      </c>
      <c r="L1227" s="386">
        <v>6</v>
      </c>
      <c r="M1227" s="386">
        <v>3</v>
      </c>
      <c r="N1227" s="386">
        <v>6</v>
      </c>
      <c r="O1227" s="386">
        <v>9</v>
      </c>
      <c r="P1227" s="386">
        <v>4</v>
      </c>
      <c r="Q1227" s="386">
        <v>9</v>
      </c>
      <c r="R1227" s="386">
        <v>8</v>
      </c>
      <c r="S1227" s="386">
        <v>4</v>
      </c>
      <c r="T1227" s="386">
        <v>4</v>
      </c>
      <c r="U1227" s="386">
        <v>7</v>
      </c>
      <c r="V1227" s="386">
        <v>1</v>
      </c>
      <c r="W1227" s="386">
        <v>0</v>
      </c>
      <c r="X1227" s="386">
        <v>6</v>
      </c>
      <c r="Y1227" s="386">
        <v>5</v>
      </c>
      <c r="Z1227" s="386">
        <v>2</v>
      </c>
      <c r="AA1227" s="386">
        <v>0</v>
      </c>
      <c r="AB1227" s="386">
        <v>5</v>
      </c>
      <c r="AC1227" s="386">
        <v>1</v>
      </c>
      <c r="AD1227" s="386">
        <v>2</v>
      </c>
      <c r="AE1227" s="386">
        <v>1</v>
      </c>
      <c r="AF1227" s="386">
        <v>4</v>
      </c>
      <c r="AG1227" s="386">
        <v>2</v>
      </c>
      <c r="AH1227" s="386">
        <v>1</v>
      </c>
      <c r="AI1227" s="386">
        <v>0</v>
      </c>
      <c r="AJ1227" s="386">
        <v>0</v>
      </c>
      <c r="AK1227" s="386">
        <v>0</v>
      </c>
      <c r="AL1227" s="386">
        <v>1</v>
      </c>
      <c r="AM1227" s="386">
        <v>0</v>
      </c>
      <c r="AN1227" s="386">
        <v>0</v>
      </c>
      <c r="AO1227" s="386">
        <v>0</v>
      </c>
      <c r="AP1227" s="386">
        <v>0</v>
      </c>
      <c r="AQ1227" s="386">
        <v>0</v>
      </c>
      <c r="AR1227" s="386">
        <v>0</v>
      </c>
      <c r="AS1227" s="386">
        <v>0</v>
      </c>
      <c r="AT1227" s="405">
        <v>0</v>
      </c>
      <c r="AU1227" s="387">
        <v>1</v>
      </c>
    </row>
    <row r="1228" spans="2:47" x14ac:dyDescent="0.3">
      <c r="B1228" s="592"/>
      <c r="C1228" s="592"/>
      <c r="D1228" s="384" t="s">
        <v>974</v>
      </c>
      <c r="E1228" s="271">
        <f t="shared" si="20"/>
        <v>35</v>
      </c>
      <c r="F1228" s="385">
        <v>0</v>
      </c>
      <c r="G1228" s="386">
        <v>0</v>
      </c>
      <c r="H1228" s="386">
        <v>0</v>
      </c>
      <c r="I1228" s="386">
        <v>0</v>
      </c>
      <c r="J1228" s="386">
        <v>0</v>
      </c>
      <c r="K1228" s="386">
        <v>0</v>
      </c>
      <c r="L1228" s="386">
        <v>0</v>
      </c>
      <c r="M1228" s="386">
        <v>2</v>
      </c>
      <c r="N1228" s="386">
        <v>1</v>
      </c>
      <c r="O1228" s="386">
        <v>3</v>
      </c>
      <c r="P1228" s="386">
        <v>4</v>
      </c>
      <c r="Q1228" s="386">
        <v>1</v>
      </c>
      <c r="R1228" s="386">
        <v>2</v>
      </c>
      <c r="S1228" s="386">
        <v>3</v>
      </c>
      <c r="T1228" s="386">
        <v>1</v>
      </c>
      <c r="U1228" s="386">
        <v>0</v>
      </c>
      <c r="V1228" s="386">
        <v>1</v>
      </c>
      <c r="W1228" s="386">
        <v>2</v>
      </c>
      <c r="X1228" s="386">
        <v>0</v>
      </c>
      <c r="Y1228" s="386">
        <v>1</v>
      </c>
      <c r="Z1228" s="386">
        <v>2</v>
      </c>
      <c r="AA1228" s="386">
        <v>1</v>
      </c>
      <c r="AB1228" s="386">
        <v>2</v>
      </c>
      <c r="AC1228" s="386">
        <v>2</v>
      </c>
      <c r="AD1228" s="386">
        <v>0</v>
      </c>
      <c r="AE1228" s="386">
        <v>0</v>
      </c>
      <c r="AF1228" s="386">
        <v>1</v>
      </c>
      <c r="AG1228" s="386">
        <v>2</v>
      </c>
      <c r="AH1228" s="386">
        <v>3</v>
      </c>
      <c r="AI1228" s="386">
        <v>1</v>
      </c>
      <c r="AJ1228" s="386">
        <v>0</v>
      </c>
      <c r="AK1228" s="386">
        <v>0</v>
      </c>
      <c r="AL1228" s="386">
        <v>0</v>
      </c>
      <c r="AM1228" s="386">
        <v>0</v>
      </c>
      <c r="AN1228" s="386">
        <v>0</v>
      </c>
      <c r="AO1228" s="386">
        <v>0</v>
      </c>
      <c r="AP1228" s="386">
        <v>0</v>
      </c>
      <c r="AQ1228" s="386">
        <v>0</v>
      </c>
      <c r="AR1228" s="386">
        <v>0</v>
      </c>
      <c r="AS1228" s="386">
        <v>0</v>
      </c>
      <c r="AT1228" s="405">
        <v>0</v>
      </c>
      <c r="AU1228" s="387">
        <v>0</v>
      </c>
    </row>
    <row r="1229" spans="2:47" x14ac:dyDescent="0.3">
      <c r="B1229" s="592"/>
      <c r="C1229" s="592"/>
      <c r="D1229" s="384" t="s">
        <v>973</v>
      </c>
      <c r="E1229" s="271">
        <f t="shared" si="20"/>
        <v>63</v>
      </c>
      <c r="F1229" s="385">
        <v>0</v>
      </c>
      <c r="G1229" s="386">
        <v>0</v>
      </c>
      <c r="H1229" s="386">
        <v>0</v>
      </c>
      <c r="I1229" s="386">
        <v>1</v>
      </c>
      <c r="J1229" s="386">
        <v>0</v>
      </c>
      <c r="K1229" s="386">
        <v>0</v>
      </c>
      <c r="L1229" s="386">
        <v>1</v>
      </c>
      <c r="M1229" s="386">
        <v>4</v>
      </c>
      <c r="N1229" s="386">
        <v>3</v>
      </c>
      <c r="O1229" s="386">
        <v>0</v>
      </c>
      <c r="P1229" s="386">
        <v>3</v>
      </c>
      <c r="Q1229" s="386">
        <v>7</v>
      </c>
      <c r="R1229" s="386">
        <v>1</v>
      </c>
      <c r="S1229" s="386">
        <v>5</v>
      </c>
      <c r="T1229" s="386">
        <v>1</v>
      </c>
      <c r="U1229" s="386">
        <v>2</v>
      </c>
      <c r="V1229" s="386">
        <v>1</v>
      </c>
      <c r="W1229" s="386">
        <v>3</v>
      </c>
      <c r="X1229" s="386">
        <v>2</v>
      </c>
      <c r="Y1229" s="386">
        <v>4</v>
      </c>
      <c r="Z1229" s="386">
        <v>7</v>
      </c>
      <c r="AA1229" s="386">
        <v>4</v>
      </c>
      <c r="AB1229" s="386">
        <v>3</v>
      </c>
      <c r="AC1229" s="386">
        <v>2</v>
      </c>
      <c r="AD1229" s="386">
        <v>0</v>
      </c>
      <c r="AE1229" s="386">
        <v>2</v>
      </c>
      <c r="AF1229" s="386">
        <v>3</v>
      </c>
      <c r="AG1229" s="386">
        <v>1</v>
      </c>
      <c r="AH1229" s="386">
        <v>2</v>
      </c>
      <c r="AI1229" s="386">
        <v>0</v>
      </c>
      <c r="AJ1229" s="386">
        <v>1</v>
      </c>
      <c r="AK1229" s="386">
        <v>0</v>
      </c>
      <c r="AL1229" s="386">
        <v>0</v>
      </c>
      <c r="AM1229" s="386">
        <v>0</v>
      </c>
      <c r="AN1229" s="386">
        <v>0</v>
      </c>
      <c r="AO1229" s="386">
        <v>0</v>
      </c>
      <c r="AP1229" s="386">
        <v>0</v>
      </c>
      <c r="AQ1229" s="386">
        <v>0</v>
      </c>
      <c r="AR1229" s="386">
        <v>0</v>
      </c>
      <c r="AS1229" s="386">
        <v>0</v>
      </c>
      <c r="AT1229" s="405">
        <v>0</v>
      </c>
      <c r="AU1229" s="387">
        <v>0</v>
      </c>
    </row>
    <row r="1230" spans="2:47" x14ac:dyDescent="0.3">
      <c r="B1230" s="592"/>
      <c r="C1230" s="592"/>
      <c r="D1230" s="384" t="s">
        <v>972</v>
      </c>
      <c r="E1230" s="271">
        <f t="shared" si="20"/>
        <v>16</v>
      </c>
      <c r="F1230" s="385">
        <v>0</v>
      </c>
      <c r="G1230" s="386">
        <v>0</v>
      </c>
      <c r="H1230" s="386">
        <v>0</v>
      </c>
      <c r="I1230" s="386">
        <v>0</v>
      </c>
      <c r="J1230" s="386">
        <v>0</v>
      </c>
      <c r="K1230" s="386">
        <v>0</v>
      </c>
      <c r="L1230" s="386">
        <v>1</v>
      </c>
      <c r="M1230" s="386">
        <v>0</v>
      </c>
      <c r="N1230" s="386">
        <v>0</v>
      </c>
      <c r="O1230" s="386">
        <v>2</v>
      </c>
      <c r="P1230" s="386">
        <v>1</v>
      </c>
      <c r="Q1230" s="386">
        <v>1</v>
      </c>
      <c r="R1230" s="386">
        <v>2</v>
      </c>
      <c r="S1230" s="386">
        <v>1</v>
      </c>
      <c r="T1230" s="386">
        <v>1</v>
      </c>
      <c r="U1230" s="386">
        <v>1</v>
      </c>
      <c r="V1230" s="386">
        <v>0</v>
      </c>
      <c r="W1230" s="386">
        <v>0</v>
      </c>
      <c r="X1230" s="386">
        <v>0</v>
      </c>
      <c r="Y1230" s="386">
        <v>0</v>
      </c>
      <c r="Z1230" s="386">
        <v>0</v>
      </c>
      <c r="AA1230" s="386">
        <v>0</v>
      </c>
      <c r="AB1230" s="386">
        <v>3</v>
      </c>
      <c r="AC1230" s="386">
        <v>1</v>
      </c>
      <c r="AD1230" s="386">
        <v>0</v>
      </c>
      <c r="AE1230" s="386">
        <v>0</v>
      </c>
      <c r="AF1230" s="386">
        <v>1</v>
      </c>
      <c r="AG1230" s="386">
        <v>0</v>
      </c>
      <c r="AH1230" s="386">
        <v>1</v>
      </c>
      <c r="AI1230" s="386">
        <v>0</v>
      </c>
      <c r="AJ1230" s="386">
        <v>0</v>
      </c>
      <c r="AK1230" s="386">
        <v>0</v>
      </c>
      <c r="AL1230" s="386">
        <v>0</v>
      </c>
      <c r="AM1230" s="386">
        <v>0</v>
      </c>
      <c r="AN1230" s="386">
        <v>0</v>
      </c>
      <c r="AO1230" s="386">
        <v>0</v>
      </c>
      <c r="AP1230" s="386">
        <v>0</v>
      </c>
      <c r="AQ1230" s="386">
        <v>0</v>
      </c>
      <c r="AR1230" s="386">
        <v>0</v>
      </c>
      <c r="AS1230" s="386">
        <v>0</v>
      </c>
      <c r="AT1230" s="405">
        <v>0</v>
      </c>
      <c r="AU1230" s="387">
        <v>0</v>
      </c>
    </row>
    <row r="1231" spans="2:47" x14ac:dyDescent="0.3">
      <c r="B1231" s="592"/>
      <c r="C1231" s="592"/>
      <c r="D1231" s="384" t="s">
        <v>971</v>
      </c>
      <c r="E1231" s="271">
        <f t="shared" si="20"/>
        <v>15</v>
      </c>
      <c r="F1231" s="385">
        <v>0</v>
      </c>
      <c r="G1231" s="386">
        <v>0</v>
      </c>
      <c r="H1231" s="386">
        <v>0</v>
      </c>
      <c r="I1231" s="386">
        <v>0</v>
      </c>
      <c r="J1231" s="386">
        <v>0</v>
      </c>
      <c r="K1231" s="386">
        <v>1</v>
      </c>
      <c r="L1231" s="386">
        <v>3</v>
      </c>
      <c r="M1231" s="386">
        <v>0</v>
      </c>
      <c r="N1231" s="386">
        <v>1</v>
      </c>
      <c r="O1231" s="386">
        <v>0</v>
      </c>
      <c r="P1231" s="386">
        <v>0</v>
      </c>
      <c r="Q1231" s="386">
        <v>1</v>
      </c>
      <c r="R1231" s="386">
        <v>1</v>
      </c>
      <c r="S1231" s="386">
        <v>0</v>
      </c>
      <c r="T1231" s="386">
        <v>0</v>
      </c>
      <c r="U1231" s="386">
        <v>1</v>
      </c>
      <c r="V1231" s="386">
        <v>1</v>
      </c>
      <c r="W1231" s="386">
        <v>1</v>
      </c>
      <c r="X1231" s="386">
        <v>0</v>
      </c>
      <c r="Y1231" s="386">
        <v>1</v>
      </c>
      <c r="Z1231" s="386">
        <v>2</v>
      </c>
      <c r="AA1231" s="386">
        <v>0</v>
      </c>
      <c r="AB1231" s="386">
        <v>0</v>
      </c>
      <c r="AC1231" s="386">
        <v>0</v>
      </c>
      <c r="AD1231" s="386">
        <v>0</v>
      </c>
      <c r="AE1231" s="386">
        <v>0</v>
      </c>
      <c r="AF1231" s="386">
        <v>1</v>
      </c>
      <c r="AG1231" s="386">
        <v>0</v>
      </c>
      <c r="AH1231" s="386">
        <v>0</v>
      </c>
      <c r="AI1231" s="386">
        <v>0</v>
      </c>
      <c r="AJ1231" s="386">
        <v>0</v>
      </c>
      <c r="AK1231" s="386">
        <v>0</v>
      </c>
      <c r="AL1231" s="386">
        <v>1</v>
      </c>
      <c r="AM1231" s="386">
        <v>0</v>
      </c>
      <c r="AN1231" s="386">
        <v>0</v>
      </c>
      <c r="AO1231" s="386">
        <v>0</v>
      </c>
      <c r="AP1231" s="386">
        <v>0</v>
      </c>
      <c r="AQ1231" s="386">
        <v>0</v>
      </c>
      <c r="AR1231" s="386">
        <v>0</v>
      </c>
      <c r="AS1231" s="386">
        <v>0</v>
      </c>
      <c r="AT1231" s="405">
        <v>0</v>
      </c>
      <c r="AU1231" s="387">
        <v>0</v>
      </c>
    </row>
    <row r="1232" spans="2:47" x14ac:dyDescent="0.3">
      <c r="B1232" s="592"/>
      <c r="C1232" s="592" t="s">
        <v>15</v>
      </c>
      <c r="D1232" s="384" t="s">
        <v>970</v>
      </c>
      <c r="E1232" s="271">
        <f t="shared" si="20"/>
        <v>12</v>
      </c>
      <c r="F1232" s="385">
        <v>0</v>
      </c>
      <c r="G1232" s="386">
        <v>0</v>
      </c>
      <c r="H1232" s="386">
        <v>0</v>
      </c>
      <c r="I1232" s="386">
        <v>0</v>
      </c>
      <c r="J1232" s="386">
        <v>0</v>
      </c>
      <c r="K1232" s="386">
        <v>0</v>
      </c>
      <c r="L1232" s="386">
        <v>1</v>
      </c>
      <c r="M1232" s="386">
        <v>0</v>
      </c>
      <c r="N1232" s="386">
        <v>0</v>
      </c>
      <c r="O1232" s="386">
        <v>0</v>
      </c>
      <c r="P1232" s="386">
        <v>1</v>
      </c>
      <c r="Q1232" s="386">
        <v>0</v>
      </c>
      <c r="R1232" s="386">
        <v>1</v>
      </c>
      <c r="S1232" s="386">
        <v>3</v>
      </c>
      <c r="T1232" s="386">
        <v>0</v>
      </c>
      <c r="U1232" s="386">
        <v>1</v>
      </c>
      <c r="V1232" s="386">
        <v>1</v>
      </c>
      <c r="W1232" s="386">
        <v>1</v>
      </c>
      <c r="X1232" s="386">
        <v>0</v>
      </c>
      <c r="Y1232" s="386">
        <v>2</v>
      </c>
      <c r="Z1232" s="386">
        <v>0</v>
      </c>
      <c r="AA1232" s="386">
        <v>1</v>
      </c>
      <c r="AB1232" s="386">
        <v>0</v>
      </c>
      <c r="AC1232" s="386">
        <v>0</v>
      </c>
      <c r="AD1232" s="386">
        <v>0</v>
      </c>
      <c r="AE1232" s="386">
        <v>0</v>
      </c>
      <c r="AF1232" s="386">
        <v>0</v>
      </c>
      <c r="AG1232" s="386">
        <v>0</v>
      </c>
      <c r="AH1232" s="386">
        <v>0</v>
      </c>
      <c r="AI1232" s="386">
        <v>0</v>
      </c>
      <c r="AJ1232" s="386">
        <v>0</v>
      </c>
      <c r="AK1232" s="386">
        <v>0</v>
      </c>
      <c r="AL1232" s="386">
        <v>0</v>
      </c>
      <c r="AM1232" s="386">
        <v>0</v>
      </c>
      <c r="AN1232" s="386">
        <v>0</v>
      </c>
      <c r="AO1232" s="386">
        <v>0</v>
      </c>
      <c r="AP1232" s="386">
        <v>0</v>
      </c>
      <c r="AQ1232" s="386">
        <v>0</v>
      </c>
      <c r="AR1232" s="386">
        <v>0</v>
      </c>
      <c r="AS1232" s="386">
        <v>0</v>
      </c>
      <c r="AT1232" s="405">
        <v>0</v>
      </c>
      <c r="AU1232" s="387">
        <v>0</v>
      </c>
    </row>
    <row r="1233" spans="2:47" x14ac:dyDescent="0.3">
      <c r="B1233" s="592"/>
      <c r="C1233" s="592"/>
      <c r="D1233" s="384" t="s">
        <v>969</v>
      </c>
      <c r="E1233" s="271">
        <f t="shared" si="20"/>
        <v>12</v>
      </c>
      <c r="F1233" s="385">
        <v>0</v>
      </c>
      <c r="G1233" s="386">
        <v>0</v>
      </c>
      <c r="H1233" s="386">
        <v>0</v>
      </c>
      <c r="I1233" s="386">
        <v>0</v>
      </c>
      <c r="J1233" s="386">
        <v>0</v>
      </c>
      <c r="K1233" s="386">
        <v>0</v>
      </c>
      <c r="L1233" s="386">
        <v>0</v>
      </c>
      <c r="M1233" s="386">
        <v>0</v>
      </c>
      <c r="N1233" s="386">
        <v>0</v>
      </c>
      <c r="O1233" s="386">
        <v>0</v>
      </c>
      <c r="P1233" s="386">
        <v>0</v>
      </c>
      <c r="Q1233" s="386">
        <v>0</v>
      </c>
      <c r="R1233" s="386">
        <v>1</v>
      </c>
      <c r="S1233" s="386">
        <v>0</v>
      </c>
      <c r="T1233" s="386">
        <v>0</v>
      </c>
      <c r="U1233" s="386">
        <v>0</v>
      </c>
      <c r="V1233" s="386">
        <v>2</v>
      </c>
      <c r="W1233" s="386">
        <v>3</v>
      </c>
      <c r="X1233" s="386">
        <v>1</v>
      </c>
      <c r="Y1233" s="386">
        <v>2</v>
      </c>
      <c r="Z1233" s="386">
        <v>1</v>
      </c>
      <c r="AA1233" s="386">
        <v>1</v>
      </c>
      <c r="AB1233" s="386">
        <v>0</v>
      </c>
      <c r="AC1233" s="386">
        <v>0</v>
      </c>
      <c r="AD1233" s="386">
        <v>1</v>
      </c>
      <c r="AE1233" s="386">
        <v>0</v>
      </c>
      <c r="AF1233" s="386">
        <v>0</v>
      </c>
      <c r="AG1233" s="386">
        <v>0</v>
      </c>
      <c r="AH1233" s="386">
        <v>0</v>
      </c>
      <c r="AI1233" s="386">
        <v>0</v>
      </c>
      <c r="AJ1233" s="386">
        <v>0</v>
      </c>
      <c r="AK1233" s="386">
        <v>0</v>
      </c>
      <c r="AL1233" s="386">
        <v>0</v>
      </c>
      <c r="AM1233" s="386">
        <v>0</v>
      </c>
      <c r="AN1233" s="386">
        <v>0</v>
      </c>
      <c r="AO1233" s="386">
        <v>0</v>
      </c>
      <c r="AP1233" s="386">
        <v>0</v>
      </c>
      <c r="AQ1233" s="386">
        <v>0</v>
      </c>
      <c r="AR1233" s="386">
        <v>0</v>
      </c>
      <c r="AS1233" s="386">
        <v>0</v>
      </c>
      <c r="AT1233" s="405">
        <v>0</v>
      </c>
      <c r="AU1233" s="387">
        <v>0</v>
      </c>
    </row>
    <row r="1234" spans="2:47" x14ac:dyDescent="0.3">
      <c r="B1234" s="592"/>
      <c r="C1234" s="592"/>
      <c r="D1234" s="384" t="s">
        <v>968</v>
      </c>
      <c r="E1234" s="271">
        <f t="shared" si="20"/>
        <v>3</v>
      </c>
      <c r="F1234" s="385">
        <v>0</v>
      </c>
      <c r="G1234" s="386">
        <v>0</v>
      </c>
      <c r="H1234" s="386">
        <v>0</v>
      </c>
      <c r="I1234" s="386">
        <v>0</v>
      </c>
      <c r="J1234" s="386">
        <v>0</v>
      </c>
      <c r="K1234" s="386">
        <v>0</v>
      </c>
      <c r="L1234" s="386">
        <v>0</v>
      </c>
      <c r="M1234" s="386">
        <v>0</v>
      </c>
      <c r="N1234" s="386">
        <v>0</v>
      </c>
      <c r="O1234" s="386">
        <v>0</v>
      </c>
      <c r="P1234" s="386">
        <v>0</v>
      </c>
      <c r="Q1234" s="386">
        <v>0</v>
      </c>
      <c r="R1234" s="386">
        <v>0</v>
      </c>
      <c r="S1234" s="386">
        <v>0</v>
      </c>
      <c r="T1234" s="386">
        <v>0</v>
      </c>
      <c r="U1234" s="386">
        <v>1</v>
      </c>
      <c r="V1234" s="386">
        <v>0</v>
      </c>
      <c r="W1234" s="386">
        <v>0</v>
      </c>
      <c r="X1234" s="386">
        <v>0</v>
      </c>
      <c r="Y1234" s="386">
        <v>0</v>
      </c>
      <c r="Z1234" s="386">
        <v>0</v>
      </c>
      <c r="AA1234" s="386">
        <v>0</v>
      </c>
      <c r="AB1234" s="386">
        <v>0</v>
      </c>
      <c r="AC1234" s="386">
        <v>1</v>
      </c>
      <c r="AD1234" s="386">
        <v>0</v>
      </c>
      <c r="AE1234" s="386">
        <v>1</v>
      </c>
      <c r="AF1234" s="386">
        <v>0</v>
      </c>
      <c r="AG1234" s="386">
        <v>0</v>
      </c>
      <c r="AH1234" s="386">
        <v>0</v>
      </c>
      <c r="AI1234" s="386">
        <v>0</v>
      </c>
      <c r="AJ1234" s="386">
        <v>0</v>
      </c>
      <c r="AK1234" s="386">
        <v>0</v>
      </c>
      <c r="AL1234" s="386">
        <v>0</v>
      </c>
      <c r="AM1234" s="386">
        <v>0</v>
      </c>
      <c r="AN1234" s="386">
        <v>0</v>
      </c>
      <c r="AO1234" s="386">
        <v>0</v>
      </c>
      <c r="AP1234" s="386">
        <v>0</v>
      </c>
      <c r="AQ1234" s="386">
        <v>0</v>
      </c>
      <c r="AR1234" s="386">
        <v>0</v>
      </c>
      <c r="AS1234" s="386">
        <v>0</v>
      </c>
      <c r="AT1234" s="405">
        <v>0</v>
      </c>
      <c r="AU1234" s="387">
        <v>0</v>
      </c>
    </row>
    <row r="1235" spans="2:47" x14ac:dyDescent="0.3">
      <c r="B1235" s="592"/>
      <c r="C1235" s="592"/>
      <c r="D1235" s="384" t="s">
        <v>967</v>
      </c>
      <c r="E1235" s="271">
        <f t="shared" si="20"/>
        <v>2</v>
      </c>
      <c r="F1235" s="385">
        <v>0</v>
      </c>
      <c r="G1235" s="386">
        <v>0</v>
      </c>
      <c r="H1235" s="386">
        <v>0</v>
      </c>
      <c r="I1235" s="386">
        <v>0</v>
      </c>
      <c r="J1235" s="386">
        <v>0</v>
      </c>
      <c r="K1235" s="386">
        <v>0</v>
      </c>
      <c r="L1235" s="386">
        <v>0</v>
      </c>
      <c r="M1235" s="386">
        <v>0</v>
      </c>
      <c r="N1235" s="386">
        <v>0</v>
      </c>
      <c r="O1235" s="386">
        <v>0</v>
      </c>
      <c r="P1235" s="386">
        <v>0</v>
      </c>
      <c r="Q1235" s="386">
        <v>0</v>
      </c>
      <c r="R1235" s="386">
        <v>0</v>
      </c>
      <c r="S1235" s="386">
        <v>0</v>
      </c>
      <c r="T1235" s="386">
        <v>0</v>
      </c>
      <c r="U1235" s="386">
        <v>1</v>
      </c>
      <c r="V1235" s="386">
        <v>0</v>
      </c>
      <c r="W1235" s="386">
        <v>0</v>
      </c>
      <c r="X1235" s="386">
        <v>0</v>
      </c>
      <c r="Y1235" s="386">
        <v>0</v>
      </c>
      <c r="Z1235" s="386">
        <v>0</v>
      </c>
      <c r="AA1235" s="386">
        <v>0</v>
      </c>
      <c r="AB1235" s="386">
        <v>0</v>
      </c>
      <c r="AC1235" s="386">
        <v>1</v>
      </c>
      <c r="AD1235" s="386">
        <v>0</v>
      </c>
      <c r="AE1235" s="386">
        <v>0</v>
      </c>
      <c r="AF1235" s="386">
        <v>0</v>
      </c>
      <c r="AG1235" s="386">
        <v>0</v>
      </c>
      <c r="AH1235" s="386">
        <v>0</v>
      </c>
      <c r="AI1235" s="386">
        <v>0</v>
      </c>
      <c r="AJ1235" s="386">
        <v>0</v>
      </c>
      <c r="AK1235" s="386">
        <v>0</v>
      </c>
      <c r="AL1235" s="386">
        <v>0</v>
      </c>
      <c r="AM1235" s="386">
        <v>0</v>
      </c>
      <c r="AN1235" s="386">
        <v>0</v>
      </c>
      <c r="AO1235" s="386">
        <v>0</v>
      </c>
      <c r="AP1235" s="386">
        <v>0</v>
      </c>
      <c r="AQ1235" s="386">
        <v>0</v>
      </c>
      <c r="AR1235" s="386">
        <v>0</v>
      </c>
      <c r="AS1235" s="386">
        <v>0</v>
      </c>
      <c r="AT1235" s="405">
        <v>0</v>
      </c>
      <c r="AU1235" s="387">
        <v>0</v>
      </c>
    </row>
    <row r="1236" spans="2:47" x14ac:dyDescent="0.3">
      <c r="B1236" s="592"/>
      <c r="C1236" s="592" t="s">
        <v>138</v>
      </c>
      <c r="D1236" s="384" t="s">
        <v>966</v>
      </c>
      <c r="E1236" s="271">
        <f t="shared" si="20"/>
        <v>130</v>
      </c>
      <c r="F1236" s="385">
        <v>0</v>
      </c>
      <c r="G1236" s="386">
        <v>0</v>
      </c>
      <c r="H1236" s="386">
        <v>0</v>
      </c>
      <c r="I1236" s="386">
        <v>1</v>
      </c>
      <c r="J1236" s="386">
        <v>3</v>
      </c>
      <c r="K1236" s="386">
        <v>5</v>
      </c>
      <c r="L1236" s="386">
        <v>7</v>
      </c>
      <c r="M1236" s="386">
        <v>3</v>
      </c>
      <c r="N1236" s="386">
        <v>8</v>
      </c>
      <c r="O1236" s="386">
        <v>6</v>
      </c>
      <c r="P1236" s="386">
        <v>3</v>
      </c>
      <c r="Q1236" s="386">
        <v>8</v>
      </c>
      <c r="R1236" s="386">
        <v>5</v>
      </c>
      <c r="S1236" s="386">
        <v>6</v>
      </c>
      <c r="T1236" s="386">
        <v>8</v>
      </c>
      <c r="U1236" s="386">
        <v>4</v>
      </c>
      <c r="V1236" s="386">
        <v>7</v>
      </c>
      <c r="W1236" s="386">
        <v>5</v>
      </c>
      <c r="X1236" s="386">
        <v>4</v>
      </c>
      <c r="Y1236" s="386">
        <v>5</v>
      </c>
      <c r="Z1236" s="386">
        <v>6</v>
      </c>
      <c r="AA1236" s="386">
        <v>3</v>
      </c>
      <c r="AB1236" s="386">
        <v>6</v>
      </c>
      <c r="AC1236" s="386">
        <v>5</v>
      </c>
      <c r="AD1236" s="386">
        <v>4</v>
      </c>
      <c r="AE1236" s="386">
        <v>2</v>
      </c>
      <c r="AF1236" s="386">
        <v>4</v>
      </c>
      <c r="AG1236" s="386">
        <v>4</v>
      </c>
      <c r="AH1236" s="386">
        <v>1</v>
      </c>
      <c r="AI1236" s="386">
        <v>1</v>
      </c>
      <c r="AJ1236" s="386">
        <v>2</v>
      </c>
      <c r="AK1236" s="386">
        <v>1</v>
      </c>
      <c r="AL1236" s="386">
        <v>0</v>
      </c>
      <c r="AM1236" s="386">
        <v>1</v>
      </c>
      <c r="AN1236" s="386">
        <v>0</v>
      </c>
      <c r="AO1236" s="386">
        <v>0</v>
      </c>
      <c r="AP1236" s="386">
        <v>0</v>
      </c>
      <c r="AQ1236" s="386">
        <v>0</v>
      </c>
      <c r="AR1236" s="386">
        <v>0</v>
      </c>
      <c r="AS1236" s="386">
        <v>0</v>
      </c>
      <c r="AT1236" s="405">
        <v>0</v>
      </c>
      <c r="AU1236" s="387">
        <v>2</v>
      </c>
    </row>
    <row r="1237" spans="2:47" x14ac:dyDescent="0.3">
      <c r="B1237" s="592"/>
      <c r="C1237" s="592"/>
      <c r="D1237" s="384" t="s">
        <v>965</v>
      </c>
      <c r="E1237" s="271">
        <f t="shared" si="20"/>
        <v>11</v>
      </c>
      <c r="F1237" s="385">
        <v>0</v>
      </c>
      <c r="G1237" s="386">
        <v>0</v>
      </c>
      <c r="H1237" s="386">
        <v>0</v>
      </c>
      <c r="I1237" s="386">
        <v>0</v>
      </c>
      <c r="J1237" s="386">
        <v>0</v>
      </c>
      <c r="K1237" s="386">
        <v>0</v>
      </c>
      <c r="L1237" s="386">
        <v>2</v>
      </c>
      <c r="M1237" s="386">
        <v>3</v>
      </c>
      <c r="N1237" s="386">
        <v>1</v>
      </c>
      <c r="O1237" s="386">
        <v>0</v>
      </c>
      <c r="P1237" s="386">
        <v>1</v>
      </c>
      <c r="Q1237" s="386">
        <v>0</v>
      </c>
      <c r="R1237" s="386">
        <v>1</v>
      </c>
      <c r="S1237" s="386">
        <v>0</v>
      </c>
      <c r="T1237" s="386">
        <v>0</v>
      </c>
      <c r="U1237" s="386">
        <v>0</v>
      </c>
      <c r="V1237" s="386">
        <v>0</v>
      </c>
      <c r="W1237" s="386">
        <v>1</v>
      </c>
      <c r="X1237" s="386">
        <v>1</v>
      </c>
      <c r="Y1237" s="386">
        <v>0</v>
      </c>
      <c r="Z1237" s="386">
        <v>0</v>
      </c>
      <c r="AA1237" s="386">
        <v>0</v>
      </c>
      <c r="AB1237" s="386">
        <v>0</v>
      </c>
      <c r="AC1237" s="386">
        <v>0</v>
      </c>
      <c r="AD1237" s="386">
        <v>0</v>
      </c>
      <c r="AE1237" s="386">
        <v>0</v>
      </c>
      <c r="AF1237" s="386">
        <v>0</v>
      </c>
      <c r="AG1237" s="386">
        <v>0</v>
      </c>
      <c r="AH1237" s="386">
        <v>0</v>
      </c>
      <c r="AI1237" s="386">
        <v>0</v>
      </c>
      <c r="AJ1237" s="386">
        <v>1</v>
      </c>
      <c r="AK1237" s="386">
        <v>0</v>
      </c>
      <c r="AL1237" s="386">
        <v>0</v>
      </c>
      <c r="AM1237" s="386">
        <v>0</v>
      </c>
      <c r="AN1237" s="386">
        <v>0</v>
      </c>
      <c r="AO1237" s="386">
        <v>0</v>
      </c>
      <c r="AP1237" s="386">
        <v>0</v>
      </c>
      <c r="AQ1237" s="386">
        <v>0</v>
      </c>
      <c r="AR1237" s="386">
        <v>0</v>
      </c>
      <c r="AS1237" s="386">
        <v>0</v>
      </c>
      <c r="AT1237" s="405">
        <v>0</v>
      </c>
      <c r="AU1237" s="387">
        <v>0</v>
      </c>
    </row>
    <row r="1238" spans="2:47" x14ac:dyDescent="0.3">
      <c r="B1238" s="592"/>
      <c r="C1238" s="592"/>
      <c r="D1238" s="384" t="s">
        <v>964</v>
      </c>
      <c r="E1238" s="271">
        <f t="shared" si="20"/>
        <v>42</v>
      </c>
      <c r="F1238" s="385">
        <v>0</v>
      </c>
      <c r="G1238" s="386">
        <v>0</v>
      </c>
      <c r="H1238" s="386">
        <v>0</v>
      </c>
      <c r="I1238" s="386">
        <v>0</v>
      </c>
      <c r="J1238" s="386">
        <v>1</v>
      </c>
      <c r="K1238" s="386">
        <v>0</v>
      </c>
      <c r="L1238" s="386">
        <v>3</v>
      </c>
      <c r="M1238" s="386">
        <v>1</v>
      </c>
      <c r="N1238" s="386">
        <v>1</v>
      </c>
      <c r="O1238" s="386">
        <v>0</v>
      </c>
      <c r="P1238" s="386">
        <v>3</v>
      </c>
      <c r="Q1238" s="386">
        <v>2</v>
      </c>
      <c r="R1238" s="386">
        <v>1</v>
      </c>
      <c r="S1238" s="386">
        <v>1</v>
      </c>
      <c r="T1238" s="386">
        <v>1</v>
      </c>
      <c r="U1238" s="386">
        <v>0</v>
      </c>
      <c r="V1238" s="386">
        <v>0</v>
      </c>
      <c r="W1238" s="386">
        <v>1</v>
      </c>
      <c r="X1238" s="386">
        <v>3</v>
      </c>
      <c r="Y1238" s="386">
        <v>4</v>
      </c>
      <c r="Z1238" s="386">
        <v>3</v>
      </c>
      <c r="AA1238" s="386">
        <v>2</v>
      </c>
      <c r="AB1238" s="386">
        <v>0</v>
      </c>
      <c r="AC1238" s="386">
        <v>4</v>
      </c>
      <c r="AD1238" s="386">
        <v>4</v>
      </c>
      <c r="AE1238" s="386">
        <v>0</v>
      </c>
      <c r="AF1238" s="386">
        <v>3</v>
      </c>
      <c r="AG1238" s="386">
        <v>1</v>
      </c>
      <c r="AH1238" s="386">
        <v>0</v>
      </c>
      <c r="AI1238" s="386">
        <v>0</v>
      </c>
      <c r="AJ1238" s="386">
        <v>1</v>
      </c>
      <c r="AK1238" s="386">
        <v>0</v>
      </c>
      <c r="AL1238" s="386">
        <v>0</v>
      </c>
      <c r="AM1238" s="386">
        <v>0</v>
      </c>
      <c r="AN1238" s="386">
        <v>0</v>
      </c>
      <c r="AO1238" s="386">
        <v>0</v>
      </c>
      <c r="AP1238" s="386">
        <v>0</v>
      </c>
      <c r="AQ1238" s="386">
        <v>0</v>
      </c>
      <c r="AR1238" s="386">
        <v>0</v>
      </c>
      <c r="AS1238" s="386">
        <v>0</v>
      </c>
      <c r="AT1238" s="405">
        <v>0</v>
      </c>
      <c r="AU1238" s="387">
        <v>2</v>
      </c>
    </row>
    <row r="1239" spans="2:47" x14ac:dyDescent="0.3">
      <c r="B1239" s="592"/>
      <c r="C1239" s="592"/>
      <c r="D1239" s="384" t="s">
        <v>963</v>
      </c>
      <c r="E1239" s="271">
        <f t="shared" si="20"/>
        <v>30</v>
      </c>
      <c r="F1239" s="385">
        <v>0</v>
      </c>
      <c r="G1239" s="386">
        <v>0</v>
      </c>
      <c r="H1239" s="386">
        <v>0</v>
      </c>
      <c r="I1239" s="386">
        <v>1</v>
      </c>
      <c r="J1239" s="386">
        <v>1</v>
      </c>
      <c r="K1239" s="386">
        <v>2</v>
      </c>
      <c r="L1239" s="386">
        <v>4</v>
      </c>
      <c r="M1239" s="386">
        <v>3</v>
      </c>
      <c r="N1239" s="386">
        <v>0</v>
      </c>
      <c r="O1239" s="386">
        <v>0</v>
      </c>
      <c r="P1239" s="386">
        <v>1</v>
      </c>
      <c r="Q1239" s="386">
        <v>2</v>
      </c>
      <c r="R1239" s="386">
        <v>0</v>
      </c>
      <c r="S1239" s="386">
        <v>2</v>
      </c>
      <c r="T1239" s="386">
        <v>0</v>
      </c>
      <c r="U1239" s="386">
        <v>1</v>
      </c>
      <c r="V1239" s="386">
        <v>0</v>
      </c>
      <c r="W1239" s="386">
        <v>1</v>
      </c>
      <c r="X1239" s="386">
        <v>0</v>
      </c>
      <c r="Y1239" s="386">
        <v>0</v>
      </c>
      <c r="Z1239" s="386">
        <v>1</v>
      </c>
      <c r="AA1239" s="386">
        <v>1</v>
      </c>
      <c r="AB1239" s="386">
        <v>1</v>
      </c>
      <c r="AC1239" s="386">
        <v>1</v>
      </c>
      <c r="AD1239" s="386">
        <v>1</v>
      </c>
      <c r="AE1239" s="386">
        <v>1</v>
      </c>
      <c r="AF1239" s="386">
        <v>0</v>
      </c>
      <c r="AG1239" s="386">
        <v>0</v>
      </c>
      <c r="AH1239" s="386">
        <v>1</v>
      </c>
      <c r="AI1239" s="386">
        <v>0</v>
      </c>
      <c r="AJ1239" s="386">
        <v>1</v>
      </c>
      <c r="AK1239" s="386">
        <v>0</v>
      </c>
      <c r="AL1239" s="386">
        <v>0</v>
      </c>
      <c r="AM1239" s="386">
        <v>0</v>
      </c>
      <c r="AN1239" s="386">
        <v>0</v>
      </c>
      <c r="AO1239" s="386">
        <v>0</v>
      </c>
      <c r="AP1239" s="386">
        <v>0</v>
      </c>
      <c r="AQ1239" s="386">
        <v>0</v>
      </c>
      <c r="AR1239" s="386">
        <v>0</v>
      </c>
      <c r="AS1239" s="386">
        <v>0</v>
      </c>
      <c r="AT1239" s="405">
        <v>0</v>
      </c>
      <c r="AU1239" s="387">
        <v>4</v>
      </c>
    </row>
    <row r="1240" spans="2:47" x14ac:dyDescent="0.3">
      <c r="B1240" s="592"/>
      <c r="C1240" s="592" t="s">
        <v>137</v>
      </c>
      <c r="D1240" s="384" t="s">
        <v>954</v>
      </c>
      <c r="E1240" s="271">
        <f t="shared" si="20"/>
        <v>109</v>
      </c>
      <c r="F1240" s="385">
        <v>0</v>
      </c>
      <c r="G1240" s="386">
        <v>0</v>
      </c>
      <c r="H1240" s="386">
        <v>0</v>
      </c>
      <c r="I1240" s="386">
        <v>0</v>
      </c>
      <c r="J1240" s="386">
        <v>2</v>
      </c>
      <c r="K1240" s="386">
        <v>5</v>
      </c>
      <c r="L1240" s="386">
        <v>3</v>
      </c>
      <c r="M1240" s="386">
        <v>3</v>
      </c>
      <c r="N1240" s="386">
        <v>10</v>
      </c>
      <c r="O1240" s="386">
        <v>2</v>
      </c>
      <c r="P1240" s="386">
        <v>1</v>
      </c>
      <c r="Q1240" s="386">
        <v>4</v>
      </c>
      <c r="R1240" s="386">
        <v>5</v>
      </c>
      <c r="S1240" s="386">
        <v>9</v>
      </c>
      <c r="T1240" s="386">
        <v>4</v>
      </c>
      <c r="U1240" s="386">
        <v>1</v>
      </c>
      <c r="V1240" s="386">
        <v>3</v>
      </c>
      <c r="W1240" s="386">
        <v>5</v>
      </c>
      <c r="X1240" s="386">
        <v>2</v>
      </c>
      <c r="Y1240" s="386">
        <v>5</v>
      </c>
      <c r="Z1240" s="386">
        <v>3</v>
      </c>
      <c r="AA1240" s="386">
        <v>7</v>
      </c>
      <c r="AB1240" s="386">
        <v>2</v>
      </c>
      <c r="AC1240" s="386">
        <v>4</v>
      </c>
      <c r="AD1240" s="386">
        <v>2</v>
      </c>
      <c r="AE1240" s="386">
        <v>5</v>
      </c>
      <c r="AF1240" s="386">
        <v>4</v>
      </c>
      <c r="AG1240" s="386">
        <v>8</v>
      </c>
      <c r="AH1240" s="386">
        <v>1</v>
      </c>
      <c r="AI1240" s="386">
        <v>3</v>
      </c>
      <c r="AJ1240" s="386">
        <v>2</v>
      </c>
      <c r="AK1240" s="386">
        <v>0</v>
      </c>
      <c r="AL1240" s="386">
        <v>0</v>
      </c>
      <c r="AM1240" s="386">
        <v>0</v>
      </c>
      <c r="AN1240" s="386">
        <v>0</v>
      </c>
      <c r="AO1240" s="386">
        <v>0</v>
      </c>
      <c r="AP1240" s="386">
        <v>0</v>
      </c>
      <c r="AQ1240" s="386">
        <v>0</v>
      </c>
      <c r="AR1240" s="386">
        <v>0</v>
      </c>
      <c r="AS1240" s="386">
        <v>0</v>
      </c>
      <c r="AT1240" s="405">
        <v>0</v>
      </c>
      <c r="AU1240" s="387">
        <v>4</v>
      </c>
    </row>
    <row r="1241" spans="2:47" x14ac:dyDescent="0.3">
      <c r="B1241" s="592"/>
      <c r="C1241" s="592"/>
      <c r="D1241" s="384" t="s">
        <v>137</v>
      </c>
      <c r="E1241" s="271">
        <f t="shared" si="20"/>
        <v>8</v>
      </c>
      <c r="F1241" s="385">
        <v>0</v>
      </c>
      <c r="G1241" s="386">
        <v>0</v>
      </c>
      <c r="H1241" s="386">
        <v>0</v>
      </c>
      <c r="I1241" s="386">
        <v>0</v>
      </c>
      <c r="J1241" s="386">
        <v>0</v>
      </c>
      <c r="K1241" s="386">
        <v>1</v>
      </c>
      <c r="L1241" s="386">
        <v>1</v>
      </c>
      <c r="M1241" s="386">
        <v>0</v>
      </c>
      <c r="N1241" s="386">
        <v>0</v>
      </c>
      <c r="O1241" s="386">
        <v>1</v>
      </c>
      <c r="P1241" s="386">
        <v>1</v>
      </c>
      <c r="Q1241" s="386">
        <v>0</v>
      </c>
      <c r="R1241" s="386">
        <v>1</v>
      </c>
      <c r="S1241" s="386">
        <v>0</v>
      </c>
      <c r="T1241" s="386">
        <v>0</v>
      </c>
      <c r="U1241" s="386">
        <v>0</v>
      </c>
      <c r="V1241" s="386">
        <v>0</v>
      </c>
      <c r="W1241" s="386">
        <v>0</v>
      </c>
      <c r="X1241" s="386">
        <v>1</v>
      </c>
      <c r="Y1241" s="386">
        <v>0</v>
      </c>
      <c r="Z1241" s="386">
        <v>0</v>
      </c>
      <c r="AA1241" s="386">
        <v>0</v>
      </c>
      <c r="AB1241" s="386">
        <v>0</v>
      </c>
      <c r="AC1241" s="386">
        <v>1</v>
      </c>
      <c r="AD1241" s="386">
        <v>0</v>
      </c>
      <c r="AE1241" s="386">
        <v>0</v>
      </c>
      <c r="AF1241" s="386">
        <v>0</v>
      </c>
      <c r="AG1241" s="386">
        <v>0</v>
      </c>
      <c r="AH1241" s="386">
        <v>0</v>
      </c>
      <c r="AI1241" s="386">
        <v>0</v>
      </c>
      <c r="AJ1241" s="386">
        <v>0</v>
      </c>
      <c r="AK1241" s="386">
        <v>0</v>
      </c>
      <c r="AL1241" s="386">
        <v>1</v>
      </c>
      <c r="AM1241" s="386">
        <v>0</v>
      </c>
      <c r="AN1241" s="386">
        <v>0</v>
      </c>
      <c r="AO1241" s="386">
        <v>0</v>
      </c>
      <c r="AP1241" s="386">
        <v>0</v>
      </c>
      <c r="AQ1241" s="386">
        <v>0</v>
      </c>
      <c r="AR1241" s="386">
        <v>0</v>
      </c>
      <c r="AS1241" s="386">
        <v>0</v>
      </c>
      <c r="AT1241" s="405">
        <v>0</v>
      </c>
      <c r="AU1241" s="387">
        <v>0</v>
      </c>
    </row>
    <row r="1242" spans="2:47" x14ac:dyDescent="0.3">
      <c r="B1242" s="592"/>
      <c r="C1242" s="592"/>
      <c r="D1242" s="384" t="s">
        <v>953</v>
      </c>
      <c r="E1242" s="271">
        <f t="shared" si="20"/>
        <v>18</v>
      </c>
      <c r="F1242" s="385">
        <v>0</v>
      </c>
      <c r="G1242" s="386">
        <v>0</v>
      </c>
      <c r="H1242" s="386">
        <v>0</v>
      </c>
      <c r="I1242" s="386">
        <v>0</v>
      </c>
      <c r="J1242" s="386">
        <v>0</v>
      </c>
      <c r="K1242" s="386">
        <v>0</v>
      </c>
      <c r="L1242" s="386">
        <v>1</v>
      </c>
      <c r="M1242" s="386">
        <v>1</v>
      </c>
      <c r="N1242" s="386">
        <v>0</v>
      </c>
      <c r="O1242" s="386">
        <v>0</v>
      </c>
      <c r="P1242" s="386">
        <v>0</v>
      </c>
      <c r="Q1242" s="386">
        <v>0</v>
      </c>
      <c r="R1242" s="386">
        <v>1</v>
      </c>
      <c r="S1242" s="386">
        <v>1</v>
      </c>
      <c r="T1242" s="386">
        <v>1</v>
      </c>
      <c r="U1242" s="386">
        <v>1</v>
      </c>
      <c r="V1242" s="386">
        <v>1</v>
      </c>
      <c r="W1242" s="386">
        <v>2</v>
      </c>
      <c r="X1242" s="386">
        <v>0</v>
      </c>
      <c r="Y1242" s="386">
        <v>0</v>
      </c>
      <c r="Z1242" s="386">
        <v>4</v>
      </c>
      <c r="AA1242" s="386">
        <v>1</v>
      </c>
      <c r="AB1242" s="386">
        <v>1</v>
      </c>
      <c r="AC1242" s="386">
        <v>0</v>
      </c>
      <c r="AD1242" s="386">
        <v>1</v>
      </c>
      <c r="AE1242" s="386">
        <v>0</v>
      </c>
      <c r="AF1242" s="386">
        <v>1</v>
      </c>
      <c r="AG1242" s="386">
        <v>0</v>
      </c>
      <c r="AH1242" s="386">
        <v>0</v>
      </c>
      <c r="AI1242" s="386">
        <v>0</v>
      </c>
      <c r="AJ1242" s="386">
        <v>0</v>
      </c>
      <c r="AK1242" s="386">
        <v>0</v>
      </c>
      <c r="AL1242" s="386">
        <v>0</v>
      </c>
      <c r="AM1242" s="386">
        <v>0</v>
      </c>
      <c r="AN1242" s="386">
        <v>0</v>
      </c>
      <c r="AO1242" s="386">
        <v>0</v>
      </c>
      <c r="AP1242" s="386">
        <v>0</v>
      </c>
      <c r="AQ1242" s="386">
        <v>0</v>
      </c>
      <c r="AR1242" s="386">
        <v>0</v>
      </c>
      <c r="AS1242" s="386">
        <v>0</v>
      </c>
      <c r="AT1242" s="405">
        <v>0</v>
      </c>
      <c r="AU1242" s="387">
        <v>1</v>
      </c>
    </row>
    <row r="1243" spans="2:47" x14ac:dyDescent="0.3">
      <c r="B1243" s="592" t="s">
        <v>14</v>
      </c>
      <c r="C1243" s="592" t="s">
        <v>14</v>
      </c>
      <c r="D1243" s="384" t="s">
        <v>936</v>
      </c>
      <c r="E1243" s="271">
        <f t="shared" si="20"/>
        <v>1226</v>
      </c>
      <c r="F1243" s="385">
        <v>0</v>
      </c>
      <c r="G1243" s="386">
        <v>0</v>
      </c>
      <c r="H1243" s="386">
        <v>0</v>
      </c>
      <c r="I1243" s="386">
        <v>2</v>
      </c>
      <c r="J1243" s="386">
        <v>11</v>
      </c>
      <c r="K1243" s="386">
        <v>26</v>
      </c>
      <c r="L1243" s="386">
        <v>31</v>
      </c>
      <c r="M1243" s="386">
        <v>31</v>
      </c>
      <c r="N1243" s="386">
        <v>43</v>
      </c>
      <c r="O1243" s="386">
        <v>53</v>
      </c>
      <c r="P1243" s="386">
        <v>53</v>
      </c>
      <c r="Q1243" s="386">
        <v>63</v>
      </c>
      <c r="R1243" s="386">
        <v>61</v>
      </c>
      <c r="S1243" s="386">
        <v>62</v>
      </c>
      <c r="T1243" s="386">
        <v>63</v>
      </c>
      <c r="U1243" s="386">
        <v>57</v>
      </c>
      <c r="V1243" s="386">
        <v>67</v>
      </c>
      <c r="W1243" s="386">
        <v>48</v>
      </c>
      <c r="X1243" s="386">
        <v>59</v>
      </c>
      <c r="Y1243" s="386">
        <v>57</v>
      </c>
      <c r="Z1243" s="386">
        <v>46</v>
      </c>
      <c r="AA1243" s="386">
        <v>57</v>
      </c>
      <c r="AB1243" s="386">
        <v>55</v>
      </c>
      <c r="AC1243" s="386">
        <v>39</v>
      </c>
      <c r="AD1243" s="386">
        <v>39</v>
      </c>
      <c r="AE1243" s="386">
        <v>28</v>
      </c>
      <c r="AF1243" s="386">
        <v>30</v>
      </c>
      <c r="AG1243" s="386">
        <v>26</v>
      </c>
      <c r="AH1243" s="386">
        <v>21</v>
      </c>
      <c r="AI1243" s="386">
        <v>17</v>
      </c>
      <c r="AJ1243" s="386">
        <v>15</v>
      </c>
      <c r="AK1243" s="386">
        <v>10</v>
      </c>
      <c r="AL1243" s="386">
        <v>2</v>
      </c>
      <c r="AM1243" s="386">
        <v>3</v>
      </c>
      <c r="AN1243" s="386">
        <v>6</v>
      </c>
      <c r="AO1243" s="386">
        <v>1</v>
      </c>
      <c r="AP1243" s="386">
        <v>0</v>
      </c>
      <c r="AQ1243" s="386">
        <v>1</v>
      </c>
      <c r="AR1243" s="386">
        <v>0</v>
      </c>
      <c r="AS1243" s="386">
        <v>0</v>
      </c>
      <c r="AT1243" s="405">
        <v>0</v>
      </c>
      <c r="AU1243" s="387">
        <v>43</v>
      </c>
    </row>
    <row r="1244" spans="2:47" x14ac:dyDescent="0.3">
      <c r="B1244" s="592"/>
      <c r="C1244" s="592"/>
      <c r="D1244" s="384" t="s">
        <v>935</v>
      </c>
      <c r="E1244" s="271">
        <f t="shared" si="20"/>
        <v>153</v>
      </c>
      <c r="F1244" s="385">
        <v>0</v>
      </c>
      <c r="G1244" s="386">
        <v>0</v>
      </c>
      <c r="H1244" s="386">
        <v>0</v>
      </c>
      <c r="I1244" s="386">
        <v>2</v>
      </c>
      <c r="J1244" s="386">
        <v>2</v>
      </c>
      <c r="K1244" s="386">
        <v>3</v>
      </c>
      <c r="L1244" s="386">
        <v>3</v>
      </c>
      <c r="M1244" s="386">
        <v>10</v>
      </c>
      <c r="N1244" s="386">
        <v>6</v>
      </c>
      <c r="O1244" s="386">
        <v>3</v>
      </c>
      <c r="P1244" s="386">
        <v>13</v>
      </c>
      <c r="Q1244" s="386">
        <v>3</v>
      </c>
      <c r="R1244" s="386">
        <v>7</v>
      </c>
      <c r="S1244" s="386">
        <v>9</v>
      </c>
      <c r="T1244" s="386">
        <v>10</v>
      </c>
      <c r="U1244" s="386">
        <v>7</v>
      </c>
      <c r="V1244" s="386">
        <v>9</v>
      </c>
      <c r="W1244" s="386">
        <v>1</v>
      </c>
      <c r="X1244" s="386">
        <v>6</v>
      </c>
      <c r="Y1244" s="386">
        <v>1</v>
      </c>
      <c r="Z1244" s="386">
        <v>9</v>
      </c>
      <c r="AA1244" s="386">
        <v>2</v>
      </c>
      <c r="AB1244" s="386">
        <v>6</v>
      </c>
      <c r="AC1244" s="386">
        <v>2</v>
      </c>
      <c r="AD1244" s="386">
        <v>1</v>
      </c>
      <c r="AE1244" s="386">
        <v>6</v>
      </c>
      <c r="AF1244" s="386">
        <v>2</v>
      </c>
      <c r="AG1244" s="386">
        <v>2</v>
      </c>
      <c r="AH1244" s="386">
        <v>2</v>
      </c>
      <c r="AI1244" s="386">
        <v>1</v>
      </c>
      <c r="AJ1244" s="386">
        <v>0</v>
      </c>
      <c r="AK1244" s="386">
        <v>1</v>
      </c>
      <c r="AL1244" s="386">
        <v>1</v>
      </c>
      <c r="AM1244" s="386">
        <v>0</v>
      </c>
      <c r="AN1244" s="386">
        <v>0</v>
      </c>
      <c r="AO1244" s="386">
        <v>0</v>
      </c>
      <c r="AP1244" s="386">
        <v>0</v>
      </c>
      <c r="AQ1244" s="386">
        <v>0</v>
      </c>
      <c r="AR1244" s="386">
        <v>0</v>
      </c>
      <c r="AS1244" s="386">
        <v>0</v>
      </c>
      <c r="AT1244" s="405">
        <v>0</v>
      </c>
      <c r="AU1244" s="387">
        <v>23</v>
      </c>
    </row>
    <row r="1245" spans="2:47" x14ac:dyDescent="0.3">
      <c r="B1245" s="592"/>
      <c r="C1245" s="592"/>
      <c r="D1245" s="384" t="s">
        <v>934</v>
      </c>
      <c r="E1245" s="271">
        <f t="shared" si="20"/>
        <v>60</v>
      </c>
      <c r="F1245" s="385">
        <v>0</v>
      </c>
      <c r="G1245" s="386">
        <v>0</v>
      </c>
      <c r="H1245" s="386">
        <v>0</v>
      </c>
      <c r="I1245" s="386">
        <v>0</v>
      </c>
      <c r="J1245" s="386">
        <v>0</v>
      </c>
      <c r="K1245" s="386">
        <v>0</v>
      </c>
      <c r="L1245" s="386">
        <v>1</v>
      </c>
      <c r="M1245" s="386">
        <v>1</v>
      </c>
      <c r="N1245" s="386">
        <v>0</v>
      </c>
      <c r="O1245" s="386">
        <v>3</v>
      </c>
      <c r="P1245" s="386">
        <v>3</v>
      </c>
      <c r="Q1245" s="386">
        <v>4</v>
      </c>
      <c r="R1245" s="386">
        <v>1</v>
      </c>
      <c r="S1245" s="386">
        <v>1</v>
      </c>
      <c r="T1245" s="386">
        <v>1</v>
      </c>
      <c r="U1245" s="386">
        <v>1</v>
      </c>
      <c r="V1245" s="386">
        <v>3</v>
      </c>
      <c r="W1245" s="386">
        <v>3</v>
      </c>
      <c r="X1245" s="386">
        <v>2</v>
      </c>
      <c r="Y1245" s="386">
        <v>2</v>
      </c>
      <c r="Z1245" s="386">
        <v>2</v>
      </c>
      <c r="AA1245" s="386">
        <v>0</v>
      </c>
      <c r="AB1245" s="386">
        <v>1</v>
      </c>
      <c r="AC1245" s="386">
        <v>1</v>
      </c>
      <c r="AD1245" s="386">
        <v>3</v>
      </c>
      <c r="AE1245" s="386">
        <v>2</v>
      </c>
      <c r="AF1245" s="386">
        <v>0</v>
      </c>
      <c r="AG1245" s="386">
        <v>0</v>
      </c>
      <c r="AH1245" s="386">
        <v>0</v>
      </c>
      <c r="AI1245" s="386">
        <v>2</v>
      </c>
      <c r="AJ1245" s="386">
        <v>1</v>
      </c>
      <c r="AK1245" s="386">
        <v>3</v>
      </c>
      <c r="AL1245" s="386">
        <v>0</v>
      </c>
      <c r="AM1245" s="386">
        <v>0</v>
      </c>
      <c r="AN1245" s="386">
        <v>0</v>
      </c>
      <c r="AO1245" s="386">
        <v>0</v>
      </c>
      <c r="AP1245" s="386">
        <v>0</v>
      </c>
      <c r="AQ1245" s="386">
        <v>0</v>
      </c>
      <c r="AR1245" s="386">
        <v>0</v>
      </c>
      <c r="AS1245" s="386">
        <v>0</v>
      </c>
      <c r="AT1245" s="405">
        <v>0</v>
      </c>
      <c r="AU1245" s="387">
        <v>19</v>
      </c>
    </row>
    <row r="1246" spans="2:47" x14ac:dyDescent="0.3">
      <c r="B1246" s="592"/>
      <c r="C1246" s="592"/>
      <c r="D1246" s="384" t="s">
        <v>933</v>
      </c>
      <c r="E1246" s="271">
        <f t="shared" si="20"/>
        <v>15</v>
      </c>
      <c r="F1246" s="385">
        <v>0</v>
      </c>
      <c r="G1246" s="386">
        <v>0</v>
      </c>
      <c r="H1246" s="386">
        <v>0</v>
      </c>
      <c r="I1246" s="386">
        <v>0</v>
      </c>
      <c r="J1246" s="386">
        <v>0</v>
      </c>
      <c r="K1246" s="386">
        <v>0</v>
      </c>
      <c r="L1246" s="386">
        <v>0</v>
      </c>
      <c r="M1246" s="386">
        <v>0</v>
      </c>
      <c r="N1246" s="386">
        <v>1</v>
      </c>
      <c r="O1246" s="386">
        <v>0</v>
      </c>
      <c r="P1246" s="386">
        <v>0</v>
      </c>
      <c r="Q1246" s="386">
        <v>0</v>
      </c>
      <c r="R1246" s="386">
        <v>0</v>
      </c>
      <c r="S1246" s="386">
        <v>0</v>
      </c>
      <c r="T1246" s="386">
        <v>0</v>
      </c>
      <c r="U1246" s="386">
        <v>0</v>
      </c>
      <c r="V1246" s="386">
        <v>1</v>
      </c>
      <c r="W1246" s="386">
        <v>0</v>
      </c>
      <c r="X1246" s="386">
        <v>2</v>
      </c>
      <c r="Y1246" s="386">
        <v>0</v>
      </c>
      <c r="Z1246" s="386">
        <v>0</v>
      </c>
      <c r="AA1246" s="386">
        <v>0</v>
      </c>
      <c r="AB1246" s="386">
        <v>0</v>
      </c>
      <c r="AC1246" s="386">
        <v>0</v>
      </c>
      <c r="AD1246" s="386">
        <v>0</v>
      </c>
      <c r="AE1246" s="386">
        <v>0</v>
      </c>
      <c r="AF1246" s="386">
        <v>0</v>
      </c>
      <c r="AG1246" s="386">
        <v>0</v>
      </c>
      <c r="AH1246" s="386">
        <v>2</v>
      </c>
      <c r="AI1246" s="386">
        <v>0</v>
      </c>
      <c r="AJ1246" s="386">
        <v>0</v>
      </c>
      <c r="AK1246" s="386">
        <v>0</v>
      </c>
      <c r="AL1246" s="386">
        <v>0</v>
      </c>
      <c r="AM1246" s="386">
        <v>0</v>
      </c>
      <c r="AN1246" s="386">
        <v>0</v>
      </c>
      <c r="AO1246" s="386">
        <v>0</v>
      </c>
      <c r="AP1246" s="386">
        <v>0</v>
      </c>
      <c r="AQ1246" s="386">
        <v>0</v>
      </c>
      <c r="AR1246" s="386">
        <v>0</v>
      </c>
      <c r="AS1246" s="386">
        <v>0</v>
      </c>
      <c r="AT1246" s="405">
        <v>0</v>
      </c>
      <c r="AU1246" s="387">
        <v>9</v>
      </c>
    </row>
    <row r="1247" spans="2:47" x14ac:dyDescent="0.3">
      <c r="B1247" s="592"/>
      <c r="C1247" s="592"/>
      <c r="D1247" s="384" t="s">
        <v>932</v>
      </c>
      <c r="E1247" s="271">
        <f t="shared" si="20"/>
        <v>35</v>
      </c>
      <c r="F1247" s="385">
        <v>0</v>
      </c>
      <c r="G1247" s="386">
        <v>0</v>
      </c>
      <c r="H1247" s="386">
        <v>0</v>
      </c>
      <c r="I1247" s="386">
        <v>0</v>
      </c>
      <c r="J1247" s="386">
        <v>0</v>
      </c>
      <c r="K1247" s="386">
        <v>1</v>
      </c>
      <c r="L1247" s="386">
        <v>1</v>
      </c>
      <c r="M1247" s="386">
        <v>1</v>
      </c>
      <c r="N1247" s="386">
        <v>1</v>
      </c>
      <c r="O1247" s="386">
        <v>1</v>
      </c>
      <c r="P1247" s="386">
        <v>1</v>
      </c>
      <c r="Q1247" s="386">
        <v>1</v>
      </c>
      <c r="R1247" s="386">
        <v>2</v>
      </c>
      <c r="S1247" s="386">
        <v>5</v>
      </c>
      <c r="T1247" s="386">
        <v>0</v>
      </c>
      <c r="U1247" s="386">
        <v>2</v>
      </c>
      <c r="V1247" s="386">
        <v>3</v>
      </c>
      <c r="W1247" s="386">
        <v>0</v>
      </c>
      <c r="X1247" s="386">
        <v>0</v>
      </c>
      <c r="Y1247" s="386">
        <v>1</v>
      </c>
      <c r="Z1247" s="386">
        <v>3</v>
      </c>
      <c r="AA1247" s="386">
        <v>1</v>
      </c>
      <c r="AB1247" s="386">
        <v>1</v>
      </c>
      <c r="AC1247" s="386">
        <v>2</v>
      </c>
      <c r="AD1247" s="386">
        <v>0</v>
      </c>
      <c r="AE1247" s="386">
        <v>1</v>
      </c>
      <c r="AF1247" s="386">
        <v>2</v>
      </c>
      <c r="AG1247" s="386">
        <v>1</v>
      </c>
      <c r="AH1247" s="386">
        <v>1</v>
      </c>
      <c r="AI1247" s="386">
        <v>1</v>
      </c>
      <c r="AJ1247" s="386">
        <v>1</v>
      </c>
      <c r="AK1247" s="386">
        <v>0</v>
      </c>
      <c r="AL1247" s="386">
        <v>0</v>
      </c>
      <c r="AM1247" s="386">
        <v>0</v>
      </c>
      <c r="AN1247" s="386">
        <v>0</v>
      </c>
      <c r="AO1247" s="386">
        <v>0</v>
      </c>
      <c r="AP1247" s="386">
        <v>0</v>
      </c>
      <c r="AQ1247" s="386">
        <v>0</v>
      </c>
      <c r="AR1247" s="386">
        <v>0</v>
      </c>
      <c r="AS1247" s="386">
        <v>0</v>
      </c>
      <c r="AT1247" s="405">
        <v>0</v>
      </c>
      <c r="AU1247" s="387">
        <v>1</v>
      </c>
    </row>
    <row r="1248" spans="2:47" x14ac:dyDescent="0.3">
      <c r="B1248" s="592"/>
      <c r="C1248" s="592"/>
      <c r="D1248" s="384" t="s">
        <v>931</v>
      </c>
      <c r="E1248" s="271">
        <f t="shared" si="20"/>
        <v>19</v>
      </c>
      <c r="F1248" s="385">
        <v>0</v>
      </c>
      <c r="G1248" s="386">
        <v>0</v>
      </c>
      <c r="H1248" s="386">
        <v>0</v>
      </c>
      <c r="I1248" s="386">
        <v>0</v>
      </c>
      <c r="J1248" s="386">
        <v>0</v>
      </c>
      <c r="K1248" s="386">
        <v>0</v>
      </c>
      <c r="L1248" s="386">
        <v>1</v>
      </c>
      <c r="M1248" s="386">
        <v>0</v>
      </c>
      <c r="N1248" s="386">
        <v>0</v>
      </c>
      <c r="O1248" s="386">
        <v>2</v>
      </c>
      <c r="P1248" s="386">
        <v>0</v>
      </c>
      <c r="Q1248" s="386">
        <v>0</v>
      </c>
      <c r="R1248" s="386">
        <v>2</v>
      </c>
      <c r="S1248" s="386">
        <v>1</v>
      </c>
      <c r="T1248" s="386">
        <v>0</v>
      </c>
      <c r="U1248" s="386">
        <v>0</v>
      </c>
      <c r="V1248" s="386">
        <v>0</v>
      </c>
      <c r="W1248" s="386">
        <v>1</v>
      </c>
      <c r="X1248" s="386">
        <v>1</v>
      </c>
      <c r="Y1248" s="386">
        <v>0</v>
      </c>
      <c r="Z1248" s="386">
        <v>0</v>
      </c>
      <c r="AA1248" s="386">
        <v>0</v>
      </c>
      <c r="AB1248" s="386">
        <v>0</v>
      </c>
      <c r="AC1248" s="386">
        <v>0</v>
      </c>
      <c r="AD1248" s="386">
        <v>1</v>
      </c>
      <c r="AE1248" s="386">
        <v>0</v>
      </c>
      <c r="AF1248" s="386">
        <v>0</v>
      </c>
      <c r="AG1248" s="386">
        <v>1</v>
      </c>
      <c r="AH1248" s="386">
        <v>0</v>
      </c>
      <c r="AI1248" s="386">
        <v>0</v>
      </c>
      <c r="AJ1248" s="386">
        <v>0</v>
      </c>
      <c r="AK1248" s="386">
        <v>0</v>
      </c>
      <c r="AL1248" s="386">
        <v>1</v>
      </c>
      <c r="AM1248" s="386">
        <v>0</v>
      </c>
      <c r="AN1248" s="386">
        <v>0</v>
      </c>
      <c r="AO1248" s="386">
        <v>0</v>
      </c>
      <c r="AP1248" s="386">
        <v>0</v>
      </c>
      <c r="AQ1248" s="386">
        <v>0</v>
      </c>
      <c r="AR1248" s="386">
        <v>0</v>
      </c>
      <c r="AS1248" s="386">
        <v>0</v>
      </c>
      <c r="AT1248" s="405">
        <v>0</v>
      </c>
      <c r="AU1248" s="387">
        <v>8</v>
      </c>
    </row>
    <row r="1249" spans="2:47" x14ac:dyDescent="0.3">
      <c r="B1249" s="592"/>
      <c r="C1249" s="592"/>
      <c r="D1249" s="384" t="s">
        <v>930</v>
      </c>
      <c r="E1249" s="271">
        <f t="shared" si="20"/>
        <v>25</v>
      </c>
      <c r="F1249" s="385">
        <v>0</v>
      </c>
      <c r="G1249" s="386">
        <v>0</v>
      </c>
      <c r="H1249" s="386">
        <v>0</v>
      </c>
      <c r="I1249" s="386">
        <v>0</v>
      </c>
      <c r="J1249" s="386">
        <v>0</v>
      </c>
      <c r="K1249" s="386">
        <v>0</v>
      </c>
      <c r="L1249" s="386">
        <v>1</v>
      </c>
      <c r="M1249" s="386">
        <v>2</v>
      </c>
      <c r="N1249" s="386">
        <v>0</v>
      </c>
      <c r="O1249" s="386">
        <v>2</v>
      </c>
      <c r="P1249" s="386">
        <v>0</v>
      </c>
      <c r="Q1249" s="386">
        <v>0</v>
      </c>
      <c r="R1249" s="386">
        <v>2</v>
      </c>
      <c r="S1249" s="386">
        <v>0</v>
      </c>
      <c r="T1249" s="386">
        <v>1</v>
      </c>
      <c r="U1249" s="386">
        <v>1</v>
      </c>
      <c r="V1249" s="386">
        <v>0</v>
      </c>
      <c r="W1249" s="386">
        <v>2</v>
      </c>
      <c r="X1249" s="386">
        <v>1</v>
      </c>
      <c r="Y1249" s="386">
        <v>2</v>
      </c>
      <c r="Z1249" s="386">
        <v>0</v>
      </c>
      <c r="AA1249" s="386">
        <v>0</v>
      </c>
      <c r="AB1249" s="386">
        <v>1</v>
      </c>
      <c r="AC1249" s="386">
        <v>1</v>
      </c>
      <c r="AD1249" s="386">
        <v>0</v>
      </c>
      <c r="AE1249" s="386">
        <v>0</v>
      </c>
      <c r="AF1249" s="386">
        <v>0</v>
      </c>
      <c r="AG1249" s="386">
        <v>1</v>
      </c>
      <c r="AH1249" s="386">
        <v>0</v>
      </c>
      <c r="AI1249" s="386">
        <v>2</v>
      </c>
      <c r="AJ1249" s="386">
        <v>0</v>
      </c>
      <c r="AK1249" s="386">
        <v>0</v>
      </c>
      <c r="AL1249" s="386">
        <v>0</v>
      </c>
      <c r="AM1249" s="386">
        <v>0</v>
      </c>
      <c r="AN1249" s="386">
        <v>0</v>
      </c>
      <c r="AO1249" s="386">
        <v>0</v>
      </c>
      <c r="AP1249" s="386">
        <v>0</v>
      </c>
      <c r="AQ1249" s="386">
        <v>0</v>
      </c>
      <c r="AR1249" s="386">
        <v>0</v>
      </c>
      <c r="AS1249" s="386">
        <v>0</v>
      </c>
      <c r="AT1249" s="405">
        <v>0</v>
      </c>
      <c r="AU1249" s="387">
        <v>6</v>
      </c>
    </row>
    <row r="1250" spans="2:47" x14ac:dyDescent="0.3">
      <c r="B1250" s="592"/>
      <c r="C1250" s="592"/>
      <c r="D1250" s="384" t="s">
        <v>929</v>
      </c>
      <c r="E1250" s="271">
        <f t="shared" si="20"/>
        <v>54</v>
      </c>
      <c r="F1250" s="385">
        <v>0</v>
      </c>
      <c r="G1250" s="386">
        <v>0</v>
      </c>
      <c r="H1250" s="386">
        <v>0</v>
      </c>
      <c r="I1250" s="386">
        <v>0</v>
      </c>
      <c r="J1250" s="386">
        <v>1</v>
      </c>
      <c r="K1250" s="386">
        <v>0</v>
      </c>
      <c r="L1250" s="386">
        <v>2</v>
      </c>
      <c r="M1250" s="386">
        <v>3</v>
      </c>
      <c r="N1250" s="386">
        <v>5</v>
      </c>
      <c r="O1250" s="386">
        <v>4</v>
      </c>
      <c r="P1250" s="386">
        <v>5</v>
      </c>
      <c r="Q1250" s="386">
        <v>0</v>
      </c>
      <c r="R1250" s="386">
        <v>2</v>
      </c>
      <c r="S1250" s="386">
        <v>2</v>
      </c>
      <c r="T1250" s="386">
        <v>3</v>
      </c>
      <c r="U1250" s="386">
        <v>1</v>
      </c>
      <c r="V1250" s="386">
        <v>2</v>
      </c>
      <c r="W1250" s="386">
        <v>4</v>
      </c>
      <c r="X1250" s="386">
        <v>2</v>
      </c>
      <c r="Y1250" s="386">
        <v>3</v>
      </c>
      <c r="Z1250" s="386">
        <v>0</v>
      </c>
      <c r="AA1250" s="386">
        <v>0</v>
      </c>
      <c r="AB1250" s="386">
        <v>4</v>
      </c>
      <c r="AC1250" s="386">
        <v>0</v>
      </c>
      <c r="AD1250" s="386">
        <v>0</v>
      </c>
      <c r="AE1250" s="386">
        <v>1</v>
      </c>
      <c r="AF1250" s="386">
        <v>0</v>
      </c>
      <c r="AG1250" s="386">
        <v>2</v>
      </c>
      <c r="AH1250" s="386">
        <v>1</v>
      </c>
      <c r="AI1250" s="386">
        <v>0</v>
      </c>
      <c r="AJ1250" s="386">
        <v>1</v>
      </c>
      <c r="AK1250" s="386">
        <v>1</v>
      </c>
      <c r="AL1250" s="386">
        <v>0</v>
      </c>
      <c r="AM1250" s="386">
        <v>0</v>
      </c>
      <c r="AN1250" s="386">
        <v>0</v>
      </c>
      <c r="AO1250" s="386">
        <v>0</v>
      </c>
      <c r="AP1250" s="386">
        <v>0</v>
      </c>
      <c r="AQ1250" s="386">
        <v>0</v>
      </c>
      <c r="AR1250" s="386">
        <v>0</v>
      </c>
      <c r="AS1250" s="386">
        <v>0</v>
      </c>
      <c r="AT1250" s="405">
        <v>0</v>
      </c>
      <c r="AU1250" s="387">
        <v>5</v>
      </c>
    </row>
    <row r="1251" spans="2:47" x14ac:dyDescent="0.3">
      <c r="B1251" s="592"/>
      <c r="C1251" s="592"/>
      <c r="D1251" s="384" t="s">
        <v>928</v>
      </c>
      <c r="E1251" s="271">
        <f t="shared" si="20"/>
        <v>70</v>
      </c>
      <c r="F1251" s="385">
        <v>0</v>
      </c>
      <c r="G1251" s="386">
        <v>0</v>
      </c>
      <c r="H1251" s="386">
        <v>0</v>
      </c>
      <c r="I1251" s="386">
        <v>2</v>
      </c>
      <c r="J1251" s="386">
        <v>0</v>
      </c>
      <c r="K1251" s="386">
        <v>2</v>
      </c>
      <c r="L1251" s="386">
        <v>4</v>
      </c>
      <c r="M1251" s="386">
        <v>2</v>
      </c>
      <c r="N1251" s="386">
        <v>2</v>
      </c>
      <c r="O1251" s="386">
        <v>3</v>
      </c>
      <c r="P1251" s="386">
        <v>3</v>
      </c>
      <c r="Q1251" s="386">
        <v>1</v>
      </c>
      <c r="R1251" s="386">
        <v>1</v>
      </c>
      <c r="S1251" s="386">
        <v>2</v>
      </c>
      <c r="T1251" s="386">
        <v>1</v>
      </c>
      <c r="U1251" s="386">
        <v>1</v>
      </c>
      <c r="V1251" s="386">
        <v>1</v>
      </c>
      <c r="W1251" s="386">
        <v>3</v>
      </c>
      <c r="X1251" s="386">
        <v>1</v>
      </c>
      <c r="Y1251" s="386">
        <v>3</v>
      </c>
      <c r="Z1251" s="386">
        <v>0</v>
      </c>
      <c r="AA1251" s="386">
        <v>3</v>
      </c>
      <c r="AB1251" s="386">
        <v>1</v>
      </c>
      <c r="AC1251" s="386">
        <v>0</v>
      </c>
      <c r="AD1251" s="386">
        <v>1</v>
      </c>
      <c r="AE1251" s="386">
        <v>0</v>
      </c>
      <c r="AF1251" s="386">
        <v>2</v>
      </c>
      <c r="AG1251" s="386">
        <v>2</v>
      </c>
      <c r="AH1251" s="386">
        <v>0</v>
      </c>
      <c r="AI1251" s="386">
        <v>1</v>
      </c>
      <c r="AJ1251" s="386">
        <v>1</v>
      </c>
      <c r="AK1251" s="386">
        <v>1</v>
      </c>
      <c r="AL1251" s="386">
        <v>0</v>
      </c>
      <c r="AM1251" s="386">
        <v>0</v>
      </c>
      <c r="AN1251" s="386">
        <v>0</v>
      </c>
      <c r="AO1251" s="386">
        <v>0</v>
      </c>
      <c r="AP1251" s="386">
        <v>0</v>
      </c>
      <c r="AQ1251" s="386">
        <v>0</v>
      </c>
      <c r="AR1251" s="386">
        <v>0</v>
      </c>
      <c r="AS1251" s="386">
        <v>0</v>
      </c>
      <c r="AT1251" s="405">
        <v>0</v>
      </c>
      <c r="AU1251" s="387">
        <v>26</v>
      </c>
    </row>
    <row r="1252" spans="2:47" x14ac:dyDescent="0.3">
      <c r="B1252" s="592"/>
      <c r="C1252" s="592"/>
      <c r="D1252" s="384" t="s">
        <v>927</v>
      </c>
      <c r="E1252" s="271">
        <f t="shared" si="20"/>
        <v>81</v>
      </c>
      <c r="F1252" s="385">
        <v>0</v>
      </c>
      <c r="G1252" s="386">
        <v>0</v>
      </c>
      <c r="H1252" s="386">
        <v>0</v>
      </c>
      <c r="I1252" s="386">
        <v>1</v>
      </c>
      <c r="J1252" s="386">
        <v>0</v>
      </c>
      <c r="K1252" s="386">
        <v>4</v>
      </c>
      <c r="L1252" s="386">
        <v>3</v>
      </c>
      <c r="M1252" s="386">
        <v>2</v>
      </c>
      <c r="N1252" s="386">
        <v>7</v>
      </c>
      <c r="O1252" s="386">
        <v>4</v>
      </c>
      <c r="P1252" s="386">
        <v>2</v>
      </c>
      <c r="Q1252" s="386">
        <v>3</v>
      </c>
      <c r="R1252" s="386">
        <v>2</v>
      </c>
      <c r="S1252" s="386">
        <v>2</v>
      </c>
      <c r="T1252" s="386">
        <v>4</v>
      </c>
      <c r="U1252" s="386">
        <v>2</v>
      </c>
      <c r="V1252" s="386">
        <v>2</v>
      </c>
      <c r="W1252" s="386">
        <v>2</v>
      </c>
      <c r="X1252" s="386">
        <v>3</v>
      </c>
      <c r="Y1252" s="386">
        <v>1</v>
      </c>
      <c r="Z1252" s="386">
        <v>4</v>
      </c>
      <c r="AA1252" s="386">
        <v>2</v>
      </c>
      <c r="AB1252" s="386">
        <v>1</v>
      </c>
      <c r="AC1252" s="386">
        <v>2</v>
      </c>
      <c r="AD1252" s="386">
        <v>2</v>
      </c>
      <c r="AE1252" s="386">
        <v>0</v>
      </c>
      <c r="AF1252" s="386">
        <v>3</v>
      </c>
      <c r="AG1252" s="386">
        <v>1</v>
      </c>
      <c r="AH1252" s="386">
        <v>1</v>
      </c>
      <c r="AI1252" s="386">
        <v>0</v>
      </c>
      <c r="AJ1252" s="386">
        <v>0</v>
      </c>
      <c r="AK1252" s="386">
        <v>1</v>
      </c>
      <c r="AL1252" s="386">
        <v>1</v>
      </c>
      <c r="AM1252" s="386">
        <v>0</v>
      </c>
      <c r="AN1252" s="386">
        <v>1</v>
      </c>
      <c r="AO1252" s="386">
        <v>0</v>
      </c>
      <c r="AP1252" s="386">
        <v>0</v>
      </c>
      <c r="AQ1252" s="386">
        <v>0</v>
      </c>
      <c r="AR1252" s="386">
        <v>0</v>
      </c>
      <c r="AS1252" s="386">
        <v>0</v>
      </c>
      <c r="AT1252" s="405">
        <v>0</v>
      </c>
      <c r="AU1252" s="387">
        <v>18</v>
      </c>
    </row>
    <row r="1253" spans="2:47" x14ac:dyDescent="0.3">
      <c r="B1253" s="592"/>
      <c r="C1253" s="592"/>
      <c r="D1253" s="384" t="s">
        <v>926</v>
      </c>
      <c r="E1253" s="271">
        <f t="shared" si="20"/>
        <v>94</v>
      </c>
      <c r="F1253" s="385">
        <v>0</v>
      </c>
      <c r="G1253" s="386">
        <v>0</v>
      </c>
      <c r="H1253" s="386">
        <v>0</v>
      </c>
      <c r="I1253" s="386">
        <v>0</v>
      </c>
      <c r="J1253" s="386">
        <v>0</v>
      </c>
      <c r="K1253" s="386">
        <v>4</v>
      </c>
      <c r="L1253" s="386">
        <v>5</v>
      </c>
      <c r="M1253" s="386">
        <v>3</v>
      </c>
      <c r="N1253" s="386">
        <v>4</v>
      </c>
      <c r="O1253" s="386">
        <v>4</v>
      </c>
      <c r="P1253" s="386">
        <v>1</v>
      </c>
      <c r="Q1253" s="386">
        <v>2</v>
      </c>
      <c r="R1253" s="386">
        <v>4</v>
      </c>
      <c r="S1253" s="386">
        <v>3</v>
      </c>
      <c r="T1253" s="386">
        <v>3</v>
      </c>
      <c r="U1253" s="386">
        <v>1</v>
      </c>
      <c r="V1253" s="386">
        <v>1</v>
      </c>
      <c r="W1253" s="386">
        <v>2</v>
      </c>
      <c r="X1253" s="386">
        <v>4</v>
      </c>
      <c r="Y1253" s="386">
        <v>0</v>
      </c>
      <c r="Z1253" s="386">
        <v>0</v>
      </c>
      <c r="AA1253" s="386">
        <v>1</v>
      </c>
      <c r="AB1253" s="386">
        <v>2</v>
      </c>
      <c r="AC1253" s="386">
        <v>1</v>
      </c>
      <c r="AD1253" s="386">
        <v>1</v>
      </c>
      <c r="AE1253" s="386">
        <v>0</v>
      </c>
      <c r="AF1253" s="386">
        <v>0</v>
      </c>
      <c r="AG1253" s="386">
        <v>2</v>
      </c>
      <c r="AH1253" s="386">
        <v>0</v>
      </c>
      <c r="AI1253" s="386">
        <v>1</v>
      </c>
      <c r="AJ1253" s="386">
        <v>0</v>
      </c>
      <c r="AK1253" s="386">
        <v>1</v>
      </c>
      <c r="AL1253" s="386">
        <v>0</v>
      </c>
      <c r="AM1253" s="386">
        <v>0</v>
      </c>
      <c r="AN1253" s="386">
        <v>0</v>
      </c>
      <c r="AO1253" s="386">
        <v>0</v>
      </c>
      <c r="AP1253" s="386">
        <v>0</v>
      </c>
      <c r="AQ1253" s="386">
        <v>0</v>
      </c>
      <c r="AR1253" s="386">
        <v>0</v>
      </c>
      <c r="AS1253" s="386">
        <v>0</v>
      </c>
      <c r="AT1253" s="405">
        <v>0</v>
      </c>
      <c r="AU1253" s="387">
        <v>44</v>
      </c>
    </row>
    <row r="1254" spans="2:47" x14ac:dyDescent="0.3">
      <c r="B1254" s="592"/>
      <c r="C1254" s="592"/>
      <c r="D1254" s="384" t="s">
        <v>925</v>
      </c>
      <c r="E1254" s="271">
        <f t="shared" si="20"/>
        <v>78</v>
      </c>
      <c r="F1254" s="385">
        <v>0</v>
      </c>
      <c r="G1254" s="386">
        <v>0</v>
      </c>
      <c r="H1254" s="386">
        <v>0</v>
      </c>
      <c r="I1254" s="386">
        <v>1</v>
      </c>
      <c r="J1254" s="386">
        <v>3</v>
      </c>
      <c r="K1254" s="386">
        <v>2</v>
      </c>
      <c r="L1254" s="386">
        <v>4</v>
      </c>
      <c r="M1254" s="386">
        <v>5</v>
      </c>
      <c r="N1254" s="386">
        <v>1</v>
      </c>
      <c r="O1254" s="386">
        <v>3</v>
      </c>
      <c r="P1254" s="386">
        <v>0</v>
      </c>
      <c r="Q1254" s="386">
        <v>4</v>
      </c>
      <c r="R1254" s="386">
        <v>3</v>
      </c>
      <c r="S1254" s="386">
        <v>2</v>
      </c>
      <c r="T1254" s="386">
        <v>1</v>
      </c>
      <c r="U1254" s="386">
        <v>3</v>
      </c>
      <c r="V1254" s="386">
        <v>1</v>
      </c>
      <c r="W1254" s="386">
        <v>3</v>
      </c>
      <c r="X1254" s="386">
        <v>3</v>
      </c>
      <c r="Y1254" s="386">
        <v>0</v>
      </c>
      <c r="Z1254" s="386">
        <v>1</v>
      </c>
      <c r="AA1254" s="386">
        <v>1</v>
      </c>
      <c r="AB1254" s="386">
        <v>3</v>
      </c>
      <c r="AC1254" s="386">
        <v>3</v>
      </c>
      <c r="AD1254" s="386">
        <v>2</v>
      </c>
      <c r="AE1254" s="386">
        <v>2</v>
      </c>
      <c r="AF1254" s="386">
        <v>0</v>
      </c>
      <c r="AG1254" s="386">
        <v>0</v>
      </c>
      <c r="AH1254" s="386">
        <v>0</v>
      </c>
      <c r="AI1254" s="386">
        <v>0</v>
      </c>
      <c r="AJ1254" s="386">
        <v>0</v>
      </c>
      <c r="AK1254" s="386">
        <v>0</v>
      </c>
      <c r="AL1254" s="386">
        <v>1</v>
      </c>
      <c r="AM1254" s="386">
        <v>0</v>
      </c>
      <c r="AN1254" s="386">
        <v>0</v>
      </c>
      <c r="AO1254" s="386">
        <v>0</v>
      </c>
      <c r="AP1254" s="386">
        <v>0</v>
      </c>
      <c r="AQ1254" s="386">
        <v>0</v>
      </c>
      <c r="AR1254" s="386">
        <v>0</v>
      </c>
      <c r="AS1254" s="386">
        <v>0</v>
      </c>
      <c r="AT1254" s="405">
        <v>0</v>
      </c>
      <c r="AU1254" s="387">
        <v>26</v>
      </c>
    </row>
    <row r="1255" spans="2:47" x14ac:dyDescent="0.3">
      <c r="B1255" s="592"/>
      <c r="C1255" s="592" t="s">
        <v>136</v>
      </c>
      <c r="D1255" s="384" t="s">
        <v>952</v>
      </c>
      <c r="E1255" s="271">
        <f t="shared" si="20"/>
        <v>12</v>
      </c>
      <c r="F1255" s="385">
        <v>0</v>
      </c>
      <c r="G1255" s="386">
        <v>0</v>
      </c>
      <c r="H1255" s="386">
        <v>0</v>
      </c>
      <c r="I1255" s="386">
        <v>0</v>
      </c>
      <c r="J1255" s="386">
        <v>1</v>
      </c>
      <c r="K1255" s="386">
        <v>0</v>
      </c>
      <c r="L1255" s="386">
        <v>0</v>
      </c>
      <c r="M1255" s="386">
        <v>0</v>
      </c>
      <c r="N1255" s="386">
        <v>0</v>
      </c>
      <c r="O1255" s="386">
        <v>3</v>
      </c>
      <c r="P1255" s="386">
        <v>2</v>
      </c>
      <c r="Q1255" s="386">
        <v>0</v>
      </c>
      <c r="R1255" s="386">
        <v>0</v>
      </c>
      <c r="S1255" s="386">
        <v>0</v>
      </c>
      <c r="T1255" s="386">
        <v>1</v>
      </c>
      <c r="U1255" s="386">
        <v>0</v>
      </c>
      <c r="V1255" s="386">
        <v>0</v>
      </c>
      <c r="W1255" s="386">
        <v>1</v>
      </c>
      <c r="X1255" s="386">
        <v>0</v>
      </c>
      <c r="Y1255" s="386">
        <v>0</v>
      </c>
      <c r="Z1255" s="386">
        <v>1</v>
      </c>
      <c r="AA1255" s="386">
        <v>0</v>
      </c>
      <c r="AB1255" s="386">
        <v>0</v>
      </c>
      <c r="AC1255" s="386">
        <v>0</v>
      </c>
      <c r="AD1255" s="386">
        <v>2</v>
      </c>
      <c r="AE1255" s="386">
        <v>0</v>
      </c>
      <c r="AF1255" s="386">
        <v>1</v>
      </c>
      <c r="AG1255" s="386">
        <v>0</v>
      </c>
      <c r="AH1255" s="386">
        <v>0</v>
      </c>
      <c r="AI1255" s="386">
        <v>0</v>
      </c>
      <c r="AJ1255" s="386">
        <v>0</v>
      </c>
      <c r="AK1255" s="386">
        <v>0</v>
      </c>
      <c r="AL1255" s="386">
        <v>0</v>
      </c>
      <c r="AM1255" s="386">
        <v>0</v>
      </c>
      <c r="AN1255" s="386">
        <v>0</v>
      </c>
      <c r="AO1255" s="386">
        <v>0</v>
      </c>
      <c r="AP1255" s="386">
        <v>0</v>
      </c>
      <c r="AQ1255" s="386">
        <v>0</v>
      </c>
      <c r="AR1255" s="386">
        <v>0</v>
      </c>
      <c r="AS1255" s="386">
        <v>0</v>
      </c>
      <c r="AT1255" s="405">
        <v>0</v>
      </c>
      <c r="AU1255" s="387">
        <v>0</v>
      </c>
    </row>
    <row r="1256" spans="2:47" x14ac:dyDescent="0.3">
      <c r="B1256" s="592"/>
      <c r="C1256" s="592"/>
      <c r="D1256" s="384" t="s">
        <v>947</v>
      </c>
      <c r="E1256" s="271">
        <f t="shared" si="20"/>
        <v>22</v>
      </c>
      <c r="F1256" s="385">
        <v>0</v>
      </c>
      <c r="G1256" s="386">
        <v>0</v>
      </c>
      <c r="H1256" s="386">
        <v>0</v>
      </c>
      <c r="I1256" s="386">
        <v>0</v>
      </c>
      <c r="J1256" s="386">
        <v>0</v>
      </c>
      <c r="K1256" s="386">
        <v>1</v>
      </c>
      <c r="L1256" s="386">
        <v>1</v>
      </c>
      <c r="M1256" s="386">
        <v>1</v>
      </c>
      <c r="N1256" s="386">
        <v>0</v>
      </c>
      <c r="O1256" s="386">
        <v>0</v>
      </c>
      <c r="P1256" s="386">
        <v>1</v>
      </c>
      <c r="Q1256" s="386">
        <v>2</v>
      </c>
      <c r="R1256" s="386">
        <v>2</v>
      </c>
      <c r="S1256" s="386">
        <v>2</v>
      </c>
      <c r="T1256" s="386">
        <v>3</v>
      </c>
      <c r="U1256" s="386">
        <v>1</v>
      </c>
      <c r="V1256" s="386">
        <v>2</v>
      </c>
      <c r="W1256" s="386">
        <v>0</v>
      </c>
      <c r="X1256" s="386">
        <v>2</v>
      </c>
      <c r="Y1256" s="386">
        <v>2</v>
      </c>
      <c r="Z1256" s="386">
        <v>0</v>
      </c>
      <c r="AA1256" s="386">
        <v>0</v>
      </c>
      <c r="AB1256" s="386">
        <v>0</v>
      </c>
      <c r="AC1256" s="386">
        <v>0</v>
      </c>
      <c r="AD1256" s="386">
        <v>0</v>
      </c>
      <c r="AE1256" s="386">
        <v>0</v>
      </c>
      <c r="AF1256" s="386">
        <v>1</v>
      </c>
      <c r="AG1256" s="386">
        <v>0</v>
      </c>
      <c r="AH1256" s="386">
        <v>0</v>
      </c>
      <c r="AI1256" s="386">
        <v>0</v>
      </c>
      <c r="AJ1256" s="386">
        <v>1</v>
      </c>
      <c r="AK1256" s="386">
        <v>0</v>
      </c>
      <c r="AL1256" s="386">
        <v>0</v>
      </c>
      <c r="AM1256" s="386">
        <v>0</v>
      </c>
      <c r="AN1256" s="386">
        <v>0</v>
      </c>
      <c r="AO1256" s="386">
        <v>0</v>
      </c>
      <c r="AP1256" s="386">
        <v>0</v>
      </c>
      <c r="AQ1256" s="386">
        <v>0</v>
      </c>
      <c r="AR1256" s="386">
        <v>0</v>
      </c>
      <c r="AS1256" s="386">
        <v>0</v>
      </c>
      <c r="AT1256" s="405">
        <v>0</v>
      </c>
      <c r="AU1256" s="387">
        <v>0</v>
      </c>
    </row>
    <row r="1257" spans="2:47" x14ac:dyDescent="0.3">
      <c r="B1257" s="592"/>
      <c r="C1257" s="592"/>
      <c r="D1257" s="384" t="s">
        <v>951</v>
      </c>
      <c r="E1257" s="271">
        <f t="shared" si="20"/>
        <v>14</v>
      </c>
      <c r="F1257" s="385">
        <v>0</v>
      </c>
      <c r="G1257" s="386">
        <v>0</v>
      </c>
      <c r="H1257" s="386">
        <v>0</v>
      </c>
      <c r="I1257" s="386">
        <v>0</v>
      </c>
      <c r="J1257" s="386">
        <v>0</v>
      </c>
      <c r="K1257" s="386">
        <v>0</v>
      </c>
      <c r="L1257" s="386">
        <v>0</v>
      </c>
      <c r="M1257" s="386">
        <v>1</v>
      </c>
      <c r="N1257" s="386">
        <v>0</v>
      </c>
      <c r="O1257" s="386">
        <v>0</v>
      </c>
      <c r="P1257" s="386">
        <v>0</v>
      </c>
      <c r="Q1257" s="386">
        <v>0</v>
      </c>
      <c r="R1257" s="386">
        <v>0</v>
      </c>
      <c r="S1257" s="386">
        <v>1</v>
      </c>
      <c r="T1257" s="386">
        <v>0</v>
      </c>
      <c r="U1257" s="386">
        <v>0</v>
      </c>
      <c r="V1257" s="386">
        <v>1</v>
      </c>
      <c r="W1257" s="386">
        <v>0</v>
      </c>
      <c r="X1257" s="386">
        <v>1</v>
      </c>
      <c r="Y1257" s="386">
        <v>0</v>
      </c>
      <c r="Z1257" s="386">
        <v>0</v>
      </c>
      <c r="AA1257" s="386">
        <v>0</v>
      </c>
      <c r="AB1257" s="386">
        <v>0</v>
      </c>
      <c r="AC1257" s="386">
        <v>0</v>
      </c>
      <c r="AD1257" s="386">
        <v>0</v>
      </c>
      <c r="AE1257" s="386">
        <v>1</v>
      </c>
      <c r="AF1257" s="386">
        <v>0</v>
      </c>
      <c r="AG1257" s="386">
        <v>0</v>
      </c>
      <c r="AH1257" s="386">
        <v>0</v>
      </c>
      <c r="AI1257" s="386">
        <v>0</v>
      </c>
      <c r="AJ1257" s="386">
        <v>0</v>
      </c>
      <c r="AK1257" s="386">
        <v>1</v>
      </c>
      <c r="AL1257" s="386">
        <v>0</v>
      </c>
      <c r="AM1257" s="386">
        <v>0</v>
      </c>
      <c r="AN1257" s="386">
        <v>0</v>
      </c>
      <c r="AO1257" s="386">
        <v>0</v>
      </c>
      <c r="AP1257" s="386">
        <v>0</v>
      </c>
      <c r="AQ1257" s="386">
        <v>0</v>
      </c>
      <c r="AR1257" s="386">
        <v>1</v>
      </c>
      <c r="AS1257" s="386">
        <v>0</v>
      </c>
      <c r="AT1257" s="405">
        <v>0</v>
      </c>
      <c r="AU1257" s="387">
        <v>7</v>
      </c>
    </row>
    <row r="1258" spans="2:47" x14ac:dyDescent="0.3">
      <c r="B1258" s="592"/>
      <c r="C1258" s="592"/>
      <c r="D1258" s="384" t="s">
        <v>950</v>
      </c>
      <c r="E1258" s="271">
        <f t="shared" si="20"/>
        <v>26</v>
      </c>
      <c r="F1258" s="385">
        <v>0</v>
      </c>
      <c r="G1258" s="386">
        <v>0</v>
      </c>
      <c r="H1258" s="386">
        <v>0</v>
      </c>
      <c r="I1258" s="386">
        <v>0</v>
      </c>
      <c r="J1258" s="386">
        <v>0</v>
      </c>
      <c r="K1258" s="386">
        <v>0</v>
      </c>
      <c r="L1258" s="386">
        <v>1</v>
      </c>
      <c r="M1258" s="386">
        <v>1</v>
      </c>
      <c r="N1258" s="386">
        <v>0</v>
      </c>
      <c r="O1258" s="386">
        <v>0</v>
      </c>
      <c r="P1258" s="386">
        <v>1</v>
      </c>
      <c r="Q1258" s="386">
        <v>3</v>
      </c>
      <c r="R1258" s="386">
        <v>1</v>
      </c>
      <c r="S1258" s="386">
        <v>1</v>
      </c>
      <c r="T1258" s="386">
        <v>2</v>
      </c>
      <c r="U1258" s="386">
        <v>0</v>
      </c>
      <c r="V1258" s="386">
        <v>0</v>
      </c>
      <c r="W1258" s="386">
        <v>1</v>
      </c>
      <c r="X1258" s="386">
        <v>2</v>
      </c>
      <c r="Y1258" s="386">
        <v>0</v>
      </c>
      <c r="Z1258" s="386">
        <v>0</v>
      </c>
      <c r="AA1258" s="386">
        <v>0</v>
      </c>
      <c r="AB1258" s="386">
        <v>0</v>
      </c>
      <c r="AC1258" s="386">
        <v>2</v>
      </c>
      <c r="AD1258" s="386">
        <v>1</v>
      </c>
      <c r="AE1258" s="386">
        <v>0</v>
      </c>
      <c r="AF1258" s="386">
        <v>0</v>
      </c>
      <c r="AG1258" s="386">
        <v>1</v>
      </c>
      <c r="AH1258" s="386">
        <v>0</v>
      </c>
      <c r="AI1258" s="386">
        <v>0</v>
      </c>
      <c r="AJ1258" s="386">
        <v>0</v>
      </c>
      <c r="AK1258" s="386">
        <v>0</v>
      </c>
      <c r="AL1258" s="386">
        <v>0</v>
      </c>
      <c r="AM1258" s="386">
        <v>0</v>
      </c>
      <c r="AN1258" s="386">
        <v>0</v>
      </c>
      <c r="AO1258" s="386">
        <v>0</v>
      </c>
      <c r="AP1258" s="386">
        <v>0</v>
      </c>
      <c r="AQ1258" s="386">
        <v>0</v>
      </c>
      <c r="AR1258" s="386">
        <v>0</v>
      </c>
      <c r="AS1258" s="386">
        <v>0</v>
      </c>
      <c r="AT1258" s="405">
        <v>0</v>
      </c>
      <c r="AU1258" s="387">
        <v>9</v>
      </c>
    </row>
    <row r="1259" spans="2:47" x14ac:dyDescent="0.3">
      <c r="B1259" s="592"/>
      <c r="C1259" s="592"/>
      <c r="D1259" s="384" t="s">
        <v>949</v>
      </c>
      <c r="E1259" s="271">
        <f t="shared" si="20"/>
        <v>7</v>
      </c>
      <c r="F1259" s="385">
        <v>0</v>
      </c>
      <c r="G1259" s="386">
        <v>0</v>
      </c>
      <c r="H1259" s="386">
        <v>0</v>
      </c>
      <c r="I1259" s="386">
        <v>0</v>
      </c>
      <c r="J1259" s="386">
        <v>0</v>
      </c>
      <c r="K1259" s="386">
        <v>0</v>
      </c>
      <c r="L1259" s="386">
        <v>0</v>
      </c>
      <c r="M1259" s="386">
        <v>0</v>
      </c>
      <c r="N1259" s="386">
        <v>0</v>
      </c>
      <c r="O1259" s="386">
        <v>1</v>
      </c>
      <c r="P1259" s="386">
        <v>0</v>
      </c>
      <c r="Q1259" s="386">
        <v>0</v>
      </c>
      <c r="R1259" s="386">
        <v>0</v>
      </c>
      <c r="S1259" s="386">
        <v>0</v>
      </c>
      <c r="T1259" s="386">
        <v>0</v>
      </c>
      <c r="U1259" s="386">
        <v>1</v>
      </c>
      <c r="V1259" s="386">
        <v>1</v>
      </c>
      <c r="W1259" s="386">
        <v>0</v>
      </c>
      <c r="X1259" s="386">
        <v>1</v>
      </c>
      <c r="Y1259" s="386">
        <v>0</v>
      </c>
      <c r="Z1259" s="386">
        <v>0</v>
      </c>
      <c r="AA1259" s="386">
        <v>0</v>
      </c>
      <c r="AB1259" s="386">
        <v>0</v>
      </c>
      <c r="AC1259" s="386">
        <v>0</v>
      </c>
      <c r="AD1259" s="386">
        <v>0</v>
      </c>
      <c r="AE1259" s="386">
        <v>0</v>
      </c>
      <c r="AF1259" s="386">
        <v>0</v>
      </c>
      <c r="AG1259" s="386">
        <v>0</v>
      </c>
      <c r="AH1259" s="386">
        <v>0</v>
      </c>
      <c r="AI1259" s="386">
        <v>0</v>
      </c>
      <c r="AJ1259" s="386">
        <v>0</v>
      </c>
      <c r="AK1259" s="386">
        <v>0</v>
      </c>
      <c r="AL1259" s="386">
        <v>0</v>
      </c>
      <c r="AM1259" s="386">
        <v>0</v>
      </c>
      <c r="AN1259" s="386">
        <v>0</v>
      </c>
      <c r="AO1259" s="386">
        <v>0</v>
      </c>
      <c r="AP1259" s="386">
        <v>0</v>
      </c>
      <c r="AQ1259" s="386">
        <v>0</v>
      </c>
      <c r="AR1259" s="386">
        <v>0</v>
      </c>
      <c r="AS1259" s="386">
        <v>0</v>
      </c>
      <c r="AT1259" s="405">
        <v>0</v>
      </c>
      <c r="AU1259" s="387">
        <v>3</v>
      </c>
    </row>
    <row r="1260" spans="2:47" x14ac:dyDescent="0.3">
      <c r="B1260" s="592"/>
      <c r="C1260" s="592"/>
      <c r="D1260" s="384" t="s">
        <v>948</v>
      </c>
      <c r="E1260" s="271">
        <f t="shared" si="20"/>
        <v>20</v>
      </c>
      <c r="F1260" s="385">
        <v>0</v>
      </c>
      <c r="G1260" s="386">
        <v>0</v>
      </c>
      <c r="H1260" s="386">
        <v>0</v>
      </c>
      <c r="I1260" s="386">
        <v>0</v>
      </c>
      <c r="J1260" s="386">
        <v>0</v>
      </c>
      <c r="K1260" s="386">
        <v>1</v>
      </c>
      <c r="L1260" s="386">
        <v>0</v>
      </c>
      <c r="M1260" s="386">
        <v>1</v>
      </c>
      <c r="N1260" s="386">
        <v>0</v>
      </c>
      <c r="O1260" s="386">
        <v>1</v>
      </c>
      <c r="P1260" s="386">
        <v>0</v>
      </c>
      <c r="Q1260" s="386">
        <v>0</v>
      </c>
      <c r="R1260" s="386">
        <v>1</v>
      </c>
      <c r="S1260" s="386">
        <v>0</v>
      </c>
      <c r="T1260" s="386">
        <v>1</v>
      </c>
      <c r="U1260" s="386">
        <v>0</v>
      </c>
      <c r="V1260" s="386">
        <v>0</v>
      </c>
      <c r="W1260" s="386">
        <v>0</v>
      </c>
      <c r="X1260" s="386">
        <v>0</v>
      </c>
      <c r="Y1260" s="386">
        <v>0</v>
      </c>
      <c r="Z1260" s="386">
        <v>1</v>
      </c>
      <c r="AA1260" s="386">
        <v>2</v>
      </c>
      <c r="AB1260" s="386">
        <v>0</v>
      </c>
      <c r="AC1260" s="386">
        <v>0</v>
      </c>
      <c r="AD1260" s="386">
        <v>0</v>
      </c>
      <c r="AE1260" s="386">
        <v>0</v>
      </c>
      <c r="AF1260" s="386">
        <v>1</v>
      </c>
      <c r="AG1260" s="386">
        <v>0</v>
      </c>
      <c r="AH1260" s="386">
        <v>0</v>
      </c>
      <c r="AI1260" s="386">
        <v>0</v>
      </c>
      <c r="AJ1260" s="386">
        <v>0</v>
      </c>
      <c r="AK1260" s="386">
        <v>0</v>
      </c>
      <c r="AL1260" s="386">
        <v>0</v>
      </c>
      <c r="AM1260" s="386">
        <v>0</v>
      </c>
      <c r="AN1260" s="386">
        <v>0</v>
      </c>
      <c r="AO1260" s="386">
        <v>0</v>
      </c>
      <c r="AP1260" s="386">
        <v>0</v>
      </c>
      <c r="AQ1260" s="386">
        <v>0</v>
      </c>
      <c r="AR1260" s="386">
        <v>0</v>
      </c>
      <c r="AS1260" s="386">
        <v>0</v>
      </c>
      <c r="AT1260" s="405">
        <v>0</v>
      </c>
      <c r="AU1260" s="387">
        <v>11</v>
      </c>
    </row>
    <row r="1261" spans="2:47" x14ac:dyDescent="0.3">
      <c r="B1261" s="592"/>
      <c r="C1261" s="592"/>
      <c r="D1261" s="384" t="s">
        <v>947</v>
      </c>
      <c r="E1261" s="271">
        <f t="shared" si="20"/>
        <v>29</v>
      </c>
      <c r="F1261" s="385">
        <v>0</v>
      </c>
      <c r="G1261" s="386">
        <v>0</v>
      </c>
      <c r="H1261" s="386">
        <v>0</v>
      </c>
      <c r="I1261" s="386">
        <v>0</v>
      </c>
      <c r="J1261" s="386">
        <v>0</v>
      </c>
      <c r="K1261" s="386">
        <v>0</v>
      </c>
      <c r="L1261" s="386">
        <v>1</v>
      </c>
      <c r="M1261" s="386">
        <v>0</v>
      </c>
      <c r="N1261" s="386">
        <v>0</v>
      </c>
      <c r="O1261" s="386">
        <v>0</v>
      </c>
      <c r="P1261" s="386">
        <v>1</v>
      </c>
      <c r="Q1261" s="386">
        <v>1</v>
      </c>
      <c r="R1261" s="386">
        <v>0</v>
      </c>
      <c r="S1261" s="386">
        <v>0</v>
      </c>
      <c r="T1261" s="386">
        <v>1</v>
      </c>
      <c r="U1261" s="386">
        <v>0</v>
      </c>
      <c r="V1261" s="386">
        <v>0</v>
      </c>
      <c r="W1261" s="386">
        <v>0</v>
      </c>
      <c r="X1261" s="386">
        <v>1</v>
      </c>
      <c r="Y1261" s="386">
        <v>1</v>
      </c>
      <c r="Z1261" s="386">
        <v>0</v>
      </c>
      <c r="AA1261" s="386">
        <v>2</v>
      </c>
      <c r="AB1261" s="386">
        <v>0</v>
      </c>
      <c r="AC1261" s="386">
        <v>0</v>
      </c>
      <c r="AD1261" s="386">
        <v>0</v>
      </c>
      <c r="AE1261" s="386">
        <v>0</v>
      </c>
      <c r="AF1261" s="386">
        <v>0</v>
      </c>
      <c r="AG1261" s="386">
        <v>0</v>
      </c>
      <c r="AH1261" s="386">
        <v>0</v>
      </c>
      <c r="AI1261" s="386">
        <v>0</v>
      </c>
      <c r="AJ1261" s="386">
        <v>0</v>
      </c>
      <c r="AK1261" s="386">
        <v>2</v>
      </c>
      <c r="AL1261" s="386">
        <v>0</v>
      </c>
      <c r="AM1261" s="386">
        <v>0</v>
      </c>
      <c r="AN1261" s="386">
        <v>0</v>
      </c>
      <c r="AO1261" s="386">
        <v>0</v>
      </c>
      <c r="AP1261" s="386">
        <v>0</v>
      </c>
      <c r="AQ1261" s="386">
        <v>0</v>
      </c>
      <c r="AR1261" s="386">
        <v>0</v>
      </c>
      <c r="AS1261" s="386">
        <v>0</v>
      </c>
      <c r="AT1261" s="405">
        <v>0</v>
      </c>
      <c r="AU1261" s="387">
        <v>19</v>
      </c>
    </row>
    <row r="1262" spans="2:47" x14ac:dyDescent="0.3">
      <c r="B1262" s="592"/>
      <c r="C1262" s="592"/>
      <c r="D1262" s="384" t="s">
        <v>946</v>
      </c>
      <c r="E1262" s="271">
        <f t="shared" si="20"/>
        <v>7</v>
      </c>
      <c r="F1262" s="385">
        <v>0</v>
      </c>
      <c r="G1262" s="386">
        <v>0</v>
      </c>
      <c r="H1262" s="386">
        <v>0</v>
      </c>
      <c r="I1262" s="386">
        <v>0</v>
      </c>
      <c r="J1262" s="386">
        <v>0</v>
      </c>
      <c r="K1262" s="386">
        <v>0</v>
      </c>
      <c r="L1262" s="386">
        <v>0</v>
      </c>
      <c r="M1262" s="386">
        <v>1</v>
      </c>
      <c r="N1262" s="386">
        <v>0</v>
      </c>
      <c r="O1262" s="386">
        <v>0</v>
      </c>
      <c r="P1262" s="386">
        <v>0</v>
      </c>
      <c r="Q1262" s="386">
        <v>0</v>
      </c>
      <c r="R1262" s="386">
        <v>0</v>
      </c>
      <c r="S1262" s="386">
        <v>0</v>
      </c>
      <c r="T1262" s="386">
        <v>0</v>
      </c>
      <c r="U1262" s="386">
        <v>1</v>
      </c>
      <c r="V1262" s="386">
        <v>0</v>
      </c>
      <c r="W1262" s="386">
        <v>0</v>
      </c>
      <c r="X1262" s="386">
        <v>1</v>
      </c>
      <c r="Y1262" s="386">
        <v>0</v>
      </c>
      <c r="Z1262" s="386">
        <v>0</v>
      </c>
      <c r="AA1262" s="386">
        <v>0</v>
      </c>
      <c r="AB1262" s="386">
        <v>0</v>
      </c>
      <c r="AC1262" s="386">
        <v>0</v>
      </c>
      <c r="AD1262" s="386">
        <v>0</v>
      </c>
      <c r="AE1262" s="386">
        <v>0</v>
      </c>
      <c r="AF1262" s="386">
        <v>0</v>
      </c>
      <c r="AG1262" s="386">
        <v>0</v>
      </c>
      <c r="AH1262" s="386">
        <v>1</v>
      </c>
      <c r="AI1262" s="386">
        <v>0</v>
      </c>
      <c r="AJ1262" s="386">
        <v>0</v>
      </c>
      <c r="AK1262" s="386">
        <v>0</v>
      </c>
      <c r="AL1262" s="386">
        <v>0</v>
      </c>
      <c r="AM1262" s="386">
        <v>0</v>
      </c>
      <c r="AN1262" s="386">
        <v>0</v>
      </c>
      <c r="AO1262" s="386">
        <v>0</v>
      </c>
      <c r="AP1262" s="386">
        <v>0</v>
      </c>
      <c r="AQ1262" s="386">
        <v>0</v>
      </c>
      <c r="AR1262" s="386">
        <v>0</v>
      </c>
      <c r="AS1262" s="386">
        <v>0</v>
      </c>
      <c r="AT1262" s="405">
        <v>0</v>
      </c>
      <c r="AU1262" s="387">
        <v>3</v>
      </c>
    </row>
    <row r="1263" spans="2:47" x14ac:dyDescent="0.3">
      <c r="B1263" s="592"/>
      <c r="C1263" s="592" t="s">
        <v>135</v>
      </c>
      <c r="D1263" s="384" t="s">
        <v>945</v>
      </c>
      <c r="E1263" s="271">
        <f t="shared" si="20"/>
        <v>447</v>
      </c>
      <c r="F1263" s="385">
        <v>0</v>
      </c>
      <c r="G1263" s="386">
        <v>0</v>
      </c>
      <c r="H1263" s="386">
        <v>0</v>
      </c>
      <c r="I1263" s="386">
        <v>0</v>
      </c>
      <c r="J1263" s="386">
        <v>4</v>
      </c>
      <c r="K1263" s="386">
        <v>3</v>
      </c>
      <c r="L1263" s="386">
        <v>12</v>
      </c>
      <c r="M1263" s="386">
        <v>13</v>
      </c>
      <c r="N1263" s="386">
        <v>12</v>
      </c>
      <c r="O1263" s="386">
        <v>19</v>
      </c>
      <c r="P1263" s="386">
        <v>22</v>
      </c>
      <c r="Q1263" s="386">
        <v>29</v>
      </c>
      <c r="R1263" s="386">
        <v>22</v>
      </c>
      <c r="S1263" s="386">
        <v>21</v>
      </c>
      <c r="T1263" s="386">
        <v>14</v>
      </c>
      <c r="U1263" s="386">
        <v>21</v>
      </c>
      <c r="V1263" s="386">
        <v>29</v>
      </c>
      <c r="W1263" s="386">
        <v>26</v>
      </c>
      <c r="X1263" s="386">
        <v>14</v>
      </c>
      <c r="Y1263" s="386">
        <v>27</v>
      </c>
      <c r="Z1263" s="386">
        <v>27</v>
      </c>
      <c r="AA1263" s="386">
        <v>18</v>
      </c>
      <c r="AB1263" s="386">
        <v>20</v>
      </c>
      <c r="AC1263" s="386">
        <v>19</v>
      </c>
      <c r="AD1263" s="386">
        <v>15</v>
      </c>
      <c r="AE1263" s="386">
        <v>17</v>
      </c>
      <c r="AF1263" s="386">
        <v>10</v>
      </c>
      <c r="AG1263" s="386">
        <v>6</v>
      </c>
      <c r="AH1263" s="386">
        <v>4</v>
      </c>
      <c r="AI1263" s="386">
        <v>6</v>
      </c>
      <c r="AJ1263" s="386">
        <v>4</v>
      </c>
      <c r="AK1263" s="386">
        <v>2</v>
      </c>
      <c r="AL1263" s="386">
        <v>5</v>
      </c>
      <c r="AM1263" s="386">
        <v>3</v>
      </c>
      <c r="AN1263" s="386">
        <v>1</v>
      </c>
      <c r="AO1263" s="386">
        <v>1</v>
      </c>
      <c r="AP1263" s="386">
        <v>1</v>
      </c>
      <c r="AQ1263" s="386">
        <v>0</v>
      </c>
      <c r="AR1263" s="386">
        <v>0</v>
      </c>
      <c r="AS1263" s="386">
        <v>0</v>
      </c>
      <c r="AT1263" s="405">
        <v>0</v>
      </c>
      <c r="AU1263" s="387">
        <v>0</v>
      </c>
    </row>
    <row r="1264" spans="2:47" x14ac:dyDescent="0.3">
      <c r="B1264" s="592"/>
      <c r="C1264" s="592"/>
      <c r="D1264" s="384" t="s">
        <v>944</v>
      </c>
      <c r="E1264" s="271">
        <f t="shared" si="20"/>
        <v>40</v>
      </c>
      <c r="F1264" s="385">
        <v>0</v>
      </c>
      <c r="G1264" s="386">
        <v>0</v>
      </c>
      <c r="H1264" s="386">
        <v>0</v>
      </c>
      <c r="I1264" s="386">
        <v>0</v>
      </c>
      <c r="J1264" s="386">
        <v>0</v>
      </c>
      <c r="K1264" s="386">
        <v>1</v>
      </c>
      <c r="L1264" s="386">
        <v>1</v>
      </c>
      <c r="M1264" s="386">
        <v>0</v>
      </c>
      <c r="N1264" s="386">
        <v>2</v>
      </c>
      <c r="O1264" s="386">
        <v>1</v>
      </c>
      <c r="P1264" s="386">
        <v>4</v>
      </c>
      <c r="Q1264" s="386">
        <v>0</v>
      </c>
      <c r="R1264" s="386">
        <v>3</v>
      </c>
      <c r="S1264" s="386">
        <v>3</v>
      </c>
      <c r="T1264" s="386">
        <v>2</v>
      </c>
      <c r="U1264" s="386">
        <v>0</v>
      </c>
      <c r="V1264" s="386">
        <v>2</v>
      </c>
      <c r="W1264" s="386">
        <v>2</v>
      </c>
      <c r="X1264" s="386">
        <v>1</v>
      </c>
      <c r="Y1264" s="386">
        <v>2</v>
      </c>
      <c r="Z1264" s="386">
        <v>3</v>
      </c>
      <c r="AA1264" s="386">
        <v>1</v>
      </c>
      <c r="AB1264" s="386">
        <v>2</v>
      </c>
      <c r="AC1264" s="386">
        <v>4</v>
      </c>
      <c r="AD1264" s="386">
        <v>0</v>
      </c>
      <c r="AE1264" s="386">
        <v>2</v>
      </c>
      <c r="AF1264" s="386">
        <v>0</v>
      </c>
      <c r="AG1264" s="386">
        <v>1</v>
      </c>
      <c r="AH1264" s="386">
        <v>1</v>
      </c>
      <c r="AI1264" s="386">
        <v>0</v>
      </c>
      <c r="AJ1264" s="386">
        <v>0</v>
      </c>
      <c r="AK1264" s="386">
        <v>0</v>
      </c>
      <c r="AL1264" s="386">
        <v>0</v>
      </c>
      <c r="AM1264" s="386">
        <v>0</v>
      </c>
      <c r="AN1264" s="386">
        <v>0</v>
      </c>
      <c r="AO1264" s="386">
        <v>0</v>
      </c>
      <c r="AP1264" s="386">
        <v>0</v>
      </c>
      <c r="AQ1264" s="386">
        <v>0</v>
      </c>
      <c r="AR1264" s="386">
        <v>0</v>
      </c>
      <c r="AS1264" s="386">
        <v>0</v>
      </c>
      <c r="AT1264" s="405">
        <v>0</v>
      </c>
      <c r="AU1264" s="387">
        <v>2</v>
      </c>
    </row>
    <row r="1265" spans="2:47" x14ac:dyDescent="0.3">
      <c r="B1265" s="592"/>
      <c r="C1265" s="592"/>
      <c r="D1265" s="384" t="s">
        <v>943</v>
      </c>
      <c r="E1265" s="271">
        <f t="shared" si="20"/>
        <v>51</v>
      </c>
      <c r="F1265" s="385">
        <v>0</v>
      </c>
      <c r="G1265" s="386">
        <v>0</v>
      </c>
      <c r="H1265" s="386">
        <v>0</v>
      </c>
      <c r="I1265" s="386">
        <v>1</v>
      </c>
      <c r="J1265" s="386">
        <v>2</v>
      </c>
      <c r="K1265" s="386">
        <v>0</v>
      </c>
      <c r="L1265" s="386">
        <v>1</v>
      </c>
      <c r="M1265" s="386">
        <v>0</v>
      </c>
      <c r="N1265" s="386">
        <v>0</v>
      </c>
      <c r="O1265" s="386">
        <v>1</v>
      </c>
      <c r="P1265" s="386">
        <v>1</v>
      </c>
      <c r="Q1265" s="386">
        <v>3</v>
      </c>
      <c r="R1265" s="386">
        <v>1</v>
      </c>
      <c r="S1265" s="386">
        <v>0</v>
      </c>
      <c r="T1265" s="386">
        <v>0</v>
      </c>
      <c r="U1265" s="386">
        <v>0</v>
      </c>
      <c r="V1265" s="386">
        <v>0</v>
      </c>
      <c r="W1265" s="386">
        <v>0</v>
      </c>
      <c r="X1265" s="386">
        <v>0</v>
      </c>
      <c r="Y1265" s="386">
        <v>0</v>
      </c>
      <c r="Z1265" s="386">
        <v>0</v>
      </c>
      <c r="AA1265" s="386">
        <v>0</v>
      </c>
      <c r="AB1265" s="386">
        <v>0</v>
      </c>
      <c r="AC1265" s="386">
        <v>0</v>
      </c>
      <c r="AD1265" s="386">
        <v>1</v>
      </c>
      <c r="AE1265" s="386">
        <v>1</v>
      </c>
      <c r="AF1265" s="386">
        <v>0</v>
      </c>
      <c r="AG1265" s="386">
        <v>1</v>
      </c>
      <c r="AH1265" s="386">
        <v>0</v>
      </c>
      <c r="AI1265" s="386">
        <v>3</v>
      </c>
      <c r="AJ1265" s="386">
        <v>0</v>
      </c>
      <c r="AK1265" s="386">
        <v>1</v>
      </c>
      <c r="AL1265" s="386">
        <v>0</v>
      </c>
      <c r="AM1265" s="386">
        <v>0</v>
      </c>
      <c r="AN1265" s="386">
        <v>1</v>
      </c>
      <c r="AO1265" s="386">
        <v>0</v>
      </c>
      <c r="AP1265" s="386">
        <v>0</v>
      </c>
      <c r="AQ1265" s="386">
        <v>0</v>
      </c>
      <c r="AR1265" s="386">
        <v>0</v>
      </c>
      <c r="AS1265" s="386">
        <v>0</v>
      </c>
      <c r="AT1265" s="405">
        <v>0</v>
      </c>
      <c r="AU1265" s="387">
        <v>33</v>
      </c>
    </row>
    <row r="1266" spans="2:47" x14ac:dyDescent="0.3">
      <c r="B1266" s="592"/>
      <c r="C1266" s="592"/>
      <c r="D1266" s="384" t="s">
        <v>942</v>
      </c>
      <c r="E1266" s="271">
        <f t="shared" si="20"/>
        <v>44</v>
      </c>
      <c r="F1266" s="385">
        <v>0</v>
      </c>
      <c r="G1266" s="386">
        <v>0</v>
      </c>
      <c r="H1266" s="386">
        <v>0</v>
      </c>
      <c r="I1266" s="386">
        <v>0</v>
      </c>
      <c r="J1266" s="386">
        <v>0</v>
      </c>
      <c r="K1266" s="386">
        <v>1</v>
      </c>
      <c r="L1266" s="386">
        <v>1</v>
      </c>
      <c r="M1266" s="386">
        <v>3</v>
      </c>
      <c r="N1266" s="386">
        <v>2</v>
      </c>
      <c r="O1266" s="386">
        <v>0</v>
      </c>
      <c r="P1266" s="386">
        <v>1</v>
      </c>
      <c r="Q1266" s="386">
        <v>2</v>
      </c>
      <c r="R1266" s="386">
        <v>2</v>
      </c>
      <c r="S1266" s="386">
        <v>2</v>
      </c>
      <c r="T1266" s="386">
        <v>2</v>
      </c>
      <c r="U1266" s="386">
        <v>3</v>
      </c>
      <c r="V1266" s="386">
        <v>1</v>
      </c>
      <c r="W1266" s="386">
        <v>1</v>
      </c>
      <c r="X1266" s="386">
        <v>1</v>
      </c>
      <c r="Y1266" s="386">
        <v>3</v>
      </c>
      <c r="Z1266" s="386">
        <v>2</v>
      </c>
      <c r="AA1266" s="386">
        <v>0</v>
      </c>
      <c r="AB1266" s="386">
        <v>0</v>
      </c>
      <c r="AC1266" s="386">
        <v>3</v>
      </c>
      <c r="AD1266" s="386">
        <v>1</v>
      </c>
      <c r="AE1266" s="386">
        <v>2</v>
      </c>
      <c r="AF1266" s="386">
        <v>0</v>
      </c>
      <c r="AG1266" s="386">
        <v>2</v>
      </c>
      <c r="AH1266" s="386">
        <v>0</v>
      </c>
      <c r="AI1266" s="386">
        <v>1</v>
      </c>
      <c r="AJ1266" s="386">
        <v>1</v>
      </c>
      <c r="AK1266" s="386">
        <v>1</v>
      </c>
      <c r="AL1266" s="386">
        <v>2</v>
      </c>
      <c r="AM1266" s="386">
        <v>0</v>
      </c>
      <c r="AN1266" s="386">
        <v>0</v>
      </c>
      <c r="AO1266" s="386">
        <v>0</v>
      </c>
      <c r="AP1266" s="386">
        <v>0</v>
      </c>
      <c r="AQ1266" s="386">
        <v>0</v>
      </c>
      <c r="AR1266" s="386">
        <v>0</v>
      </c>
      <c r="AS1266" s="386">
        <v>0</v>
      </c>
      <c r="AT1266" s="405">
        <v>0</v>
      </c>
      <c r="AU1266" s="387">
        <v>4</v>
      </c>
    </row>
    <row r="1267" spans="2:47" x14ac:dyDescent="0.3">
      <c r="B1267" s="592"/>
      <c r="C1267" s="592"/>
      <c r="D1267" s="384" t="s">
        <v>941</v>
      </c>
      <c r="E1267" s="271">
        <f t="shared" si="20"/>
        <v>128</v>
      </c>
      <c r="F1267" s="385">
        <v>0</v>
      </c>
      <c r="G1267" s="386">
        <v>0</v>
      </c>
      <c r="H1267" s="386">
        <v>2</v>
      </c>
      <c r="I1267" s="386">
        <v>0</v>
      </c>
      <c r="J1267" s="386">
        <v>5</v>
      </c>
      <c r="K1267" s="386">
        <v>1</v>
      </c>
      <c r="L1267" s="386">
        <v>4</v>
      </c>
      <c r="M1267" s="386">
        <v>5</v>
      </c>
      <c r="N1267" s="386">
        <v>6</v>
      </c>
      <c r="O1267" s="386">
        <v>6</v>
      </c>
      <c r="P1267" s="386">
        <v>2</v>
      </c>
      <c r="Q1267" s="386">
        <v>6</v>
      </c>
      <c r="R1267" s="386">
        <v>3</v>
      </c>
      <c r="S1267" s="386">
        <v>5</v>
      </c>
      <c r="T1267" s="386">
        <v>6</v>
      </c>
      <c r="U1267" s="386">
        <v>4</v>
      </c>
      <c r="V1267" s="386">
        <v>6</v>
      </c>
      <c r="W1267" s="386">
        <v>5</v>
      </c>
      <c r="X1267" s="386">
        <v>1</v>
      </c>
      <c r="Y1267" s="386">
        <v>7</v>
      </c>
      <c r="Z1267" s="386">
        <v>3</v>
      </c>
      <c r="AA1267" s="386">
        <v>3</v>
      </c>
      <c r="AB1267" s="386">
        <v>1</v>
      </c>
      <c r="AC1267" s="386">
        <v>1</v>
      </c>
      <c r="AD1267" s="386">
        <v>1</v>
      </c>
      <c r="AE1267" s="386">
        <v>3</v>
      </c>
      <c r="AF1267" s="386">
        <v>3</v>
      </c>
      <c r="AG1267" s="386">
        <v>2</v>
      </c>
      <c r="AH1267" s="386">
        <v>3</v>
      </c>
      <c r="AI1267" s="386">
        <v>1</v>
      </c>
      <c r="AJ1267" s="386">
        <v>1</v>
      </c>
      <c r="AK1267" s="386">
        <v>0</v>
      </c>
      <c r="AL1267" s="386">
        <v>0</v>
      </c>
      <c r="AM1267" s="386">
        <v>1</v>
      </c>
      <c r="AN1267" s="386">
        <v>0</v>
      </c>
      <c r="AO1267" s="386">
        <v>0</v>
      </c>
      <c r="AP1267" s="386">
        <v>0</v>
      </c>
      <c r="AQ1267" s="386">
        <v>0</v>
      </c>
      <c r="AR1267" s="386">
        <v>0</v>
      </c>
      <c r="AS1267" s="386">
        <v>0</v>
      </c>
      <c r="AT1267" s="405">
        <v>0</v>
      </c>
      <c r="AU1267" s="387">
        <v>31</v>
      </c>
    </row>
    <row r="1268" spans="2:47" x14ac:dyDescent="0.3">
      <c r="B1268" s="592"/>
      <c r="C1268" s="592"/>
      <c r="D1268" s="384" t="s">
        <v>940</v>
      </c>
      <c r="E1268" s="271">
        <f t="shared" si="20"/>
        <v>21</v>
      </c>
      <c r="F1268" s="385">
        <v>0</v>
      </c>
      <c r="G1268" s="386">
        <v>0</v>
      </c>
      <c r="H1268" s="386">
        <v>0</v>
      </c>
      <c r="I1268" s="386">
        <v>0</v>
      </c>
      <c r="J1268" s="386">
        <v>0</v>
      </c>
      <c r="K1268" s="386">
        <v>2</v>
      </c>
      <c r="L1268" s="386">
        <v>0</v>
      </c>
      <c r="M1268" s="386">
        <v>0</v>
      </c>
      <c r="N1268" s="386">
        <v>0</v>
      </c>
      <c r="O1268" s="386">
        <v>2</v>
      </c>
      <c r="P1268" s="386">
        <v>0</v>
      </c>
      <c r="Q1268" s="386">
        <v>0</v>
      </c>
      <c r="R1268" s="386">
        <v>0</v>
      </c>
      <c r="S1268" s="386">
        <v>1</v>
      </c>
      <c r="T1268" s="386">
        <v>0</v>
      </c>
      <c r="U1268" s="386">
        <v>2</v>
      </c>
      <c r="V1268" s="386">
        <v>0</v>
      </c>
      <c r="W1268" s="386">
        <v>0</v>
      </c>
      <c r="X1268" s="386">
        <v>0</v>
      </c>
      <c r="Y1268" s="386">
        <v>2</v>
      </c>
      <c r="Z1268" s="386">
        <v>1</v>
      </c>
      <c r="AA1268" s="386">
        <v>1</v>
      </c>
      <c r="AB1268" s="386">
        <v>0</v>
      </c>
      <c r="AC1268" s="386">
        <v>0</v>
      </c>
      <c r="AD1268" s="386">
        <v>0</v>
      </c>
      <c r="AE1268" s="386">
        <v>1</v>
      </c>
      <c r="AF1268" s="386">
        <v>2</v>
      </c>
      <c r="AG1268" s="386">
        <v>1</v>
      </c>
      <c r="AH1268" s="386">
        <v>1</v>
      </c>
      <c r="AI1268" s="386">
        <v>1</v>
      </c>
      <c r="AJ1268" s="386">
        <v>0</v>
      </c>
      <c r="AK1268" s="386">
        <v>1</v>
      </c>
      <c r="AL1268" s="386">
        <v>0</v>
      </c>
      <c r="AM1268" s="386">
        <v>0</v>
      </c>
      <c r="AN1268" s="386">
        <v>0</v>
      </c>
      <c r="AO1268" s="386">
        <v>0</v>
      </c>
      <c r="AP1268" s="386">
        <v>0</v>
      </c>
      <c r="AQ1268" s="386">
        <v>0</v>
      </c>
      <c r="AR1268" s="386">
        <v>0</v>
      </c>
      <c r="AS1268" s="386">
        <v>0</v>
      </c>
      <c r="AT1268" s="405">
        <v>0</v>
      </c>
      <c r="AU1268" s="387">
        <v>3</v>
      </c>
    </row>
    <row r="1269" spans="2:47" x14ac:dyDescent="0.3">
      <c r="B1269" s="592"/>
      <c r="C1269" s="592"/>
      <c r="D1269" s="384" t="s">
        <v>939</v>
      </c>
      <c r="E1269" s="271">
        <f t="shared" si="20"/>
        <v>14</v>
      </c>
      <c r="F1269" s="385">
        <v>0</v>
      </c>
      <c r="G1269" s="386">
        <v>0</v>
      </c>
      <c r="H1269" s="386">
        <v>0</v>
      </c>
      <c r="I1269" s="386">
        <v>0</v>
      </c>
      <c r="J1269" s="386">
        <v>0</v>
      </c>
      <c r="K1269" s="386">
        <v>1</v>
      </c>
      <c r="L1269" s="386">
        <v>0</v>
      </c>
      <c r="M1269" s="386">
        <v>0</v>
      </c>
      <c r="N1269" s="386">
        <v>0</v>
      </c>
      <c r="O1269" s="386">
        <v>2</v>
      </c>
      <c r="P1269" s="386">
        <v>1</v>
      </c>
      <c r="Q1269" s="386">
        <v>1</v>
      </c>
      <c r="R1269" s="386">
        <v>0</v>
      </c>
      <c r="S1269" s="386">
        <v>0</v>
      </c>
      <c r="T1269" s="386">
        <v>1</v>
      </c>
      <c r="U1269" s="386">
        <v>1</v>
      </c>
      <c r="V1269" s="386">
        <v>1</v>
      </c>
      <c r="W1269" s="386">
        <v>0</v>
      </c>
      <c r="X1269" s="386">
        <v>2</v>
      </c>
      <c r="Y1269" s="386">
        <v>0</v>
      </c>
      <c r="Z1269" s="386">
        <v>0</v>
      </c>
      <c r="AA1269" s="386">
        <v>0</v>
      </c>
      <c r="AB1269" s="386">
        <v>0</v>
      </c>
      <c r="AC1269" s="386">
        <v>1</v>
      </c>
      <c r="AD1269" s="386">
        <v>1</v>
      </c>
      <c r="AE1269" s="386">
        <v>1</v>
      </c>
      <c r="AF1269" s="386">
        <v>0</v>
      </c>
      <c r="AG1269" s="386">
        <v>0</v>
      </c>
      <c r="AH1269" s="386">
        <v>0</v>
      </c>
      <c r="AI1269" s="386">
        <v>0</v>
      </c>
      <c r="AJ1269" s="386">
        <v>0</v>
      </c>
      <c r="AK1269" s="386">
        <v>0</v>
      </c>
      <c r="AL1269" s="386">
        <v>0</v>
      </c>
      <c r="AM1269" s="386">
        <v>1</v>
      </c>
      <c r="AN1269" s="386">
        <v>0</v>
      </c>
      <c r="AO1269" s="386">
        <v>0</v>
      </c>
      <c r="AP1269" s="386">
        <v>0</v>
      </c>
      <c r="AQ1269" s="386">
        <v>0</v>
      </c>
      <c r="AR1269" s="386">
        <v>0</v>
      </c>
      <c r="AS1269" s="386">
        <v>0</v>
      </c>
      <c r="AT1269" s="405">
        <v>0</v>
      </c>
      <c r="AU1269" s="387">
        <v>0</v>
      </c>
    </row>
    <row r="1270" spans="2:47" x14ac:dyDescent="0.3">
      <c r="B1270" s="592"/>
      <c r="C1270" s="592"/>
      <c r="D1270" s="384" t="s">
        <v>938</v>
      </c>
      <c r="E1270" s="271">
        <f t="shared" si="20"/>
        <v>54</v>
      </c>
      <c r="F1270" s="385">
        <v>0</v>
      </c>
      <c r="G1270" s="386">
        <v>0</v>
      </c>
      <c r="H1270" s="386">
        <v>0</v>
      </c>
      <c r="I1270" s="386">
        <v>0</v>
      </c>
      <c r="J1270" s="386">
        <v>0</v>
      </c>
      <c r="K1270" s="386">
        <v>0</v>
      </c>
      <c r="L1270" s="386">
        <v>3</v>
      </c>
      <c r="M1270" s="386">
        <v>3</v>
      </c>
      <c r="N1270" s="386">
        <v>3</v>
      </c>
      <c r="O1270" s="386">
        <v>1</v>
      </c>
      <c r="P1270" s="386">
        <v>0</v>
      </c>
      <c r="Q1270" s="386">
        <v>2</v>
      </c>
      <c r="R1270" s="386">
        <v>2</v>
      </c>
      <c r="S1270" s="386">
        <v>0</v>
      </c>
      <c r="T1270" s="386">
        <v>2</v>
      </c>
      <c r="U1270" s="386">
        <v>2</v>
      </c>
      <c r="V1270" s="386">
        <v>1</v>
      </c>
      <c r="W1270" s="386">
        <v>0</v>
      </c>
      <c r="X1270" s="386">
        <v>3</v>
      </c>
      <c r="Y1270" s="386">
        <v>3</v>
      </c>
      <c r="Z1270" s="386">
        <v>0</v>
      </c>
      <c r="AA1270" s="386">
        <v>3</v>
      </c>
      <c r="AB1270" s="386">
        <v>3</v>
      </c>
      <c r="AC1270" s="386">
        <v>1</v>
      </c>
      <c r="AD1270" s="386">
        <v>2</v>
      </c>
      <c r="AE1270" s="386">
        <v>1</v>
      </c>
      <c r="AF1270" s="386">
        <v>1</v>
      </c>
      <c r="AG1270" s="386">
        <v>1</v>
      </c>
      <c r="AH1270" s="386">
        <v>1</v>
      </c>
      <c r="AI1270" s="386">
        <v>0</v>
      </c>
      <c r="AJ1270" s="386">
        <v>1</v>
      </c>
      <c r="AK1270" s="386">
        <v>0</v>
      </c>
      <c r="AL1270" s="386">
        <v>2</v>
      </c>
      <c r="AM1270" s="386">
        <v>1</v>
      </c>
      <c r="AN1270" s="386">
        <v>0</v>
      </c>
      <c r="AO1270" s="386">
        <v>0</v>
      </c>
      <c r="AP1270" s="386">
        <v>0</v>
      </c>
      <c r="AQ1270" s="386">
        <v>0</v>
      </c>
      <c r="AR1270" s="386">
        <v>0</v>
      </c>
      <c r="AS1270" s="386">
        <v>0</v>
      </c>
      <c r="AT1270" s="405">
        <v>0</v>
      </c>
      <c r="AU1270" s="387">
        <v>12</v>
      </c>
    </row>
    <row r="1271" spans="2:47" x14ac:dyDescent="0.3">
      <c r="B1271" s="592"/>
      <c r="C1271" s="592"/>
      <c r="D1271" s="384" t="s">
        <v>937</v>
      </c>
      <c r="E1271" s="271">
        <f t="shared" si="20"/>
        <v>45</v>
      </c>
      <c r="F1271" s="385">
        <v>0</v>
      </c>
      <c r="G1271" s="386">
        <v>0</v>
      </c>
      <c r="H1271" s="386">
        <v>0</v>
      </c>
      <c r="I1271" s="386">
        <v>0</v>
      </c>
      <c r="J1271" s="386">
        <v>1</v>
      </c>
      <c r="K1271" s="386">
        <v>1</v>
      </c>
      <c r="L1271" s="386">
        <v>0</v>
      </c>
      <c r="M1271" s="386">
        <v>0</v>
      </c>
      <c r="N1271" s="386">
        <v>2</v>
      </c>
      <c r="O1271" s="386">
        <v>3</v>
      </c>
      <c r="P1271" s="386">
        <v>2</v>
      </c>
      <c r="Q1271" s="386">
        <v>4</v>
      </c>
      <c r="R1271" s="386">
        <v>2</v>
      </c>
      <c r="S1271" s="386">
        <v>1</v>
      </c>
      <c r="T1271" s="386">
        <v>1</v>
      </c>
      <c r="U1271" s="386">
        <v>1</v>
      </c>
      <c r="V1271" s="386">
        <v>1</v>
      </c>
      <c r="W1271" s="386">
        <v>2</v>
      </c>
      <c r="X1271" s="386">
        <v>1</v>
      </c>
      <c r="Y1271" s="386">
        <v>3</v>
      </c>
      <c r="Z1271" s="386">
        <v>4</v>
      </c>
      <c r="AA1271" s="386">
        <v>0</v>
      </c>
      <c r="AB1271" s="386">
        <v>0</v>
      </c>
      <c r="AC1271" s="386">
        <v>0</v>
      </c>
      <c r="AD1271" s="386">
        <v>0</v>
      </c>
      <c r="AE1271" s="386">
        <v>4</v>
      </c>
      <c r="AF1271" s="386">
        <v>0</v>
      </c>
      <c r="AG1271" s="386">
        <v>1</v>
      </c>
      <c r="AH1271" s="386">
        <v>0</v>
      </c>
      <c r="AI1271" s="386">
        <v>0</v>
      </c>
      <c r="AJ1271" s="386">
        <v>0</v>
      </c>
      <c r="AK1271" s="386">
        <v>0</v>
      </c>
      <c r="AL1271" s="386">
        <v>0</v>
      </c>
      <c r="AM1271" s="386">
        <v>0</v>
      </c>
      <c r="AN1271" s="386">
        <v>0</v>
      </c>
      <c r="AO1271" s="386">
        <v>0</v>
      </c>
      <c r="AP1271" s="386">
        <v>0</v>
      </c>
      <c r="AQ1271" s="386">
        <v>0</v>
      </c>
      <c r="AR1271" s="386">
        <v>0</v>
      </c>
      <c r="AS1271" s="386">
        <v>0</v>
      </c>
      <c r="AT1271" s="405">
        <v>0</v>
      </c>
      <c r="AU1271" s="387">
        <v>11</v>
      </c>
    </row>
    <row r="1272" spans="2:47" x14ac:dyDescent="0.3">
      <c r="B1272" s="592"/>
      <c r="C1272" s="592" t="s">
        <v>134</v>
      </c>
      <c r="D1272" s="384" t="s">
        <v>924</v>
      </c>
      <c r="E1272" s="271">
        <f t="shared" si="20"/>
        <v>243</v>
      </c>
      <c r="F1272" s="385">
        <v>0</v>
      </c>
      <c r="G1272" s="386">
        <v>0</v>
      </c>
      <c r="H1272" s="386">
        <v>0</v>
      </c>
      <c r="I1272" s="386">
        <v>3</v>
      </c>
      <c r="J1272" s="386">
        <v>1</v>
      </c>
      <c r="K1272" s="386">
        <v>6</v>
      </c>
      <c r="L1272" s="386">
        <v>13</v>
      </c>
      <c r="M1272" s="386">
        <v>10</v>
      </c>
      <c r="N1272" s="386">
        <v>13</v>
      </c>
      <c r="O1272" s="386">
        <v>11</v>
      </c>
      <c r="P1272" s="386">
        <v>12</v>
      </c>
      <c r="Q1272" s="386">
        <v>8</v>
      </c>
      <c r="R1272" s="386">
        <v>7</v>
      </c>
      <c r="S1272" s="386">
        <v>11</v>
      </c>
      <c r="T1272" s="386">
        <v>10</v>
      </c>
      <c r="U1272" s="386">
        <v>10</v>
      </c>
      <c r="V1272" s="386">
        <v>7</v>
      </c>
      <c r="W1272" s="386">
        <v>9</v>
      </c>
      <c r="X1272" s="386">
        <v>8</v>
      </c>
      <c r="Y1272" s="386">
        <v>10</v>
      </c>
      <c r="Z1272" s="386">
        <v>15</v>
      </c>
      <c r="AA1272" s="386">
        <v>17</v>
      </c>
      <c r="AB1272" s="386">
        <v>5</v>
      </c>
      <c r="AC1272" s="386">
        <v>6</v>
      </c>
      <c r="AD1272" s="386">
        <v>7</v>
      </c>
      <c r="AE1272" s="386">
        <v>2</v>
      </c>
      <c r="AF1272" s="386">
        <v>4</v>
      </c>
      <c r="AG1272" s="386">
        <v>3</v>
      </c>
      <c r="AH1272" s="386">
        <v>4</v>
      </c>
      <c r="AI1272" s="386">
        <v>6</v>
      </c>
      <c r="AJ1272" s="386">
        <v>3</v>
      </c>
      <c r="AK1272" s="386">
        <v>0</v>
      </c>
      <c r="AL1272" s="386">
        <v>2</v>
      </c>
      <c r="AM1272" s="386">
        <v>1</v>
      </c>
      <c r="AN1272" s="386">
        <v>0</v>
      </c>
      <c r="AO1272" s="386">
        <v>0</v>
      </c>
      <c r="AP1272" s="386">
        <v>0</v>
      </c>
      <c r="AQ1272" s="386">
        <v>0</v>
      </c>
      <c r="AR1272" s="386">
        <v>0</v>
      </c>
      <c r="AS1272" s="386">
        <v>0</v>
      </c>
      <c r="AT1272" s="405">
        <v>1</v>
      </c>
      <c r="AU1272" s="387">
        <v>18</v>
      </c>
    </row>
    <row r="1273" spans="2:47" x14ac:dyDescent="0.3">
      <c r="B1273" s="592"/>
      <c r="C1273" s="592"/>
      <c r="D1273" s="384" t="s">
        <v>923</v>
      </c>
      <c r="E1273" s="271">
        <f t="shared" si="20"/>
        <v>89</v>
      </c>
      <c r="F1273" s="385">
        <v>0</v>
      </c>
      <c r="G1273" s="386">
        <v>0</v>
      </c>
      <c r="H1273" s="386">
        <v>0</v>
      </c>
      <c r="I1273" s="386">
        <v>0</v>
      </c>
      <c r="J1273" s="386">
        <v>2</v>
      </c>
      <c r="K1273" s="386">
        <v>2</v>
      </c>
      <c r="L1273" s="386">
        <v>11</v>
      </c>
      <c r="M1273" s="386">
        <v>3</v>
      </c>
      <c r="N1273" s="386">
        <v>4</v>
      </c>
      <c r="O1273" s="386">
        <v>6</v>
      </c>
      <c r="P1273" s="386">
        <v>1</v>
      </c>
      <c r="Q1273" s="386">
        <v>3</v>
      </c>
      <c r="R1273" s="386">
        <v>2</v>
      </c>
      <c r="S1273" s="386">
        <v>5</v>
      </c>
      <c r="T1273" s="386">
        <v>5</v>
      </c>
      <c r="U1273" s="386">
        <v>3</v>
      </c>
      <c r="V1273" s="386">
        <v>3</v>
      </c>
      <c r="W1273" s="386">
        <v>2</v>
      </c>
      <c r="X1273" s="386">
        <v>0</v>
      </c>
      <c r="Y1273" s="386">
        <v>1</v>
      </c>
      <c r="Z1273" s="386">
        <v>1</v>
      </c>
      <c r="AA1273" s="386">
        <v>2</v>
      </c>
      <c r="AB1273" s="386">
        <v>5</v>
      </c>
      <c r="AC1273" s="386">
        <v>2</v>
      </c>
      <c r="AD1273" s="386">
        <v>3</v>
      </c>
      <c r="AE1273" s="386">
        <v>3</v>
      </c>
      <c r="AF1273" s="386">
        <v>1</v>
      </c>
      <c r="AG1273" s="386">
        <v>0</v>
      </c>
      <c r="AH1273" s="386">
        <v>0</v>
      </c>
      <c r="AI1273" s="386">
        <v>1</v>
      </c>
      <c r="AJ1273" s="386">
        <v>0</v>
      </c>
      <c r="AK1273" s="386">
        <v>1</v>
      </c>
      <c r="AL1273" s="386">
        <v>1</v>
      </c>
      <c r="AM1273" s="386">
        <v>0</v>
      </c>
      <c r="AN1273" s="386">
        <v>0</v>
      </c>
      <c r="AO1273" s="386">
        <v>0</v>
      </c>
      <c r="AP1273" s="386">
        <v>0</v>
      </c>
      <c r="AQ1273" s="386">
        <v>0</v>
      </c>
      <c r="AR1273" s="386">
        <v>0</v>
      </c>
      <c r="AS1273" s="386">
        <v>0</v>
      </c>
      <c r="AT1273" s="405">
        <v>0</v>
      </c>
      <c r="AU1273" s="387">
        <v>16</v>
      </c>
    </row>
    <row r="1274" spans="2:47" x14ac:dyDescent="0.3">
      <c r="B1274" s="592"/>
      <c r="C1274" s="592"/>
      <c r="D1274" s="384" t="s">
        <v>922</v>
      </c>
      <c r="E1274" s="271">
        <f t="shared" si="20"/>
        <v>103</v>
      </c>
      <c r="F1274" s="385">
        <v>0</v>
      </c>
      <c r="G1274" s="386">
        <v>0</v>
      </c>
      <c r="H1274" s="386">
        <v>0</v>
      </c>
      <c r="I1274" s="386">
        <v>0</v>
      </c>
      <c r="J1274" s="386">
        <v>0</v>
      </c>
      <c r="K1274" s="386">
        <v>6</v>
      </c>
      <c r="L1274" s="386">
        <v>3</v>
      </c>
      <c r="M1274" s="386">
        <v>6</v>
      </c>
      <c r="N1274" s="386">
        <v>4</v>
      </c>
      <c r="O1274" s="386">
        <v>4</v>
      </c>
      <c r="P1274" s="386">
        <v>5</v>
      </c>
      <c r="Q1274" s="386">
        <v>3</v>
      </c>
      <c r="R1274" s="386">
        <v>1</v>
      </c>
      <c r="S1274" s="386">
        <v>2</v>
      </c>
      <c r="T1274" s="386">
        <v>0</v>
      </c>
      <c r="U1274" s="386">
        <v>1</v>
      </c>
      <c r="V1274" s="386">
        <v>3</v>
      </c>
      <c r="W1274" s="386">
        <v>8</v>
      </c>
      <c r="X1274" s="386">
        <v>2</v>
      </c>
      <c r="Y1274" s="386">
        <v>0</v>
      </c>
      <c r="Z1274" s="386">
        <v>3</v>
      </c>
      <c r="AA1274" s="386">
        <v>0</v>
      </c>
      <c r="AB1274" s="386">
        <v>2</v>
      </c>
      <c r="AC1274" s="386">
        <v>4</v>
      </c>
      <c r="AD1274" s="386">
        <v>0</v>
      </c>
      <c r="AE1274" s="386">
        <v>1</v>
      </c>
      <c r="AF1274" s="386">
        <v>0</v>
      </c>
      <c r="AG1274" s="386">
        <v>0</v>
      </c>
      <c r="AH1274" s="386">
        <v>2</v>
      </c>
      <c r="AI1274" s="386">
        <v>0</v>
      </c>
      <c r="AJ1274" s="386">
        <v>0</v>
      </c>
      <c r="AK1274" s="386">
        <v>0</v>
      </c>
      <c r="AL1274" s="386">
        <v>1</v>
      </c>
      <c r="AM1274" s="386">
        <v>1</v>
      </c>
      <c r="AN1274" s="386">
        <v>0</v>
      </c>
      <c r="AO1274" s="386">
        <v>0</v>
      </c>
      <c r="AP1274" s="386">
        <v>0</v>
      </c>
      <c r="AQ1274" s="386">
        <v>0</v>
      </c>
      <c r="AR1274" s="386">
        <v>0</v>
      </c>
      <c r="AS1274" s="386">
        <v>0</v>
      </c>
      <c r="AT1274" s="405">
        <v>0</v>
      </c>
      <c r="AU1274" s="387">
        <v>41</v>
      </c>
    </row>
    <row r="1275" spans="2:47" x14ac:dyDescent="0.3">
      <c r="B1275" s="592"/>
      <c r="C1275" s="592"/>
      <c r="D1275" s="384" t="s">
        <v>921</v>
      </c>
      <c r="E1275" s="271">
        <f t="shared" si="20"/>
        <v>57</v>
      </c>
      <c r="F1275" s="385">
        <v>0</v>
      </c>
      <c r="G1275" s="386">
        <v>0</v>
      </c>
      <c r="H1275" s="386">
        <v>0</v>
      </c>
      <c r="I1275" s="386">
        <v>0</v>
      </c>
      <c r="J1275" s="386">
        <v>0</v>
      </c>
      <c r="K1275" s="386">
        <v>1</v>
      </c>
      <c r="L1275" s="386">
        <v>1</v>
      </c>
      <c r="M1275" s="386">
        <v>0</v>
      </c>
      <c r="N1275" s="386">
        <v>4</v>
      </c>
      <c r="O1275" s="386">
        <v>6</v>
      </c>
      <c r="P1275" s="386">
        <v>4</v>
      </c>
      <c r="Q1275" s="386">
        <v>3</v>
      </c>
      <c r="R1275" s="386">
        <v>1</v>
      </c>
      <c r="S1275" s="386">
        <v>1</v>
      </c>
      <c r="T1275" s="386">
        <v>0</v>
      </c>
      <c r="U1275" s="386">
        <v>2</v>
      </c>
      <c r="V1275" s="386">
        <v>2</v>
      </c>
      <c r="W1275" s="386">
        <v>1</v>
      </c>
      <c r="X1275" s="386">
        <v>0</v>
      </c>
      <c r="Y1275" s="386">
        <v>0</v>
      </c>
      <c r="Z1275" s="386">
        <v>0</v>
      </c>
      <c r="AA1275" s="386">
        <v>0</v>
      </c>
      <c r="AB1275" s="386">
        <v>1</v>
      </c>
      <c r="AC1275" s="386">
        <v>1</v>
      </c>
      <c r="AD1275" s="386">
        <v>1</v>
      </c>
      <c r="AE1275" s="386">
        <v>1</v>
      </c>
      <c r="AF1275" s="386">
        <v>0</v>
      </c>
      <c r="AG1275" s="386">
        <v>2</v>
      </c>
      <c r="AH1275" s="386">
        <v>1</v>
      </c>
      <c r="AI1275" s="386">
        <v>0</v>
      </c>
      <c r="AJ1275" s="386">
        <v>1</v>
      </c>
      <c r="AK1275" s="386">
        <v>1</v>
      </c>
      <c r="AL1275" s="386">
        <v>0</v>
      </c>
      <c r="AM1275" s="386">
        <v>0</v>
      </c>
      <c r="AN1275" s="386">
        <v>0</v>
      </c>
      <c r="AO1275" s="386">
        <v>0</v>
      </c>
      <c r="AP1275" s="386">
        <v>0</v>
      </c>
      <c r="AQ1275" s="386">
        <v>0</v>
      </c>
      <c r="AR1275" s="386">
        <v>0</v>
      </c>
      <c r="AS1275" s="386">
        <v>0</v>
      </c>
      <c r="AT1275" s="405">
        <v>0</v>
      </c>
      <c r="AU1275" s="387">
        <v>22</v>
      </c>
    </row>
    <row r="1276" spans="2:47" x14ac:dyDescent="0.3">
      <c r="B1276" s="592"/>
      <c r="C1276" s="592"/>
      <c r="D1276" s="384" t="s">
        <v>920</v>
      </c>
      <c r="E1276" s="271">
        <f t="shared" si="20"/>
        <v>87</v>
      </c>
      <c r="F1276" s="385">
        <v>0</v>
      </c>
      <c r="G1276" s="386">
        <v>0</v>
      </c>
      <c r="H1276" s="386">
        <v>0</v>
      </c>
      <c r="I1276" s="386">
        <v>0</v>
      </c>
      <c r="J1276" s="386">
        <v>1</v>
      </c>
      <c r="K1276" s="386">
        <v>2</v>
      </c>
      <c r="L1276" s="386">
        <v>3</v>
      </c>
      <c r="M1276" s="386">
        <v>3</v>
      </c>
      <c r="N1276" s="386">
        <v>1</v>
      </c>
      <c r="O1276" s="386">
        <v>4</v>
      </c>
      <c r="P1276" s="386">
        <v>3</v>
      </c>
      <c r="Q1276" s="386">
        <v>4</v>
      </c>
      <c r="R1276" s="386">
        <v>0</v>
      </c>
      <c r="S1276" s="386">
        <v>2</v>
      </c>
      <c r="T1276" s="386">
        <v>7</v>
      </c>
      <c r="U1276" s="386">
        <v>3</v>
      </c>
      <c r="V1276" s="386">
        <v>0</v>
      </c>
      <c r="W1276" s="386">
        <v>2</v>
      </c>
      <c r="X1276" s="386">
        <v>1</v>
      </c>
      <c r="Y1276" s="386">
        <v>1</v>
      </c>
      <c r="Z1276" s="386">
        <v>2</v>
      </c>
      <c r="AA1276" s="386">
        <v>0</v>
      </c>
      <c r="AB1276" s="386">
        <v>1</v>
      </c>
      <c r="AC1276" s="386">
        <v>2</v>
      </c>
      <c r="AD1276" s="386">
        <v>1</v>
      </c>
      <c r="AE1276" s="386">
        <v>1</v>
      </c>
      <c r="AF1276" s="386">
        <v>0</v>
      </c>
      <c r="AG1276" s="386">
        <v>1</v>
      </c>
      <c r="AH1276" s="386">
        <v>2</v>
      </c>
      <c r="AI1276" s="386">
        <v>2</v>
      </c>
      <c r="AJ1276" s="386">
        <v>1</v>
      </c>
      <c r="AK1276" s="386">
        <v>0</v>
      </c>
      <c r="AL1276" s="386">
        <v>1</v>
      </c>
      <c r="AM1276" s="386">
        <v>0</v>
      </c>
      <c r="AN1276" s="386">
        <v>0</v>
      </c>
      <c r="AO1276" s="386">
        <v>0</v>
      </c>
      <c r="AP1276" s="386">
        <v>0</v>
      </c>
      <c r="AQ1276" s="386">
        <v>1</v>
      </c>
      <c r="AR1276" s="386">
        <v>0</v>
      </c>
      <c r="AS1276" s="386">
        <v>0</v>
      </c>
      <c r="AT1276" s="405">
        <v>0</v>
      </c>
      <c r="AU1276" s="387">
        <v>35</v>
      </c>
    </row>
    <row r="1277" spans="2:47" x14ac:dyDescent="0.3">
      <c r="B1277" s="592"/>
      <c r="C1277" s="592"/>
      <c r="D1277" s="384" t="s">
        <v>919</v>
      </c>
      <c r="E1277" s="271">
        <f t="shared" si="20"/>
        <v>13</v>
      </c>
      <c r="F1277" s="385">
        <v>0</v>
      </c>
      <c r="G1277" s="386">
        <v>0</v>
      </c>
      <c r="H1277" s="386">
        <v>0</v>
      </c>
      <c r="I1277" s="386">
        <v>0</v>
      </c>
      <c r="J1277" s="386">
        <v>0</v>
      </c>
      <c r="K1277" s="386">
        <v>0</v>
      </c>
      <c r="L1277" s="386">
        <v>0</v>
      </c>
      <c r="M1277" s="386">
        <v>0</v>
      </c>
      <c r="N1277" s="386">
        <v>0</v>
      </c>
      <c r="O1277" s="386">
        <v>1</v>
      </c>
      <c r="P1277" s="386">
        <v>1</v>
      </c>
      <c r="Q1277" s="386">
        <v>0</v>
      </c>
      <c r="R1277" s="386">
        <v>1</v>
      </c>
      <c r="S1277" s="386">
        <v>1</v>
      </c>
      <c r="T1277" s="386">
        <v>0</v>
      </c>
      <c r="U1277" s="386">
        <v>1</v>
      </c>
      <c r="V1277" s="386">
        <v>0</v>
      </c>
      <c r="W1277" s="386">
        <v>0</v>
      </c>
      <c r="X1277" s="386">
        <v>0</v>
      </c>
      <c r="Y1277" s="386">
        <v>2</v>
      </c>
      <c r="Z1277" s="386">
        <v>0</v>
      </c>
      <c r="AA1277" s="386">
        <v>2</v>
      </c>
      <c r="AB1277" s="386">
        <v>0</v>
      </c>
      <c r="AC1277" s="386">
        <v>0</v>
      </c>
      <c r="AD1277" s="386">
        <v>0</v>
      </c>
      <c r="AE1277" s="386">
        <v>0</v>
      </c>
      <c r="AF1277" s="386">
        <v>0</v>
      </c>
      <c r="AG1277" s="386">
        <v>1</v>
      </c>
      <c r="AH1277" s="386">
        <v>0</v>
      </c>
      <c r="AI1277" s="386">
        <v>1</v>
      </c>
      <c r="AJ1277" s="386">
        <v>1</v>
      </c>
      <c r="AK1277" s="386">
        <v>0</v>
      </c>
      <c r="AL1277" s="386">
        <v>0</v>
      </c>
      <c r="AM1277" s="386">
        <v>0</v>
      </c>
      <c r="AN1277" s="386">
        <v>0</v>
      </c>
      <c r="AO1277" s="386">
        <v>0</v>
      </c>
      <c r="AP1277" s="386">
        <v>0</v>
      </c>
      <c r="AQ1277" s="386">
        <v>0</v>
      </c>
      <c r="AR1277" s="386">
        <v>0</v>
      </c>
      <c r="AS1277" s="386">
        <v>0</v>
      </c>
      <c r="AT1277" s="405">
        <v>0</v>
      </c>
      <c r="AU1277" s="387">
        <v>1</v>
      </c>
    </row>
    <row r="1278" spans="2:47" x14ac:dyDescent="0.3">
      <c r="B1278" s="592" t="s">
        <v>13</v>
      </c>
      <c r="C1278" s="592" t="s">
        <v>253</v>
      </c>
      <c r="D1278" s="384" t="s">
        <v>918</v>
      </c>
      <c r="E1278" s="271">
        <f t="shared" si="20"/>
        <v>593</v>
      </c>
      <c r="F1278" s="385">
        <v>0</v>
      </c>
      <c r="G1278" s="386">
        <v>0</v>
      </c>
      <c r="H1278" s="386">
        <v>0</v>
      </c>
      <c r="I1278" s="386">
        <v>1</v>
      </c>
      <c r="J1278" s="386">
        <v>4</v>
      </c>
      <c r="K1278" s="386">
        <v>7</v>
      </c>
      <c r="L1278" s="386">
        <v>12</v>
      </c>
      <c r="M1278" s="386">
        <v>22</v>
      </c>
      <c r="N1278" s="386">
        <v>20</v>
      </c>
      <c r="O1278" s="386">
        <v>31</v>
      </c>
      <c r="P1278" s="386">
        <v>28</v>
      </c>
      <c r="Q1278" s="386">
        <v>37</v>
      </c>
      <c r="R1278" s="386">
        <v>31</v>
      </c>
      <c r="S1278" s="386">
        <v>31</v>
      </c>
      <c r="T1278" s="386">
        <v>40</v>
      </c>
      <c r="U1278" s="386">
        <v>41</v>
      </c>
      <c r="V1278" s="386">
        <v>42</v>
      </c>
      <c r="W1278" s="386">
        <v>36</v>
      </c>
      <c r="X1278" s="386">
        <v>29</v>
      </c>
      <c r="Y1278" s="386">
        <v>27</v>
      </c>
      <c r="Z1278" s="386">
        <v>19</v>
      </c>
      <c r="AA1278" s="386">
        <v>19</v>
      </c>
      <c r="AB1278" s="386">
        <v>18</v>
      </c>
      <c r="AC1278" s="386">
        <v>20</v>
      </c>
      <c r="AD1278" s="386">
        <v>21</v>
      </c>
      <c r="AE1278" s="386">
        <v>8</v>
      </c>
      <c r="AF1278" s="386">
        <v>13</v>
      </c>
      <c r="AG1278" s="386">
        <v>11</v>
      </c>
      <c r="AH1278" s="386">
        <v>6</v>
      </c>
      <c r="AI1278" s="386">
        <v>6</v>
      </c>
      <c r="AJ1278" s="386">
        <v>2</v>
      </c>
      <c r="AK1278" s="386">
        <v>6</v>
      </c>
      <c r="AL1278" s="386">
        <v>0</v>
      </c>
      <c r="AM1278" s="386">
        <v>1</v>
      </c>
      <c r="AN1278" s="386">
        <v>1</v>
      </c>
      <c r="AO1278" s="386">
        <v>0</v>
      </c>
      <c r="AP1278" s="386">
        <v>0</v>
      </c>
      <c r="AQ1278" s="386">
        <v>0</v>
      </c>
      <c r="AR1278" s="386">
        <v>0</v>
      </c>
      <c r="AS1278" s="386">
        <v>1</v>
      </c>
      <c r="AT1278" s="405">
        <v>0</v>
      </c>
      <c r="AU1278" s="387">
        <v>2</v>
      </c>
    </row>
    <row r="1279" spans="2:47" x14ac:dyDescent="0.3">
      <c r="B1279" s="592"/>
      <c r="C1279" s="592"/>
      <c r="D1279" s="384" t="s">
        <v>917</v>
      </c>
      <c r="E1279" s="271">
        <f t="shared" si="20"/>
        <v>1120</v>
      </c>
      <c r="F1279" s="385">
        <v>0</v>
      </c>
      <c r="G1279" s="386">
        <v>0</v>
      </c>
      <c r="H1279" s="386">
        <v>0</v>
      </c>
      <c r="I1279" s="386">
        <v>2</v>
      </c>
      <c r="J1279" s="386">
        <v>6</v>
      </c>
      <c r="K1279" s="386">
        <v>9</v>
      </c>
      <c r="L1279" s="386">
        <v>16</v>
      </c>
      <c r="M1279" s="386">
        <v>38</v>
      </c>
      <c r="N1279" s="386">
        <v>32</v>
      </c>
      <c r="O1279" s="386">
        <v>34</v>
      </c>
      <c r="P1279" s="386">
        <v>52</v>
      </c>
      <c r="Q1279" s="386">
        <v>75</v>
      </c>
      <c r="R1279" s="386">
        <v>58</v>
      </c>
      <c r="S1279" s="386">
        <v>64</v>
      </c>
      <c r="T1279" s="386">
        <v>68</v>
      </c>
      <c r="U1279" s="386">
        <v>72</v>
      </c>
      <c r="V1279" s="386">
        <v>56</v>
      </c>
      <c r="W1279" s="386">
        <v>54</v>
      </c>
      <c r="X1279" s="386">
        <v>61</v>
      </c>
      <c r="Y1279" s="386">
        <v>63</v>
      </c>
      <c r="Z1279" s="386">
        <v>56</v>
      </c>
      <c r="AA1279" s="386">
        <v>42</v>
      </c>
      <c r="AB1279" s="386">
        <v>44</v>
      </c>
      <c r="AC1279" s="386">
        <v>32</v>
      </c>
      <c r="AD1279" s="386">
        <v>40</v>
      </c>
      <c r="AE1279" s="386">
        <v>35</v>
      </c>
      <c r="AF1279" s="386">
        <v>29</v>
      </c>
      <c r="AG1279" s="386">
        <v>9</v>
      </c>
      <c r="AH1279" s="386">
        <v>19</v>
      </c>
      <c r="AI1279" s="386">
        <v>17</v>
      </c>
      <c r="AJ1279" s="386">
        <v>14</v>
      </c>
      <c r="AK1279" s="386">
        <v>5</v>
      </c>
      <c r="AL1279" s="386">
        <v>5</v>
      </c>
      <c r="AM1279" s="386">
        <v>5</v>
      </c>
      <c r="AN1279" s="386">
        <v>1</v>
      </c>
      <c r="AO1279" s="386">
        <v>2</v>
      </c>
      <c r="AP1279" s="386">
        <v>0</v>
      </c>
      <c r="AQ1279" s="386">
        <v>0</v>
      </c>
      <c r="AR1279" s="386">
        <v>0</v>
      </c>
      <c r="AS1279" s="386">
        <v>0</v>
      </c>
      <c r="AT1279" s="405">
        <v>0</v>
      </c>
      <c r="AU1279" s="387">
        <v>5</v>
      </c>
    </row>
    <row r="1280" spans="2:47" x14ac:dyDescent="0.3">
      <c r="B1280" s="592"/>
      <c r="C1280" s="592"/>
      <c r="D1280" s="384" t="s">
        <v>916</v>
      </c>
      <c r="E1280" s="271">
        <f t="shared" si="20"/>
        <v>274</v>
      </c>
      <c r="F1280" s="385">
        <v>0</v>
      </c>
      <c r="G1280" s="386">
        <v>0</v>
      </c>
      <c r="H1280" s="386">
        <v>0</v>
      </c>
      <c r="I1280" s="386">
        <v>0</v>
      </c>
      <c r="J1280" s="386">
        <v>0</v>
      </c>
      <c r="K1280" s="386">
        <v>1</v>
      </c>
      <c r="L1280" s="386">
        <v>1</v>
      </c>
      <c r="M1280" s="386">
        <v>5</v>
      </c>
      <c r="N1280" s="386">
        <v>6</v>
      </c>
      <c r="O1280" s="386">
        <v>5</v>
      </c>
      <c r="P1280" s="386">
        <v>8</v>
      </c>
      <c r="Q1280" s="386">
        <v>8</v>
      </c>
      <c r="R1280" s="386">
        <v>11</v>
      </c>
      <c r="S1280" s="386">
        <v>15</v>
      </c>
      <c r="T1280" s="386">
        <v>12</v>
      </c>
      <c r="U1280" s="386">
        <v>15</v>
      </c>
      <c r="V1280" s="386">
        <v>11</v>
      </c>
      <c r="W1280" s="386">
        <v>18</v>
      </c>
      <c r="X1280" s="386">
        <v>15</v>
      </c>
      <c r="Y1280" s="386">
        <v>16</v>
      </c>
      <c r="Z1280" s="386">
        <v>19</v>
      </c>
      <c r="AA1280" s="386">
        <v>10</v>
      </c>
      <c r="AB1280" s="386">
        <v>13</v>
      </c>
      <c r="AC1280" s="386">
        <v>10</v>
      </c>
      <c r="AD1280" s="386">
        <v>10</v>
      </c>
      <c r="AE1280" s="386">
        <v>11</v>
      </c>
      <c r="AF1280" s="386">
        <v>10</v>
      </c>
      <c r="AG1280" s="386">
        <v>6</v>
      </c>
      <c r="AH1280" s="386">
        <v>3</v>
      </c>
      <c r="AI1280" s="386">
        <v>16</v>
      </c>
      <c r="AJ1280" s="386">
        <v>6</v>
      </c>
      <c r="AK1280" s="386">
        <v>6</v>
      </c>
      <c r="AL1280" s="386">
        <v>0</v>
      </c>
      <c r="AM1280" s="386">
        <v>2</v>
      </c>
      <c r="AN1280" s="386">
        <v>2</v>
      </c>
      <c r="AO1280" s="386">
        <v>1</v>
      </c>
      <c r="AP1280" s="386">
        <v>0</v>
      </c>
      <c r="AQ1280" s="386">
        <v>0</v>
      </c>
      <c r="AR1280" s="386">
        <v>0</v>
      </c>
      <c r="AS1280" s="386">
        <v>0</v>
      </c>
      <c r="AT1280" s="405">
        <v>0</v>
      </c>
      <c r="AU1280" s="387">
        <v>2</v>
      </c>
    </row>
    <row r="1281" spans="2:47" x14ac:dyDescent="0.3">
      <c r="B1281" s="592"/>
      <c r="C1281" s="592"/>
      <c r="D1281" s="384" t="s">
        <v>915</v>
      </c>
      <c r="E1281" s="271">
        <f t="shared" si="20"/>
        <v>111</v>
      </c>
      <c r="F1281" s="385">
        <v>0</v>
      </c>
      <c r="G1281" s="386">
        <v>0</v>
      </c>
      <c r="H1281" s="386">
        <v>0</v>
      </c>
      <c r="I1281" s="386">
        <v>1</v>
      </c>
      <c r="J1281" s="386">
        <v>0</v>
      </c>
      <c r="K1281" s="386">
        <v>0</v>
      </c>
      <c r="L1281" s="386">
        <v>4</v>
      </c>
      <c r="M1281" s="386">
        <v>3</v>
      </c>
      <c r="N1281" s="386">
        <v>2</v>
      </c>
      <c r="O1281" s="386">
        <v>5</v>
      </c>
      <c r="P1281" s="386">
        <v>9</v>
      </c>
      <c r="Q1281" s="386">
        <v>5</v>
      </c>
      <c r="R1281" s="386">
        <v>8</v>
      </c>
      <c r="S1281" s="386">
        <v>9</v>
      </c>
      <c r="T1281" s="386">
        <v>8</v>
      </c>
      <c r="U1281" s="386">
        <v>7</v>
      </c>
      <c r="V1281" s="386">
        <v>5</v>
      </c>
      <c r="W1281" s="386">
        <v>5</v>
      </c>
      <c r="X1281" s="386">
        <v>2</v>
      </c>
      <c r="Y1281" s="386">
        <v>1</v>
      </c>
      <c r="Z1281" s="386">
        <v>1</v>
      </c>
      <c r="AA1281" s="386">
        <v>7</v>
      </c>
      <c r="AB1281" s="386">
        <v>2</v>
      </c>
      <c r="AC1281" s="386">
        <v>4</v>
      </c>
      <c r="AD1281" s="386">
        <v>7</v>
      </c>
      <c r="AE1281" s="386">
        <v>1</v>
      </c>
      <c r="AF1281" s="386">
        <v>2</v>
      </c>
      <c r="AG1281" s="386">
        <v>4</v>
      </c>
      <c r="AH1281" s="386">
        <v>3</v>
      </c>
      <c r="AI1281" s="386">
        <v>4</v>
      </c>
      <c r="AJ1281" s="386">
        <v>1</v>
      </c>
      <c r="AK1281" s="386">
        <v>0</v>
      </c>
      <c r="AL1281" s="386">
        <v>1</v>
      </c>
      <c r="AM1281" s="386">
        <v>0</v>
      </c>
      <c r="AN1281" s="386">
        <v>0</v>
      </c>
      <c r="AO1281" s="386">
        <v>0</v>
      </c>
      <c r="AP1281" s="386">
        <v>0</v>
      </c>
      <c r="AQ1281" s="386">
        <v>0</v>
      </c>
      <c r="AR1281" s="386">
        <v>0</v>
      </c>
      <c r="AS1281" s="386">
        <v>0</v>
      </c>
      <c r="AT1281" s="405">
        <v>0</v>
      </c>
      <c r="AU1281" s="387">
        <v>0</v>
      </c>
    </row>
    <row r="1282" spans="2:47" x14ac:dyDescent="0.3">
      <c r="B1282" s="592"/>
      <c r="C1282" s="592"/>
      <c r="D1282" s="384" t="s">
        <v>914</v>
      </c>
      <c r="E1282" s="271">
        <f t="shared" si="20"/>
        <v>1096</v>
      </c>
      <c r="F1282" s="385">
        <v>0</v>
      </c>
      <c r="G1282" s="386">
        <v>0</v>
      </c>
      <c r="H1282" s="386">
        <v>0</v>
      </c>
      <c r="I1282" s="386">
        <v>2</v>
      </c>
      <c r="J1282" s="386">
        <v>3</v>
      </c>
      <c r="K1282" s="386">
        <v>5</v>
      </c>
      <c r="L1282" s="386">
        <v>23</v>
      </c>
      <c r="M1282" s="386">
        <v>28</v>
      </c>
      <c r="N1282" s="386">
        <v>43</v>
      </c>
      <c r="O1282" s="386">
        <v>55</v>
      </c>
      <c r="P1282" s="386">
        <v>47</v>
      </c>
      <c r="Q1282" s="386">
        <v>75</v>
      </c>
      <c r="R1282" s="386">
        <v>69</v>
      </c>
      <c r="S1282" s="386">
        <v>51</v>
      </c>
      <c r="T1282" s="386">
        <v>61</v>
      </c>
      <c r="U1282" s="386">
        <v>66</v>
      </c>
      <c r="V1282" s="386">
        <v>52</v>
      </c>
      <c r="W1282" s="386">
        <v>64</v>
      </c>
      <c r="X1282" s="386">
        <v>50</v>
      </c>
      <c r="Y1282" s="386">
        <v>44</v>
      </c>
      <c r="Z1282" s="386">
        <v>54</v>
      </c>
      <c r="AA1282" s="386">
        <v>41</v>
      </c>
      <c r="AB1282" s="386">
        <v>45</v>
      </c>
      <c r="AC1282" s="386">
        <v>41</v>
      </c>
      <c r="AD1282" s="386">
        <v>37</v>
      </c>
      <c r="AE1282" s="386">
        <v>23</v>
      </c>
      <c r="AF1282" s="386">
        <v>29</v>
      </c>
      <c r="AG1282" s="386">
        <v>34</v>
      </c>
      <c r="AH1282" s="386">
        <v>23</v>
      </c>
      <c r="AI1282" s="386">
        <v>10</v>
      </c>
      <c r="AJ1282" s="386">
        <v>9</v>
      </c>
      <c r="AK1282" s="386">
        <v>4</v>
      </c>
      <c r="AL1282" s="386">
        <v>3</v>
      </c>
      <c r="AM1282" s="386">
        <v>4</v>
      </c>
      <c r="AN1282" s="386">
        <v>0</v>
      </c>
      <c r="AO1282" s="386">
        <v>1</v>
      </c>
      <c r="AP1282" s="386">
        <v>0</v>
      </c>
      <c r="AQ1282" s="386">
        <v>0</v>
      </c>
      <c r="AR1282" s="386">
        <v>0</v>
      </c>
      <c r="AS1282" s="386">
        <v>0</v>
      </c>
      <c r="AT1282" s="405">
        <v>0</v>
      </c>
      <c r="AU1282" s="387">
        <v>0</v>
      </c>
    </row>
    <row r="1283" spans="2:47" x14ac:dyDescent="0.3">
      <c r="B1283" s="592"/>
      <c r="C1283" s="592"/>
      <c r="D1283" s="384" t="s">
        <v>913</v>
      </c>
      <c r="E1283" s="271">
        <f t="shared" si="20"/>
        <v>1640</v>
      </c>
      <c r="F1283" s="385">
        <v>0</v>
      </c>
      <c r="G1283" s="386">
        <v>0</v>
      </c>
      <c r="H1283" s="386">
        <v>0</v>
      </c>
      <c r="I1283" s="386">
        <v>2</v>
      </c>
      <c r="J1283" s="386">
        <v>15</v>
      </c>
      <c r="K1283" s="386">
        <v>28</v>
      </c>
      <c r="L1283" s="386">
        <v>43</v>
      </c>
      <c r="M1283" s="386">
        <v>60</v>
      </c>
      <c r="N1283" s="386">
        <v>57</v>
      </c>
      <c r="O1283" s="386">
        <v>80</v>
      </c>
      <c r="P1283" s="386">
        <v>75</v>
      </c>
      <c r="Q1283" s="386">
        <v>87</v>
      </c>
      <c r="R1283" s="386">
        <v>102</v>
      </c>
      <c r="S1283" s="386">
        <v>112</v>
      </c>
      <c r="T1283" s="386">
        <v>99</v>
      </c>
      <c r="U1283" s="386">
        <v>88</v>
      </c>
      <c r="V1283" s="386">
        <v>69</v>
      </c>
      <c r="W1283" s="386">
        <v>81</v>
      </c>
      <c r="X1283" s="386">
        <v>78</v>
      </c>
      <c r="Y1283" s="386">
        <v>84</v>
      </c>
      <c r="Z1283" s="386">
        <v>66</v>
      </c>
      <c r="AA1283" s="386">
        <v>82</v>
      </c>
      <c r="AB1283" s="386">
        <v>58</v>
      </c>
      <c r="AC1283" s="386">
        <v>40</v>
      </c>
      <c r="AD1283" s="386">
        <v>36</v>
      </c>
      <c r="AE1283" s="386">
        <v>37</v>
      </c>
      <c r="AF1283" s="386">
        <v>31</v>
      </c>
      <c r="AG1283" s="386">
        <v>30</v>
      </c>
      <c r="AH1283" s="386">
        <v>30</v>
      </c>
      <c r="AI1283" s="386">
        <v>17</v>
      </c>
      <c r="AJ1283" s="386">
        <v>16</v>
      </c>
      <c r="AK1283" s="386">
        <v>14</v>
      </c>
      <c r="AL1283" s="386">
        <v>7</v>
      </c>
      <c r="AM1283" s="386">
        <v>7</v>
      </c>
      <c r="AN1283" s="386">
        <v>2</v>
      </c>
      <c r="AO1283" s="386">
        <v>1</v>
      </c>
      <c r="AP1283" s="386">
        <v>0</v>
      </c>
      <c r="AQ1283" s="386">
        <v>0</v>
      </c>
      <c r="AR1283" s="386">
        <v>0</v>
      </c>
      <c r="AS1283" s="386">
        <v>0</v>
      </c>
      <c r="AT1283" s="405">
        <v>0</v>
      </c>
      <c r="AU1283" s="387">
        <v>6</v>
      </c>
    </row>
    <row r="1284" spans="2:47" x14ac:dyDescent="0.3">
      <c r="B1284" s="592"/>
      <c r="C1284" s="592"/>
      <c r="D1284" s="384" t="s">
        <v>912</v>
      </c>
      <c r="E1284" s="271">
        <f t="shared" si="20"/>
        <v>408</v>
      </c>
      <c r="F1284" s="385">
        <v>0</v>
      </c>
      <c r="G1284" s="386">
        <v>0</v>
      </c>
      <c r="H1284" s="386">
        <v>0</v>
      </c>
      <c r="I1284" s="386">
        <v>0</v>
      </c>
      <c r="J1284" s="386">
        <v>1</v>
      </c>
      <c r="K1284" s="386">
        <v>3</v>
      </c>
      <c r="L1284" s="386">
        <v>8</v>
      </c>
      <c r="M1284" s="386">
        <v>12</v>
      </c>
      <c r="N1284" s="386">
        <v>11</v>
      </c>
      <c r="O1284" s="386">
        <v>13</v>
      </c>
      <c r="P1284" s="386">
        <v>18</v>
      </c>
      <c r="Q1284" s="386">
        <v>21</v>
      </c>
      <c r="R1284" s="386">
        <v>28</v>
      </c>
      <c r="S1284" s="386">
        <v>20</v>
      </c>
      <c r="T1284" s="386">
        <v>31</v>
      </c>
      <c r="U1284" s="386">
        <v>19</v>
      </c>
      <c r="V1284" s="386">
        <v>18</v>
      </c>
      <c r="W1284" s="386">
        <v>19</v>
      </c>
      <c r="X1284" s="386">
        <v>24</v>
      </c>
      <c r="Y1284" s="386">
        <v>24</v>
      </c>
      <c r="Z1284" s="386">
        <v>13</v>
      </c>
      <c r="AA1284" s="386">
        <v>10</v>
      </c>
      <c r="AB1284" s="386">
        <v>20</v>
      </c>
      <c r="AC1284" s="386">
        <v>13</v>
      </c>
      <c r="AD1284" s="386">
        <v>15</v>
      </c>
      <c r="AE1284" s="386">
        <v>17</v>
      </c>
      <c r="AF1284" s="386">
        <v>7</v>
      </c>
      <c r="AG1284" s="386">
        <v>7</v>
      </c>
      <c r="AH1284" s="386">
        <v>6</v>
      </c>
      <c r="AI1284" s="386">
        <v>9</v>
      </c>
      <c r="AJ1284" s="386">
        <v>5</v>
      </c>
      <c r="AK1284" s="386">
        <v>3</v>
      </c>
      <c r="AL1284" s="386">
        <v>3</v>
      </c>
      <c r="AM1284" s="386">
        <v>1</v>
      </c>
      <c r="AN1284" s="386">
        <v>2</v>
      </c>
      <c r="AO1284" s="386">
        <v>0</v>
      </c>
      <c r="AP1284" s="386">
        <v>0</v>
      </c>
      <c r="AQ1284" s="386">
        <v>0</v>
      </c>
      <c r="AR1284" s="386">
        <v>0</v>
      </c>
      <c r="AS1284" s="386">
        <v>0</v>
      </c>
      <c r="AT1284" s="405">
        <v>0</v>
      </c>
      <c r="AU1284" s="387">
        <v>7</v>
      </c>
    </row>
    <row r="1285" spans="2:47" ht="16.149999999999999" customHeight="1" x14ac:dyDescent="0.3">
      <c r="B1285" s="592"/>
      <c r="C1285" s="592"/>
      <c r="D1285" s="384" t="s">
        <v>911</v>
      </c>
      <c r="E1285" s="271">
        <f>SUM(F1285:AU1285)</f>
        <v>291</v>
      </c>
      <c r="F1285" s="385">
        <v>0</v>
      </c>
      <c r="G1285" s="386">
        <v>0</v>
      </c>
      <c r="H1285" s="386">
        <v>0</v>
      </c>
      <c r="I1285" s="386">
        <v>0</v>
      </c>
      <c r="J1285" s="386">
        <v>2</v>
      </c>
      <c r="K1285" s="386">
        <v>2</v>
      </c>
      <c r="L1285" s="386">
        <v>5</v>
      </c>
      <c r="M1285" s="386">
        <v>2</v>
      </c>
      <c r="N1285" s="386">
        <v>6</v>
      </c>
      <c r="O1285" s="386">
        <v>10</v>
      </c>
      <c r="P1285" s="386">
        <v>8</v>
      </c>
      <c r="Q1285" s="386">
        <v>12</v>
      </c>
      <c r="R1285" s="386">
        <v>14</v>
      </c>
      <c r="S1285" s="386">
        <v>14</v>
      </c>
      <c r="T1285" s="386">
        <v>19</v>
      </c>
      <c r="U1285" s="386">
        <v>12</v>
      </c>
      <c r="V1285" s="386">
        <v>19</v>
      </c>
      <c r="W1285" s="386">
        <v>13</v>
      </c>
      <c r="X1285" s="386">
        <v>17</v>
      </c>
      <c r="Y1285" s="386">
        <v>25</v>
      </c>
      <c r="Z1285" s="386">
        <v>13</v>
      </c>
      <c r="AA1285" s="386">
        <v>13</v>
      </c>
      <c r="AB1285" s="386">
        <v>15</v>
      </c>
      <c r="AC1285" s="386">
        <v>15</v>
      </c>
      <c r="AD1285" s="386">
        <v>16</v>
      </c>
      <c r="AE1285" s="386">
        <v>10</v>
      </c>
      <c r="AF1285" s="386">
        <v>5</v>
      </c>
      <c r="AG1285" s="386">
        <v>3</v>
      </c>
      <c r="AH1285" s="386">
        <v>5</v>
      </c>
      <c r="AI1285" s="386">
        <v>1</v>
      </c>
      <c r="AJ1285" s="386">
        <v>9</v>
      </c>
      <c r="AK1285" s="386">
        <v>3</v>
      </c>
      <c r="AL1285" s="386">
        <v>3</v>
      </c>
      <c r="AM1285" s="386">
        <v>0</v>
      </c>
      <c r="AN1285" s="386">
        <v>0</v>
      </c>
      <c r="AO1285" s="386">
        <v>0</v>
      </c>
      <c r="AP1285" s="386">
        <v>0</v>
      </c>
      <c r="AQ1285" s="386">
        <v>0</v>
      </c>
      <c r="AR1285" s="386">
        <v>0</v>
      </c>
      <c r="AS1285" s="386">
        <v>0</v>
      </c>
      <c r="AT1285" s="405">
        <v>0</v>
      </c>
      <c r="AU1285" s="387">
        <v>0</v>
      </c>
    </row>
    <row r="1286" spans="2:47" x14ac:dyDescent="0.3">
      <c r="B1286" s="592"/>
      <c r="C1286" s="592"/>
      <c r="D1286" s="384" t="s">
        <v>910</v>
      </c>
      <c r="E1286" s="271">
        <f t="shared" ref="E1286:E1314" si="21">SUM(F1286:AU1286)</f>
        <v>118</v>
      </c>
      <c r="F1286" s="385">
        <v>0</v>
      </c>
      <c r="G1286" s="386">
        <v>0</v>
      </c>
      <c r="H1286" s="386">
        <v>0</v>
      </c>
      <c r="I1286" s="386">
        <v>0</v>
      </c>
      <c r="J1286" s="386">
        <v>0</v>
      </c>
      <c r="K1286" s="386">
        <v>3</v>
      </c>
      <c r="L1286" s="386">
        <v>5</v>
      </c>
      <c r="M1286" s="386">
        <v>4</v>
      </c>
      <c r="N1286" s="386">
        <v>9</v>
      </c>
      <c r="O1286" s="386">
        <v>7</v>
      </c>
      <c r="P1286" s="386">
        <v>7</v>
      </c>
      <c r="Q1286" s="386">
        <v>5</v>
      </c>
      <c r="R1286" s="386">
        <v>5</v>
      </c>
      <c r="S1286" s="386">
        <v>6</v>
      </c>
      <c r="T1286" s="386">
        <v>6</v>
      </c>
      <c r="U1286" s="386">
        <v>4</v>
      </c>
      <c r="V1286" s="386">
        <v>6</v>
      </c>
      <c r="W1286" s="386">
        <v>9</v>
      </c>
      <c r="X1286" s="386">
        <v>10</v>
      </c>
      <c r="Y1286" s="386">
        <v>5</v>
      </c>
      <c r="Z1286" s="386">
        <v>3</v>
      </c>
      <c r="AA1286" s="386">
        <v>5</v>
      </c>
      <c r="AB1286" s="386">
        <v>5</v>
      </c>
      <c r="AC1286" s="386">
        <v>1</v>
      </c>
      <c r="AD1286" s="386">
        <v>1</v>
      </c>
      <c r="AE1286" s="386">
        <v>3</v>
      </c>
      <c r="AF1286" s="386">
        <v>2</v>
      </c>
      <c r="AG1286" s="386">
        <v>1</v>
      </c>
      <c r="AH1286" s="386">
        <v>1</v>
      </c>
      <c r="AI1286" s="386">
        <v>3</v>
      </c>
      <c r="AJ1286" s="386">
        <v>2</v>
      </c>
      <c r="AK1286" s="386">
        <v>0</v>
      </c>
      <c r="AL1286" s="386">
        <v>0</v>
      </c>
      <c r="AM1286" s="386">
        <v>0</v>
      </c>
      <c r="AN1286" s="386">
        <v>0</v>
      </c>
      <c r="AO1286" s="386">
        <v>0</v>
      </c>
      <c r="AP1286" s="386">
        <v>0</v>
      </c>
      <c r="AQ1286" s="386">
        <v>0</v>
      </c>
      <c r="AR1286" s="386">
        <v>0</v>
      </c>
      <c r="AS1286" s="386">
        <v>0</v>
      </c>
      <c r="AT1286" s="405">
        <v>0</v>
      </c>
      <c r="AU1286" s="387">
        <v>0</v>
      </c>
    </row>
    <row r="1287" spans="2:47" x14ac:dyDescent="0.3">
      <c r="B1287" s="592"/>
      <c r="C1287" s="592"/>
      <c r="D1287" s="384" t="s">
        <v>909</v>
      </c>
      <c r="E1287" s="271">
        <f t="shared" si="21"/>
        <v>160</v>
      </c>
      <c r="F1287" s="385">
        <v>0</v>
      </c>
      <c r="G1287" s="386">
        <v>0</v>
      </c>
      <c r="H1287" s="386">
        <v>0</v>
      </c>
      <c r="I1287" s="386">
        <v>0</v>
      </c>
      <c r="J1287" s="386">
        <v>1</v>
      </c>
      <c r="K1287" s="386">
        <v>2</v>
      </c>
      <c r="L1287" s="386">
        <v>4</v>
      </c>
      <c r="M1287" s="386">
        <v>5</v>
      </c>
      <c r="N1287" s="386">
        <v>6</v>
      </c>
      <c r="O1287" s="386">
        <v>12</v>
      </c>
      <c r="P1287" s="386">
        <v>12</v>
      </c>
      <c r="Q1287" s="386">
        <v>9</v>
      </c>
      <c r="R1287" s="386">
        <v>15</v>
      </c>
      <c r="S1287" s="386">
        <v>6</v>
      </c>
      <c r="T1287" s="386">
        <v>9</v>
      </c>
      <c r="U1287" s="386">
        <v>5</v>
      </c>
      <c r="V1287" s="386">
        <v>12</v>
      </c>
      <c r="W1287" s="386">
        <v>8</v>
      </c>
      <c r="X1287" s="386">
        <v>11</v>
      </c>
      <c r="Y1287" s="386">
        <v>5</v>
      </c>
      <c r="Z1287" s="386">
        <v>4</v>
      </c>
      <c r="AA1287" s="386">
        <v>5</v>
      </c>
      <c r="AB1287" s="386">
        <v>7</v>
      </c>
      <c r="AC1287" s="386">
        <v>4</v>
      </c>
      <c r="AD1287" s="386">
        <v>2</v>
      </c>
      <c r="AE1287" s="386">
        <v>2</v>
      </c>
      <c r="AF1287" s="386">
        <v>1</v>
      </c>
      <c r="AG1287" s="386">
        <v>5</v>
      </c>
      <c r="AH1287" s="386">
        <v>1</v>
      </c>
      <c r="AI1287" s="386">
        <v>2</v>
      </c>
      <c r="AJ1287" s="386">
        <v>3</v>
      </c>
      <c r="AK1287" s="386">
        <v>0</v>
      </c>
      <c r="AL1287" s="386">
        <v>0</v>
      </c>
      <c r="AM1287" s="386">
        <v>1</v>
      </c>
      <c r="AN1287" s="386">
        <v>0</v>
      </c>
      <c r="AO1287" s="386">
        <v>0</v>
      </c>
      <c r="AP1287" s="386">
        <v>0</v>
      </c>
      <c r="AQ1287" s="386">
        <v>0</v>
      </c>
      <c r="AR1287" s="386">
        <v>0</v>
      </c>
      <c r="AS1287" s="386">
        <v>0</v>
      </c>
      <c r="AT1287" s="405">
        <v>0</v>
      </c>
      <c r="AU1287" s="387">
        <v>1</v>
      </c>
    </row>
    <row r="1288" spans="2:47" x14ac:dyDescent="0.3">
      <c r="B1288" s="592"/>
      <c r="C1288" s="592"/>
      <c r="D1288" s="384" t="s">
        <v>908</v>
      </c>
      <c r="E1288" s="271">
        <f t="shared" si="21"/>
        <v>134</v>
      </c>
      <c r="F1288" s="385">
        <v>0</v>
      </c>
      <c r="G1288" s="386">
        <v>0</v>
      </c>
      <c r="H1288" s="386">
        <v>0</v>
      </c>
      <c r="I1288" s="386">
        <v>0</v>
      </c>
      <c r="J1288" s="386">
        <v>1</v>
      </c>
      <c r="K1288" s="386">
        <v>1</v>
      </c>
      <c r="L1288" s="386">
        <v>2</v>
      </c>
      <c r="M1288" s="386">
        <v>7</v>
      </c>
      <c r="N1288" s="386">
        <v>5</v>
      </c>
      <c r="O1288" s="386">
        <v>7</v>
      </c>
      <c r="P1288" s="386">
        <v>7</v>
      </c>
      <c r="Q1288" s="386">
        <v>10</v>
      </c>
      <c r="R1288" s="386">
        <v>14</v>
      </c>
      <c r="S1288" s="386">
        <v>10</v>
      </c>
      <c r="T1288" s="386">
        <v>6</v>
      </c>
      <c r="U1288" s="386">
        <v>4</v>
      </c>
      <c r="V1288" s="386">
        <v>10</v>
      </c>
      <c r="W1288" s="386">
        <v>5</v>
      </c>
      <c r="X1288" s="386">
        <v>6</v>
      </c>
      <c r="Y1288" s="386">
        <v>4</v>
      </c>
      <c r="Z1288" s="386">
        <v>6</v>
      </c>
      <c r="AA1288" s="386">
        <v>7</v>
      </c>
      <c r="AB1288" s="386">
        <v>7</v>
      </c>
      <c r="AC1288" s="386">
        <v>2</v>
      </c>
      <c r="AD1288" s="386">
        <v>3</v>
      </c>
      <c r="AE1288" s="386">
        <v>2</v>
      </c>
      <c r="AF1288" s="386">
        <v>1</v>
      </c>
      <c r="AG1288" s="386">
        <v>2</v>
      </c>
      <c r="AH1288" s="386">
        <v>1</v>
      </c>
      <c r="AI1288" s="386">
        <v>1</v>
      </c>
      <c r="AJ1288" s="386">
        <v>1</v>
      </c>
      <c r="AK1288" s="386">
        <v>1</v>
      </c>
      <c r="AL1288" s="386">
        <v>0</v>
      </c>
      <c r="AM1288" s="386">
        <v>0</v>
      </c>
      <c r="AN1288" s="386">
        <v>0</v>
      </c>
      <c r="AO1288" s="386">
        <v>0</v>
      </c>
      <c r="AP1288" s="386">
        <v>0</v>
      </c>
      <c r="AQ1288" s="386">
        <v>0</v>
      </c>
      <c r="AR1288" s="386">
        <v>0</v>
      </c>
      <c r="AS1288" s="386">
        <v>0</v>
      </c>
      <c r="AT1288" s="405">
        <v>0</v>
      </c>
      <c r="AU1288" s="387">
        <v>1</v>
      </c>
    </row>
    <row r="1289" spans="2:47" x14ac:dyDescent="0.3">
      <c r="B1289" s="592"/>
      <c r="C1289" s="592"/>
      <c r="D1289" s="384" t="s">
        <v>907</v>
      </c>
      <c r="E1289" s="271">
        <f t="shared" si="21"/>
        <v>189</v>
      </c>
      <c r="F1289" s="385">
        <v>0</v>
      </c>
      <c r="G1289" s="386">
        <v>0</v>
      </c>
      <c r="H1289" s="386">
        <v>0</v>
      </c>
      <c r="I1289" s="386">
        <v>0</v>
      </c>
      <c r="J1289" s="386">
        <v>2</v>
      </c>
      <c r="K1289" s="386">
        <v>6</v>
      </c>
      <c r="L1289" s="386">
        <v>10</v>
      </c>
      <c r="M1289" s="386">
        <v>13</v>
      </c>
      <c r="N1289" s="386">
        <v>6</v>
      </c>
      <c r="O1289" s="386">
        <v>6</v>
      </c>
      <c r="P1289" s="386">
        <v>8</v>
      </c>
      <c r="Q1289" s="386">
        <v>14</v>
      </c>
      <c r="R1289" s="386">
        <v>12</v>
      </c>
      <c r="S1289" s="386">
        <v>11</v>
      </c>
      <c r="T1289" s="386">
        <v>11</v>
      </c>
      <c r="U1289" s="386">
        <v>13</v>
      </c>
      <c r="V1289" s="386">
        <v>4</v>
      </c>
      <c r="W1289" s="386">
        <v>9</v>
      </c>
      <c r="X1289" s="386">
        <v>7</v>
      </c>
      <c r="Y1289" s="386">
        <v>10</v>
      </c>
      <c r="Z1289" s="386">
        <v>6</v>
      </c>
      <c r="AA1289" s="386">
        <v>9</v>
      </c>
      <c r="AB1289" s="386">
        <v>8</v>
      </c>
      <c r="AC1289" s="386">
        <v>4</v>
      </c>
      <c r="AD1289" s="386">
        <v>3</v>
      </c>
      <c r="AE1289" s="386">
        <v>2</v>
      </c>
      <c r="AF1289" s="386">
        <v>3</v>
      </c>
      <c r="AG1289" s="386">
        <v>2</v>
      </c>
      <c r="AH1289" s="386">
        <v>1</v>
      </c>
      <c r="AI1289" s="386">
        <v>4</v>
      </c>
      <c r="AJ1289" s="386">
        <v>2</v>
      </c>
      <c r="AK1289" s="386">
        <v>1</v>
      </c>
      <c r="AL1289" s="386">
        <v>1</v>
      </c>
      <c r="AM1289" s="386">
        <v>0</v>
      </c>
      <c r="AN1289" s="386">
        <v>0</v>
      </c>
      <c r="AO1289" s="386">
        <v>1</v>
      </c>
      <c r="AP1289" s="386">
        <v>0</v>
      </c>
      <c r="AQ1289" s="386">
        <v>0</v>
      </c>
      <c r="AR1289" s="386">
        <v>0</v>
      </c>
      <c r="AS1289" s="386">
        <v>0</v>
      </c>
      <c r="AT1289" s="405">
        <v>0</v>
      </c>
      <c r="AU1289" s="387">
        <v>0</v>
      </c>
    </row>
    <row r="1290" spans="2:47" x14ac:dyDescent="0.3">
      <c r="B1290" s="592"/>
      <c r="C1290" s="592"/>
      <c r="D1290" s="384" t="s">
        <v>906</v>
      </c>
      <c r="E1290" s="271">
        <f t="shared" si="21"/>
        <v>144</v>
      </c>
      <c r="F1290" s="385">
        <v>0</v>
      </c>
      <c r="G1290" s="386">
        <v>0</v>
      </c>
      <c r="H1290" s="386">
        <v>0</v>
      </c>
      <c r="I1290" s="386">
        <v>0</v>
      </c>
      <c r="J1290" s="386">
        <v>2</v>
      </c>
      <c r="K1290" s="386">
        <v>2</v>
      </c>
      <c r="L1290" s="386">
        <v>6</v>
      </c>
      <c r="M1290" s="386">
        <v>4</v>
      </c>
      <c r="N1290" s="386">
        <v>8</v>
      </c>
      <c r="O1290" s="386">
        <v>12</v>
      </c>
      <c r="P1290" s="386">
        <v>11</v>
      </c>
      <c r="Q1290" s="386">
        <v>8</v>
      </c>
      <c r="R1290" s="386">
        <v>7</v>
      </c>
      <c r="S1290" s="386">
        <v>5</v>
      </c>
      <c r="T1290" s="386">
        <v>10</v>
      </c>
      <c r="U1290" s="386">
        <v>9</v>
      </c>
      <c r="V1290" s="386">
        <v>6</v>
      </c>
      <c r="W1290" s="386">
        <v>7</v>
      </c>
      <c r="X1290" s="386">
        <v>6</v>
      </c>
      <c r="Y1290" s="386">
        <v>4</v>
      </c>
      <c r="Z1290" s="386">
        <v>8</v>
      </c>
      <c r="AA1290" s="386">
        <v>6</v>
      </c>
      <c r="AB1290" s="386">
        <v>1</v>
      </c>
      <c r="AC1290" s="386">
        <v>8</v>
      </c>
      <c r="AD1290" s="386">
        <v>1</v>
      </c>
      <c r="AE1290" s="386">
        <v>2</v>
      </c>
      <c r="AF1290" s="386">
        <v>2</v>
      </c>
      <c r="AG1290" s="386">
        <v>0</v>
      </c>
      <c r="AH1290" s="386">
        <v>2</v>
      </c>
      <c r="AI1290" s="386">
        <v>4</v>
      </c>
      <c r="AJ1290" s="386">
        <v>2</v>
      </c>
      <c r="AK1290" s="386">
        <v>0</v>
      </c>
      <c r="AL1290" s="386">
        <v>0</v>
      </c>
      <c r="AM1290" s="386">
        <v>0</v>
      </c>
      <c r="AN1290" s="386">
        <v>0</v>
      </c>
      <c r="AO1290" s="386">
        <v>0</v>
      </c>
      <c r="AP1290" s="386">
        <v>0</v>
      </c>
      <c r="AQ1290" s="386">
        <v>0</v>
      </c>
      <c r="AR1290" s="386">
        <v>0</v>
      </c>
      <c r="AS1290" s="386">
        <v>0</v>
      </c>
      <c r="AT1290" s="405">
        <v>0</v>
      </c>
      <c r="AU1290" s="387">
        <v>1</v>
      </c>
    </row>
    <row r="1291" spans="2:47" x14ac:dyDescent="0.3">
      <c r="B1291" s="592"/>
      <c r="C1291" s="592"/>
      <c r="D1291" s="384" t="s">
        <v>905</v>
      </c>
      <c r="E1291" s="271">
        <f t="shared" si="21"/>
        <v>52</v>
      </c>
      <c r="F1291" s="385">
        <v>0</v>
      </c>
      <c r="G1291" s="386">
        <v>0</v>
      </c>
      <c r="H1291" s="386">
        <v>1</v>
      </c>
      <c r="I1291" s="386">
        <v>0</v>
      </c>
      <c r="J1291" s="386">
        <v>1</v>
      </c>
      <c r="K1291" s="386">
        <v>0</v>
      </c>
      <c r="L1291" s="386">
        <v>1</v>
      </c>
      <c r="M1291" s="386">
        <v>0</v>
      </c>
      <c r="N1291" s="386">
        <v>0</v>
      </c>
      <c r="O1291" s="386">
        <v>1</v>
      </c>
      <c r="P1291" s="386">
        <v>4</v>
      </c>
      <c r="Q1291" s="386">
        <v>4</v>
      </c>
      <c r="R1291" s="386">
        <v>2</v>
      </c>
      <c r="S1291" s="386">
        <v>3</v>
      </c>
      <c r="T1291" s="386">
        <v>2</v>
      </c>
      <c r="U1291" s="386">
        <v>5</v>
      </c>
      <c r="V1291" s="386">
        <v>4</v>
      </c>
      <c r="W1291" s="386">
        <v>4</v>
      </c>
      <c r="X1291" s="386">
        <v>5</v>
      </c>
      <c r="Y1291" s="386">
        <v>1</v>
      </c>
      <c r="Z1291" s="386">
        <v>1</v>
      </c>
      <c r="AA1291" s="386">
        <v>3</v>
      </c>
      <c r="AB1291" s="386">
        <v>2</v>
      </c>
      <c r="AC1291" s="386">
        <v>2</v>
      </c>
      <c r="AD1291" s="386">
        <v>5</v>
      </c>
      <c r="AE1291" s="386">
        <v>1</v>
      </c>
      <c r="AF1291" s="386">
        <v>0</v>
      </c>
      <c r="AG1291" s="386">
        <v>0</v>
      </c>
      <c r="AH1291" s="386">
        <v>0</v>
      </c>
      <c r="AI1291" s="386">
        <v>0</v>
      </c>
      <c r="AJ1291" s="386">
        <v>0</v>
      </c>
      <c r="AK1291" s="386">
        <v>0</v>
      </c>
      <c r="AL1291" s="386">
        <v>0</v>
      </c>
      <c r="AM1291" s="386">
        <v>0</v>
      </c>
      <c r="AN1291" s="386">
        <v>0</v>
      </c>
      <c r="AO1291" s="386">
        <v>0</v>
      </c>
      <c r="AP1291" s="386">
        <v>0</v>
      </c>
      <c r="AQ1291" s="386">
        <v>0</v>
      </c>
      <c r="AR1291" s="386">
        <v>0</v>
      </c>
      <c r="AS1291" s="386">
        <v>0</v>
      </c>
      <c r="AT1291" s="405">
        <v>0</v>
      </c>
      <c r="AU1291" s="387">
        <v>0</v>
      </c>
    </row>
    <row r="1292" spans="2:47" x14ac:dyDescent="0.3">
      <c r="B1292" s="592"/>
      <c r="C1292" s="592"/>
      <c r="D1292" s="384" t="s">
        <v>904</v>
      </c>
      <c r="E1292" s="271">
        <f t="shared" si="21"/>
        <v>78</v>
      </c>
      <c r="F1292" s="385">
        <v>0</v>
      </c>
      <c r="G1292" s="386">
        <v>0</v>
      </c>
      <c r="H1292" s="386">
        <v>0</v>
      </c>
      <c r="I1292" s="386">
        <v>1</v>
      </c>
      <c r="J1292" s="386">
        <v>2</v>
      </c>
      <c r="K1292" s="386">
        <v>0</v>
      </c>
      <c r="L1292" s="386">
        <v>3</v>
      </c>
      <c r="M1292" s="386">
        <v>4</v>
      </c>
      <c r="N1292" s="386">
        <v>3</v>
      </c>
      <c r="O1292" s="386">
        <v>2</v>
      </c>
      <c r="P1292" s="386">
        <v>5</v>
      </c>
      <c r="Q1292" s="386">
        <v>3</v>
      </c>
      <c r="R1292" s="386">
        <v>3</v>
      </c>
      <c r="S1292" s="386">
        <v>4</v>
      </c>
      <c r="T1292" s="386">
        <v>3</v>
      </c>
      <c r="U1292" s="386">
        <v>2</v>
      </c>
      <c r="V1292" s="386">
        <v>5</v>
      </c>
      <c r="W1292" s="386">
        <v>2</v>
      </c>
      <c r="X1292" s="386">
        <v>3</v>
      </c>
      <c r="Y1292" s="386">
        <v>6</v>
      </c>
      <c r="Z1292" s="386">
        <v>4</v>
      </c>
      <c r="AA1292" s="386">
        <v>3</v>
      </c>
      <c r="AB1292" s="386">
        <v>5</v>
      </c>
      <c r="AC1292" s="386">
        <v>2</v>
      </c>
      <c r="AD1292" s="386">
        <v>2</v>
      </c>
      <c r="AE1292" s="386">
        <v>2</v>
      </c>
      <c r="AF1292" s="386">
        <v>0</v>
      </c>
      <c r="AG1292" s="386">
        <v>2</v>
      </c>
      <c r="AH1292" s="386">
        <v>0</v>
      </c>
      <c r="AI1292" s="386">
        <v>1</v>
      </c>
      <c r="AJ1292" s="386">
        <v>0</v>
      </c>
      <c r="AK1292" s="386">
        <v>1</v>
      </c>
      <c r="AL1292" s="386">
        <v>1</v>
      </c>
      <c r="AM1292" s="386">
        <v>0</v>
      </c>
      <c r="AN1292" s="386">
        <v>1</v>
      </c>
      <c r="AO1292" s="386">
        <v>0</v>
      </c>
      <c r="AP1292" s="386">
        <v>0</v>
      </c>
      <c r="AQ1292" s="386">
        <v>0</v>
      </c>
      <c r="AR1292" s="386">
        <v>0</v>
      </c>
      <c r="AS1292" s="386">
        <v>0</v>
      </c>
      <c r="AT1292" s="405">
        <v>0</v>
      </c>
      <c r="AU1292" s="387">
        <v>3</v>
      </c>
    </row>
    <row r="1293" spans="2:47" x14ac:dyDescent="0.3">
      <c r="B1293" s="592"/>
      <c r="C1293" s="592" t="s">
        <v>252</v>
      </c>
      <c r="D1293" s="384" t="s">
        <v>903</v>
      </c>
      <c r="E1293" s="271">
        <f t="shared" si="21"/>
        <v>697</v>
      </c>
      <c r="F1293" s="385">
        <v>0</v>
      </c>
      <c r="G1293" s="386">
        <v>0</v>
      </c>
      <c r="H1293" s="386">
        <v>0</v>
      </c>
      <c r="I1293" s="386">
        <v>2</v>
      </c>
      <c r="J1293" s="386">
        <v>5</v>
      </c>
      <c r="K1293" s="386">
        <v>11</v>
      </c>
      <c r="L1293" s="386">
        <v>14</v>
      </c>
      <c r="M1293" s="386">
        <v>30</v>
      </c>
      <c r="N1293" s="386">
        <v>27</v>
      </c>
      <c r="O1293" s="386">
        <v>36</v>
      </c>
      <c r="P1293" s="386">
        <v>44</v>
      </c>
      <c r="Q1293" s="386">
        <v>40</v>
      </c>
      <c r="R1293" s="386">
        <v>45</v>
      </c>
      <c r="S1293" s="386">
        <v>47</v>
      </c>
      <c r="T1293" s="386">
        <v>46</v>
      </c>
      <c r="U1293" s="386">
        <v>21</v>
      </c>
      <c r="V1293" s="386">
        <v>25</v>
      </c>
      <c r="W1293" s="386">
        <v>40</v>
      </c>
      <c r="X1293" s="386">
        <v>25</v>
      </c>
      <c r="Y1293" s="386">
        <v>30</v>
      </c>
      <c r="Z1293" s="386">
        <v>31</v>
      </c>
      <c r="AA1293" s="386">
        <v>31</v>
      </c>
      <c r="AB1293" s="386">
        <v>19</v>
      </c>
      <c r="AC1293" s="386">
        <v>17</v>
      </c>
      <c r="AD1293" s="386">
        <v>27</v>
      </c>
      <c r="AE1293" s="386">
        <v>18</v>
      </c>
      <c r="AF1293" s="386">
        <v>11</v>
      </c>
      <c r="AG1293" s="386">
        <v>18</v>
      </c>
      <c r="AH1293" s="386">
        <v>10</v>
      </c>
      <c r="AI1293" s="386">
        <v>10</v>
      </c>
      <c r="AJ1293" s="386">
        <v>5</v>
      </c>
      <c r="AK1293" s="386">
        <v>4</v>
      </c>
      <c r="AL1293" s="386">
        <v>4</v>
      </c>
      <c r="AM1293" s="386">
        <v>2</v>
      </c>
      <c r="AN1293" s="386">
        <v>1</v>
      </c>
      <c r="AO1293" s="386">
        <v>1</v>
      </c>
      <c r="AP1293" s="386">
        <v>0</v>
      </c>
      <c r="AQ1293" s="386">
        <v>0</v>
      </c>
      <c r="AR1293" s="386">
        <v>0</v>
      </c>
      <c r="AS1293" s="386">
        <v>0</v>
      </c>
      <c r="AT1293" s="405">
        <v>0</v>
      </c>
      <c r="AU1293" s="387">
        <v>0</v>
      </c>
    </row>
    <row r="1294" spans="2:47" x14ac:dyDescent="0.25">
      <c r="B1294" s="592"/>
      <c r="C1294" s="592"/>
      <c r="D1294" s="320" t="s">
        <v>902</v>
      </c>
      <c r="E1294" s="271">
        <f t="shared" si="21"/>
        <v>152</v>
      </c>
      <c r="F1294" s="271">
        <v>0</v>
      </c>
      <c r="G1294" s="271">
        <v>0</v>
      </c>
      <c r="H1294" s="271">
        <v>0</v>
      </c>
      <c r="I1294" s="271">
        <v>0</v>
      </c>
      <c r="J1294" s="271">
        <v>3</v>
      </c>
      <c r="K1294" s="271">
        <v>3</v>
      </c>
      <c r="L1294" s="271">
        <v>3</v>
      </c>
      <c r="M1294" s="271">
        <v>9</v>
      </c>
      <c r="N1294" s="271">
        <v>9</v>
      </c>
      <c r="O1294" s="271">
        <v>8</v>
      </c>
      <c r="P1294" s="271">
        <v>14</v>
      </c>
      <c r="Q1294" s="271">
        <v>10</v>
      </c>
      <c r="R1294" s="271">
        <v>6</v>
      </c>
      <c r="S1294" s="271">
        <v>13</v>
      </c>
      <c r="T1294" s="271">
        <v>15</v>
      </c>
      <c r="U1294" s="271">
        <v>10</v>
      </c>
      <c r="V1294" s="271">
        <v>6</v>
      </c>
      <c r="W1294" s="271">
        <v>5</v>
      </c>
      <c r="X1294" s="271">
        <v>4</v>
      </c>
      <c r="Y1294" s="271">
        <v>8</v>
      </c>
      <c r="Z1294" s="271">
        <v>2</v>
      </c>
      <c r="AA1294" s="271">
        <v>7</v>
      </c>
      <c r="AB1294" s="271">
        <v>0</v>
      </c>
      <c r="AC1294" s="271">
        <v>0</v>
      </c>
      <c r="AD1294" s="271">
        <v>4</v>
      </c>
      <c r="AE1294" s="271">
        <v>1</v>
      </c>
      <c r="AF1294" s="271">
        <v>0</v>
      </c>
      <c r="AG1294" s="271">
        <v>1</v>
      </c>
      <c r="AH1294" s="271">
        <v>3</v>
      </c>
      <c r="AI1294" s="271">
        <v>0</v>
      </c>
      <c r="AJ1294" s="271">
        <v>2</v>
      </c>
      <c r="AK1294" s="271">
        <v>1</v>
      </c>
      <c r="AL1294" s="271">
        <v>2</v>
      </c>
      <c r="AM1294" s="271">
        <v>1</v>
      </c>
      <c r="AN1294" s="271">
        <v>0</v>
      </c>
      <c r="AO1294" s="271">
        <v>0</v>
      </c>
      <c r="AP1294" s="271">
        <v>0</v>
      </c>
      <c r="AQ1294" s="271">
        <v>0</v>
      </c>
      <c r="AR1294" s="271">
        <v>0</v>
      </c>
      <c r="AS1294" s="271">
        <v>0</v>
      </c>
      <c r="AT1294" s="271">
        <v>0</v>
      </c>
      <c r="AU1294" s="271">
        <v>2</v>
      </c>
    </row>
    <row r="1295" spans="2:47" x14ac:dyDescent="0.25">
      <c r="B1295" s="592"/>
      <c r="C1295" s="592"/>
      <c r="D1295" s="320" t="s">
        <v>901</v>
      </c>
      <c r="E1295" s="271">
        <f t="shared" si="21"/>
        <v>64</v>
      </c>
      <c r="F1295" s="271">
        <v>0</v>
      </c>
      <c r="G1295" s="271">
        <v>0</v>
      </c>
      <c r="H1295" s="271">
        <v>0</v>
      </c>
      <c r="I1295" s="271">
        <v>0</v>
      </c>
      <c r="J1295" s="271">
        <v>1</v>
      </c>
      <c r="K1295" s="271">
        <v>0</v>
      </c>
      <c r="L1295" s="271">
        <v>3</v>
      </c>
      <c r="M1295" s="271">
        <v>3</v>
      </c>
      <c r="N1295" s="271">
        <v>1</v>
      </c>
      <c r="O1295" s="271">
        <v>5</v>
      </c>
      <c r="P1295" s="271">
        <v>5</v>
      </c>
      <c r="Q1295" s="271">
        <v>1</v>
      </c>
      <c r="R1295" s="271">
        <v>10</v>
      </c>
      <c r="S1295" s="271">
        <v>6</v>
      </c>
      <c r="T1295" s="271">
        <v>3</v>
      </c>
      <c r="U1295" s="271">
        <v>3</v>
      </c>
      <c r="V1295" s="271">
        <v>4</v>
      </c>
      <c r="W1295" s="271">
        <v>2</v>
      </c>
      <c r="X1295" s="271">
        <v>2</v>
      </c>
      <c r="Y1295" s="271">
        <v>5</v>
      </c>
      <c r="Z1295" s="271">
        <v>1</v>
      </c>
      <c r="AA1295" s="271">
        <v>1</v>
      </c>
      <c r="AB1295" s="271">
        <v>1</v>
      </c>
      <c r="AC1295" s="271">
        <v>1</v>
      </c>
      <c r="AD1295" s="271">
        <v>1</v>
      </c>
      <c r="AE1295" s="271">
        <v>0</v>
      </c>
      <c r="AF1295" s="271">
        <v>2</v>
      </c>
      <c r="AG1295" s="271">
        <v>0</v>
      </c>
      <c r="AH1295" s="271">
        <v>2</v>
      </c>
      <c r="AI1295" s="271">
        <v>1</v>
      </c>
      <c r="AJ1295" s="271">
        <v>0</v>
      </c>
      <c r="AK1295" s="271">
        <v>0</v>
      </c>
      <c r="AL1295" s="271">
        <v>0</v>
      </c>
      <c r="AM1295" s="271">
        <v>0</v>
      </c>
      <c r="AN1295" s="271">
        <v>0</v>
      </c>
      <c r="AO1295" s="271">
        <v>0</v>
      </c>
      <c r="AP1295" s="271">
        <v>0</v>
      </c>
      <c r="AQ1295" s="271">
        <v>0</v>
      </c>
      <c r="AR1295" s="271">
        <v>0</v>
      </c>
      <c r="AS1295" s="271">
        <v>0</v>
      </c>
      <c r="AT1295" s="271">
        <v>0</v>
      </c>
      <c r="AU1295" s="271">
        <v>0</v>
      </c>
    </row>
    <row r="1296" spans="2:47" x14ac:dyDescent="0.25">
      <c r="B1296" s="592"/>
      <c r="C1296" s="592"/>
      <c r="D1296" s="320" t="s">
        <v>900</v>
      </c>
      <c r="E1296" s="271">
        <v>20</v>
      </c>
      <c r="F1296" s="271">
        <v>0</v>
      </c>
      <c r="G1296" s="271">
        <v>0</v>
      </c>
      <c r="H1296" s="271">
        <v>0</v>
      </c>
      <c r="I1296" s="271">
        <v>0</v>
      </c>
      <c r="J1296" s="271">
        <v>0</v>
      </c>
      <c r="K1296" s="271">
        <v>1</v>
      </c>
      <c r="L1296" s="271">
        <v>2</v>
      </c>
      <c r="M1296" s="271">
        <v>1</v>
      </c>
      <c r="N1296" s="271">
        <v>3</v>
      </c>
      <c r="O1296" s="271">
        <v>1</v>
      </c>
      <c r="P1296" s="271">
        <v>0</v>
      </c>
      <c r="Q1296" s="271">
        <v>1</v>
      </c>
      <c r="R1296" s="271">
        <v>0</v>
      </c>
      <c r="S1296" s="271">
        <v>2</v>
      </c>
      <c r="T1296" s="271">
        <v>1</v>
      </c>
      <c r="U1296" s="271">
        <v>2</v>
      </c>
      <c r="V1296" s="271">
        <v>0</v>
      </c>
      <c r="W1296" s="271">
        <v>0</v>
      </c>
      <c r="X1296" s="271">
        <v>0</v>
      </c>
      <c r="Y1296" s="271">
        <v>2</v>
      </c>
      <c r="Z1296" s="271">
        <v>0</v>
      </c>
      <c r="AA1296" s="271">
        <v>0</v>
      </c>
      <c r="AB1296" s="271">
        <v>0</v>
      </c>
      <c r="AC1296" s="271">
        <v>0</v>
      </c>
      <c r="AD1296" s="271">
        <v>0</v>
      </c>
      <c r="AE1296" s="271">
        <v>0</v>
      </c>
      <c r="AF1296" s="271">
        <v>1</v>
      </c>
      <c r="AG1296" s="271">
        <v>1</v>
      </c>
      <c r="AH1296" s="271">
        <v>2</v>
      </c>
      <c r="AI1296" s="271">
        <v>0</v>
      </c>
      <c r="AJ1296" s="271">
        <v>0</v>
      </c>
      <c r="AK1296" s="271">
        <v>0</v>
      </c>
      <c r="AL1296" s="271">
        <v>0</v>
      </c>
      <c r="AM1296" s="271">
        <v>0</v>
      </c>
      <c r="AN1296" s="271">
        <v>0</v>
      </c>
      <c r="AO1296" s="271">
        <v>0</v>
      </c>
      <c r="AP1296" s="271">
        <v>0</v>
      </c>
      <c r="AQ1296" s="271">
        <v>0</v>
      </c>
      <c r="AR1296" s="271">
        <v>0</v>
      </c>
      <c r="AS1296" s="271">
        <v>0</v>
      </c>
      <c r="AT1296" s="271">
        <v>0</v>
      </c>
      <c r="AU1296" s="271">
        <v>0</v>
      </c>
    </row>
    <row r="1297" spans="2:47" x14ac:dyDescent="0.3">
      <c r="B1297" s="592" t="s">
        <v>12</v>
      </c>
      <c r="C1297" s="592" t="s">
        <v>12</v>
      </c>
      <c r="D1297" s="384" t="s">
        <v>898</v>
      </c>
      <c r="E1297" s="271">
        <f t="shared" si="21"/>
        <v>56</v>
      </c>
      <c r="F1297" s="385">
        <v>0</v>
      </c>
      <c r="G1297" s="386">
        <v>0</v>
      </c>
      <c r="H1297" s="386">
        <v>0</v>
      </c>
      <c r="I1297" s="386">
        <v>0</v>
      </c>
      <c r="J1297" s="386">
        <v>0</v>
      </c>
      <c r="K1297" s="386">
        <v>0</v>
      </c>
      <c r="L1297" s="386">
        <v>1</v>
      </c>
      <c r="M1297" s="386">
        <v>2</v>
      </c>
      <c r="N1297" s="386">
        <v>1</v>
      </c>
      <c r="O1297" s="386">
        <v>2</v>
      </c>
      <c r="P1297" s="386">
        <v>4</v>
      </c>
      <c r="Q1297" s="386">
        <v>4</v>
      </c>
      <c r="R1297" s="386">
        <v>3</v>
      </c>
      <c r="S1297" s="386">
        <v>4</v>
      </c>
      <c r="T1297" s="386">
        <v>5</v>
      </c>
      <c r="U1297" s="386">
        <v>4</v>
      </c>
      <c r="V1297" s="386">
        <v>6</v>
      </c>
      <c r="W1297" s="386">
        <v>5</v>
      </c>
      <c r="X1297" s="386">
        <v>1</v>
      </c>
      <c r="Y1297" s="386">
        <v>1</v>
      </c>
      <c r="Z1297" s="386">
        <v>2</v>
      </c>
      <c r="AA1297" s="386">
        <v>3</v>
      </c>
      <c r="AB1297" s="386">
        <v>2</v>
      </c>
      <c r="AC1297" s="386">
        <v>1</v>
      </c>
      <c r="AD1297" s="386">
        <v>1</v>
      </c>
      <c r="AE1297" s="386">
        <v>0</v>
      </c>
      <c r="AF1297" s="386">
        <v>1</v>
      </c>
      <c r="AG1297" s="386">
        <v>0</v>
      </c>
      <c r="AH1297" s="386">
        <v>0</v>
      </c>
      <c r="AI1297" s="386">
        <v>1</v>
      </c>
      <c r="AJ1297" s="386">
        <v>0</v>
      </c>
      <c r="AK1297" s="386">
        <v>0</v>
      </c>
      <c r="AL1297" s="386">
        <v>0</v>
      </c>
      <c r="AM1297" s="386">
        <v>1</v>
      </c>
      <c r="AN1297" s="386">
        <v>0</v>
      </c>
      <c r="AO1297" s="386">
        <v>1</v>
      </c>
      <c r="AP1297" s="386">
        <v>0</v>
      </c>
      <c r="AQ1297" s="386">
        <v>0</v>
      </c>
      <c r="AR1297" s="386">
        <v>0</v>
      </c>
      <c r="AS1297" s="386">
        <v>0</v>
      </c>
      <c r="AT1297" s="405">
        <v>0</v>
      </c>
      <c r="AU1297" s="387">
        <v>0</v>
      </c>
    </row>
    <row r="1298" spans="2:47" x14ac:dyDescent="0.3">
      <c r="B1298" s="592"/>
      <c r="C1298" s="592"/>
      <c r="D1298" s="384" t="s">
        <v>12</v>
      </c>
      <c r="E1298" s="271">
        <f t="shared" si="21"/>
        <v>1147</v>
      </c>
      <c r="F1298" s="385">
        <v>0</v>
      </c>
      <c r="G1298" s="386">
        <v>0</v>
      </c>
      <c r="H1298" s="386">
        <v>0</v>
      </c>
      <c r="I1298" s="386">
        <v>1</v>
      </c>
      <c r="J1298" s="386">
        <v>0</v>
      </c>
      <c r="K1298" s="386">
        <v>10</v>
      </c>
      <c r="L1298" s="386">
        <v>27</v>
      </c>
      <c r="M1298" s="386">
        <v>29</v>
      </c>
      <c r="N1298" s="386">
        <v>28</v>
      </c>
      <c r="O1298" s="386">
        <v>36</v>
      </c>
      <c r="P1298" s="386">
        <v>54</v>
      </c>
      <c r="Q1298" s="386">
        <v>63</v>
      </c>
      <c r="R1298" s="386">
        <v>70</v>
      </c>
      <c r="S1298" s="386">
        <v>68</v>
      </c>
      <c r="T1298" s="386">
        <v>73</v>
      </c>
      <c r="U1298" s="386">
        <v>58</v>
      </c>
      <c r="V1298" s="386">
        <v>58</v>
      </c>
      <c r="W1298" s="386">
        <v>75</v>
      </c>
      <c r="X1298" s="386">
        <v>52</v>
      </c>
      <c r="Y1298" s="386">
        <v>60</v>
      </c>
      <c r="Z1298" s="386">
        <v>43</v>
      </c>
      <c r="AA1298" s="386">
        <v>57</v>
      </c>
      <c r="AB1298" s="386">
        <v>33</v>
      </c>
      <c r="AC1298" s="386">
        <v>26</v>
      </c>
      <c r="AD1298" s="386">
        <v>32</v>
      </c>
      <c r="AE1298" s="386">
        <v>48</v>
      </c>
      <c r="AF1298" s="386">
        <v>26</v>
      </c>
      <c r="AG1298" s="386">
        <v>32</v>
      </c>
      <c r="AH1298" s="386">
        <v>17</v>
      </c>
      <c r="AI1298" s="386">
        <v>15</v>
      </c>
      <c r="AJ1298" s="386">
        <v>14</v>
      </c>
      <c r="AK1298" s="386">
        <v>10</v>
      </c>
      <c r="AL1298" s="386">
        <v>7</v>
      </c>
      <c r="AM1298" s="386">
        <v>5</v>
      </c>
      <c r="AN1298" s="386">
        <v>2</v>
      </c>
      <c r="AO1298" s="386">
        <v>0</v>
      </c>
      <c r="AP1298" s="386">
        <v>0</v>
      </c>
      <c r="AQ1298" s="386">
        <v>0</v>
      </c>
      <c r="AR1298" s="386">
        <v>0</v>
      </c>
      <c r="AS1298" s="386">
        <v>0</v>
      </c>
      <c r="AT1298" s="405">
        <v>1</v>
      </c>
      <c r="AU1298" s="387">
        <v>17</v>
      </c>
    </row>
    <row r="1299" spans="2:47" ht="28.5" x14ac:dyDescent="0.3">
      <c r="B1299" s="592"/>
      <c r="C1299" s="592"/>
      <c r="D1299" s="384" t="s">
        <v>897</v>
      </c>
      <c r="E1299" s="271">
        <f t="shared" si="21"/>
        <v>37</v>
      </c>
      <c r="F1299" s="385">
        <v>0</v>
      </c>
      <c r="G1299" s="386">
        <v>0</v>
      </c>
      <c r="H1299" s="386">
        <v>0</v>
      </c>
      <c r="I1299" s="386">
        <v>0</v>
      </c>
      <c r="J1299" s="386">
        <v>0</v>
      </c>
      <c r="K1299" s="386">
        <v>0</v>
      </c>
      <c r="L1299" s="386">
        <v>0</v>
      </c>
      <c r="M1299" s="386">
        <v>1</v>
      </c>
      <c r="N1299" s="386">
        <v>0</v>
      </c>
      <c r="O1299" s="386">
        <v>1</v>
      </c>
      <c r="P1299" s="386">
        <v>3</v>
      </c>
      <c r="Q1299" s="386">
        <v>0</v>
      </c>
      <c r="R1299" s="386">
        <v>1</v>
      </c>
      <c r="S1299" s="386">
        <v>1</v>
      </c>
      <c r="T1299" s="386">
        <v>1</v>
      </c>
      <c r="U1299" s="386">
        <v>0</v>
      </c>
      <c r="V1299" s="386">
        <v>4</v>
      </c>
      <c r="W1299" s="386">
        <v>2</v>
      </c>
      <c r="X1299" s="386">
        <v>1</v>
      </c>
      <c r="Y1299" s="386">
        <v>1</v>
      </c>
      <c r="Z1299" s="386">
        <v>2</v>
      </c>
      <c r="AA1299" s="386">
        <v>4</v>
      </c>
      <c r="AB1299" s="386">
        <v>4</v>
      </c>
      <c r="AC1299" s="386">
        <v>2</v>
      </c>
      <c r="AD1299" s="386">
        <v>0</v>
      </c>
      <c r="AE1299" s="386">
        <v>2</v>
      </c>
      <c r="AF1299" s="386">
        <v>3</v>
      </c>
      <c r="AG1299" s="386">
        <v>1</v>
      </c>
      <c r="AH1299" s="386">
        <v>0</v>
      </c>
      <c r="AI1299" s="386">
        <v>1</v>
      </c>
      <c r="AJ1299" s="386">
        <v>0</v>
      </c>
      <c r="AK1299" s="386">
        <v>1</v>
      </c>
      <c r="AL1299" s="386">
        <v>0</v>
      </c>
      <c r="AM1299" s="386">
        <v>0</v>
      </c>
      <c r="AN1299" s="386">
        <v>0</v>
      </c>
      <c r="AO1299" s="386">
        <v>0</v>
      </c>
      <c r="AP1299" s="386">
        <v>1</v>
      </c>
      <c r="AQ1299" s="386">
        <v>0</v>
      </c>
      <c r="AR1299" s="386">
        <v>0</v>
      </c>
      <c r="AS1299" s="386">
        <v>0</v>
      </c>
      <c r="AT1299" s="405">
        <v>0</v>
      </c>
      <c r="AU1299" s="387">
        <v>0</v>
      </c>
    </row>
    <row r="1300" spans="2:47" x14ac:dyDescent="0.3">
      <c r="B1300" s="592"/>
      <c r="C1300" s="592"/>
      <c r="D1300" s="384" t="s">
        <v>249</v>
      </c>
      <c r="E1300" s="271">
        <f t="shared" si="21"/>
        <v>55</v>
      </c>
      <c r="F1300" s="385">
        <v>0</v>
      </c>
      <c r="G1300" s="386">
        <v>0</v>
      </c>
      <c r="H1300" s="386">
        <v>0</v>
      </c>
      <c r="I1300" s="386">
        <v>0</v>
      </c>
      <c r="J1300" s="386">
        <v>0</v>
      </c>
      <c r="K1300" s="386">
        <v>0</v>
      </c>
      <c r="L1300" s="386">
        <v>0</v>
      </c>
      <c r="M1300" s="386">
        <v>5</v>
      </c>
      <c r="N1300" s="386">
        <v>1</v>
      </c>
      <c r="O1300" s="386">
        <v>1</v>
      </c>
      <c r="P1300" s="386">
        <v>1</v>
      </c>
      <c r="Q1300" s="386">
        <v>4</v>
      </c>
      <c r="R1300" s="386">
        <v>3</v>
      </c>
      <c r="S1300" s="386">
        <v>5</v>
      </c>
      <c r="T1300" s="386">
        <v>10</v>
      </c>
      <c r="U1300" s="386">
        <v>3</v>
      </c>
      <c r="V1300" s="386">
        <v>3</v>
      </c>
      <c r="W1300" s="386">
        <v>3</v>
      </c>
      <c r="X1300" s="386">
        <v>1</v>
      </c>
      <c r="Y1300" s="386">
        <v>1</v>
      </c>
      <c r="Z1300" s="386">
        <v>4</v>
      </c>
      <c r="AA1300" s="386">
        <v>1</v>
      </c>
      <c r="AB1300" s="386">
        <v>0</v>
      </c>
      <c r="AC1300" s="386">
        <v>1</v>
      </c>
      <c r="AD1300" s="386">
        <v>0</v>
      </c>
      <c r="AE1300" s="386">
        <v>2</v>
      </c>
      <c r="AF1300" s="386">
        <v>1</v>
      </c>
      <c r="AG1300" s="386">
        <v>1</v>
      </c>
      <c r="AH1300" s="386">
        <v>1</v>
      </c>
      <c r="AI1300" s="386">
        <v>0</v>
      </c>
      <c r="AJ1300" s="386">
        <v>1</v>
      </c>
      <c r="AK1300" s="386">
        <v>0</v>
      </c>
      <c r="AL1300" s="386">
        <v>0</v>
      </c>
      <c r="AM1300" s="386">
        <v>0</v>
      </c>
      <c r="AN1300" s="386">
        <v>1</v>
      </c>
      <c r="AO1300" s="386">
        <v>1</v>
      </c>
      <c r="AP1300" s="386">
        <v>0</v>
      </c>
      <c r="AQ1300" s="386">
        <v>0</v>
      </c>
      <c r="AR1300" s="386">
        <v>0</v>
      </c>
      <c r="AS1300" s="386">
        <v>0</v>
      </c>
      <c r="AT1300" s="405">
        <v>0</v>
      </c>
      <c r="AU1300" s="387">
        <v>0</v>
      </c>
    </row>
    <row r="1301" spans="2:47" x14ac:dyDescent="0.3">
      <c r="B1301" s="592"/>
      <c r="C1301" s="592"/>
      <c r="D1301" s="384" t="s">
        <v>896</v>
      </c>
      <c r="E1301" s="271">
        <f t="shared" si="21"/>
        <v>509</v>
      </c>
      <c r="F1301" s="385">
        <v>0</v>
      </c>
      <c r="G1301" s="386">
        <v>0</v>
      </c>
      <c r="H1301" s="386">
        <v>1</v>
      </c>
      <c r="I1301" s="386">
        <v>2</v>
      </c>
      <c r="J1301" s="386">
        <v>5</v>
      </c>
      <c r="K1301" s="386">
        <v>4</v>
      </c>
      <c r="L1301" s="386">
        <v>8</v>
      </c>
      <c r="M1301" s="386">
        <v>13</v>
      </c>
      <c r="N1301" s="386">
        <v>20</v>
      </c>
      <c r="O1301" s="386">
        <v>29</v>
      </c>
      <c r="P1301" s="386">
        <v>22</v>
      </c>
      <c r="Q1301" s="386">
        <v>25</v>
      </c>
      <c r="R1301" s="386">
        <v>24</v>
      </c>
      <c r="S1301" s="386">
        <v>38</v>
      </c>
      <c r="T1301" s="386">
        <v>12</v>
      </c>
      <c r="U1301" s="386">
        <v>46</v>
      </c>
      <c r="V1301" s="386">
        <v>15</v>
      </c>
      <c r="W1301" s="386">
        <v>38</v>
      </c>
      <c r="X1301" s="386">
        <v>25</v>
      </c>
      <c r="Y1301" s="386">
        <v>17</v>
      </c>
      <c r="Z1301" s="386">
        <v>21</v>
      </c>
      <c r="AA1301" s="386">
        <v>17</v>
      </c>
      <c r="AB1301" s="386">
        <v>12</v>
      </c>
      <c r="AC1301" s="386">
        <v>17</v>
      </c>
      <c r="AD1301" s="386">
        <v>20</v>
      </c>
      <c r="AE1301" s="386">
        <v>10</v>
      </c>
      <c r="AF1301" s="386">
        <v>15</v>
      </c>
      <c r="AG1301" s="386">
        <v>11</v>
      </c>
      <c r="AH1301" s="386">
        <v>15</v>
      </c>
      <c r="AI1301" s="386">
        <v>11</v>
      </c>
      <c r="AJ1301" s="386">
        <v>7</v>
      </c>
      <c r="AK1301" s="386">
        <v>3</v>
      </c>
      <c r="AL1301" s="386">
        <v>3</v>
      </c>
      <c r="AM1301" s="386">
        <v>2</v>
      </c>
      <c r="AN1301" s="386">
        <v>0</v>
      </c>
      <c r="AO1301" s="386">
        <v>0</v>
      </c>
      <c r="AP1301" s="386">
        <v>0</v>
      </c>
      <c r="AQ1301" s="386">
        <v>0</v>
      </c>
      <c r="AR1301" s="386">
        <v>0</v>
      </c>
      <c r="AS1301" s="386">
        <v>0</v>
      </c>
      <c r="AT1301" s="405">
        <v>0</v>
      </c>
      <c r="AU1301" s="387">
        <v>1</v>
      </c>
    </row>
    <row r="1302" spans="2:47" x14ac:dyDescent="0.3">
      <c r="B1302" s="592"/>
      <c r="C1302" s="592"/>
      <c r="D1302" s="384" t="s">
        <v>895</v>
      </c>
      <c r="E1302" s="271">
        <f t="shared" si="21"/>
        <v>325</v>
      </c>
      <c r="F1302" s="385">
        <v>0</v>
      </c>
      <c r="G1302" s="386">
        <v>0</v>
      </c>
      <c r="H1302" s="386">
        <v>0</v>
      </c>
      <c r="I1302" s="386">
        <v>0</v>
      </c>
      <c r="J1302" s="386">
        <v>1</v>
      </c>
      <c r="K1302" s="386">
        <v>1</v>
      </c>
      <c r="L1302" s="386">
        <v>10</v>
      </c>
      <c r="M1302" s="386">
        <v>14</v>
      </c>
      <c r="N1302" s="386">
        <v>10</v>
      </c>
      <c r="O1302" s="386">
        <v>21</v>
      </c>
      <c r="P1302" s="386">
        <v>18</v>
      </c>
      <c r="Q1302" s="386">
        <v>25</v>
      </c>
      <c r="R1302" s="386">
        <v>23</v>
      </c>
      <c r="S1302" s="386">
        <v>16</v>
      </c>
      <c r="T1302" s="386">
        <v>27</v>
      </c>
      <c r="U1302" s="386">
        <v>17</v>
      </c>
      <c r="V1302" s="386">
        <v>12</v>
      </c>
      <c r="W1302" s="386">
        <v>20</v>
      </c>
      <c r="X1302" s="386">
        <v>13</v>
      </c>
      <c r="Y1302" s="386">
        <v>15</v>
      </c>
      <c r="Z1302" s="386">
        <v>18</v>
      </c>
      <c r="AA1302" s="386">
        <v>9</v>
      </c>
      <c r="AB1302" s="386">
        <v>13</v>
      </c>
      <c r="AC1302" s="386">
        <v>7</v>
      </c>
      <c r="AD1302" s="386">
        <v>6</v>
      </c>
      <c r="AE1302" s="386">
        <v>7</v>
      </c>
      <c r="AF1302" s="386">
        <v>2</v>
      </c>
      <c r="AG1302" s="386">
        <v>6</v>
      </c>
      <c r="AH1302" s="386">
        <v>4</v>
      </c>
      <c r="AI1302" s="386">
        <v>2</v>
      </c>
      <c r="AJ1302" s="386">
        <v>1</v>
      </c>
      <c r="AK1302" s="386">
        <v>2</v>
      </c>
      <c r="AL1302" s="386">
        <v>2</v>
      </c>
      <c r="AM1302" s="386">
        <v>1</v>
      </c>
      <c r="AN1302" s="386">
        <v>0</v>
      </c>
      <c r="AO1302" s="386">
        <v>0</v>
      </c>
      <c r="AP1302" s="386">
        <v>0</v>
      </c>
      <c r="AQ1302" s="386">
        <v>0</v>
      </c>
      <c r="AR1302" s="386">
        <v>0</v>
      </c>
      <c r="AS1302" s="386">
        <v>0</v>
      </c>
      <c r="AT1302" s="405">
        <v>0</v>
      </c>
      <c r="AU1302" s="387">
        <v>2</v>
      </c>
    </row>
    <row r="1303" spans="2:47" x14ac:dyDescent="0.3">
      <c r="B1303" s="592"/>
      <c r="C1303" s="592"/>
      <c r="D1303" s="384" t="s">
        <v>894</v>
      </c>
      <c r="E1303" s="271">
        <f t="shared" si="21"/>
        <v>557</v>
      </c>
      <c r="F1303" s="385">
        <v>0</v>
      </c>
      <c r="G1303" s="386">
        <v>0</v>
      </c>
      <c r="H1303" s="386">
        <v>0</v>
      </c>
      <c r="I1303" s="386">
        <v>1</v>
      </c>
      <c r="J1303" s="386">
        <v>3</v>
      </c>
      <c r="K1303" s="386">
        <v>8</v>
      </c>
      <c r="L1303" s="386">
        <v>15</v>
      </c>
      <c r="M1303" s="386">
        <v>20</v>
      </c>
      <c r="N1303" s="386">
        <v>26</v>
      </c>
      <c r="O1303" s="386">
        <v>21</v>
      </c>
      <c r="P1303" s="386">
        <v>26</v>
      </c>
      <c r="Q1303" s="386">
        <v>25</v>
      </c>
      <c r="R1303" s="386">
        <v>25</v>
      </c>
      <c r="S1303" s="386">
        <v>31</v>
      </c>
      <c r="T1303" s="386">
        <v>23</v>
      </c>
      <c r="U1303" s="386">
        <v>30</v>
      </c>
      <c r="V1303" s="386">
        <v>22</v>
      </c>
      <c r="W1303" s="386">
        <v>23</v>
      </c>
      <c r="X1303" s="386">
        <v>29</v>
      </c>
      <c r="Y1303" s="386">
        <v>21</v>
      </c>
      <c r="Z1303" s="386">
        <v>25</v>
      </c>
      <c r="AA1303" s="386">
        <v>22</v>
      </c>
      <c r="AB1303" s="386">
        <v>27</v>
      </c>
      <c r="AC1303" s="386">
        <v>12</v>
      </c>
      <c r="AD1303" s="386">
        <v>16</v>
      </c>
      <c r="AE1303" s="386">
        <v>11</v>
      </c>
      <c r="AF1303" s="386">
        <v>17</v>
      </c>
      <c r="AG1303" s="386">
        <v>11</v>
      </c>
      <c r="AH1303" s="386">
        <v>8</v>
      </c>
      <c r="AI1303" s="386">
        <v>14</v>
      </c>
      <c r="AJ1303" s="386">
        <v>6</v>
      </c>
      <c r="AK1303" s="386">
        <v>8</v>
      </c>
      <c r="AL1303" s="386">
        <v>3</v>
      </c>
      <c r="AM1303" s="386">
        <v>1</v>
      </c>
      <c r="AN1303" s="386">
        <v>3</v>
      </c>
      <c r="AO1303" s="386">
        <v>0</v>
      </c>
      <c r="AP1303" s="386">
        <v>0</v>
      </c>
      <c r="AQ1303" s="386">
        <v>0</v>
      </c>
      <c r="AR1303" s="386">
        <v>0</v>
      </c>
      <c r="AS1303" s="386">
        <v>0</v>
      </c>
      <c r="AT1303" s="405">
        <v>0</v>
      </c>
      <c r="AU1303" s="387">
        <v>24</v>
      </c>
    </row>
    <row r="1304" spans="2:47" x14ac:dyDescent="0.3">
      <c r="B1304" s="592"/>
      <c r="C1304" s="592"/>
      <c r="D1304" s="384" t="s">
        <v>893</v>
      </c>
      <c r="E1304" s="271">
        <f t="shared" si="21"/>
        <v>23</v>
      </c>
      <c r="F1304" s="385">
        <v>0</v>
      </c>
      <c r="G1304" s="386">
        <v>0</v>
      </c>
      <c r="H1304" s="386">
        <v>0</v>
      </c>
      <c r="I1304" s="386">
        <v>0</v>
      </c>
      <c r="J1304" s="386">
        <v>0</v>
      </c>
      <c r="K1304" s="386">
        <v>0</v>
      </c>
      <c r="L1304" s="386">
        <v>0</v>
      </c>
      <c r="M1304" s="386">
        <v>1</v>
      </c>
      <c r="N1304" s="386">
        <v>2</v>
      </c>
      <c r="O1304" s="386">
        <v>2</v>
      </c>
      <c r="P1304" s="386">
        <v>1</v>
      </c>
      <c r="Q1304" s="386">
        <v>1</v>
      </c>
      <c r="R1304" s="386">
        <v>0</v>
      </c>
      <c r="S1304" s="386">
        <v>3</v>
      </c>
      <c r="T1304" s="386">
        <v>2</v>
      </c>
      <c r="U1304" s="386">
        <v>1</v>
      </c>
      <c r="V1304" s="386">
        <v>1</v>
      </c>
      <c r="W1304" s="386">
        <v>0</v>
      </c>
      <c r="X1304" s="386">
        <v>3</v>
      </c>
      <c r="Y1304" s="386">
        <v>1</v>
      </c>
      <c r="Z1304" s="386">
        <v>2</v>
      </c>
      <c r="AA1304" s="386">
        <v>2</v>
      </c>
      <c r="AB1304" s="386">
        <v>0</v>
      </c>
      <c r="AC1304" s="386">
        <v>0</v>
      </c>
      <c r="AD1304" s="386">
        <v>0</v>
      </c>
      <c r="AE1304" s="386">
        <v>0</v>
      </c>
      <c r="AF1304" s="386">
        <v>0</v>
      </c>
      <c r="AG1304" s="386">
        <v>0</v>
      </c>
      <c r="AH1304" s="386">
        <v>0</v>
      </c>
      <c r="AI1304" s="386">
        <v>0</v>
      </c>
      <c r="AJ1304" s="386">
        <v>1</v>
      </c>
      <c r="AK1304" s="386">
        <v>0</v>
      </c>
      <c r="AL1304" s="386">
        <v>0</v>
      </c>
      <c r="AM1304" s="386">
        <v>0</v>
      </c>
      <c r="AN1304" s="386">
        <v>0</v>
      </c>
      <c r="AO1304" s="386">
        <v>0</v>
      </c>
      <c r="AP1304" s="386">
        <v>0</v>
      </c>
      <c r="AQ1304" s="386">
        <v>0</v>
      </c>
      <c r="AR1304" s="386">
        <v>0</v>
      </c>
      <c r="AS1304" s="386">
        <v>0</v>
      </c>
      <c r="AT1304" s="405">
        <v>0</v>
      </c>
      <c r="AU1304" s="387">
        <v>0</v>
      </c>
    </row>
    <row r="1305" spans="2:47" x14ac:dyDescent="0.3">
      <c r="B1305" s="592"/>
      <c r="C1305" s="592"/>
      <c r="D1305" s="384" t="s">
        <v>892</v>
      </c>
      <c r="E1305" s="271">
        <f t="shared" si="21"/>
        <v>69</v>
      </c>
      <c r="F1305" s="385">
        <v>0</v>
      </c>
      <c r="G1305" s="386">
        <v>0</v>
      </c>
      <c r="H1305" s="386">
        <v>0</v>
      </c>
      <c r="I1305" s="386">
        <v>0</v>
      </c>
      <c r="J1305" s="386">
        <v>0</v>
      </c>
      <c r="K1305" s="386">
        <v>1</v>
      </c>
      <c r="L1305" s="386">
        <v>4</v>
      </c>
      <c r="M1305" s="386">
        <v>0</v>
      </c>
      <c r="N1305" s="386">
        <v>0</v>
      </c>
      <c r="O1305" s="386">
        <v>1</v>
      </c>
      <c r="P1305" s="386">
        <v>2</v>
      </c>
      <c r="Q1305" s="386">
        <v>2</v>
      </c>
      <c r="R1305" s="386">
        <v>4</v>
      </c>
      <c r="S1305" s="386">
        <v>8</v>
      </c>
      <c r="T1305" s="386">
        <v>2</v>
      </c>
      <c r="U1305" s="386">
        <v>6</v>
      </c>
      <c r="V1305" s="386">
        <v>5</v>
      </c>
      <c r="W1305" s="386">
        <v>3</v>
      </c>
      <c r="X1305" s="386">
        <v>3</v>
      </c>
      <c r="Y1305" s="386">
        <v>4</v>
      </c>
      <c r="Z1305" s="386">
        <v>0</v>
      </c>
      <c r="AA1305" s="386">
        <v>3</v>
      </c>
      <c r="AB1305" s="386">
        <v>4</v>
      </c>
      <c r="AC1305" s="386">
        <v>2</v>
      </c>
      <c r="AD1305" s="386">
        <v>3</v>
      </c>
      <c r="AE1305" s="386">
        <v>1</v>
      </c>
      <c r="AF1305" s="386">
        <v>3</v>
      </c>
      <c r="AG1305" s="386">
        <v>2</v>
      </c>
      <c r="AH1305" s="386">
        <v>2</v>
      </c>
      <c r="AI1305" s="386">
        <v>2</v>
      </c>
      <c r="AJ1305" s="386">
        <v>1</v>
      </c>
      <c r="AK1305" s="386">
        <v>0</v>
      </c>
      <c r="AL1305" s="386">
        <v>0</v>
      </c>
      <c r="AM1305" s="386">
        <v>0</v>
      </c>
      <c r="AN1305" s="386">
        <v>1</v>
      </c>
      <c r="AO1305" s="386">
        <v>0</v>
      </c>
      <c r="AP1305" s="386">
        <v>0</v>
      </c>
      <c r="AQ1305" s="386">
        <v>0</v>
      </c>
      <c r="AR1305" s="386">
        <v>0</v>
      </c>
      <c r="AS1305" s="386">
        <v>0</v>
      </c>
      <c r="AT1305" s="405">
        <v>0</v>
      </c>
      <c r="AU1305" s="387">
        <v>0</v>
      </c>
    </row>
    <row r="1306" spans="2:47" x14ac:dyDescent="0.3">
      <c r="B1306" s="592"/>
      <c r="C1306" s="388" t="s">
        <v>173</v>
      </c>
      <c r="D1306" s="384" t="s">
        <v>899</v>
      </c>
      <c r="E1306" s="271">
        <f t="shared" si="21"/>
        <v>1733</v>
      </c>
      <c r="F1306" s="385">
        <v>0</v>
      </c>
      <c r="G1306" s="386">
        <v>0</v>
      </c>
      <c r="H1306" s="386">
        <v>1</v>
      </c>
      <c r="I1306" s="386">
        <v>2</v>
      </c>
      <c r="J1306" s="386">
        <v>11</v>
      </c>
      <c r="K1306" s="386">
        <v>15</v>
      </c>
      <c r="L1306" s="386">
        <v>40</v>
      </c>
      <c r="M1306" s="386">
        <v>49</v>
      </c>
      <c r="N1306" s="386">
        <v>45</v>
      </c>
      <c r="O1306" s="386">
        <v>69</v>
      </c>
      <c r="P1306" s="386">
        <v>76</v>
      </c>
      <c r="Q1306" s="386">
        <v>95</v>
      </c>
      <c r="R1306" s="386">
        <v>118</v>
      </c>
      <c r="S1306" s="386">
        <v>121</v>
      </c>
      <c r="T1306" s="386">
        <v>105</v>
      </c>
      <c r="U1306" s="386">
        <v>99</v>
      </c>
      <c r="V1306" s="386">
        <v>100</v>
      </c>
      <c r="W1306" s="386">
        <v>89</v>
      </c>
      <c r="X1306" s="386">
        <v>90</v>
      </c>
      <c r="Y1306" s="386">
        <v>78</v>
      </c>
      <c r="Z1306" s="386">
        <v>79</v>
      </c>
      <c r="AA1306" s="386">
        <v>70</v>
      </c>
      <c r="AB1306" s="386">
        <v>55</v>
      </c>
      <c r="AC1306" s="386">
        <v>48</v>
      </c>
      <c r="AD1306" s="386">
        <v>47</v>
      </c>
      <c r="AE1306" s="386">
        <v>45</v>
      </c>
      <c r="AF1306" s="386">
        <v>43</v>
      </c>
      <c r="AG1306" s="386">
        <v>36</v>
      </c>
      <c r="AH1306" s="386">
        <v>28</v>
      </c>
      <c r="AI1306" s="386">
        <v>35</v>
      </c>
      <c r="AJ1306" s="386">
        <v>17</v>
      </c>
      <c r="AK1306" s="386">
        <v>11</v>
      </c>
      <c r="AL1306" s="386">
        <v>7</v>
      </c>
      <c r="AM1306" s="386">
        <v>3</v>
      </c>
      <c r="AN1306" s="386">
        <v>0</v>
      </c>
      <c r="AO1306" s="386">
        <v>3</v>
      </c>
      <c r="AP1306" s="386">
        <v>0</v>
      </c>
      <c r="AQ1306" s="386">
        <v>1</v>
      </c>
      <c r="AR1306" s="386">
        <v>0</v>
      </c>
      <c r="AS1306" s="386">
        <v>0</v>
      </c>
      <c r="AT1306" s="405">
        <v>0</v>
      </c>
      <c r="AU1306" s="387">
        <v>2</v>
      </c>
    </row>
    <row r="1307" spans="2:47" x14ac:dyDescent="0.3">
      <c r="B1307" s="592"/>
      <c r="C1307" s="592" t="s">
        <v>172</v>
      </c>
      <c r="D1307" s="384" t="s">
        <v>891</v>
      </c>
      <c r="E1307" s="271">
        <f t="shared" si="21"/>
        <v>6</v>
      </c>
      <c r="F1307" s="385">
        <v>0</v>
      </c>
      <c r="G1307" s="386">
        <v>0</v>
      </c>
      <c r="H1307" s="386">
        <v>0</v>
      </c>
      <c r="I1307" s="386">
        <v>0</v>
      </c>
      <c r="J1307" s="386">
        <v>0</v>
      </c>
      <c r="K1307" s="386">
        <v>0</v>
      </c>
      <c r="L1307" s="386">
        <v>1</v>
      </c>
      <c r="M1307" s="386">
        <v>0</v>
      </c>
      <c r="N1307" s="386">
        <v>0</v>
      </c>
      <c r="O1307" s="386">
        <v>0</v>
      </c>
      <c r="P1307" s="386">
        <v>0</v>
      </c>
      <c r="Q1307" s="386">
        <v>0</v>
      </c>
      <c r="R1307" s="386">
        <v>1</v>
      </c>
      <c r="S1307" s="386">
        <v>0</v>
      </c>
      <c r="T1307" s="386">
        <v>0</v>
      </c>
      <c r="U1307" s="386">
        <v>1</v>
      </c>
      <c r="V1307" s="386">
        <v>1</v>
      </c>
      <c r="W1307" s="386">
        <v>0</v>
      </c>
      <c r="X1307" s="386">
        <v>0</v>
      </c>
      <c r="Y1307" s="386">
        <v>0</v>
      </c>
      <c r="Z1307" s="386">
        <v>0</v>
      </c>
      <c r="AA1307" s="386">
        <v>1</v>
      </c>
      <c r="AB1307" s="386">
        <v>0</v>
      </c>
      <c r="AC1307" s="386">
        <v>1</v>
      </c>
      <c r="AD1307" s="386">
        <v>0</v>
      </c>
      <c r="AE1307" s="386">
        <v>0</v>
      </c>
      <c r="AF1307" s="386">
        <v>0</v>
      </c>
      <c r="AG1307" s="386">
        <v>0</v>
      </c>
      <c r="AH1307" s="386">
        <v>0</v>
      </c>
      <c r="AI1307" s="386">
        <v>0</v>
      </c>
      <c r="AJ1307" s="386">
        <v>0</v>
      </c>
      <c r="AK1307" s="386">
        <v>0</v>
      </c>
      <c r="AL1307" s="386">
        <v>0</v>
      </c>
      <c r="AM1307" s="386">
        <v>0</v>
      </c>
      <c r="AN1307" s="386">
        <v>0</v>
      </c>
      <c r="AO1307" s="386">
        <v>0</v>
      </c>
      <c r="AP1307" s="386">
        <v>0</v>
      </c>
      <c r="AQ1307" s="386">
        <v>0</v>
      </c>
      <c r="AR1307" s="386">
        <v>0</v>
      </c>
      <c r="AS1307" s="386">
        <v>0</v>
      </c>
      <c r="AT1307" s="405">
        <v>0</v>
      </c>
      <c r="AU1307" s="387">
        <v>0</v>
      </c>
    </row>
    <row r="1308" spans="2:47" x14ac:dyDescent="0.3">
      <c r="B1308" s="592"/>
      <c r="C1308" s="592"/>
      <c r="D1308" s="384" t="s">
        <v>890</v>
      </c>
      <c r="E1308" s="271">
        <f t="shared" si="21"/>
        <v>7</v>
      </c>
      <c r="F1308" s="385">
        <v>0</v>
      </c>
      <c r="G1308" s="386">
        <v>0</v>
      </c>
      <c r="H1308" s="386">
        <v>0</v>
      </c>
      <c r="I1308" s="386">
        <v>0</v>
      </c>
      <c r="J1308" s="386">
        <v>0</v>
      </c>
      <c r="K1308" s="386">
        <v>0</v>
      </c>
      <c r="L1308" s="386">
        <v>0</v>
      </c>
      <c r="M1308" s="386">
        <v>1</v>
      </c>
      <c r="N1308" s="386">
        <v>1</v>
      </c>
      <c r="O1308" s="386">
        <v>0</v>
      </c>
      <c r="P1308" s="386">
        <v>0</v>
      </c>
      <c r="Q1308" s="386">
        <v>0</v>
      </c>
      <c r="R1308" s="386">
        <v>0</v>
      </c>
      <c r="S1308" s="386">
        <v>0</v>
      </c>
      <c r="T1308" s="386">
        <v>0</v>
      </c>
      <c r="U1308" s="386">
        <v>0</v>
      </c>
      <c r="V1308" s="386">
        <v>1</v>
      </c>
      <c r="W1308" s="386">
        <v>0</v>
      </c>
      <c r="X1308" s="386">
        <v>1</v>
      </c>
      <c r="Y1308" s="386">
        <v>0</v>
      </c>
      <c r="Z1308" s="386">
        <v>1</v>
      </c>
      <c r="AA1308" s="386">
        <v>0</v>
      </c>
      <c r="AB1308" s="386">
        <v>2</v>
      </c>
      <c r="AC1308" s="386">
        <v>0</v>
      </c>
      <c r="AD1308" s="386">
        <v>0</v>
      </c>
      <c r="AE1308" s="386">
        <v>0</v>
      </c>
      <c r="AF1308" s="386">
        <v>0</v>
      </c>
      <c r="AG1308" s="386">
        <v>0</v>
      </c>
      <c r="AH1308" s="386">
        <v>0</v>
      </c>
      <c r="AI1308" s="386">
        <v>0</v>
      </c>
      <c r="AJ1308" s="386">
        <v>0</v>
      </c>
      <c r="AK1308" s="386">
        <v>0</v>
      </c>
      <c r="AL1308" s="386">
        <v>0</v>
      </c>
      <c r="AM1308" s="386">
        <v>0</v>
      </c>
      <c r="AN1308" s="386">
        <v>0</v>
      </c>
      <c r="AO1308" s="386">
        <v>0</v>
      </c>
      <c r="AP1308" s="386">
        <v>0</v>
      </c>
      <c r="AQ1308" s="386">
        <v>0</v>
      </c>
      <c r="AR1308" s="386">
        <v>0</v>
      </c>
      <c r="AS1308" s="386">
        <v>0</v>
      </c>
      <c r="AT1308" s="405">
        <v>0</v>
      </c>
      <c r="AU1308" s="387">
        <v>0</v>
      </c>
    </row>
    <row r="1309" spans="2:47" x14ac:dyDescent="0.3">
      <c r="B1309" s="592"/>
      <c r="C1309" s="592"/>
      <c r="D1309" s="384" t="s">
        <v>889</v>
      </c>
      <c r="E1309" s="271">
        <f t="shared" si="21"/>
        <v>23</v>
      </c>
      <c r="F1309" s="385">
        <v>0</v>
      </c>
      <c r="G1309" s="386">
        <v>0</v>
      </c>
      <c r="H1309" s="386">
        <v>0</v>
      </c>
      <c r="I1309" s="386">
        <v>0</v>
      </c>
      <c r="J1309" s="386">
        <v>0</v>
      </c>
      <c r="K1309" s="386">
        <v>1</v>
      </c>
      <c r="L1309" s="386">
        <v>0</v>
      </c>
      <c r="M1309" s="386">
        <v>0</v>
      </c>
      <c r="N1309" s="386">
        <v>1</v>
      </c>
      <c r="O1309" s="386">
        <v>2</v>
      </c>
      <c r="P1309" s="386">
        <v>1</v>
      </c>
      <c r="Q1309" s="386">
        <v>1</v>
      </c>
      <c r="R1309" s="386">
        <v>2</v>
      </c>
      <c r="S1309" s="386">
        <v>1</v>
      </c>
      <c r="T1309" s="386">
        <v>3</v>
      </c>
      <c r="U1309" s="386">
        <v>1</v>
      </c>
      <c r="V1309" s="386">
        <v>1</v>
      </c>
      <c r="W1309" s="386">
        <v>1</v>
      </c>
      <c r="X1309" s="386">
        <v>0</v>
      </c>
      <c r="Y1309" s="386">
        <v>3</v>
      </c>
      <c r="Z1309" s="386">
        <v>1</v>
      </c>
      <c r="AA1309" s="386">
        <v>0</v>
      </c>
      <c r="AB1309" s="386">
        <v>1</v>
      </c>
      <c r="AC1309" s="386">
        <v>1</v>
      </c>
      <c r="AD1309" s="386">
        <v>0</v>
      </c>
      <c r="AE1309" s="386">
        <v>0</v>
      </c>
      <c r="AF1309" s="386">
        <v>0</v>
      </c>
      <c r="AG1309" s="386">
        <v>0</v>
      </c>
      <c r="AH1309" s="386">
        <v>0</v>
      </c>
      <c r="AI1309" s="386">
        <v>0</v>
      </c>
      <c r="AJ1309" s="386">
        <v>0</v>
      </c>
      <c r="AK1309" s="386">
        <v>1</v>
      </c>
      <c r="AL1309" s="386">
        <v>0</v>
      </c>
      <c r="AM1309" s="386">
        <v>0</v>
      </c>
      <c r="AN1309" s="386">
        <v>0</v>
      </c>
      <c r="AO1309" s="386">
        <v>0</v>
      </c>
      <c r="AP1309" s="386">
        <v>0</v>
      </c>
      <c r="AQ1309" s="386">
        <v>0</v>
      </c>
      <c r="AR1309" s="386">
        <v>0</v>
      </c>
      <c r="AS1309" s="386">
        <v>0</v>
      </c>
      <c r="AT1309" s="405">
        <v>0</v>
      </c>
      <c r="AU1309" s="387">
        <v>1</v>
      </c>
    </row>
    <row r="1310" spans="2:47" x14ac:dyDescent="0.3">
      <c r="B1310" s="592"/>
      <c r="C1310" s="592"/>
      <c r="D1310" s="384" t="s">
        <v>240</v>
      </c>
      <c r="E1310" s="271">
        <f t="shared" si="21"/>
        <v>197</v>
      </c>
      <c r="F1310" s="385">
        <v>0</v>
      </c>
      <c r="G1310" s="386">
        <v>0</v>
      </c>
      <c r="H1310" s="386">
        <v>0</v>
      </c>
      <c r="I1310" s="386">
        <v>0</v>
      </c>
      <c r="J1310" s="386">
        <v>2</v>
      </c>
      <c r="K1310" s="386">
        <v>1</v>
      </c>
      <c r="L1310" s="386">
        <v>3</v>
      </c>
      <c r="M1310" s="386">
        <v>8</v>
      </c>
      <c r="N1310" s="386">
        <v>12</v>
      </c>
      <c r="O1310" s="386">
        <v>6</v>
      </c>
      <c r="P1310" s="386">
        <v>16</v>
      </c>
      <c r="Q1310" s="386">
        <v>16</v>
      </c>
      <c r="R1310" s="386">
        <v>15</v>
      </c>
      <c r="S1310" s="386">
        <v>12</v>
      </c>
      <c r="T1310" s="386">
        <v>11</v>
      </c>
      <c r="U1310" s="386">
        <v>10</v>
      </c>
      <c r="V1310" s="386">
        <v>11</v>
      </c>
      <c r="W1310" s="386">
        <v>7</v>
      </c>
      <c r="X1310" s="386">
        <v>11</v>
      </c>
      <c r="Y1310" s="386">
        <v>12</v>
      </c>
      <c r="Z1310" s="386">
        <v>5</v>
      </c>
      <c r="AA1310" s="386">
        <v>10</v>
      </c>
      <c r="AB1310" s="386">
        <v>6</v>
      </c>
      <c r="AC1310" s="386">
        <v>5</v>
      </c>
      <c r="AD1310" s="386">
        <v>4</v>
      </c>
      <c r="AE1310" s="386">
        <v>3</v>
      </c>
      <c r="AF1310" s="386">
        <v>3</v>
      </c>
      <c r="AG1310" s="386">
        <v>3</v>
      </c>
      <c r="AH1310" s="386">
        <v>2</v>
      </c>
      <c r="AI1310" s="386">
        <v>0</v>
      </c>
      <c r="AJ1310" s="386">
        <v>2</v>
      </c>
      <c r="AK1310" s="386">
        <v>0</v>
      </c>
      <c r="AL1310" s="386">
        <v>0</v>
      </c>
      <c r="AM1310" s="386">
        <v>1</v>
      </c>
      <c r="AN1310" s="386">
        <v>0</v>
      </c>
      <c r="AO1310" s="386">
        <v>0</v>
      </c>
      <c r="AP1310" s="386">
        <v>0</v>
      </c>
      <c r="AQ1310" s="386">
        <v>0</v>
      </c>
      <c r="AR1310" s="386">
        <v>0</v>
      </c>
      <c r="AS1310" s="386">
        <v>0</v>
      </c>
      <c r="AT1310" s="405">
        <v>0</v>
      </c>
      <c r="AU1310" s="387">
        <v>0</v>
      </c>
    </row>
    <row r="1311" spans="2:47" x14ac:dyDescent="0.3">
      <c r="B1311" s="592"/>
      <c r="C1311" s="592"/>
      <c r="D1311" s="384" t="s">
        <v>888</v>
      </c>
      <c r="E1311" s="271">
        <f t="shared" si="21"/>
        <v>286</v>
      </c>
      <c r="F1311" s="385">
        <v>0</v>
      </c>
      <c r="G1311" s="386">
        <v>0</v>
      </c>
      <c r="H1311" s="386">
        <v>0</v>
      </c>
      <c r="I1311" s="386">
        <v>0</v>
      </c>
      <c r="J1311" s="386">
        <v>1</v>
      </c>
      <c r="K1311" s="386">
        <v>0</v>
      </c>
      <c r="L1311" s="386">
        <v>4</v>
      </c>
      <c r="M1311" s="386">
        <v>2</v>
      </c>
      <c r="N1311" s="386">
        <v>6</v>
      </c>
      <c r="O1311" s="386">
        <v>13</v>
      </c>
      <c r="P1311" s="386">
        <v>10</v>
      </c>
      <c r="Q1311" s="386">
        <v>13</v>
      </c>
      <c r="R1311" s="386">
        <v>18</v>
      </c>
      <c r="S1311" s="386">
        <v>15</v>
      </c>
      <c r="T1311" s="386">
        <v>21</v>
      </c>
      <c r="U1311" s="386">
        <v>22</v>
      </c>
      <c r="V1311" s="386">
        <v>15</v>
      </c>
      <c r="W1311" s="386">
        <v>22</v>
      </c>
      <c r="X1311" s="386">
        <v>14</v>
      </c>
      <c r="Y1311" s="386">
        <v>14</v>
      </c>
      <c r="Z1311" s="386">
        <v>16</v>
      </c>
      <c r="AA1311" s="386">
        <v>13</v>
      </c>
      <c r="AB1311" s="386">
        <v>11</v>
      </c>
      <c r="AC1311" s="386">
        <v>10</v>
      </c>
      <c r="AD1311" s="386">
        <v>9</v>
      </c>
      <c r="AE1311" s="386">
        <v>8</v>
      </c>
      <c r="AF1311" s="386">
        <v>9</v>
      </c>
      <c r="AG1311" s="386">
        <v>6</v>
      </c>
      <c r="AH1311" s="386">
        <v>3</v>
      </c>
      <c r="AI1311" s="386">
        <v>3</v>
      </c>
      <c r="AJ1311" s="386">
        <v>2</v>
      </c>
      <c r="AK1311" s="386">
        <v>3</v>
      </c>
      <c r="AL1311" s="386">
        <v>2</v>
      </c>
      <c r="AM1311" s="386">
        <v>1</v>
      </c>
      <c r="AN1311" s="386">
        <v>0</v>
      </c>
      <c r="AO1311" s="386">
        <v>0</v>
      </c>
      <c r="AP1311" s="386">
        <v>0</v>
      </c>
      <c r="AQ1311" s="386">
        <v>0</v>
      </c>
      <c r="AR1311" s="386">
        <v>0</v>
      </c>
      <c r="AS1311" s="386">
        <v>0</v>
      </c>
      <c r="AT1311" s="405">
        <v>0</v>
      </c>
      <c r="AU1311" s="387">
        <v>0</v>
      </c>
    </row>
    <row r="1312" spans="2:47" x14ac:dyDescent="0.3">
      <c r="B1312" s="592"/>
      <c r="C1312" s="592"/>
      <c r="D1312" s="384" t="s">
        <v>887</v>
      </c>
      <c r="E1312" s="271">
        <f t="shared" si="21"/>
        <v>245</v>
      </c>
      <c r="F1312" s="385">
        <v>0</v>
      </c>
      <c r="G1312" s="386">
        <v>0</v>
      </c>
      <c r="H1312" s="386">
        <v>0</v>
      </c>
      <c r="I1312" s="386">
        <v>0</v>
      </c>
      <c r="J1312" s="386">
        <v>2</v>
      </c>
      <c r="K1312" s="386">
        <v>4</v>
      </c>
      <c r="L1312" s="386">
        <v>4</v>
      </c>
      <c r="M1312" s="386">
        <v>9</v>
      </c>
      <c r="N1312" s="386">
        <v>12</v>
      </c>
      <c r="O1312" s="386">
        <v>15</v>
      </c>
      <c r="P1312" s="386">
        <v>13</v>
      </c>
      <c r="Q1312" s="386">
        <v>19</v>
      </c>
      <c r="R1312" s="386">
        <v>22</v>
      </c>
      <c r="S1312" s="386">
        <v>15</v>
      </c>
      <c r="T1312" s="386">
        <v>12</v>
      </c>
      <c r="U1312" s="386">
        <v>20</v>
      </c>
      <c r="V1312" s="386">
        <v>11</v>
      </c>
      <c r="W1312" s="386">
        <v>11</v>
      </c>
      <c r="X1312" s="386">
        <v>12</v>
      </c>
      <c r="Y1312" s="386">
        <v>7</v>
      </c>
      <c r="Z1312" s="386">
        <v>14</v>
      </c>
      <c r="AA1312" s="386">
        <v>8</v>
      </c>
      <c r="AB1312" s="386">
        <v>7</v>
      </c>
      <c r="AC1312" s="386">
        <v>7</v>
      </c>
      <c r="AD1312" s="386">
        <v>1</v>
      </c>
      <c r="AE1312" s="386">
        <v>4</v>
      </c>
      <c r="AF1312" s="386">
        <v>5</v>
      </c>
      <c r="AG1312" s="386">
        <v>3</v>
      </c>
      <c r="AH1312" s="386">
        <v>4</v>
      </c>
      <c r="AI1312" s="386">
        <v>1</v>
      </c>
      <c r="AJ1312" s="386">
        <v>1</v>
      </c>
      <c r="AK1312" s="386">
        <v>0</v>
      </c>
      <c r="AL1312" s="386">
        <v>1</v>
      </c>
      <c r="AM1312" s="386">
        <v>0</v>
      </c>
      <c r="AN1312" s="386">
        <v>0</v>
      </c>
      <c r="AO1312" s="386">
        <v>0</v>
      </c>
      <c r="AP1312" s="386">
        <v>0</v>
      </c>
      <c r="AQ1312" s="386">
        <v>0</v>
      </c>
      <c r="AR1312" s="386">
        <v>0</v>
      </c>
      <c r="AS1312" s="386">
        <v>0</v>
      </c>
      <c r="AT1312" s="405">
        <v>0</v>
      </c>
      <c r="AU1312" s="387">
        <v>1</v>
      </c>
    </row>
    <row r="1313" spans="2:47" x14ac:dyDescent="0.3">
      <c r="B1313" s="592"/>
      <c r="C1313" s="592"/>
      <c r="D1313" s="384" t="s">
        <v>886</v>
      </c>
      <c r="E1313" s="271">
        <f t="shared" si="21"/>
        <v>415</v>
      </c>
      <c r="F1313" s="385">
        <v>0</v>
      </c>
      <c r="G1313" s="386">
        <v>0</v>
      </c>
      <c r="H1313" s="386">
        <v>0</v>
      </c>
      <c r="I1313" s="386">
        <v>0</v>
      </c>
      <c r="J1313" s="386">
        <v>6</v>
      </c>
      <c r="K1313" s="386">
        <v>4</v>
      </c>
      <c r="L1313" s="386">
        <v>10</v>
      </c>
      <c r="M1313" s="386">
        <v>19</v>
      </c>
      <c r="N1313" s="386">
        <v>15</v>
      </c>
      <c r="O1313" s="386">
        <v>15</v>
      </c>
      <c r="P1313" s="386">
        <v>24</v>
      </c>
      <c r="Q1313" s="386">
        <v>15</v>
      </c>
      <c r="R1313" s="386">
        <v>33</v>
      </c>
      <c r="S1313" s="386">
        <v>33</v>
      </c>
      <c r="T1313" s="386">
        <v>27</v>
      </c>
      <c r="U1313" s="386">
        <v>18</v>
      </c>
      <c r="V1313" s="386">
        <v>18</v>
      </c>
      <c r="W1313" s="386">
        <v>29</v>
      </c>
      <c r="X1313" s="386">
        <v>20</v>
      </c>
      <c r="Y1313" s="386">
        <v>23</v>
      </c>
      <c r="Z1313" s="386">
        <v>20</v>
      </c>
      <c r="AA1313" s="386">
        <v>18</v>
      </c>
      <c r="AB1313" s="386">
        <v>11</v>
      </c>
      <c r="AC1313" s="386">
        <v>4</v>
      </c>
      <c r="AD1313" s="386">
        <v>14</v>
      </c>
      <c r="AE1313" s="386">
        <v>6</v>
      </c>
      <c r="AF1313" s="386">
        <v>8</v>
      </c>
      <c r="AG1313" s="386">
        <v>5</v>
      </c>
      <c r="AH1313" s="386">
        <v>4</v>
      </c>
      <c r="AI1313" s="386">
        <v>5</v>
      </c>
      <c r="AJ1313" s="386">
        <v>2</v>
      </c>
      <c r="AK1313" s="386">
        <v>2</v>
      </c>
      <c r="AL1313" s="386">
        <v>1</v>
      </c>
      <c r="AM1313" s="386">
        <v>1</v>
      </c>
      <c r="AN1313" s="386">
        <v>1</v>
      </c>
      <c r="AO1313" s="386">
        <v>1</v>
      </c>
      <c r="AP1313" s="386">
        <v>0</v>
      </c>
      <c r="AQ1313" s="386">
        <v>0</v>
      </c>
      <c r="AR1313" s="386">
        <v>0</v>
      </c>
      <c r="AS1313" s="386">
        <v>0</v>
      </c>
      <c r="AT1313" s="405">
        <v>0</v>
      </c>
      <c r="AU1313" s="387">
        <v>3</v>
      </c>
    </row>
    <row r="1314" spans="2:47" x14ac:dyDescent="0.3">
      <c r="B1314" s="389" t="s">
        <v>10</v>
      </c>
      <c r="C1314" s="389" t="s">
        <v>10</v>
      </c>
      <c r="D1314" s="390" t="s">
        <v>10</v>
      </c>
      <c r="E1314" s="271">
        <f t="shared" si="21"/>
        <v>107</v>
      </c>
      <c r="F1314" s="391">
        <v>0</v>
      </c>
      <c r="G1314" s="392">
        <v>0</v>
      </c>
      <c r="H1314" s="392">
        <v>0</v>
      </c>
      <c r="I1314" s="392">
        <v>1</v>
      </c>
      <c r="J1314" s="392">
        <v>0</v>
      </c>
      <c r="K1314" s="392">
        <v>0</v>
      </c>
      <c r="L1314" s="392">
        <v>7</v>
      </c>
      <c r="M1314" s="392">
        <v>3</v>
      </c>
      <c r="N1314" s="392">
        <v>4</v>
      </c>
      <c r="O1314" s="392">
        <v>2</v>
      </c>
      <c r="P1314" s="392">
        <v>3</v>
      </c>
      <c r="Q1314" s="392">
        <v>4</v>
      </c>
      <c r="R1314" s="392">
        <v>8</v>
      </c>
      <c r="S1314" s="392">
        <v>1</v>
      </c>
      <c r="T1314" s="392">
        <v>11</v>
      </c>
      <c r="U1314" s="392">
        <v>2</v>
      </c>
      <c r="V1314" s="392">
        <v>3</v>
      </c>
      <c r="W1314" s="392">
        <v>4</v>
      </c>
      <c r="X1314" s="392">
        <v>2</v>
      </c>
      <c r="Y1314" s="392">
        <v>8</v>
      </c>
      <c r="Z1314" s="392">
        <v>4</v>
      </c>
      <c r="AA1314" s="392">
        <v>7</v>
      </c>
      <c r="AB1314" s="392">
        <v>6</v>
      </c>
      <c r="AC1314" s="392">
        <v>3</v>
      </c>
      <c r="AD1314" s="392">
        <v>3</v>
      </c>
      <c r="AE1314" s="392">
        <v>6</v>
      </c>
      <c r="AF1314" s="392">
        <v>6</v>
      </c>
      <c r="AG1314" s="392">
        <v>2</v>
      </c>
      <c r="AH1314" s="392">
        <v>1</v>
      </c>
      <c r="AI1314" s="392">
        <v>1</v>
      </c>
      <c r="AJ1314" s="392">
        <v>0</v>
      </c>
      <c r="AK1314" s="392">
        <v>4</v>
      </c>
      <c r="AL1314" s="392">
        <v>0</v>
      </c>
      <c r="AM1314" s="392">
        <v>1</v>
      </c>
      <c r="AN1314" s="392">
        <v>0</v>
      </c>
      <c r="AO1314" s="392">
        <v>0</v>
      </c>
      <c r="AP1314" s="392">
        <v>0</v>
      </c>
      <c r="AQ1314" s="392">
        <v>0</v>
      </c>
      <c r="AR1314" s="392">
        <v>0</v>
      </c>
      <c r="AS1314" s="392">
        <v>0</v>
      </c>
      <c r="AT1314" s="405">
        <v>0</v>
      </c>
      <c r="AU1314" s="405">
        <v>0</v>
      </c>
    </row>
    <row r="1315" spans="2:47" x14ac:dyDescent="0.25">
      <c r="B1315" s="377"/>
      <c r="C1315" s="377"/>
      <c r="D1315" s="377"/>
      <c r="E1315" s="377"/>
      <c r="F1315" s="377"/>
      <c r="G1315" s="377"/>
      <c r="H1315" s="377"/>
      <c r="I1315" s="377"/>
      <c r="J1315" s="377"/>
      <c r="K1315" s="377"/>
      <c r="L1315" s="377"/>
      <c r="M1315" s="377"/>
      <c r="N1315" s="377"/>
      <c r="O1315" s="377"/>
      <c r="P1315" s="377"/>
      <c r="Q1315" s="377"/>
      <c r="R1315" s="377"/>
      <c r="S1315" s="377"/>
      <c r="T1315" s="377"/>
      <c r="U1315" s="377"/>
      <c r="V1315" s="377"/>
      <c r="W1315" s="377"/>
      <c r="X1315" s="377"/>
      <c r="Y1315" s="377"/>
      <c r="Z1315" s="377"/>
      <c r="AA1315" s="377"/>
      <c r="AB1315" s="377"/>
      <c r="AC1315" s="377"/>
      <c r="AD1315" s="377"/>
      <c r="AE1315" s="377"/>
      <c r="AF1315" s="377"/>
      <c r="AG1315" s="377"/>
      <c r="AH1315" s="377"/>
      <c r="AI1315" s="377"/>
      <c r="AJ1315" s="377"/>
      <c r="AK1315" s="377"/>
      <c r="AL1315" s="377"/>
      <c r="AM1315" s="377"/>
      <c r="AN1315" s="377"/>
      <c r="AO1315" s="377"/>
      <c r="AP1315" s="377"/>
      <c r="AQ1315" s="377"/>
      <c r="AR1315" s="377"/>
      <c r="AS1315" s="377"/>
      <c r="AT1315" s="377"/>
      <c r="AU1315" s="377"/>
    </row>
    <row r="1316" spans="2:47" x14ac:dyDescent="0.25">
      <c r="B1316" s="67" t="s">
        <v>2116</v>
      </c>
      <c r="C1316" s="377"/>
      <c r="D1316" s="377"/>
      <c r="E1316" s="377"/>
      <c r="F1316" s="377"/>
      <c r="G1316" s="377"/>
      <c r="H1316" s="377"/>
      <c r="I1316" s="377"/>
      <c r="J1316" s="377"/>
      <c r="K1316" s="377"/>
      <c r="L1316" s="377"/>
      <c r="M1316" s="377"/>
      <c r="N1316" s="377"/>
      <c r="O1316" s="377"/>
      <c r="P1316" s="377"/>
      <c r="Q1316" s="377"/>
      <c r="R1316" s="377"/>
      <c r="S1316" s="377"/>
      <c r="T1316" s="377"/>
      <c r="U1316" s="377"/>
      <c r="V1316" s="377"/>
      <c r="W1316" s="377"/>
      <c r="X1316" s="377"/>
      <c r="Y1316" s="377"/>
      <c r="Z1316" s="377"/>
      <c r="AA1316" s="377"/>
      <c r="AB1316" s="377"/>
      <c r="AC1316" s="377"/>
      <c r="AD1316" s="377"/>
      <c r="AE1316" s="377"/>
      <c r="AF1316" s="377"/>
      <c r="AG1316" s="377"/>
      <c r="AH1316" s="377"/>
      <c r="AI1316" s="377"/>
      <c r="AJ1316" s="377"/>
      <c r="AK1316" s="377"/>
      <c r="AL1316" s="377"/>
      <c r="AM1316" s="377"/>
      <c r="AN1316" s="377"/>
      <c r="AO1316" s="377"/>
      <c r="AP1316" s="377"/>
      <c r="AQ1316" s="377"/>
      <c r="AR1316" s="377"/>
      <c r="AS1316" s="377"/>
      <c r="AT1316" s="377"/>
      <c r="AU1316" s="377"/>
    </row>
    <row r="1317" spans="2:47" x14ac:dyDescent="0.25">
      <c r="B1317" s="30" t="s">
        <v>741</v>
      </c>
      <c r="C1317" s="377"/>
      <c r="D1317" s="377"/>
      <c r="E1317" s="377"/>
      <c r="F1317" s="377"/>
      <c r="G1317" s="377"/>
      <c r="H1317" s="377"/>
      <c r="I1317" s="377"/>
      <c r="J1317" s="377"/>
      <c r="K1317" s="377"/>
      <c r="L1317" s="377"/>
      <c r="M1317" s="377"/>
      <c r="N1317" s="377"/>
      <c r="O1317" s="377"/>
      <c r="P1317" s="377"/>
      <c r="Q1317" s="377"/>
      <c r="R1317" s="377"/>
      <c r="S1317" s="377"/>
      <c r="T1317" s="377"/>
      <c r="U1317" s="377"/>
      <c r="V1317" s="377"/>
      <c r="W1317" s="377"/>
      <c r="X1317" s="377"/>
      <c r="Y1317" s="377"/>
      <c r="Z1317" s="377"/>
      <c r="AA1317" s="377"/>
      <c r="AB1317" s="377"/>
      <c r="AC1317" s="377"/>
      <c r="AD1317" s="377"/>
      <c r="AE1317" s="377"/>
      <c r="AF1317" s="377"/>
      <c r="AG1317" s="377"/>
      <c r="AH1317" s="377"/>
      <c r="AI1317" s="377"/>
      <c r="AJ1317" s="377"/>
      <c r="AK1317" s="377"/>
      <c r="AL1317" s="377"/>
      <c r="AM1317" s="377"/>
      <c r="AN1317" s="377"/>
      <c r="AO1317" s="377"/>
      <c r="AP1317" s="377"/>
      <c r="AQ1317" s="377"/>
      <c r="AR1317" s="377"/>
      <c r="AS1317" s="377"/>
      <c r="AT1317" s="377"/>
      <c r="AU1317" s="377"/>
    </row>
    <row r="1318" spans="2:47" x14ac:dyDescent="0.25">
      <c r="B1318" s="154" t="s">
        <v>2151</v>
      </c>
      <c r="C1318" s="377"/>
      <c r="D1318" s="377"/>
      <c r="E1318" s="377"/>
      <c r="F1318" s="377"/>
      <c r="G1318" s="377"/>
      <c r="H1318" s="377"/>
      <c r="I1318" s="377"/>
      <c r="J1318" s="377"/>
      <c r="K1318" s="377"/>
      <c r="L1318" s="377"/>
      <c r="M1318" s="377"/>
      <c r="N1318" s="377"/>
      <c r="O1318" s="377"/>
      <c r="P1318" s="377"/>
      <c r="Q1318" s="377"/>
      <c r="R1318" s="377"/>
      <c r="S1318" s="377"/>
      <c r="T1318" s="377"/>
      <c r="U1318" s="377"/>
      <c r="V1318" s="377"/>
      <c r="W1318" s="377"/>
      <c r="X1318" s="377"/>
      <c r="Y1318" s="377"/>
      <c r="Z1318" s="377"/>
      <c r="AA1318" s="377"/>
      <c r="AB1318" s="377"/>
      <c r="AC1318" s="377"/>
      <c r="AD1318" s="377"/>
      <c r="AE1318" s="377"/>
      <c r="AF1318" s="377"/>
      <c r="AG1318" s="377"/>
      <c r="AH1318" s="377"/>
      <c r="AI1318" s="377"/>
      <c r="AJ1318" s="377"/>
      <c r="AK1318" s="377"/>
      <c r="AL1318" s="377"/>
      <c r="AM1318" s="377"/>
      <c r="AN1318" s="377"/>
      <c r="AO1318" s="377"/>
      <c r="AP1318" s="377"/>
      <c r="AQ1318" s="377"/>
      <c r="AR1318" s="377"/>
      <c r="AS1318" s="377"/>
      <c r="AT1318" s="377"/>
      <c r="AU1318" s="377"/>
    </row>
    <row r="1319" spans="2:47" x14ac:dyDescent="0.25">
      <c r="B1319" s="31" t="s">
        <v>737</v>
      </c>
      <c r="C1319" s="377"/>
      <c r="D1319" s="377"/>
      <c r="E1319" s="377"/>
      <c r="F1319" s="377"/>
      <c r="G1319" s="377"/>
      <c r="H1319" s="377"/>
      <c r="I1319" s="377"/>
      <c r="J1319" s="377"/>
      <c r="K1319" s="377"/>
      <c r="L1319" s="377"/>
      <c r="M1319" s="377"/>
      <c r="N1319" s="377"/>
      <c r="O1319" s="377"/>
      <c r="P1319" s="377"/>
      <c r="Q1319" s="377"/>
      <c r="R1319" s="377"/>
      <c r="S1319" s="377"/>
      <c r="T1319" s="377"/>
      <c r="U1319" s="377"/>
      <c r="V1319" s="377"/>
      <c r="W1319" s="377"/>
      <c r="X1319" s="377"/>
      <c r="Y1319" s="377"/>
      <c r="Z1319" s="377"/>
      <c r="AA1319" s="377"/>
      <c r="AB1319" s="377"/>
      <c r="AC1319" s="377"/>
      <c r="AD1319" s="377"/>
      <c r="AE1319" s="377"/>
      <c r="AF1319" s="377"/>
      <c r="AG1319" s="377"/>
      <c r="AH1319" s="377"/>
      <c r="AI1319" s="377"/>
      <c r="AJ1319" s="377"/>
      <c r="AK1319" s="377"/>
      <c r="AL1319" s="377"/>
      <c r="AM1319" s="377"/>
      <c r="AN1319" s="377"/>
      <c r="AO1319" s="377"/>
      <c r="AP1319" s="377"/>
      <c r="AQ1319" s="377"/>
      <c r="AR1319" s="377"/>
      <c r="AS1319" s="377"/>
      <c r="AT1319" s="377"/>
      <c r="AU1319" s="377"/>
    </row>
    <row r="1320" spans="2:47" x14ac:dyDescent="0.25">
      <c r="B1320" s="377"/>
      <c r="C1320" s="377"/>
      <c r="D1320" s="377"/>
      <c r="E1320" s="377"/>
      <c r="F1320" s="377"/>
      <c r="G1320" s="377"/>
      <c r="H1320" s="377"/>
      <c r="I1320" s="377"/>
      <c r="J1320" s="377"/>
      <c r="K1320" s="377"/>
      <c r="L1320" s="377"/>
      <c r="M1320" s="377"/>
      <c r="N1320" s="377"/>
      <c r="O1320" s="377"/>
      <c r="P1320" s="377"/>
      <c r="Q1320" s="377"/>
      <c r="R1320" s="377"/>
      <c r="S1320" s="377"/>
      <c r="T1320" s="377"/>
      <c r="U1320" s="377"/>
      <c r="V1320" s="377"/>
      <c r="W1320" s="377"/>
      <c r="X1320" s="377"/>
      <c r="Y1320" s="377"/>
      <c r="Z1320" s="377"/>
      <c r="AA1320" s="377"/>
      <c r="AB1320" s="377"/>
      <c r="AC1320" s="377"/>
      <c r="AD1320" s="377"/>
      <c r="AE1320" s="377"/>
      <c r="AF1320" s="377"/>
      <c r="AG1320" s="377"/>
      <c r="AH1320" s="377"/>
      <c r="AI1320" s="377"/>
      <c r="AJ1320" s="377"/>
      <c r="AK1320" s="377"/>
      <c r="AL1320" s="377"/>
      <c r="AM1320" s="377"/>
      <c r="AN1320" s="377"/>
      <c r="AO1320" s="377"/>
      <c r="AP1320" s="377"/>
      <c r="AQ1320" s="377"/>
      <c r="AR1320" s="377"/>
      <c r="AS1320" s="377"/>
      <c r="AT1320" s="377"/>
      <c r="AU1320" s="377"/>
    </row>
    <row r="1321" spans="2:47" x14ac:dyDescent="0.25">
      <c r="B1321" s="377"/>
      <c r="C1321" s="377"/>
      <c r="D1321" s="377"/>
      <c r="E1321" s="377"/>
      <c r="F1321" s="377"/>
      <c r="G1321" s="377"/>
      <c r="H1321" s="377"/>
      <c r="I1321" s="377"/>
      <c r="J1321" s="377"/>
      <c r="K1321" s="377"/>
      <c r="L1321" s="377"/>
      <c r="M1321" s="377"/>
      <c r="N1321" s="377"/>
      <c r="O1321" s="377"/>
      <c r="P1321" s="377"/>
      <c r="Q1321" s="377"/>
      <c r="R1321" s="377"/>
      <c r="S1321" s="377"/>
      <c r="T1321" s="377"/>
      <c r="U1321" s="377"/>
      <c r="V1321" s="377"/>
      <c r="W1321" s="377"/>
      <c r="X1321" s="377"/>
      <c r="Y1321" s="377"/>
      <c r="Z1321" s="377"/>
      <c r="AA1321" s="377"/>
      <c r="AB1321" s="377"/>
      <c r="AC1321" s="377"/>
      <c r="AD1321" s="377"/>
      <c r="AE1321" s="377"/>
      <c r="AF1321" s="377"/>
      <c r="AG1321" s="377"/>
      <c r="AH1321" s="377"/>
      <c r="AI1321" s="377"/>
      <c r="AJ1321" s="377"/>
      <c r="AK1321" s="377"/>
      <c r="AL1321" s="377"/>
      <c r="AM1321" s="377"/>
      <c r="AN1321" s="377"/>
      <c r="AO1321" s="377"/>
      <c r="AP1321" s="377"/>
      <c r="AQ1321" s="377"/>
      <c r="AR1321" s="377"/>
      <c r="AS1321" s="377"/>
      <c r="AT1321" s="377"/>
      <c r="AU1321" s="377"/>
    </row>
    <row r="1322" spans="2:47" x14ac:dyDescent="0.25">
      <c r="B1322" s="377"/>
      <c r="C1322" s="377"/>
      <c r="D1322" s="377"/>
      <c r="E1322" s="377"/>
      <c r="F1322" s="377"/>
      <c r="G1322" s="377"/>
      <c r="H1322" s="377"/>
      <c r="I1322" s="377"/>
      <c r="J1322" s="377"/>
      <c r="K1322" s="377"/>
      <c r="L1322" s="377"/>
      <c r="M1322" s="377"/>
      <c r="N1322" s="377"/>
      <c r="O1322" s="377"/>
      <c r="P1322" s="377"/>
      <c r="Q1322" s="377"/>
      <c r="R1322" s="377"/>
      <c r="S1322" s="377"/>
      <c r="T1322" s="377"/>
      <c r="U1322" s="377"/>
      <c r="V1322" s="377"/>
      <c r="W1322" s="377"/>
      <c r="X1322" s="377"/>
      <c r="Y1322" s="377"/>
      <c r="Z1322" s="377"/>
      <c r="AA1322" s="377"/>
      <c r="AB1322" s="377"/>
      <c r="AC1322" s="377"/>
      <c r="AD1322" s="377"/>
      <c r="AE1322" s="377"/>
      <c r="AF1322" s="377"/>
      <c r="AG1322" s="377"/>
      <c r="AH1322" s="377"/>
      <c r="AI1322" s="377"/>
      <c r="AJ1322" s="377"/>
      <c r="AK1322" s="377"/>
      <c r="AL1322" s="377"/>
      <c r="AM1322" s="377"/>
      <c r="AN1322" s="377"/>
      <c r="AO1322" s="377"/>
      <c r="AP1322" s="377"/>
      <c r="AQ1322" s="377"/>
      <c r="AR1322" s="377"/>
      <c r="AS1322" s="377"/>
      <c r="AT1322" s="377"/>
      <c r="AU1322" s="377"/>
    </row>
    <row r="1323" spans="2:47" x14ac:dyDescent="0.25">
      <c r="B1323" s="377"/>
      <c r="C1323" s="377"/>
      <c r="D1323" s="377"/>
      <c r="E1323" s="377"/>
      <c r="F1323" s="377"/>
      <c r="G1323" s="377"/>
      <c r="H1323" s="377"/>
      <c r="I1323" s="377"/>
      <c r="J1323" s="377"/>
      <c r="K1323" s="377"/>
      <c r="L1323" s="377"/>
      <c r="M1323" s="377"/>
      <c r="N1323" s="377"/>
      <c r="O1323" s="377"/>
      <c r="P1323" s="377"/>
      <c r="Q1323" s="377"/>
      <c r="R1323" s="377"/>
      <c r="S1323" s="377"/>
      <c r="T1323" s="377"/>
      <c r="U1323" s="377"/>
      <c r="V1323" s="377"/>
      <c r="W1323" s="377"/>
      <c r="X1323" s="377"/>
      <c r="Y1323" s="377"/>
      <c r="Z1323" s="377"/>
      <c r="AA1323" s="377"/>
      <c r="AB1323" s="377"/>
      <c r="AC1323" s="377"/>
      <c r="AD1323" s="377"/>
      <c r="AE1323" s="377"/>
      <c r="AF1323" s="377"/>
      <c r="AG1323" s="377"/>
      <c r="AH1323" s="377"/>
      <c r="AI1323" s="377"/>
      <c r="AJ1323" s="377"/>
      <c r="AK1323" s="377"/>
      <c r="AL1323" s="377"/>
      <c r="AM1323" s="377"/>
      <c r="AN1323" s="377"/>
      <c r="AO1323" s="377"/>
      <c r="AP1323" s="377"/>
      <c r="AQ1323" s="377"/>
      <c r="AR1323" s="377"/>
      <c r="AS1323" s="377"/>
      <c r="AT1323" s="377"/>
      <c r="AU1323" s="377"/>
    </row>
    <row r="1324" spans="2:47" x14ac:dyDescent="0.25">
      <c r="B1324" s="377"/>
      <c r="C1324" s="377"/>
      <c r="D1324" s="377"/>
      <c r="E1324" s="377"/>
      <c r="F1324" s="377"/>
      <c r="G1324" s="377"/>
      <c r="H1324" s="377"/>
      <c r="I1324" s="377"/>
      <c r="J1324" s="377"/>
      <c r="K1324" s="377"/>
      <c r="L1324" s="377"/>
      <c r="M1324" s="377"/>
      <c r="N1324" s="377"/>
      <c r="O1324" s="377"/>
      <c r="P1324" s="377"/>
      <c r="Q1324" s="377"/>
      <c r="R1324" s="377"/>
      <c r="S1324" s="377"/>
      <c r="T1324" s="377"/>
      <c r="U1324" s="377"/>
      <c r="V1324" s="377"/>
      <c r="W1324" s="377"/>
      <c r="X1324" s="377"/>
      <c r="Y1324" s="377"/>
      <c r="Z1324" s="377"/>
      <c r="AA1324" s="377"/>
      <c r="AB1324" s="377"/>
      <c r="AC1324" s="377"/>
      <c r="AD1324" s="377"/>
      <c r="AE1324" s="377"/>
      <c r="AF1324" s="377"/>
      <c r="AG1324" s="377"/>
      <c r="AH1324" s="377"/>
      <c r="AI1324" s="377"/>
      <c r="AJ1324" s="377"/>
      <c r="AK1324" s="377"/>
      <c r="AL1324" s="377"/>
      <c r="AM1324" s="377"/>
      <c r="AN1324" s="377"/>
      <c r="AO1324" s="377"/>
      <c r="AP1324" s="377"/>
      <c r="AQ1324" s="377"/>
      <c r="AR1324" s="377"/>
      <c r="AS1324" s="377"/>
      <c r="AT1324" s="377"/>
      <c r="AU1324" s="377"/>
    </row>
    <row r="1325" spans="2:47" x14ac:dyDescent="0.25">
      <c r="B1325" s="377"/>
      <c r="C1325" s="377"/>
      <c r="D1325" s="377"/>
      <c r="E1325" s="377"/>
      <c r="F1325" s="377"/>
      <c r="G1325" s="377"/>
      <c r="H1325" s="377"/>
      <c r="I1325" s="377"/>
      <c r="J1325" s="377"/>
      <c r="K1325" s="377"/>
      <c r="L1325" s="377"/>
      <c r="M1325" s="377"/>
      <c r="N1325" s="377"/>
      <c r="O1325" s="377"/>
      <c r="P1325" s="377"/>
      <c r="Q1325" s="377"/>
      <c r="R1325" s="377"/>
      <c r="S1325" s="377"/>
      <c r="T1325" s="377"/>
      <c r="U1325" s="377"/>
      <c r="V1325" s="377"/>
      <c r="W1325" s="377"/>
      <c r="X1325" s="377"/>
      <c r="Y1325" s="377"/>
      <c r="Z1325" s="377"/>
      <c r="AA1325" s="377"/>
      <c r="AB1325" s="377"/>
      <c r="AC1325" s="377"/>
      <c r="AD1325" s="377"/>
      <c r="AE1325" s="377"/>
      <c r="AF1325" s="377"/>
      <c r="AG1325" s="377"/>
      <c r="AH1325" s="377"/>
      <c r="AI1325" s="377"/>
      <c r="AJ1325" s="377"/>
      <c r="AK1325" s="377"/>
      <c r="AL1325" s="377"/>
      <c r="AM1325" s="377"/>
      <c r="AN1325" s="377"/>
      <c r="AO1325" s="377"/>
      <c r="AP1325" s="377"/>
      <c r="AQ1325" s="377"/>
      <c r="AR1325" s="377"/>
      <c r="AS1325" s="377"/>
      <c r="AT1325" s="377"/>
      <c r="AU1325" s="377"/>
    </row>
    <row r="1326" spans="2:47" x14ac:dyDescent="0.25">
      <c r="B1326" s="377"/>
      <c r="C1326" s="377"/>
      <c r="D1326" s="377"/>
      <c r="E1326" s="377"/>
      <c r="F1326" s="377"/>
      <c r="G1326" s="377"/>
      <c r="H1326" s="377"/>
      <c r="I1326" s="377"/>
      <c r="J1326" s="377"/>
      <c r="K1326" s="377"/>
      <c r="L1326" s="377"/>
      <c r="M1326" s="377"/>
      <c r="N1326" s="377"/>
      <c r="O1326" s="377"/>
      <c r="P1326" s="377"/>
      <c r="Q1326" s="377"/>
      <c r="R1326" s="377"/>
      <c r="S1326" s="377"/>
      <c r="T1326" s="377"/>
      <c r="U1326" s="377"/>
      <c r="V1326" s="377"/>
      <c r="W1326" s="377"/>
      <c r="X1326" s="377"/>
      <c r="Y1326" s="377"/>
      <c r="Z1326" s="377"/>
      <c r="AA1326" s="377"/>
      <c r="AB1326" s="377"/>
      <c r="AC1326" s="377"/>
      <c r="AD1326" s="377"/>
      <c r="AE1326" s="377"/>
      <c r="AF1326" s="377"/>
      <c r="AG1326" s="377"/>
      <c r="AH1326" s="377"/>
      <c r="AI1326" s="377"/>
      <c r="AJ1326" s="377"/>
      <c r="AK1326" s="377"/>
      <c r="AL1326" s="377"/>
      <c r="AM1326" s="377"/>
      <c r="AN1326" s="377"/>
      <c r="AO1326" s="377"/>
      <c r="AP1326" s="377"/>
      <c r="AQ1326" s="377"/>
      <c r="AR1326" s="377"/>
      <c r="AS1326" s="377"/>
      <c r="AT1326" s="377"/>
      <c r="AU1326" s="377"/>
    </row>
    <row r="1327" spans="2:47" x14ac:dyDescent="0.25">
      <c r="B1327" s="377"/>
      <c r="C1327" s="377"/>
      <c r="D1327" s="377"/>
      <c r="E1327" s="377"/>
      <c r="F1327" s="377"/>
      <c r="G1327" s="377"/>
      <c r="H1327" s="377"/>
      <c r="I1327" s="377"/>
      <c r="J1327" s="377"/>
      <c r="K1327" s="377"/>
      <c r="L1327" s="377"/>
      <c r="M1327" s="377"/>
      <c r="N1327" s="377"/>
      <c r="O1327" s="377"/>
      <c r="P1327" s="377"/>
      <c r="Q1327" s="377"/>
      <c r="R1327" s="377"/>
      <c r="S1327" s="377"/>
      <c r="T1327" s="377"/>
      <c r="U1327" s="377"/>
      <c r="V1327" s="377"/>
      <c r="W1327" s="377"/>
      <c r="X1327" s="377"/>
      <c r="Y1327" s="377"/>
      <c r="Z1327" s="377"/>
      <c r="AA1327" s="377"/>
      <c r="AB1327" s="377"/>
      <c r="AC1327" s="377"/>
      <c r="AD1327" s="377"/>
      <c r="AE1327" s="377"/>
      <c r="AF1327" s="377"/>
      <c r="AG1327" s="377"/>
      <c r="AH1327" s="377"/>
      <c r="AI1327" s="377"/>
      <c r="AJ1327" s="377"/>
      <c r="AK1327" s="377"/>
      <c r="AL1327" s="377"/>
      <c r="AM1327" s="377"/>
      <c r="AN1327" s="377"/>
      <c r="AO1327" s="377"/>
      <c r="AP1327" s="377"/>
      <c r="AQ1327" s="377"/>
      <c r="AR1327" s="377"/>
      <c r="AS1327" s="377"/>
      <c r="AT1327" s="377"/>
      <c r="AU1327" s="377"/>
    </row>
    <row r="1328" spans="2:47" x14ac:dyDescent="0.25">
      <c r="B1328" s="377"/>
      <c r="C1328" s="377"/>
      <c r="D1328" s="377"/>
      <c r="E1328" s="377"/>
      <c r="F1328" s="377"/>
      <c r="G1328" s="377"/>
      <c r="H1328" s="377"/>
      <c r="I1328" s="377"/>
      <c r="J1328" s="377"/>
      <c r="K1328" s="377"/>
      <c r="L1328" s="377"/>
      <c r="M1328" s="377"/>
      <c r="N1328" s="377"/>
      <c r="O1328" s="377"/>
      <c r="P1328" s="377"/>
      <c r="Q1328" s="377"/>
      <c r="R1328" s="377"/>
      <c r="S1328" s="377"/>
      <c r="T1328" s="377"/>
      <c r="U1328" s="377"/>
      <c r="V1328" s="377"/>
      <c r="W1328" s="377"/>
      <c r="X1328" s="377"/>
      <c r="Y1328" s="377"/>
      <c r="Z1328" s="377"/>
      <c r="AA1328" s="377"/>
      <c r="AB1328" s="377"/>
      <c r="AC1328" s="377"/>
      <c r="AD1328" s="377"/>
      <c r="AE1328" s="377"/>
      <c r="AF1328" s="377"/>
      <c r="AG1328" s="377"/>
      <c r="AH1328" s="377"/>
      <c r="AI1328" s="377"/>
      <c r="AJ1328" s="377"/>
      <c r="AK1328" s="377"/>
      <c r="AL1328" s="377"/>
      <c r="AM1328" s="377"/>
      <c r="AN1328" s="377"/>
      <c r="AO1328" s="377"/>
      <c r="AP1328" s="377"/>
      <c r="AQ1328" s="377"/>
      <c r="AR1328" s="377"/>
      <c r="AS1328" s="377"/>
      <c r="AT1328" s="377"/>
      <c r="AU1328" s="377"/>
    </row>
    <row r="1329" spans="2:47" x14ac:dyDescent="0.25">
      <c r="B1329" s="377"/>
      <c r="C1329" s="377"/>
      <c r="D1329" s="377"/>
      <c r="E1329" s="377"/>
      <c r="F1329" s="377"/>
      <c r="G1329" s="377"/>
      <c r="H1329" s="377"/>
      <c r="I1329" s="377"/>
      <c r="J1329" s="377"/>
      <c r="K1329" s="377"/>
      <c r="L1329" s="377"/>
      <c r="M1329" s="377"/>
      <c r="N1329" s="377"/>
      <c r="O1329" s="377"/>
      <c r="P1329" s="377"/>
      <c r="Q1329" s="377"/>
      <c r="R1329" s="377"/>
      <c r="S1329" s="377"/>
      <c r="T1329" s="377"/>
      <c r="U1329" s="377"/>
      <c r="V1329" s="377"/>
      <c r="W1329" s="377"/>
      <c r="X1329" s="377"/>
      <c r="Y1329" s="377"/>
      <c r="Z1329" s="377"/>
      <c r="AA1329" s="377"/>
      <c r="AB1329" s="377"/>
      <c r="AC1329" s="377"/>
      <c r="AD1329" s="377"/>
      <c r="AE1329" s="377"/>
      <c r="AF1329" s="377"/>
      <c r="AG1329" s="377"/>
      <c r="AH1329" s="377"/>
      <c r="AI1329" s="377"/>
      <c r="AJ1329" s="377"/>
      <c r="AK1329" s="377"/>
      <c r="AL1329" s="377"/>
      <c r="AM1329" s="377"/>
      <c r="AN1329" s="377"/>
      <c r="AO1329" s="377"/>
      <c r="AP1329" s="377"/>
      <c r="AQ1329" s="377"/>
      <c r="AR1329" s="377"/>
      <c r="AS1329" s="377"/>
      <c r="AT1329" s="377"/>
      <c r="AU1329" s="377"/>
    </row>
    <row r="1330" spans="2:47" x14ac:dyDescent="0.25">
      <c r="B1330" s="377"/>
      <c r="C1330" s="377"/>
      <c r="D1330" s="377"/>
      <c r="E1330" s="377"/>
      <c r="F1330" s="377"/>
      <c r="G1330" s="377"/>
      <c r="H1330" s="377"/>
      <c r="I1330" s="377"/>
      <c r="J1330" s="377"/>
      <c r="K1330" s="377"/>
      <c r="L1330" s="377"/>
      <c r="M1330" s="377"/>
      <c r="N1330" s="377"/>
      <c r="O1330" s="377"/>
      <c r="P1330" s="377"/>
      <c r="Q1330" s="377"/>
      <c r="R1330" s="377"/>
      <c r="S1330" s="377"/>
      <c r="T1330" s="377"/>
      <c r="U1330" s="377"/>
      <c r="V1330" s="377"/>
      <c r="W1330" s="377"/>
      <c r="X1330" s="377"/>
      <c r="Y1330" s="377"/>
      <c r="Z1330" s="377"/>
      <c r="AA1330" s="377"/>
      <c r="AB1330" s="377"/>
      <c r="AC1330" s="377"/>
      <c r="AD1330" s="377"/>
      <c r="AE1330" s="377"/>
      <c r="AF1330" s="377"/>
      <c r="AG1330" s="377"/>
      <c r="AH1330" s="377"/>
      <c r="AI1330" s="377"/>
      <c r="AJ1330" s="377"/>
      <c r="AK1330" s="377"/>
      <c r="AL1330" s="377"/>
      <c r="AM1330" s="377"/>
      <c r="AN1330" s="377"/>
      <c r="AO1330" s="377"/>
      <c r="AP1330" s="377"/>
      <c r="AQ1330" s="377"/>
      <c r="AR1330" s="377"/>
      <c r="AS1330" s="377"/>
      <c r="AT1330" s="377"/>
      <c r="AU1330" s="377"/>
    </row>
    <row r="1331" spans="2:47" x14ac:dyDescent="0.25">
      <c r="B1331" s="377"/>
      <c r="C1331" s="377"/>
      <c r="D1331" s="377"/>
      <c r="E1331" s="377"/>
      <c r="F1331" s="377"/>
      <c r="G1331" s="377"/>
      <c r="H1331" s="377"/>
      <c r="I1331" s="377"/>
      <c r="J1331" s="377"/>
      <c r="K1331" s="377"/>
      <c r="L1331" s="377"/>
      <c r="M1331" s="377"/>
      <c r="N1331" s="377"/>
      <c r="O1331" s="377"/>
      <c r="P1331" s="377"/>
      <c r="Q1331" s="377"/>
      <c r="R1331" s="377"/>
      <c r="S1331" s="377"/>
      <c r="T1331" s="377"/>
      <c r="U1331" s="377"/>
      <c r="V1331" s="377"/>
      <c r="W1331" s="377"/>
      <c r="X1331" s="377"/>
      <c r="Y1331" s="377"/>
      <c r="Z1331" s="377"/>
      <c r="AA1331" s="377"/>
      <c r="AB1331" s="377"/>
      <c r="AC1331" s="377"/>
      <c r="AD1331" s="377"/>
      <c r="AE1331" s="377"/>
      <c r="AF1331" s="377"/>
      <c r="AG1331" s="377"/>
      <c r="AH1331" s="377"/>
      <c r="AI1331" s="377"/>
      <c r="AJ1331" s="377"/>
      <c r="AK1331" s="377"/>
      <c r="AL1331" s="377"/>
      <c r="AM1331" s="377"/>
      <c r="AN1331" s="377"/>
      <c r="AO1331" s="377"/>
      <c r="AP1331" s="377"/>
      <c r="AQ1331" s="377"/>
      <c r="AR1331" s="377"/>
      <c r="AS1331" s="377"/>
      <c r="AT1331" s="377"/>
      <c r="AU1331" s="377"/>
    </row>
    <row r="1332" spans="2:47" x14ac:dyDescent="0.25">
      <c r="B1332" s="377"/>
      <c r="C1332" s="377"/>
      <c r="D1332" s="377"/>
      <c r="E1332" s="377"/>
      <c r="F1332" s="377"/>
      <c r="G1332" s="377"/>
      <c r="H1332" s="377"/>
      <c r="I1332" s="377"/>
      <c r="J1332" s="377"/>
      <c r="K1332" s="377"/>
      <c r="L1332" s="377"/>
      <c r="M1332" s="377"/>
      <c r="N1332" s="377"/>
      <c r="O1332" s="377"/>
      <c r="P1332" s="377"/>
      <c r="Q1332" s="377"/>
      <c r="R1332" s="377"/>
      <c r="S1332" s="377"/>
      <c r="T1332" s="377"/>
      <c r="U1332" s="377"/>
      <c r="V1332" s="377"/>
      <c r="W1332" s="377"/>
      <c r="X1332" s="377"/>
      <c r="Y1332" s="377"/>
      <c r="Z1332" s="377"/>
      <c r="AA1332" s="377"/>
      <c r="AB1332" s="377"/>
      <c r="AC1332" s="377"/>
      <c r="AD1332" s="377"/>
      <c r="AE1332" s="377"/>
      <c r="AF1332" s="377"/>
      <c r="AG1332" s="377"/>
      <c r="AH1332" s="377"/>
      <c r="AI1332" s="377"/>
      <c r="AJ1332" s="377"/>
      <c r="AK1332" s="377"/>
      <c r="AL1332" s="377"/>
      <c r="AM1332" s="377"/>
      <c r="AN1332" s="377"/>
      <c r="AO1332" s="377"/>
      <c r="AP1332" s="377"/>
      <c r="AQ1332" s="377"/>
      <c r="AR1332" s="377"/>
      <c r="AS1332" s="377"/>
      <c r="AT1332" s="377"/>
      <c r="AU1332" s="377"/>
    </row>
    <row r="1333" spans="2:47" x14ac:dyDescent="0.25">
      <c r="B1333" s="377"/>
      <c r="C1333" s="377"/>
      <c r="D1333" s="377"/>
      <c r="E1333" s="377"/>
      <c r="F1333" s="377"/>
      <c r="G1333" s="377"/>
      <c r="H1333" s="377"/>
      <c r="I1333" s="377"/>
      <c r="J1333" s="377"/>
      <c r="K1333" s="377"/>
      <c r="L1333" s="377"/>
      <c r="M1333" s="377"/>
      <c r="N1333" s="377"/>
      <c r="O1333" s="377"/>
      <c r="P1333" s="377"/>
      <c r="Q1333" s="377"/>
      <c r="R1333" s="377"/>
      <c r="S1333" s="377"/>
      <c r="T1333" s="377"/>
      <c r="U1333" s="377"/>
      <c r="V1333" s="377"/>
      <c r="W1333" s="377"/>
      <c r="X1333" s="377"/>
      <c r="Y1333" s="377"/>
      <c r="Z1333" s="377"/>
      <c r="AA1333" s="377"/>
      <c r="AB1333" s="377"/>
      <c r="AC1333" s="377"/>
      <c r="AD1333" s="377"/>
      <c r="AE1333" s="377"/>
      <c r="AF1333" s="377"/>
      <c r="AG1333" s="377"/>
      <c r="AH1333" s="377"/>
      <c r="AI1333" s="377"/>
      <c r="AJ1333" s="377"/>
      <c r="AK1333" s="377"/>
      <c r="AL1333" s="377"/>
      <c r="AM1333" s="377"/>
      <c r="AN1333" s="377"/>
      <c r="AO1333" s="377"/>
      <c r="AP1333" s="377"/>
      <c r="AQ1333" s="377"/>
      <c r="AR1333" s="377"/>
      <c r="AS1333" s="377"/>
      <c r="AT1333" s="377"/>
      <c r="AU1333" s="377"/>
    </row>
    <row r="1334" spans="2:47" x14ac:dyDescent="0.25">
      <c r="B1334" s="377"/>
      <c r="C1334" s="377"/>
      <c r="D1334" s="377"/>
      <c r="E1334" s="377"/>
      <c r="F1334" s="377"/>
      <c r="G1334" s="377"/>
      <c r="H1334" s="377"/>
      <c r="I1334" s="377"/>
      <c r="J1334" s="377"/>
      <c r="K1334" s="377"/>
      <c r="L1334" s="377"/>
      <c r="M1334" s="377"/>
      <c r="N1334" s="377"/>
      <c r="O1334" s="377"/>
      <c r="P1334" s="377"/>
      <c r="Q1334" s="377"/>
      <c r="R1334" s="377"/>
      <c r="S1334" s="377"/>
      <c r="T1334" s="377"/>
      <c r="U1334" s="377"/>
      <c r="V1334" s="377"/>
      <c r="W1334" s="377"/>
      <c r="X1334" s="377"/>
      <c r="Y1334" s="377"/>
      <c r="Z1334" s="377"/>
      <c r="AA1334" s="377"/>
      <c r="AB1334" s="377"/>
      <c r="AC1334" s="377"/>
      <c r="AD1334" s="377"/>
      <c r="AE1334" s="377"/>
      <c r="AF1334" s="377"/>
      <c r="AG1334" s="377"/>
      <c r="AH1334" s="377"/>
      <c r="AI1334" s="377"/>
      <c r="AJ1334" s="377"/>
      <c r="AK1334" s="377"/>
      <c r="AL1334" s="377"/>
      <c r="AM1334" s="377"/>
      <c r="AN1334" s="377"/>
      <c r="AO1334" s="377"/>
      <c r="AP1334" s="377"/>
      <c r="AQ1334" s="377"/>
      <c r="AR1334" s="377"/>
      <c r="AS1334" s="377"/>
      <c r="AT1334" s="377"/>
      <c r="AU1334" s="377"/>
    </row>
    <row r="1335" spans="2:47" x14ac:dyDescent="0.25">
      <c r="B1335" s="377"/>
      <c r="C1335" s="377"/>
      <c r="D1335" s="377"/>
      <c r="E1335" s="377"/>
      <c r="F1335" s="377"/>
      <c r="G1335" s="377"/>
      <c r="H1335" s="377"/>
      <c r="I1335" s="377"/>
      <c r="J1335" s="377"/>
      <c r="K1335" s="377"/>
      <c r="L1335" s="377"/>
      <c r="M1335" s="377"/>
      <c r="N1335" s="377"/>
      <c r="O1335" s="377"/>
      <c r="P1335" s="377"/>
      <c r="Q1335" s="377"/>
      <c r="R1335" s="377"/>
      <c r="S1335" s="377"/>
      <c r="T1335" s="377"/>
      <c r="U1335" s="377"/>
      <c r="V1335" s="377"/>
      <c r="W1335" s="377"/>
      <c r="X1335" s="377"/>
      <c r="Y1335" s="377"/>
      <c r="Z1335" s="377"/>
      <c r="AA1335" s="377"/>
      <c r="AB1335" s="377"/>
      <c r="AC1335" s="377"/>
      <c r="AD1335" s="377"/>
      <c r="AE1335" s="377"/>
      <c r="AF1335" s="377"/>
      <c r="AG1335" s="377"/>
      <c r="AH1335" s="377"/>
      <c r="AI1335" s="377"/>
      <c r="AJ1335" s="377"/>
      <c r="AK1335" s="377"/>
      <c r="AL1335" s="377"/>
      <c r="AM1335" s="377"/>
      <c r="AN1335" s="377"/>
      <c r="AO1335" s="377"/>
      <c r="AP1335" s="377"/>
      <c r="AQ1335" s="377"/>
      <c r="AR1335" s="377"/>
      <c r="AS1335" s="377"/>
      <c r="AT1335" s="377"/>
      <c r="AU1335" s="377"/>
    </row>
    <row r="1336" spans="2:47" x14ac:dyDescent="0.25">
      <c r="B1336" s="377"/>
      <c r="C1336" s="377"/>
      <c r="D1336" s="377"/>
      <c r="E1336" s="377"/>
      <c r="F1336" s="377"/>
      <c r="G1336" s="377"/>
      <c r="H1336" s="377"/>
      <c r="I1336" s="377"/>
      <c r="J1336" s="377"/>
      <c r="K1336" s="377"/>
      <c r="L1336" s="377"/>
      <c r="M1336" s="377"/>
      <c r="N1336" s="377"/>
      <c r="O1336" s="377"/>
      <c r="P1336" s="377"/>
      <c r="Q1336" s="377"/>
      <c r="R1336" s="377"/>
      <c r="S1336" s="377"/>
      <c r="T1336" s="377"/>
      <c r="U1336" s="377"/>
      <c r="V1336" s="377"/>
      <c r="W1336" s="377"/>
      <c r="X1336" s="377"/>
      <c r="Y1336" s="377"/>
      <c r="Z1336" s="377"/>
      <c r="AA1336" s="377"/>
      <c r="AB1336" s="377"/>
      <c r="AC1336" s="377"/>
      <c r="AD1336" s="377"/>
      <c r="AE1336" s="377"/>
      <c r="AF1336" s="377"/>
      <c r="AG1336" s="377"/>
      <c r="AH1336" s="377"/>
      <c r="AI1336" s="377"/>
      <c r="AJ1336" s="377"/>
      <c r="AK1336" s="377"/>
      <c r="AL1336" s="377"/>
      <c r="AM1336" s="377"/>
      <c r="AN1336" s="377"/>
      <c r="AO1336" s="377"/>
      <c r="AP1336" s="377"/>
      <c r="AQ1336" s="377"/>
      <c r="AR1336" s="377"/>
      <c r="AS1336" s="377"/>
      <c r="AT1336" s="377"/>
      <c r="AU1336" s="377"/>
    </row>
    <row r="1337" spans="2:47" x14ac:dyDescent="0.25">
      <c r="B1337" s="377"/>
      <c r="C1337" s="377"/>
      <c r="D1337" s="377"/>
      <c r="E1337" s="377"/>
      <c r="F1337" s="377"/>
      <c r="G1337" s="377"/>
      <c r="H1337" s="377"/>
      <c r="I1337" s="377"/>
      <c r="J1337" s="377"/>
      <c r="K1337" s="377"/>
      <c r="L1337" s="377"/>
      <c r="M1337" s="377"/>
      <c r="N1337" s="377"/>
      <c r="O1337" s="377"/>
      <c r="P1337" s="377"/>
      <c r="Q1337" s="377"/>
      <c r="R1337" s="377"/>
      <c r="S1337" s="377"/>
      <c r="T1337" s="377"/>
      <c r="U1337" s="377"/>
      <c r="V1337" s="377"/>
      <c r="W1337" s="377"/>
      <c r="X1337" s="377"/>
      <c r="Y1337" s="377"/>
      <c r="Z1337" s="377"/>
      <c r="AA1337" s="377"/>
      <c r="AB1337" s="377"/>
      <c r="AC1337" s="377"/>
      <c r="AD1337" s="377"/>
      <c r="AE1337" s="377"/>
      <c r="AF1337" s="377"/>
      <c r="AG1337" s="377"/>
      <c r="AH1337" s="377"/>
      <c r="AI1337" s="377"/>
      <c r="AJ1337" s="377"/>
      <c r="AK1337" s="377"/>
      <c r="AL1337" s="377"/>
      <c r="AM1337" s="377"/>
      <c r="AN1337" s="377"/>
      <c r="AO1337" s="377"/>
      <c r="AP1337" s="377"/>
      <c r="AQ1337" s="377"/>
      <c r="AR1337" s="377"/>
      <c r="AS1337" s="377"/>
      <c r="AT1337" s="377"/>
      <c r="AU1337" s="377"/>
    </row>
    <row r="1338" spans="2:47" x14ac:dyDescent="0.25">
      <c r="B1338" s="377"/>
      <c r="C1338" s="377"/>
      <c r="D1338" s="377"/>
      <c r="E1338" s="377"/>
      <c r="F1338" s="377"/>
      <c r="G1338" s="377"/>
      <c r="H1338" s="377"/>
      <c r="I1338" s="377"/>
      <c r="J1338" s="377"/>
      <c r="K1338" s="377"/>
      <c r="L1338" s="377"/>
      <c r="M1338" s="377"/>
      <c r="N1338" s="377"/>
      <c r="O1338" s="377"/>
      <c r="P1338" s="377"/>
      <c r="Q1338" s="377"/>
      <c r="R1338" s="377"/>
      <c r="S1338" s="377"/>
      <c r="T1338" s="377"/>
      <c r="U1338" s="377"/>
      <c r="V1338" s="377"/>
      <c r="W1338" s="377"/>
      <c r="X1338" s="377"/>
      <c r="Y1338" s="377"/>
      <c r="Z1338" s="377"/>
      <c r="AA1338" s="377"/>
      <c r="AB1338" s="377"/>
      <c r="AC1338" s="377"/>
      <c r="AD1338" s="377"/>
      <c r="AE1338" s="377"/>
      <c r="AF1338" s="377"/>
      <c r="AG1338" s="377"/>
      <c r="AH1338" s="377"/>
      <c r="AI1338" s="377"/>
      <c r="AJ1338" s="377"/>
      <c r="AK1338" s="377"/>
      <c r="AL1338" s="377"/>
      <c r="AM1338" s="377"/>
      <c r="AN1338" s="377"/>
      <c r="AO1338" s="377"/>
      <c r="AP1338" s="377"/>
      <c r="AQ1338" s="377"/>
      <c r="AR1338" s="377"/>
      <c r="AS1338" s="377"/>
      <c r="AT1338" s="377"/>
      <c r="AU1338" s="377"/>
    </row>
    <row r="1339" spans="2:47" x14ac:dyDescent="0.25">
      <c r="B1339" s="377"/>
      <c r="C1339" s="377"/>
      <c r="D1339" s="377"/>
      <c r="E1339" s="377"/>
      <c r="F1339" s="377"/>
      <c r="G1339" s="377"/>
      <c r="H1339" s="377"/>
      <c r="I1339" s="377"/>
      <c r="J1339" s="377"/>
      <c r="K1339" s="377"/>
      <c r="L1339" s="377"/>
      <c r="M1339" s="377"/>
      <c r="N1339" s="377"/>
      <c r="O1339" s="377"/>
      <c r="P1339" s="377"/>
      <c r="Q1339" s="377"/>
      <c r="R1339" s="377"/>
      <c r="S1339" s="377"/>
      <c r="T1339" s="377"/>
      <c r="U1339" s="377"/>
      <c r="V1339" s="377"/>
      <c r="W1339" s="377"/>
      <c r="X1339" s="377"/>
      <c r="Y1339" s="377"/>
      <c r="Z1339" s="377"/>
      <c r="AA1339" s="377"/>
      <c r="AB1339" s="377"/>
      <c r="AC1339" s="377"/>
      <c r="AD1339" s="377"/>
      <c r="AE1339" s="377"/>
      <c r="AF1339" s="377"/>
      <c r="AG1339" s="377"/>
      <c r="AH1339" s="377"/>
      <c r="AI1339" s="377"/>
      <c r="AJ1339" s="377"/>
      <c r="AK1339" s="377"/>
      <c r="AL1339" s="377"/>
      <c r="AM1339" s="377"/>
      <c r="AN1339" s="377"/>
      <c r="AO1339" s="377"/>
      <c r="AP1339" s="377"/>
      <c r="AQ1339" s="377"/>
      <c r="AR1339" s="377"/>
      <c r="AS1339" s="377"/>
      <c r="AT1339" s="377"/>
      <c r="AU1339" s="377"/>
    </row>
    <row r="1340" spans="2:47" x14ac:dyDescent="0.25">
      <c r="B1340" s="377"/>
      <c r="C1340" s="377"/>
      <c r="D1340" s="377"/>
      <c r="E1340" s="377"/>
      <c r="F1340" s="377"/>
      <c r="G1340" s="377"/>
      <c r="H1340" s="377"/>
      <c r="I1340" s="377"/>
      <c r="J1340" s="377"/>
      <c r="K1340" s="377"/>
      <c r="L1340" s="377"/>
      <c r="M1340" s="377"/>
      <c r="N1340" s="377"/>
      <c r="O1340" s="377"/>
      <c r="P1340" s="377"/>
      <c r="Q1340" s="377"/>
      <c r="R1340" s="377"/>
      <c r="S1340" s="377"/>
      <c r="T1340" s="377"/>
      <c r="U1340" s="377"/>
      <c r="V1340" s="377"/>
      <c r="W1340" s="377"/>
      <c r="X1340" s="377"/>
      <c r="Y1340" s="377"/>
      <c r="Z1340" s="377"/>
      <c r="AA1340" s="377"/>
      <c r="AB1340" s="377"/>
      <c r="AC1340" s="377"/>
      <c r="AD1340" s="377"/>
      <c r="AE1340" s="377"/>
      <c r="AF1340" s="377"/>
      <c r="AG1340" s="377"/>
      <c r="AH1340" s="377"/>
      <c r="AI1340" s="377"/>
      <c r="AJ1340" s="377"/>
      <c r="AK1340" s="377"/>
      <c r="AL1340" s="377"/>
      <c r="AM1340" s="377"/>
      <c r="AN1340" s="377"/>
      <c r="AO1340" s="377"/>
      <c r="AP1340" s="377"/>
      <c r="AQ1340" s="377"/>
      <c r="AR1340" s="377"/>
      <c r="AS1340" s="377"/>
      <c r="AT1340" s="377"/>
      <c r="AU1340" s="377"/>
    </row>
    <row r="1341" spans="2:47" x14ac:dyDescent="0.25">
      <c r="B1341" s="377"/>
      <c r="C1341" s="377"/>
      <c r="D1341" s="377"/>
      <c r="E1341" s="377"/>
      <c r="F1341" s="377"/>
      <c r="G1341" s="377"/>
      <c r="H1341" s="377"/>
      <c r="I1341" s="377"/>
      <c r="J1341" s="377"/>
      <c r="K1341" s="377"/>
      <c r="L1341" s="377"/>
      <c r="M1341" s="377"/>
      <c r="N1341" s="377"/>
      <c r="O1341" s="377"/>
      <c r="P1341" s="377"/>
      <c r="Q1341" s="377"/>
      <c r="R1341" s="377"/>
      <c r="S1341" s="377"/>
      <c r="T1341" s="377"/>
      <c r="U1341" s="377"/>
      <c r="V1341" s="377"/>
      <c r="W1341" s="377"/>
      <c r="X1341" s="377"/>
      <c r="Y1341" s="377"/>
      <c r="Z1341" s="377"/>
      <c r="AA1341" s="377"/>
      <c r="AB1341" s="377"/>
      <c r="AC1341" s="377"/>
      <c r="AD1341" s="377"/>
      <c r="AE1341" s="377"/>
      <c r="AF1341" s="377"/>
      <c r="AG1341" s="377"/>
      <c r="AH1341" s="377"/>
      <c r="AI1341" s="377"/>
      <c r="AJ1341" s="377"/>
      <c r="AK1341" s="377"/>
      <c r="AL1341" s="377"/>
      <c r="AM1341" s="377"/>
      <c r="AN1341" s="377"/>
      <c r="AO1341" s="377"/>
      <c r="AP1341" s="377"/>
      <c r="AQ1341" s="377"/>
      <c r="AR1341" s="377"/>
      <c r="AS1341" s="377"/>
      <c r="AT1341" s="377"/>
      <c r="AU1341" s="377"/>
    </row>
    <row r="1342" spans="2:47" x14ac:dyDescent="0.25">
      <c r="B1342" s="377"/>
      <c r="C1342" s="377"/>
      <c r="D1342" s="377"/>
      <c r="E1342" s="377"/>
      <c r="F1342" s="377"/>
      <c r="G1342" s="377"/>
      <c r="H1342" s="377"/>
      <c r="I1342" s="377"/>
      <c r="J1342" s="377"/>
      <c r="K1342" s="377"/>
      <c r="L1342" s="377"/>
      <c r="M1342" s="377"/>
      <c r="N1342" s="377"/>
      <c r="O1342" s="377"/>
      <c r="P1342" s="377"/>
      <c r="Q1342" s="377"/>
      <c r="R1342" s="377"/>
      <c r="S1342" s="377"/>
      <c r="T1342" s="377"/>
      <c r="U1342" s="377"/>
      <c r="V1342" s="377"/>
      <c r="W1342" s="377"/>
      <c r="X1342" s="377"/>
      <c r="Y1342" s="377"/>
      <c r="Z1342" s="377"/>
      <c r="AA1342" s="377"/>
      <c r="AB1342" s="377"/>
      <c r="AC1342" s="377"/>
      <c r="AD1342" s="377"/>
      <c r="AE1342" s="377"/>
      <c r="AF1342" s="377"/>
      <c r="AG1342" s="377"/>
      <c r="AH1342" s="377"/>
      <c r="AI1342" s="377"/>
      <c r="AJ1342" s="377"/>
      <c r="AK1342" s="377"/>
      <c r="AL1342" s="377"/>
      <c r="AM1342" s="377"/>
      <c r="AN1342" s="377"/>
      <c r="AO1342" s="377"/>
      <c r="AP1342" s="377"/>
      <c r="AQ1342" s="377"/>
      <c r="AR1342" s="377"/>
      <c r="AS1342" s="377"/>
      <c r="AT1342" s="377"/>
      <c r="AU1342" s="377"/>
    </row>
    <row r="1343" spans="2:47" x14ac:dyDescent="0.25">
      <c r="B1343" s="377"/>
      <c r="C1343" s="377"/>
      <c r="D1343" s="377"/>
      <c r="E1343" s="377"/>
      <c r="F1343" s="377"/>
      <c r="G1343" s="377"/>
      <c r="H1343" s="377"/>
      <c r="I1343" s="377"/>
      <c r="J1343" s="377"/>
      <c r="K1343" s="377"/>
      <c r="L1343" s="377"/>
      <c r="M1343" s="377"/>
      <c r="N1343" s="377"/>
      <c r="O1343" s="377"/>
      <c r="P1343" s="377"/>
      <c r="Q1343" s="377"/>
      <c r="R1343" s="377"/>
      <c r="S1343" s="377"/>
      <c r="T1343" s="377"/>
      <c r="U1343" s="377"/>
      <c r="V1343" s="377"/>
      <c r="W1343" s="377"/>
      <c r="X1343" s="377"/>
      <c r="Y1343" s="377"/>
      <c r="Z1343" s="377"/>
      <c r="AA1343" s="377"/>
      <c r="AB1343" s="377"/>
      <c r="AC1343" s="377"/>
      <c r="AD1343" s="377"/>
      <c r="AE1343" s="377"/>
      <c r="AF1343" s="377"/>
      <c r="AG1343" s="377"/>
      <c r="AH1343" s="377"/>
      <c r="AI1343" s="377"/>
      <c r="AJ1343" s="377"/>
      <c r="AK1343" s="377"/>
      <c r="AL1343" s="377"/>
      <c r="AM1343" s="377"/>
      <c r="AN1343" s="377"/>
      <c r="AO1343" s="377"/>
      <c r="AP1343" s="377"/>
      <c r="AQ1343" s="377"/>
      <c r="AR1343" s="377"/>
      <c r="AS1343" s="377"/>
      <c r="AT1343" s="377"/>
      <c r="AU1343" s="377"/>
    </row>
    <row r="1344" spans="2:47" x14ac:dyDescent="0.25">
      <c r="B1344" s="377"/>
      <c r="C1344" s="377"/>
      <c r="D1344" s="377"/>
      <c r="E1344" s="377"/>
      <c r="F1344" s="377"/>
      <c r="G1344" s="377"/>
      <c r="H1344" s="377"/>
      <c r="I1344" s="377"/>
      <c r="J1344" s="377"/>
      <c r="K1344" s="377"/>
      <c r="L1344" s="377"/>
      <c r="M1344" s="377"/>
      <c r="N1344" s="377"/>
      <c r="O1344" s="377"/>
      <c r="P1344" s="377"/>
      <c r="Q1344" s="377"/>
      <c r="R1344" s="377"/>
      <c r="S1344" s="377"/>
      <c r="T1344" s="377"/>
      <c r="U1344" s="377"/>
      <c r="V1344" s="377"/>
      <c r="W1344" s="377"/>
      <c r="X1344" s="377"/>
      <c r="Y1344" s="377"/>
      <c r="Z1344" s="377"/>
      <c r="AA1344" s="377"/>
      <c r="AB1344" s="377"/>
      <c r="AC1344" s="377"/>
      <c r="AD1344" s="377"/>
      <c r="AE1344" s="377"/>
      <c r="AF1344" s="377"/>
      <c r="AG1344" s="377"/>
      <c r="AH1344" s="377"/>
      <c r="AI1344" s="377"/>
      <c r="AJ1344" s="377"/>
      <c r="AK1344" s="377"/>
      <c r="AL1344" s="377"/>
      <c r="AM1344" s="377"/>
      <c r="AN1344" s="377"/>
      <c r="AO1344" s="377"/>
      <c r="AP1344" s="377"/>
      <c r="AQ1344" s="377"/>
      <c r="AR1344" s="377"/>
      <c r="AS1344" s="377"/>
      <c r="AT1344" s="377"/>
      <c r="AU1344" s="377"/>
    </row>
    <row r="1345" spans="2:47" x14ac:dyDescent="0.25">
      <c r="B1345" s="377"/>
      <c r="C1345" s="377"/>
      <c r="D1345" s="377"/>
      <c r="E1345" s="377"/>
      <c r="F1345" s="377"/>
      <c r="G1345" s="377"/>
      <c r="H1345" s="377"/>
      <c r="I1345" s="377"/>
      <c r="J1345" s="377"/>
      <c r="K1345" s="377"/>
      <c r="L1345" s="377"/>
      <c r="M1345" s="377"/>
      <c r="N1345" s="377"/>
      <c r="O1345" s="377"/>
      <c r="P1345" s="377"/>
      <c r="Q1345" s="377"/>
      <c r="R1345" s="377"/>
      <c r="S1345" s="377"/>
      <c r="T1345" s="377"/>
      <c r="U1345" s="377"/>
      <c r="V1345" s="377"/>
      <c r="W1345" s="377"/>
      <c r="X1345" s="377"/>
      <c r="Y1345" s="377"/>
      <c r="Z1345" s="377"/>
      <c r="AA1345" s="377"/>
      <c r="AB1345" s="377"/>
      <c r="AC1345" s="377"/>
      <c r="AD1345" s="377"/>
      <c r="AE1345" s="377"/>
      <c r="AF1345" s="377"/>
      <c r="AG1345" s="377"/>
      <c r="AH1345" s="377"/>
      <c r="AI1345" s="377"/>
      <c r="AJ1345" s="377"/>
      <c r="AK1345" s="377"/>
      <c r="AL1345" s="377"/>
      <c r="AM1345" s="377"/>
      <c r="AN1345" s="377"/>
      <c r="AO1345" s="377"/>
      <c r="AP1345" s="377"/>
      <c r="AQ1345" s="377"/>
      <c r="AR1345" s="377"/>
      <c r="AS1345" s="377"/>
      <c r="AT1345" s="377"/>
      <c r="AU1345" s="377"/>
    </row>
    <row r="1346" spans="2:47" x14ac:dyDescent="0.25">
      <c r="B1346" s="377"/>
      <c r="C1346" s="377"/>
      <c r="D1346" s="377"/>
      <c r="E1346" s="377"/>
      <c r="F1346" s="377"/>
      <c r="G1346" s="377"/>
      <c r="H1346" s="377"/>
      <c r="I1346" s="377"/>
      <c r="J1346" s="377"/>
      <c r="K1346" s="377"/>
      <c r="L1346" s="377"/>
      <c r="M1346" s="377"/>
      <c r="N1346" s="377"/>
      <c r="O1346" s="377"/>
      <c r="P1346" s="377"/>
      <c r="Q1346" s="377"/>
      <c r="R1346" s="377"/>
      <c r="S1346" s="377"/>
      <c r="T1346" s="377"/>
      <c r="U1346" s="377"/>
      <c r="V1346" s="377"/>
      <c r="W1346" s="377"/>
      <c r="X1346" s="377"/>
      <c r="Y1346" s="377"/>
      <c r="Z1346" s="377"/>
      <c r="AA1346" s="377"/>
      <c r="AB1346" s="377"/>
      <c r="AC1346" s="377"/>
      <c r="AD1346" s="377"/>
      <c r="AE1346" s="377"/>
      <c r="AF1346" s="377"/>
      <c r="AG1346" s="377"/>
      <c r="AH1346" s="377"/>
      <c r="AI1346" s="377"/>
      <c r="AJ1346" s="377"/>
      <c r="AK1346" s="377"/>
      <c r="AL1346" s="377"/>
      <c r="AM1346" s="377"/>
      <c r="AN1346" s="377"/>
      <c r="AO1346" s="377"/>
      <c r="AP1346" s="377"/>
      <c r="AQ1346" s="377"/>
      <c r="AR1346" s="377"/>
      <c r="AS1346" s="377"/>
      <c r="AT1346" s="377"/>
      <c r="AU1346" s="377"/>
    </row>
    <row r="1347" spans="2:47" x14ac:dyDescent="0.25">
      <c r="B1347" s="377"/>
      <c r="C1347" s="377"/>
      <c r="D1347" s="377"/>
      <c r="E1347" s="377"/>
      <c r="F1347" s="377"/>
      <c r="G1347" s="377"/>
      <c r="H1347" s="377"/>
      <c r="I1347" s="377"/>
      <c r="J1347" s="377"/>
      <c r="K1347" s="377"/>
      <c r="L1347" s="377"/>
      <c r="M1347" s="377"/>
      <c r="N1347" s="377"/>
      <c r="O1347" s="377"/>
      <c r="P1347" s="377"/>
      <c r="Q1347" s="377"/>
      <c r="R1347" s="377"/>
      <c r="S1347" s="377"/>
      <c r="T1347" s="377"/>
      <c r="U1347" s="377"/>
      <c r="V1347" s="377"/>
      <c r="W1347" s="377"/>
      <c r="X1347" s="377"/>
      <c r="Y1347" s="377"/>
      <c r="Z1347" s="377"/>
      <c r="AA1347" s="377"/>
      <c r="AB1347" s="377"/>
      <c r="AC1347" s="377"/>
      <c r="AD1347" s="377"/>
      <c r="AE1347" s="377"/>
      <c r="AF1347" s="377"/>
      <c r="AG1347" s="377"/>
      <c r="AH1347" s="377"/>
      <c r="AI1347" s="377"/>
      <c r="AJ1347" s="377"/>
      <c r="AK1347" s="377"/>
      <c r="AL1347" s="377"/>
      <c r="AM1347" s="377"/>
      <c r="AN1347" s="377"/>
      <c r="AO1347" s="377"/>
      <c r="AP1347" s="377"/>
      <c r="AQ1347" s="377"/>
      <c r="AR1347" s="377"/>
      <c r="AS1347" s="377"/>
      <c r="AT1347" s="377"/>
      <c r="AU1347" s="377"/>
    </row>
    <row r="1348" spans="2:47" x14ac:dyDescent="0.25">
      <c r="B1348" s="377"/>
      <c r="C1348" s="377"/>
      <c r="D1348" s="377"/>
      <c r="E1348" s="377"/>
      <c r="F1348" s="377"/>
      <c r="G1348" s="377"/>
      <c r="H1348" s="377"/>
      <c r="I1348" s="377"/>
      <c r="J1348" s="377"/>
      <c r="K1348" s="377"/>
      <c r="L1348" s="377"/>
      <c r="M1348" s="377"/>
      <c r="N1348" s="377"/>
      <c r="O1348" s="377"/>
      <c r="P1348" s="377"/>
      <c r="Q1348" s="377"/>
      <c r="R1348" s="377"/>
      <c r="S1348" s="377"/>
      <c r="T1348" s="377"/>
      <c r="U1348" s="377"/>
      <c r="V1348" s="377"/>
      <c r="W1348" s="377"/>
      <c r="X1348" s="377"/>
      <c r="Y1348" s="377"/>
      <c r="Z1348" s="377"/>
      <c r="AA1348" s="377"/>
      <c r="AB1348" s="377"/>
      <c r="AC1348" s="377"/>
      <c r="AD1348" s="377"/>
      <c r="AE1348" s="377"/>
      <c r="AF1348" s="377"/>
      <c r="AG1348" s="377"/>
      <c r="AH1348" s="377"/>
      <c r="AI1348" s="377"/>
      <c r="AJ1348" s="377"/>
      <c r="AK1348" s="377"/>
      <c r="AL1348" s="377"/>
      <c r="AM1348" s="377"/>
      <c r="AN1348" s="377"/>
      <c r="AO1348" s="377"/>
      <c r="AP1348" s="377"/>
      <c r="AQ1348" s="377"/>
      <c r="AR1348" s="377"/>
      <c r="AS1348" s="377"/>
      <c r="AT1348" s="377"/>
      <c r="AU1348" s="377"/>
    </row>
    <row r="1349" spans="2:47" x14ac:dyDescent="0.25">
      <c r="B1349" s="377"/>
      <c r="C1349" s="377"/>
      <c r="D1349" s="377"/>
      <c r="E1349" s="377"/>
      <c r="F1349" s="377"/>
      <c r="G1349" s="377"/>
      <c r="H1349" s="377"/>
      <c r="I1349" s="377"/>
      <c r="J1349" s="377"/>
      <c r="K1349" s="377"/>
      <c r="L1349" s="377"/>
      <c r="M1349" s="377"/>
      <c r="N1349" s="377"/>
      <c r="O1349" s="377"/>
      <c r="P1349" s="377"/>
      <c r="Q1349" s="377"/>
      <c r="R1349" s="377"/>
      <c r="S1349" s="377"/>
      <c r="T1349" s="377"/>
      <c r="U1349" s="377"/>
      <c r="V1349" s="377"/>
      <c r="W1349" s="377"/>
      <c r="X1349" s="377"/>
      <c r="Y1349" s="377"/>
      <c r="Z1349" s="377"/>
      <c r="AA1349" s="377"/>
      <c r="AB1349" s="377"/>
      <c r="AC1349" s="377"/>
      <c r="AD1349" s="377"/>
      <c r="AE1349" s="377"/>
      <c r="AF1349" s="377"/>
      <c r="AG1349" s="377"/>
      <c r="AH1349" s="377"/>
      <c r="AI1349" s="377"/>
      <c r="AJ1349" s="377"/>
      <c r="AK1349" s="377"/>
      <c r="AL1349" s="377"/>
      <c r="AM1349" s="377"/>
      <c r="AN1349" s="377"/>
      <c r="AO1349" s="377"/>
      <c r="AP1349" s="377"/>
      <c r="AQ1349" s="377"/>
      <c r="AR1349" s="377"/>
      <c r="AS1349" s="377"/>
      <c r="AT1349" s="377"/>
      <c r="AU1349" s="377"/>
    </row>
    <row r="1350" spans="2:47" x14ac:dyDescent="0.25">
      <c r="B1350" s="377"/>
      <c r="C1350" s="377"/>
      <c r="D1350" s="377"/>
      <c r="E1350" s="377"/>
      <c r="F1350" s="377"/>
      <c r="G1350" s="377"/>
      <c r="H1350" s="377"/>
      <c r="I1350" s="377"/>
      <c r="J1350" s="377"/>
      <c r="K1350" s="377"/>
      <c r="L1350" s="377"/>
      <c r="M1350" s="377"/>
      <c r="N1350" s="377"/>
      <c r="O1350" s="377"/>
      <c r="P1350" s="377"/>
      <c r="Q1350" s="377"/>
      <c r="R1350" s="377"/>
      <c r="S1350" s="377"/>
      <c r="T1350" s="377"/>
      <c r="U1350" s="377"/>
      <c r="V1350" s="377"/>
      <c r="W1350" s="377"/>
      <c r="X1350" s="377"/>
      <c r="Y1350" s="377"/>
      <c r="Z1350" s="377"/>
      <c r="AA1350" s="377"/>
      <c r="AB1350" s="377"/>
      <c r="AC1350" s="377"/>
      <c r="AD1350" s="377"/>
      <c r="AE1350" s="377"/>
      <c r="AF1350" s="377"/>
      <c r="AG1350" s="377"/>
      <c r="AH1350" s="377"/>
      <c r="AI1350" s="377"/>
      <c r="AJ1350" s="377"/>
      <c r="AK1350" s="377"/>
      <c r="AL1350" s="377"/>
      <c r="AM1350" s="377"/>
      <c r="AN1350" s="377"/>
      <c r="AO1350" s="377"/>
      <c r="AP1350" s="377"/>
      <c r="AQ1350" s="377"/>
      <c r="AR1350" s="377"/>
      <c r="AS1350" s="377"/>
      <c r="AT1350" s="377"/>
      <c r="AU1350" s="377"/>
    </row>
    <row r="1351" spans="2:47" x14ac:dyDescent="0.25">
      <c r="B1351" s="377"/>
      <c r="C1351" s="377"/>
      <c r="D1351" s="377"/>
      <c r="E1351" s="377"/>
      <c r="F1351" s="377"/>
      <c r="G1351" s="377"/>
      <c r="H1351" s="377"/>
      <c r="I1351" s="377"/>
      <c r="J1351" s="377"/>
      <c r="K1351" s="377"/>
      <c r="L1351" s="377"/>
      <c r="M1351" s="377"/>
      <c r="N1351" s="377"/>
      <c r="O1351" s="377"/>
      <c r="P1351" s="377"/>
      <c r="Q1351" s="377"/>
      <c r="R1351" s="377"/>
      <c r="S1351" s="377"/>
      <c r="T1351" s="377"/>
      <c r="U1351" s="377"/>
      <c r="V1351" s="377"/>
      <c r="W1351" s="377"/>
      <c r="X1351" s="377"/>
      <c r="Y1351" s="377"/>
      <c r="Z1351" s="377"/>
      <c r="AA1351" s="377"/>
      <c r="AB1351" s="377"/>
      <c r="AC1351" s="377"/>
      <c r="AD1351" s="377"/>
      <c r="AE1351" s="377"/>
      <c r="AF1351" s="377"/>
      <c r="AG1351" s="377"/>
      <c r="AH1351" s="377"/>
      <c r="AI1351" s="377"/>
      <c r="AJ1351" s="377"/>
      <c r="AK1351" s="377"/>
      <c r="AL1351" s="377"/>
      <c r="AM1351" s="377"/>
      <c r="AN1351" s="377"/>
      <c r="AO1351" s="377"/>
      <c r="AP1351" s="377"/>
      <c r="AQ1351" s="377"/>
      <c r="AR1351" s="377"/>
      <c r="AS1351" s="377"/>
      <c r="AT1351" s="377"/>
      <c r="AU1351" s="377"/>
    </row>
    <row r="1352" spans="2:47" x14ac:dyDescent="0.25">
      <c r="B1352" s="377"/>
      <c r="C1352" s="377"/>
      <c r="D1352" s="377"/>
      <c r="E1352" s="377"/>
      <c r="F1352" s="377"/>
      <c r="G1352" s="377"/>
      <c r="H1352" s="377"/>
      <c r="I1352" s="377"/>
      <c r="J1352" s="377"/>
      <c r="K1352" s="377"/>
      <c r="L1352" s="377"/>
      <c r="M1352" s="377"/>
      <c r="N1352" s="377"/>
      <c r="O1352" s="377"/>
      <c r="P1352" s="377"/>
      <c r="Q1352" s="377"/>
      <c r="R1352" s="377"/>
      <c r="S1352" s="377"/>
      <c r="T1352" s="377"/>
      <c r="U1352" s="377"/>
      <c r="V1352" s="377"/>
      <c r="W1352" s="377"/>
      <c r="X1352" s="377"/>
      <c r="Y1352" s="377"/>
      <c r="Z1352" s="377"/>
      <c r="AA1352" s="377"/>
      <c r="AB1352" s="377"/>
      <c r="AC1352" s="377"/>
      <c r="AD1352" s="377"/>
      <c r="AE1352" s="377"/>
      <c r="AF1352" s="377"/>
      <c r="AG1352" s="377"/>
      <c r="AH1352" s="377"/>
      <c r="AI1352" s="377"/>
      <c r="AJ1352" s="377"/>
      <c r="AK1352" s="377"/>
      <c r="AL1352" s="377"/>
      <c r="AM1352" s="377"/>
      <c r="AN1352" s="377"/>
      <c r="AO1352" s="377"/>
      <c r="AP1352" s="377"/>
      <c r="AQ1352" s="377"/>
      <c r="AR1352" s="377"/>
      <c r="AS1352" s="377"/>
      <c r="AT1352" s="377"/>
      <c r="AU1352" s="377"/>
    </row>
    <row r="1353" spans="2:47" x14ac:dyDescent="0.25">
      <c r="B1353" s="377"/>
      <c r="C1353" s="377"/>
      <c r="D1353" s="377"/>
      <c r="E1353" s="377"/>
      <c r="F1353" s="377"/>
      <c r="G1353" s="377"/>
      <c r="H1353" s="377"/>
      <c r="I1353" s="377"/>
      <c r="J1353" s="377"/>
      <c r="K1353" s="377"/>
      <c r="L1353" s="377"/>
      <c r="M1353" s="377"/>
      <c r="N1353" s="377"/>
      <c r="O1353" s="377"/>
      <c r="P1353" s="377"/>
      <c r="Q1353" s="377"/>
      <c r="R1353" s="377"/>
      <c r="S1353" s="377"/>
      <c r="T1353" s="377"/>
      <c r="U1353" s="377"/>
      <c r="V1353" s="377"/>
      <c r="W1353" s="377"/>
      <c r="X1353" s="377"/>
      <c r="Y1353" s="377"/>
      <c r="Z1353" s="377"/>
      <c r="AA1353" s="377"/>
      <c r="AB1353" s="377"/>
      <c r="AC1353" s="377"/>
      <c r="AD1353" s="377"/>
      <c r="AE1353" s="377"/>
      <c r="AF1353" s="377"/>
      <c r="AG1353" s="377"/>
      <c r="AH1353" s="377"/>
      <c r="AI1353" s="377"/>
      <c r="AJ1353" s="377"/>
      <c r="AK1353" s="377"/>
      <c r="AL1353" s="377"/>
      <c r="AM1353" s="377"/>
      <c r="AN1353" s="377"/>
      <c r="AO1353" s="377"/>
      <c r="AP1353" s="377"/>
      <c r="AQ1353" s="377"/>
      <c r="AR1353" s="377"/>
      <c r="AS1353" s="377"/>
      <c r="AT1353" s="377"/>
      <c r="AU1353" s="377"/>
    </row>
    <row r="1354" spans="2:47" x14ac:dyDescent="0.25">
      <c r="B1354" s="377"/>
      <c r="C1354" s="377"/>
      <c r="D1354" s="377"/>
      <c r="E1354" s="377"/>
      <c r="F1354" s="377"/>
      <c r="G1354" s="377"/>
      <c r="H1354" s="377"/>
      <c r="I1354" s="377"/>
      <c r="J1354" s="377"/>
      <c r="K1354" s="377"/>
      <c r="L1354" s="377"/>
      <c r="M1354" s="377"/>
      <c r="N1354" s="377"/>
      <c r="O1354" s="377"/>
      <c r="P1354" s="377"/>
      <c r="Q1354" s="377"/>
      <c r="R1354" s="377"/>
      <c r="S1354" s="377"/>
      <c r="T1354" s="377"/>
      <c r="U1354" s="377"/>
      <c r="V1354" s="377"/>
      <c r="W1354" s="377"/>
      <c r="X1354" s="377"/>
      <c r="Y1354" s="377"/>
      <c r="Z1354" s="377"/>
      <c r="AA1354" s="377"/>
      <c r="AB1354" s="377"/>
      <c r="AC1354" s="377"/>
      <c r="AD1354" s="377"/>
      <c r="AE1354" s="377"/>
      <c r="AF1354" s="377"/>
      <c r="AG1354" s="377"/>
      <c r="AH1354" s="377"/>
      <c r="AI1354" s="377"/>
      <c r="AJ1354" s="377"/>
      <c r="AK1354" s="377"/>
      <c r="AL1354" s="377"/>
      <c r="AM1354" s="377"/>
      <c r="AN1354" s="377"/>
      <c r="AO1354" s="377"/>
      <c r="AP1354" s="377"/>
      <c r="AQ1354" s="377"/>
      <c r="AR1354" s="377"/>
      <c r="AS1354" s="377"/>
      <c r="AT1354" s="377"/>
      <c r="AU1354" s="377"/>
    </row>
    <row r="1355" spans="2:47" x14ac:dyDescent="0.25">
      <c r="B1355" s="377"/>
      <c r="C1355" s="377"/>
      <c r="D1355" s="377"/>
      <c r="E1355" s="377"/>
      <c r="F1355" s="377"/>
      <c r="G1355" s="377"/>
      <c r="H1355" s="377"/>
      <c r="I1355" s="377"/>
      <c r="J1355" s="377"/>
      <c r="K1355" s="377"/>
      <c r="L1355" s="377"/>
      <c r="M1355" s="377"/>
      <c r="N1355" s="377"/>
      <c r="O1355" s="377"/>
      <c r="P1355" s="377"/>
      <c r="Q1355" s="377"/>
      <c r="R1355" s="377"/>
      <c r="S1355" s="377"/>
      <c r="T1355" s="377"/>
      <c r="U1355" s="377"/>
      <c r="V1355" s="377"/>
      <c r="W1355" s="377"/>
      <c r="X1355" s="377"/>
      <c r="Y1355" s="377"/>
      <c r="Z1355" s="377"/>
      <c r="AA1355" s="377"/>
      <c r="AB1355" s="377"/>
      <c r="AC1355" s="377"/>
      <c r="AD1355" s="377"/>
      <c r="AE1355" s="377"/>
      <c r="AF1355" s="377"/>
      <c r="AG1355" s="377"/>
      <c r="AH1355" s="377"/>
      <c r="AI1355" s="377"/>
      <c r="AJ1355" s="377"/>
      <c r="AK1355" s="377"/>
      <c r="AL1355" s="377"/>
      <c r="AM1355" s="377"/>
      <c r="AN1355" s="377"/>
      <c r="AO1355" s="377"/>
      <c r="AP1355" s="377"/>
      <c r="AQ1355" s="377"/>
      <c r="AR1355" s="377"/>
      <c r="AS1355" s="377"/>
      <c r="AT1355" s="377"/>
      <c r="AU1355" s="377"/>
    </row>
    <row r="1356" spans="2:47" x14ac:dyDescent="0.25">
      <c r="B1356" s="377"/>
      <c r="C1356" s="377"/>
      <c r="D1356" s="377"/>
      <c r="E1356" s="377"/>
      <c r="F1356" s="377"/>
      <c r="G1356" s="377"/>
      <c r="H1356" s="377"/>
      <c r="I1356" s="377"/>
      <c r="J1356" s="377"/>
      <c r="K1356" s="377"/>
      <c r="L1356" s="377"/>
      <c r="M1356" s="377"/>
      <c r="N1356" s="377"/>
      <c r="O1356" s="377"/>
      <c r="P1356" s="377"/>
      <c r="Q1356" s="377"/>
      <c r="R1356" s="377"/>
      <c r="S1356" s="377"/>
      <c r="T1356" s="377"/>
      <c r="U1356" s="377"/>
      <c r="V1356" s="377"/>
      <c r="W1356" s="377"/>
      <c r="X1356" s="377"/>
      <c r="Y1356" s="377"/>
      <c r="Z1356" s="377"/>
      <c r="AA1356" s="377"/>
      <c r="AB1356" s="377"/>
      <c r="AC1356" s="377"/>
      <c r="AD1356" s="377"/>
      <c r="AE1356" s="377"/>
      <c r="AF1356" s="377"/>
      <c r="AG1356" s="377"/>
      <c r="AH1356" s="377"/>
      <c r="AI1356" s="377"/>
      <c r="AJ1356" s="377"/>
      <c r="AK1356" s="377"/>
      <c r="AL1356" s="377"/>
      <c r="AM1356" s="377"/>
      <c r="AN1356" s="377"/>
      <c r="AO1356" s="377"/>
      <c r="AP1356" s="377"/>
      <c r="AQ1356" s="377"/>
      <c r="AR1356" s="377"/>
      <c r="AS1356" s="377"/>
      <c r="AT1356" s="377"/>
      <c r="AU1356" s="377"/>
    </row>
    <row r="1357" spans="2:47" x14ac:dyDescent="0.25">
      <c r="B1357" s="377"/>
      <c r="C1357" s="377"/>
      <c r="D1357" s="377"/>
      <c r="E1357" s="377"/>
      <c r="F1357" s="377"/>
      <c r="G1357" s="377"/>
      <c r="H1357" s="377"/>
      <c r="I1357" s="377"/>
      <c r="J1357" s="377"/>
      <c r="K1357" s="377"/>
      <c r="L1357" s="377"/>
      <c r="M1357" s="377"/>
      <c r="N1357" s="377"/>
      <c r="O1357" s="377"/>
      <c r="P1357" s="377"/>
      <c r="Q1357" s="377"/>
      <c r="R1357" s="377"/>
      <c r="S1357" s="377"/>
      <c r="T1357" s="377"/>
      <c r="U1357" s="377"/>
      <c r="V1357" s="377"/>
      <c r="W1357" s="377"/>
      <c r="X1357" s="377"/>
      <c r="Y1357" s="377"/>
      <c r="Z1357" s="377"/>
      <c r="AA1357" s="377"/>
      <c r="AB1357" s="377"/>
      <c r="AC1357" s="377"/>
      <c r="AD1357" s="377"/>
      <c r="AE1357" s="377"/>
      <c r="AF1357" s="377"/>
      <c r="AG1357" s="377"/>
      <c r="AH1357" s="377"/>
      <c r="AI1357" s="377"/>
      <c r="AJ1357" s="377"/>
      <c r="AK1357" s="377"/>
      <c r="AL1357" s="377"/>
      <c r="AM1357" s="377"/>
      <c r="AN1357" s="377"/>
      <c r="AO1357" s="377"/>
      <c r="AP1357" s="377"/>
      <c r="AQ1357" s="377"/>
      <c r="AR1357" s="377"/>
      <c r="AS1357" s="377"/>
      <c r="AT1357" s="377"/>
      <c r="AU1357" s="377"/>
    </row>
    <row r="1358" spans="2:47" x14ac:dyDescent="0.25">
      <c r="B1358" s="377"/>
      <c r="C1358" s="377"/>
      <c r="D1358" s="377"/>
      <c r="E1358" s="377"/>
      <c r="F1358" s="377"/>
      <c r="G1358" s="377"/>
      <c r="H1358" s="377"/>
      <c r="I1358" s="377"/>
      <c r="J1358" s="377"/>
      <c r="K1358" s="377"/>
      <c r="L1358" s="377"/>
      <c r="M1358" s="377"/>
      <c r="N1358" s="377"/>
      <c r="O1358" s="377"/>
      <c r="P1358" s="377"/>
      <c r="Q1358" s="377"/>
      <c r="R1358" s="377"/>
      <c r="S1358" s="377"/>
      <c r="T1358" s="377"/>
      <c r="U1358" s="377"/>
      <c r="V1358" s="377"/>
      <c r="W1358" s="377"/>
      <c r="X1358" s="377"/>
      <c r="Y1358" s="377"/>
      <c r="Z1358" s="377"/>
      <c r="AA1358" s="377"/>
      <c r="AB1358" s="377"/>
      <c r="AC1358" s="377"/>
      <c r="AD1358" s="377"/>
      <c r="AE1358" s="377"/>
      <c r="AF1358" s="377"/>
      <c r="AG1358" s="377"/>
      <c r="AH1358" s="377"/>
      <c r="AI1358" s="377"/>
      <c r="AJ1358" s="377"/>
      <c r="AK1358" s="377"/>
      <c r="AL1358" s="377"/>
      <c r="AM1358" s="377"/>
      <c r="AN1358" s="377"/>
      <c r="AO1358" s="377"/>
      <c r="AP1358" s="377"/>
      <c r="AQ1358" s="377"/>
      <c r="AR1358" s="377"/>
      <c r="AS1358" s="377"/>
      <c r="AT1358" s="377"/>
      <c r="AU1358" s="377"/>
    </row>
    <row r="1359" spans="2:47" x14ac:dyDescent="0.25">
      <c r="B1359" s="377"/>
      <c r="C1359" s="377"/>
      <c r="D1359" s="377"/>
      <c r="E1359" s="377"/>
      <c r="F1359" s="377"/>
      <c r="G1359" s="377"/>
      <c r="H1359" s="377"/>
      <c r="I1359" s="377"/>
      <c r="J1359" s="377"/>
      <c r="K1359" s="377"/>
      <c r="L1359" s="377"/>
      <c r="M1359" s="377"/>
      <c r="N1359" s="377"/>
      <c r="O1359" s="377"/>
      <c r="P1359" s="377"/>
      <c r="Q1359" s="377"/>
      <c r="R1359" s="377"/>
      <c r="S1359" s="377"/>
      <c r="T1359" s="377"/>
      <c r="U1359" s="377"/>
      <c r="V1359" s="377"/>
      <c r="W1359" s="377"/>
      <c r="X1359" s="377"/>
      <c r="Y1359" s="377"/>
      <c r="Z1359" s="377"/>
      <c r="AA1359" s="377"/>
      <c r="AB1359" s="377"/>
      <c r="AC1359" s="377"/>
      <c r="AD1359" s="377"/>
      <c r="AE1359" s="377"/>
      <c r="AF1359" s="377"/>
      <c r="AG1359" s="377"/>
      <c r="AH1359" s="377"/>
      <c r="AI1359" s="377"/>
      <c r="AJ1359" s="377"/>
      <c r="AK1359" s="377"/>
      <c r="AL1359" s="377"/>
      <c r="AM1359" s="377"/>
      <c r="AN1359" s="377"/>
      <c r="AO1359" s="377"/>
      <c r="AP1359" s="377"/>
      <c r="AQ1359" s="377"/>
      <c r="AR1359" s="377"/>
      <c r="AS1359" s="377"/>
      <c r="AT1359" s="377"/>
      <c r="AU1359" s="377"/>
    </row>
    <row r="1360" spans="2:47" x14ac:dyDescent="0.25">
      <c r="B1360" s="377"/>
      <c r="C1360" s="377"/>
      <c r="D1360" s="377"/>
      <c r="E1360" s="377"/>
      <c r="F1360" s="377"/>
      <c r="G1360" s="377"/>
      <c r="H1360" s="377"/>
      <c r="I1360" s="377"/>
      <c r="J1360" s="377"/>
      <c r="K1360" s="377"/>
      <c r="L1360" s="377"/>
      <c r="M1360" s="377"/>
      <c r="N1360" s="377"/>
      <c r="O1360" s="377"/>
      <c r="P1360" s="377"/>
      <c r="Q1360" s="377"/>
      <c r="R1360" s="377"/>
      <c r="S1360" s="377"/>
      <c r="T1360" s="377"/>
      <c r="U1360" s="377"/>
      <c r="V1360" s="377"/>
      <c r="W1360" s="377"/>
      <c r="X1360" s="377"/>
      <c r="Y1360" s="377"/>
      <c r="Z1360" s="377"/>
      <c r="AA1360" s="377"/>
      <c r="AB1360" s="377"/>
      <c r="AC1360" s="377"/>
      <c r="AD1360" s="377"/>
      <c r="AE1360" s="377"/>
      <c r="AF1360" s="377"/>
      <c r="AG1360" s="377"/>
      <c r="AH1360" s="377"/>
      <c r="AI1360" s="377"/>
      <c r="AJ1360" s="377"/>
      <c r="AK1360" s="377"/>
      <c r="AL1360" s="377"/>
      <c r="AM1360" s="377"/>
      <c r="AN1360" s="377"/>
      <c r="AO1360" s="377"/>
      <c r="AP1360" s="377"/>
      <c r="AQ1360" s="377"/>
      <c r="AR1360" s="377"/>
      <c r="AS1360" s="377"/>
      <c r="AT1360" s="377"/>
      <c r="AU1360" s="377"/>
    </row>
    <row r="1361" spans="2:47" x14ac:dyDescent="0.25">
      <c r="B1361" s="377"/>
      <c r="C1361" s="377"/>
      <c r="D1361" s="377"/>
      <c r="E1361" s="377"/>
      <c r="F1361" s="377"/>
      <c r="G1361" s="377"/>
      <c r="H1361" s="377"/>
      <c r="I1361" s="377"/>
      <c r="J1361" s="377"/>
      <c r="K1361" s="377"/>
      <c r="L1361" s="377"/>
      <c r="M1361" s="377"/>
      <c r="N1361" s="377"/>
      <c r="O1361" s="377"/>
      <c r="P1361" s="377"/>
      <c r="Q1361" s="377"/>
      <c r="R1361" s="377"/>
      <c r="S1361" s="377"/>
      <c r="T1361" s="377"/>
      <c r="U1361" s="377"/>
      <c r="V1361" s="377"/>
      <c r="W1361" s="377"/>
      <c r="X1361" s="377"/>
      <c r="Y1361" s="377"/>
      <c r="Z1361" s="377"/>
      <c r="AA1361" s="377"/>
      <c r="AB1361" s="377"/>
      <c r="AC1361" s="377"/>
      <c r="AD1361" s="377"/>
      <c r="AE1361" s="377"/>
      <c r="AF1361" s="377"/>
      <c r="AG1361" s="377"/>
      <c r="AH1361" s="377"/>
      <c r="AI1361" s="377"/>
      <c r="AJ1361" s="377"/>
      <c r="AK1361" s="377"/>
      <c r="AL1361" s="377"/>
      <c r="AM1361" s="377"/>
      <c r="AN1361" s="377"/>
      <c r="AO1361" s="377"/>
      <c r="AP1361" s="377"/>
      <c r="AQ1361" s="377"/>
      <c r="AR1361" s="377"/>
      <c r="AS1361" s="377"/>
      <c r="AT1361" s="377"/>
      <c r="AU1361" s="377"/>
    </row>
    <row r="1362" spans="2:47" x14ac:dyDescent="0.25">
      <c r="B1362" s="377"/>
      <c r="C1362" s="377"/>
      <c r="D1362" s="377"/>
      <c r="E1362" s="377"/>
      <c r="F1362" s="377"/>
      <c r="G1362" s="377"/>
      <c r="H1362" s="377"/>
      <c r="I1362" s="377"/>
      <c r="J1362" s="377"/>
      <c r="K1362" s="377"/>
      <c r="L1362" s="377"/>
      <c r="M1362" s="377"/>
      <c r="N1362" s="377"/>
      <c r="O1362" s="377"/>
      <c r="P1362" s="377"/>
      <c r="Q1362" s="377"/>
      <c r="R1362" s="377"/>
      <c r="S1362" s="377"/>
      <c r="T1362" s="377"/>
      <c r="U1362" s="377"/>
      <c r="V1362" s="377"/>
      <c r="W1362" s="377"/>
      <c r="X1362" s="377"/>
      <c r="Y1362" s="377"/>
      <c r="Z1362" s="377"/>
      <c r="AA1362" s="377"/>
      <c r="AB1362" s="377"/>
      <c r="AC1362" s="377"/>
      <c r="AD1362" s="377"/>
      <c r="AE1362" s="377"/>
      <c r="AF1362" s="377"/>
      <c r="AG1362" s="377"/>
      <c r="AH1362" s="377"/>
      <c r="AI1362" s="377"/>
      <c r="AJ1362" s="377"/>
      <c r="AK1362" s="377"/>
      <c r="AL1362" s="377"/>
      <c r="AM1362" s="377"/>
      <c r="AN1362" s="377"/>
      <c r="AO1362" s="377"/>
      <c r="AP1362" s="377"/>
      <c r="AQ1362" s="377"/>
      <c r="AR1362" s="377"/>
      <c r="AS1362" s="377"/>
      <c r="AT1362" s="377"/>
      <c r="AU1362" s="377"/>
    </row>
    <row r="1363" spans="2:47" x14ac:dyDescent="0.25">
      <c r="B1363" s="377"/>
      <c r="C1363" s="377"/>
      <c r="D1363" s="377"/>
      <c r="E1363" s="377"/>
      <c r="F1363" s="377"/>
      <c r="G1363" s="377"/>
      <c r="H1363" s="377"/>
      <c r="I1363" s="377"/>
      <c r="J1363" s="377"/>
      <c r="K1363" s="377"/>
      <c r="L1363" s="377"/>
      <c r="M1363" s="377"/>
      <c r="N1363" s="377"/>
      <c r="O1363" s="377"/>
      <c r="P1363" s="377"/>
      <c r="Q1363" s="377"/>
      <c r="R1363" s="377"/>
      <c r="S1363" s="377"/>
      <c r="T1363" s="377"/>
      <c r="U1363" s="377"/>
      <c r="V1363" s="377"/>
      <c r="W1363" s="377"/>
      <c r="X1363" s="377"/>
      <c r="Y1363" s="377"/>
      <c r="Z1363" s="377"/>
      <c r="AA1363" s="377"/>
      <c r="AB1363" s="377"/>
      <c r="AC1363" s="377"/>
      <c r="AD1363" s="377"/>
      <c r="AE1363" s="377"/>
      <c r="AF1363" s="377"/>
      <c r="AG1363" s="377"/>
      <c r="AH1363" s="377"/>
      <c r="AI1363" s="377"/>
      <c r="AJ1363" s="377"/>
      <c r="AK1363" s="377"/>
      <c r="AL1363" s="377"/>
      <c r="AM1363" s="377"/>
      <c r="AN1363" s="377"/>
      <c r="AO1363" s="377"/>
      <c r="AP1363" s="377"/>
      <c r="AQ1363" s="377"/>
      <c r="AR1363" s="377"/>
      <c r="AS1363" s="377"/>
      <c r="AT1363" s="377"/>
      <c r="AU1363" s="377"/>
    </row>
    <row r="1364" spans="2:47" x14ac:dyDescent="0.25">
      <c r="B1364" s="377"/>
      <c r="C1364" s="377"/>
      <c r="D1364" s="377"/>
      <c r="E1364" s="377"/>
      <c r="F1364" s="377"/>
      <c r="G1364" s="377"/>
      <c r="H1364" s="377"/>
      <c r="I1364" s="377"/>
      <c r="J1364" s="377"/>
      <c r="K1364" s="377"/>
      <c r="L1364" s="377"/>
      <c r="M1364" s="377"/>
      <c r="N1364" s="377"/>
      <c r="O1364" s="377"/>
      <c r="P1364" s="377"/>
      <c r="Q1364" s="377"/>
      <c r="R1364" s="377"/>
      <c r="S1364" s="377"/>
      <c r="T1364" s="377"/>
      <c r="U1364" s="377"/>
      <c r="V1364" s="377"/>
      <c r="W1364" s="377"/>
      <c r="X1364" s="377"/>
      <c r="Y1364" s="377"/>
      <c r="Z1364" s="377"/>
      <c r="AA1364" s="377"/>
      <c r="AB1364" s="377"/>
      <c r="AC1364" s="377"/>
      <c r="AD1364" s="377"/>
      <c r="AE1364" s="377"/>
      <c r="AF1364" s="377"/>
      <c r="AG1364" s="377"/>
      <c r="AH1364" s="377"/>
      <c r="AI1364" s="377"/>
      <c r="AJ1364" s="377"/>
      <c r="AK1364" s="377"/>
      <c r="AL1364" s="377"/>
      <c r="AM1364" s="377"/>
      <c r="AN1364" s="377"/>
      <c r="AO1364" s="377"/>
      <c r="AP1364" s="377"/>
      <c r="AQ1364" s="377"/>
      <c r="AR1364" s="377"/>
      <c r="AS1364" s="377"/>
      <c r="AT1364" s="377"/>
      <c r="AU1364" s="377"/>
    </row>
    <row r="1365" spans="2:47" x14ac:dyDescent="0.25">
      <c r="B1365" s="377"/>
      <c r="C1365" s="377"/>
      <c r="D1365" s="377"/>
      <c r="E1365" s="377"/>
      <c r="F1365" s="377"/>
      <c r="G1365" s="377"/>
      <c r="H1365" s="377"/>
      <c r="I1365" s="377"/>
      <c r="J1365" s="377"/>
      <c r="K1365" s="377"/>
      <c r="L1365" s="377"/>
      <c r="M1365" s="377"/>
      <c r="N1365" s="377"/>
      <c r="O1365" s="377"/>
      <c r="P1365" s="377"/>
      <c r="Q1365" s="377"/>
      <c r="R1365" s="377"/>
      <c r="S1365" s="377"/>
      <c r="T1365" s="377"/>
      <c r="U1365" s="377"/>
      <c r="V1365" s="377"/>
      <c r="W1365" s="377"/>
      <c r="X1365" s="377"/>
      <c r="Y1365" s="377"/>
      <c r="Z1365" s="377"/>
      <c r="AA1365" s="377"/>
      <c r="AB1365" s="377"/>
      <c r="AC1365" s="377"/>
      <c r="AD1365" s="377"/>
      <c r="AE1365" s="377"/>
      <c r="AF1365" s="377"/>
      <c r="AG1365" s="377"/>
      <c r="AH1365" s="377"/>
      <c r="AI1365" s="377"/>
      <c r="AJ1365" s="377"/>
      <c r="AK1365" s="377"/>
      <c r="AL1365" s="377"/>
      <c r="AM1365" s="377"/>
      <c r="AN1365" s="377"/>
      <c r="AO1365" s="377"/>
      <c r="AP1365" s="377"/>
      <c r="AQ1365" s="377"/>
      <c r="AR1365" s="377"/>
      <c r="AS1365" s="377"/>
      <c r="AT1365" s="377"/>
      <c r="AU1365" s="377"/>
    </row>
    <row r="1366" spans="2:47" x14ac:dyDescent="0.25">
      <c r="B1366" s="377"/>
      <c r="C1366" s="377"/>
      <c r="D1366" s="377"/>
      <c r="E1366" s="377"/>
      <c r="F1366" s="377"/>
      <c r="G1366" s="377"/>
      <c r="H1366" s="377"/>
      <c r="I1366" s="377"/>
      <c r="J1366" s="377"/>
      <c r="K1366" s="377"/>
      <c r="L1366" s="377"/>
      <c r="M1366" s="377"/>
      <c r="N1366" s="377"/>
      <c r="O1366" s="377"/>
      <c r="P1366" s="377"/>
      <c r="Q1366" s="377"/>
      <c r="R1366" s="377"/>
      <c r="S1366" s="377"/>
      <c r="T1366" s="377"/>
      <c r="U1366" s="377"/>
      <c r="V1366" s="377"/>
      <c r="W1366" s="377"/>
      <c r="X1366" s="377"/>
      <c r="Y1366" s="377"/>
      <c r="Z1366" s="377"/>
      <c r="AA1366" s="377"/>
      <c r="AB1366" s="377"/>
      <c r="AC1366" s="377"/>
      <c r="AD1366" s="377"/>
      <c r="AE1366" s="377"/>
      <c r="AF1366" s="377"/>
      <c r="AG1366" s="377"/>
      <c r="AH1366" s="377"/>
      <c r="AI1366" s="377"/>
      <c r="AJ1366" s="377"/>
      <c r="AK1366" s="377"/>
      <c r="AL1366" s="377"/>
      <c r="AM1366" s="377"/>
      <c r="AN1366" s="377"/>
      <c r="AO1366" s="377"/>
      <c r="AP1366" s="377"/>
      <c r="AQ1366" s="377"/>
      <c r="AR1366" s="377"/>
      <c r="AS1366" s="377"/>
      <c r="AT1366" s="377"/>
      <c r="AU1366" s="377"/>
    </row>
    <row r="1367" spans="2:47" s="35" customFormat="1" ht="13.5" x14ac:dyDescent="0.25">
      <c r="B1367" s="377"/>
      <c r="C1367" s="377"/>
      <c r="D1367" s="377"/>
      <c r="E1367" s="377"/>
      <c r="F1367" s="377"/>
      <c r="G1367" s="377"/>
      <c r="H1367" s="377"/>
      <c r="I1367" s="377"/>
      <c r="J1367" s="377"/>
      <c r="K1367" s="377"/>
      <c r="L1367" s="377"/>
      <c r="M1367" s="377"/>
      <c r="N1367" s="377"/>
      <c r="O1367" s="377"/>
      <c r="P1367" s="377"/>
      <c r="Q1367" s="377"/>
      <c r="R1367" s="377"/>
      <c r="S1367" s="377"/>
      <c r="T1367" s="377"/>
      <c r="U1367" s="377"/>
      <c r="V1367" s="377"/>
      <c r="W1367" s="377"/>
      <c r="X1367" s="377"/>
      <c r="Y1367" s="377"/>
      <c r="Z1367" s="377"/>
      <c r="AA1367" s="377"/>
      <c r="AB1367" s="377"/>
      <c r="AC1367" s="377"/>
      <c r="AD1367" s="377"/>
      <c r="AE1367" s="377"/>
      <c r="AF1367" s="377"/>
      <c r="AG1367" s="377"/>
      <c r="AH1367" s="377"/>
      <c r="AI1367" s="377"/>
      <c r="AJ1367" s="377"/>
      <c r="AK1367" s="377"/>
      <c r="AL1367" s="377"/>
      <c r="AM1367" s="377"/>
      <c r="AN1367" s="377"/>
      <c r="AO1367" s="377"/>
      <c r="AP1367" s="377"/>
      <c r="AQ1367" s="377"/>
      <c r="AR1367" s="377"/>
      <c r="AS1367" s="377"/>
      <c r="AT1367" s="377"/>
      <c r="AU1367" s="377"/>
    </row>
    <row r="1368" spans="2:47" x14ac:dyDescent="0.25">
      <c r="B1368" s="377"/>
      <c r="C1368" s="377"/>
      <c r="D1368" s="377"/>
      <c r="E1368" s="377"/>
      <c r="F1368" s="377"/>
      <c r="G1368" s="377"/>
      <c r="H1368" s="377"/>
      <c r="I1368" s="377"/>
      <c r="J1368" s="377"/>
      <c r="K1368" s="377"/>
      <c r="L1368" s="377"/>
      <c r="M1368" s="377"/>
      <c r="N1368" s="377"/>
      <c r="O1368" s="377"/>
      <c r="P1368" s="377"/>
      <c r="Q1368" s="377"/>
      <c r="R1368" s="377"/>
      <c r="S1368" s="377"/>
      <c r="T1368" s="377"/>
      <c r="U1368" s="377"/>
      <c r="V1368" s="377"/>
      <c r="W1368" s="377"/>
      <c r="X1368" s="377"/>
      <c r="Y1368" s="377"/>
      <c r="Z1368" s="377"/>
      <c r="AA1368" s="377"/>
      <c r="AB1368" s="377"/>
      <c r="AC1368" s="377"/>
      <c r="AD1368" s="377"/>
      <c r="AE1368" s="377"/>
      <c r="AF1368" s="377"/>
      <c r="AG1368" s="377"/>
      <c r="AH1368" s="377"/>
      <c r="AI1368" s="377"/>
      <c r="AJ1368" s="377"/>
      <c r="AK1368" s="377"/>
      <c r="AL1368" s="377"/>
      <c r="AM1368" s="377"/>
      <c r="AN1368" s="377"/>
      <c r="AO1368" s="377"/>
      <c r="AP1368" s="377"/>
      <c r="AQ1368" s="377"/>
      <c r="AR1368" s="377"/>
      <c r="AS1368" s="377"/>
      <c r="AT1368" s="377"/>
      <c r="AU1368" s="377"/>
    </row>
    <row r="1369" spans="2:47" x14ac:dyDescent="0.25">
      <c r="B1369" s="377"/>
      <c r="C1369" s="377"/>
      <c r="D1369" s="377"/>
      <c r="E1369" s="377"/>
      <c r="F1369" s="377"/>
      <c r="G1369" s="377"/>
      <c r="H1369" s="377"/>
      <c r="I1369" s="377"/>
      <c r="J1369" s="377"/>
      <c r="K1369" s="377"/>
      <c r="L1369" s="377"/>
      <c r="M1369" s="377"/>
      <c r="N1369" s="377"/>
      <c r="O1369" s="377"/>
      <c r="P1369" s="377"/>
      <c r="Q1369" s="377"/>
      <c r="R1369" s="377"/>
      <c r="S1369" s="377"/>
      <c r="T1369" s="377"/>
      <c r="U1369" s="377"/>
      <c r="V1369" s="377"/>
      <c r="W1369" s="377"/>
      <c r="X1369" s="377"/>
      <c r="Y1369" s="377"/>
      <c r="Z1369" s="377"/>
      <c r="AA1369" s="377"/>
      <c r="AB1369" s="377"/>
      <c r="AC1369" s="377"/>
      <c r="AD1369" s="377"/>
      <c r="AE1369" s="377"/>
      <c r="AF1369" s="377"/>
      <c r="AG1369" s="377"/>
      <c r="AH1369" s="377"/>
      <c r="AI1369" s="377"/>
      <c r="AJ1369" s="377"/>
      <c r="AK1369" s="377"/>
      <c r="AL1369" s="377"/>
      <c r="AM1369" s="377"/>
      <c r="AN1369" s="377"/>
      <c r="AO1369" s="377"/>
      <c r="AP1369" s="377"/>
      <c r="AQ1369" s="377"/>
      <c r="AR1369" s="377"/>
      <c r="AS1369" s="377"/>
      <c r="AT1369" s="377"/>
      <c r="AU1369" s="377"/>
    </row>
    <row r="1370" spans="2:47" x14ac:dyDescent="0.25">
      <c r="B1370" s="377"/>
      <c r="C1370" s="377"/>
      <c r="D1370" s="377"/>
      <c r="E1370" s="377"/>
      <c r="F1370" s="377"/>
      <c r="G1370" s="377"/>
      <c r="H1370" s="377"/>
      <c r="I1370" s="377"/>
      <c r="J1370" s="377"/>
      <c r="K1370" s="377"/>
      <c r="L1370" s="377"/>
      <c r="M1370" s="377"/>
      <c r="N1370" s="377"/>
      <c r="O1370" s="377"/>
      <c r="P1370" s="377"/>
      <c r="Q1370" s="377"/>
      <c r="R1370" s="377"/>
      <c r="S1370" s="377"/>
      <c r="T1370" s="377"/>
      <c r="U1370" s="377"/>
      <c r="V1370" s="377"/>
      <c r="W1370" s="377"/>
      <c r="X1370" s="377"/>
      <c r="Y1370" s="377"/>
      <c r="Z1370" s="377"/>
      <c r="AA1370" s="377"/>
      <c r="AB1370" s="377"/>
      <c r="AC1370" s="377"/>
      <c r="AD1370" s="377"/>
      <c r="AE1370" s="377"/>
      <c r="AF1370" s="377"/>
      <c r="AG1370" s="377"/>
      <c r="AH1370" s="377"/>
      <c r="AI1370" s="377"/>
      <c r="AJ1370" s="377"/>
      <c r="AK1370" s="377"/>
      <c r="AL1370" s="377"/>
      <c r="AM1370" s="377"/>
      <c r="AN1370" s="377"/>
      <c r="AO1370" s="377"/>
      <c r="AP1370" s="377"/>
      <c r="AQ1370" s="377"/>
      <c r="AR1370" s="377"/>
      <c r="AS1370" s="377"/>
      <c r="AT1370" s="377"/>
      <c r="AU1370" s="377"/>
    </row>
    <row r="1371" spans="2:47" x14ac:dyDescent="0.25">
      <c r="B1371" s="377"/>
      <c r="C1371" s="377"/>
      <c r="D1371" s="377"/>
      <c r="E1371" s="377"/>
      <c r="F1371" s="377"/>
      <c r="G1371" s="377"/>
      <c r="H1371" s="377"/>
      <c r="I1371" s="377"/>
      <c r="J1371" s="377"/>
      <c r="K1371" s="377"/>
      <c r="L1371" s="377"/>
      <c r="M1371" s="377"/>
      <c r="N1371" s="377"/>
      <c r="O1371" s="377"/>
      <c r="P1371" s="377"/>
      <c r="Q1371" s="377"/>
      <c r="R1371" s="377"/>
      <c r="S1371" s="377"/>
      <c r="T1371" s="377"/>
      <c r="U1371" s="377"/>
      <c r="V1371" s="377"/>
      <c r="W1371" s="377"/>
      <c r="X1371" s="377"/>
      <c r="Y1371" s="377"/>
      <c r="Z1371" s="377"/>
      <c r="AA1371" s="377"/>
      <c r="AB1371" s="377"/>
      <c r="AC1371" s="377"/>
      <c r="AD1371" s="377"/>
      <c r="AE1371" s="377"/>
      <c r="AF1371" s="377"/>
      <c r="AG1371" s="377"/>
      <c r="AH1371" s="377"/>
      <c r="AI1371" s="377"/>
      <c r="AJ1371" s="377"/>
      <c r="AK1371" s="377"/>
      <c r="AL1371" s="377"/>
      <c r="AM1371" s="377"/>
      <c r="AN1371" s="377"/>
      <c r="AO1371" s="377"/>
      <c r="AP1371" s="377"/>
      <c r="AQ1371" s="377"/>
      <c r="AR1371" s="377"/>
      <c r="AS1371" s="377"/>
      <c r="AT1371" s="377"/>
      <c r="AU1371" s="377"/>
    </row>
    <row r="1372" spans="2:47" x14ac:dyDescent="0.25">
      <c r="B1372" s="377"/>
      <c r="C1372" s="377"/>
      <c r="D1372" s="377"/>
      <c r="E1372" s="377"/>
      <c r="F1372" s="377"/>
      <c r="G1372" s="377"/>
      <c r="H1372" s="377"/>
      <c r="I1372" s="377"/>
      <c r="J1372" s="377"/>
      <c r="K1372" s="377"/>
      <c r="L1372" s="377"/>
      <c r="M1372" s="377"/>
      <c r="N1372" s="377"/>
      <c r="O1372" s="377"/>
      <c r="P1372" s="377"/>
      <c r="Q1372" s="377"/>
      <c r="R1372" s="377"/>
      <c r="S1372" s="377"/>
      <c r="T1372" s="377"/>
      <c r="U1372" s="377"/>
      <c r="V1372" s="377"/>
      <c r="W1372" s="377"/>
      <c r="X1372" s="377"/>
      <c r="Y1372" s="377"/>
      <c r="Z1372" s="377"/>
      <c r="AA1372" s="377"/>
      <c r="AB1372" s="377"/>
      <c r="AC1372" s="377"/>
      <c r="AD1372" s="377"/>
      <c r="AE1372" s="377"/>
      <c r="AF1372" s="377"/>
      <c r="AG1372" s="377"/>
      <c r="AH1372" s="377"/>
      <c r="AI1372" s="377"/>
      <c r="AJ1372" s="377"/>
      <c r="AK1372" s="377"/>
      <c r="AL1372" s="377"/>
      <c r="AM1372" s="377"/>
      <c r="AN1372" s="377"/>
      <c r="AO1372" s="377"/>
      <c r="AP1372" s="377"/>
      <c r="AQ1372" s="377"/>
      <c r="AR1372" s="377"/>
      <c r="AS1372" s="377"/>
      <c r="AT1372" s="377"/>
      <c r="AU1372" s="377"/>
    </row>
    <row r="1373" spans="2:47" x14ac:dyDescent="0.25">
      <c r="B1373" s="377"/>
      <c r="C1373" s="377"/>
      <c r="D1373" s="377"/>
      <c r="E1373" s="377"/>
      <c r="F1373" s="377"/>
      <c r="G1373" s="377"/>
      <c r="H1373" s="377"/>
      <c r="I1373" s="377"/>
      <c r="J1373" s="377"/>
      <c r="K1373" s="377"/>
      <c r="L1373" s="377"/>
      <c r="M1373" s="377"/>
      <c r="N1373" s="377"/>
      <c r="O1373" s="377"/>
      <c r="P1373" s="377"/>
      <c r="Q1373" s="377"/>
      <c r="R1373" s="377"/>
      <c r="S1373" s="377"/>
      <c r="T1373" s="377"/>
      <c r="U1373" s="377"/>
      <c r="V1373" s="377"/>
      <c r="W1373" s="377"/>
      <c r="X1373" s="377"/>
      <c r="Y1373" s="377"/>
      <c r="Z1373" s="377"/>
      <c r="AA1373" s="377"/>
      <c r="AB1373" s="377"/>
      <c r="AC1373" s="377"/>
      <c r="AD1373" s="377"/>
      <c r="AE1373" s="377"/>
      <c r="AF1373" s="377"/>
      <c r="AG1373" s="377"/>
      <c r="AH1373" s="377"/>
      <c r="AI1373" s="377"/>
      <c r="AJ1373" s="377"/>
      <c r="AK1373" s="377"/>
      <c r="AL1373" s="377"/>
      <c r="AM1373" s="377"/>
      <c r="AN1373" s="377"/>
      <c r="AO1373" s="377"/>
      <c r="AP1373" s="377"/>
      <c r="AQ1373" s="377"/>
      <c r="AR1373" s="377"/>
      <c r="AS1373" s="377"/>
      <c r="AT1373" s="377"/>
      <c r="AU1373" s="377"/>
    </row>
    <row r="1374" spans="2:47" x14ac:dyDescent="0.25">
      <c r="B1374" s="377"/>
      <c r="C1374" s="377"/>
      <c r="D1374" s="377"/>
      <c r="E1374" s="377"/>
      <c r="F1374" s="377"/>
      <c r="G1374" s="377"/>
      <c r="H1374" s="377"/>
      <c r="I1374" s="377"/>
      <c r="J1374" s="377"/>
      <c r="K1374" s="377"/>
      <c r="L1374" s="377"/>
      <c r="M1374" s="377"/>
      <c r="N1374" s="377"/>
      <c r="O1374" s="377"/>
      <c r="P1374" s="377"/>
      <c r="Q1374" s="377"/>
      <c r="R1374" s="377"/>
      <c r="S1374" s="377"/>
      <c r="T1374" s="377"/>
      <c r="U1374" s="377"/>
      <c r="V1374" s="377"/>
      <c r="W1374" s="377"/>
      <c r="X1374" s="377"/>
      <c r="Y1374" s="377"/>
      <c r="Z1374" s="377"/>
      <c r="AA1374" s="377"/>
      <c r="AB1374" s="377"/>
      <c r="AC1374" s="377"/>
      <c r="AD1374" s="377"/>
      <c r="AE1374" s="377"/>
      <c r="AF1374" s="377"/>
      <c r="AG1374" s="377"/>
      <c r="AH1374" s="377"/>
      <c r="AI1374" s="377"/>
      <c r="AJ1374" s="377"/>
      <c r="AK1374" s="377"/>
      <c r="AL1374" s="377"/>
      <c r="AM1374" s="377"/>
      <c r="AN1374" s="377"/>
      <c r="AO1374" s="377"/>
      <c r="AP1374" s="377"/>
      <c r="AQ1374" s="377"/>
      <c r="AR1374" s="377"/>
      <c r="AS1374" s="377"/>
      <c r="AT1374" s="377"/>
      <c r="AU1374" s="377"/>
    </row>
    <row r="1375" spans="2:47" x14ac:dyDescent="0.25">
      <c r="B1375" s="377"/>
      <c r="C1375" s="377"/>
      <c r="D1375" s="377"/>
      <c r="E1375" s="377"/>
      <c r="F1375" s="377"/>
      <c r="G1375" s="377"/>
      <c r="H1375" s="377"/>
      <c r="I1375" s="377"/>
      <c r="J1375" s="377"/>
      <c r="K1375" s="377"/>
      <c r="L1375" s="377"/>
      <c r="M1375" s="377"/>
      <c r="N1375" s="377"/>
      <c r="O1375" s="377"/>
      <c r="P1375" s="377"/>
      <c r="Q1375" s="377"/>
      <c r="R1375" s="377"/>
      <c r="S1375" s="377"/>
      <c r="T1375" s="377"/>
      <c r="U1375" s="377"/>
      <c r="V1375" s="377"/>
      <c r="W1375" s="377"/>
      <c r="X1375" s="377"/>
      <c r="Y1375" s="377"/>
      <c r="Z1375" s="377"/>
      <c r="AA1375" s="377"/>
      <c r="AB1375" s="377"/>
      <c r="AC1375" s="377"/>
      <c r="AD1375" s="377"/>
      <c r="AE1375" s="377"/>
      <c r="AF1375" s="377"/>
      <c r="AG1375" s="377"/>
      <c r="AH1375" s="377"/>
      <c r="AI1375" s="377"/>
      <c r="AJ1375" s="377"/>
      <c r="AK1375" s="377"/>
      <c r="AL1375" s="377"/>
      <c r="AM1375" s="377"/>
      <c r="AN1375" s="377"/>
      <c r="AO1375" s="377"/>
      <c r="AP1375" s="377"/>
      <c r="AQ1375" s="377"/>
      <c r="AR1375" s="377"/>
      <c r="AS1375" s="377"/>
      <c r="AT1375" s="377"/>
      <c r="AU1375" s="377"/>
    </row>
    <row r="1376" spans="2:47" x14ac:dyDescent="0.25">
      <c r="B1376" s="377"/>
      <c r="C1376" s="377"/>
      <c r="D1376" s="377"/>
      <c r="E1376" s="377"/>
      <c r="F1376" s="377"/>
      <c r="G1376" s="377"/>
      <c r="H1376" s="377"/>
      <c r="I1376" s="377"/>
      <c r="J1376" s="377"/>
      <c r="K1376" s="377"/>
      <c r="L1376" s="377"/>
      <c r="M1376" s="377"/>
      <c r="N1376" s="377"/>
      <c r="O1376" s="377"/>
      <c r="P1376" s="377"/>
      <c r="Q1376" s="377"/>
      <c r="R1376" s="377"/>
      <c r="S1376" s="377"/>
      <c r="T1376" s="377"/>
      <c r="U1376" s="377"/>
      <c r="V1376" s="377"/>
      <c r="W1376" s="377"/>
      <c r="X1376" s="377"/>
      <c r="Y1376" s="377"/>
      <c r="Z1376" s="377"/>
      <c r="AA1376" s="377"/>
      <c r="AB1376" s="377"/>
      <c r="AC1376" s="377"/>
      <c r="AD1376" s="377"/>
      <c r="AE1376" s="377"/>
      <c r="AF1376" s="377"/>
      <c r="AG1376" s="377"/>
      <c r="AH1376" s="377"/>
      <c r="AI1376" s="377"/>
      <c r="AJ1376" s="377"/>
      <c r="AK1376" s="377"/>
      <c r="AL1376" s="377"/>
      <c r="AM1376" s="377"/>
      <c r="AN1376" s="377"/>
      <c r="AO1376" s="377"/>
      <c r="AP1376" s="377"/>
      <c r="AQ1376" s="377"/>
      <c r="AR1376" s="377"/>
      <c r="AS1376" s="377"/>
      <c r="AT1376" s="377"/>
      <c r="AU1376" s="377"/>
    </row>
    <row r="1377" spans="2:47" x14ac:dyDescent="0.25">
      <c r="B1377" s="377"/>
      <c r="C1377" s="377"/>
      <c r="D1377" s="377"/>
      <c r="E1377" s="377"/>
      <c r="F1377" s="377"/>
      <c r="G1377" s="377"/>
      <c r="H1377" s="377"/>
      <c r="I1377" s="377"/>
      <c r="J1377" s="377"/>
      <c r="K1377" s="377"/>
      <c r="L1377" s="377"/>
      <c r="M1377" s="377"/>
      <c r="N1377" s="377"/>
      <c r="O1377" s="377"/>
      <c r="P1377" s="377"/>
      <c r="Q1377" s="377"/>
      <c r="R1377" s="377"/>
      <c r="S1377" s="377"/>
      <c r="T1377" s="377"/>
      <c r="U1377" s="377"/>
      <c r="V1377" s="377"/>
      <c r="W1377" s="377"/>
      <c r="X1377" s="377"/>
      <c r="Y1377" s="377"/>
      <c r="Z1377" s="377"/>
      <c r="AA1377" s="377"/>
      <c r="AB1377" s="377"/>
      <c r="AC1377" s="377"/>
      <c r="AD1377" s="377"/>
      <c r="AE1377" s="377"/>
      <c r="AF1377" s="377"/>
      <c r="AG1377" s="377"/>
      <c r="AH1377" s="377"/>
      <c r="AI1377" s="377"/>
      <c r="AJ1377" s="377"/>
      <c r="AK1377" s="377"/>
      <c r="AL1377" s="377"/>
      <c r="AM1377" s="377"/>
      <c r="AN1377" s="377"/>
      <c r="AO1377" s="377"/>
      <c r="AP1377" s="377"/>
      <c r="AQ1377" s="377"/>
      <c r="AR1377" s="377"/>
      <c r="AS1377" s="377"/>
      <c r="AT1377" s="377"/>
      <c r="AU1377" s="377"/>
    </row>
    <row r="1378" spans="2:47" x14ac:dyDescent="0.25">
      <c r="B1378" s="377"/>
      <c r="C1378" s="377"/>
      <c r="D1378" s="377"/>
      <c r="E1378" s="377"/>
      <c r="F1378" s="377"/>
      <c r="G1378" s="377"/>
      <c r="H1378" s="377"/>
      <c r="I1378" s="377"/>
      <c r="J1378" s="377"/>
      <c r="K1378" s="377"/>
      <c r="L1378" s="377"/>
      <c r="M1378" s="377"/>
      <c r="N1378" s="377"/>
      <c r="O1378" s="377"/>
      <c r="P1378" s="377"/>
      <c r="Q1378" s="377"/>
      <c r="R1378" s="377"/>
      <c r="S1378" s="377"/>
      <c r="T1378" s="377"/>
      <c r="U1378" s="377"/>
      <c r="V1378" s="377"/>
      <c r="W1378" s="377"/>
      <c r="X1378" s="377"/>
      <c r="Y1378" s="377"/>
      <c r="Z1378" s="377"/>
      <c r="AA1378" s="377"/>
      <c r="AB1378" s="377"/>
      <c r="AC1378" s="377"/>
      <c r="AD1378" s="377"/>
      <c r="AE1378" s="377"/>
      <c r="AF1378" s="377"/>
      <c r="AG1378" s="377"/>
      <c r="AH1378" s="377"/>
      <c r="AI1378" s="377"/>
      <c r="AJ1378" s="377"/>
      <c r="AK1378" s="377"/>
      <c r="AL1378" s="377"/>
      <c r="AM1378" s="377"/>
      <c r="AN1378" s="377"/>
      <c r="AO1378" s="377"/>
      <c r="AP1378" s="377"/>
      <c r="AQ1378" s="377"/>
      <c r="AR1378" s="377"/>
      <c r="AS1378" s="377"/>
      <c r="AT1378" s="377"/>
      <c r="AU1378" s="377"/>
    </row>
    <row r="1379" spans="2:47" x14ac:dyDescent="0.25">
      <c r="B1379" s="377"/>
      <c r="C1379" s="377"/>
      <c r="D1379" s="377"/>
      <c r="E1379" s="377"/>
      <c r="F1379" s="377"/>
      <c r="G1379" s="377"/>
      <c r="H1379" s="377"/>
      <c r="I1379" s="377"/>
      <c r="J1379" s="377"/>
      <c r="K1379" s="377"/>
      <c r="L1379" s="377"/>
      <c r="M1379" s="377"/>
      <c r="N1379" s="377"/>
      <c r="O1379" s="377"/>
      <c r="P1379" s="377"/>
      <c r="Q1379" s="377"/>
      <c r="R1379" s="377"/>
      <c r="S1379" s="377"/>
      <c r="T1379" s="377"/>
      <c r="U1379" s="377"/>
      <c r="V1379" s="377"/>
      <c r="W1379" s="377"/>
      <c r="X1379" s="377"/>
      <c r="Y1379" s="377"/>
      <c r="Z1379" s="377"/>
      <c r="AA1379" s="377"/>
      <c r="AB1379" s="377"/>
      <c r="AC1379" s="377"/>
      <c r="AD1379" s="377"/>
      <c r="AE1379" s="377"/>
      <c r="AF1379" s="377"/>
      <c r="AG1379" s="377"/>
      <c r="AH1379" s="377"/>
      <c r="AI1379" s="377"/>
      <c r="AJ1379" s="377"/>
      <c r="AK1379" s="377"/>
      <c r="AL1379" s="377"/>
      <c r="AM1379" s="377"/>
      <c r="AN1379" s="377"/>
      <c r="AO1379" s="377"/>
      <c r="AP1379" s="377"/>
      <c r="AQ1379" s="377"/>
      <c r="AR1379" s="377"/>
      <c r="AS1379" s="377"/>
      <c r="AT1379" s="377"/>
      <c r="AU1379" s="377"/>
    </row>
    <row r="1380" spans="2:47" x14ac:dyDescent="0.25">
      <c r="B1380" s="377"/>
      <c r="C1380" s="377"/>
      <c r="D1380" s="377"/>
      <c r="E1380" s="377"/>
      <c r="F1380" s="377"/>
      <c r="G1380" s="377"/>
      <c r="H1380" s="377"/>
      <c r="I1380" s="377"/>
      <c r="J1380" s="377"/>
      <c r="K1380" s="377"/>
      <c r="L1380" s="377"/>
      <c r="M1380" s="377"/>
      <c r="N1380" s="377"/>
      <c r="O1380" s="377"/>
      <c r="P1380" s="377"/>
      <c r="Q1380" s="377"/>
      <c r="R1380" s="377"/>
      <c r="S1380" s="377"/>
      <c r="T1380" s="377"/>
      <c r="U1380" s="377"/>
      <c r="V1380" s="377"/>
      <c r="W1380" s="377"/>
      <c r="X1380" s="377"/>
      <c r="Y1380" s="377"/>
      <c r="Z1380" s="377"/>
      <c r="AA1380" s="377"/>
      <c r="AB1380" s="377"/>
      <c r="AC1380" s="377"/>
      <c r="AD1380" s="377"/>
      <c r="AE1380" s="377"/>
      <c r="AF1380" s="377"/>
      <c r="AG1380" s="377"/>
      <c r="AH1380" s="377"/>
      <c r="AI1380" s="377"/>
      <c r="AJ1380" s="377"/>
      <c r="AK1380" s="377"/>
      <c r="AL1380" s="377"/>
      <c r="AM1380" s="377"/>
      <c r="AN1380" s="377"/>
      <c r="AO1380" s="377"/>
      <c r="AP1380" s="377"/>
      <c r="AQ1380" s="377"/>
      <c r="AR1380" s="377"/>
      <c r="AS1380" s="377"/>
      <c r="AT1380" s="377"/>
      <c r="AU1380" s="377"/>
    </row>
    <row r="1381" spans="2:47" x14ac:dyDescent="0.25">
      <c r="B1381" s="377"/>
      <c r="C1381" s="377"/>
      <c r="D1381" s="377"/>
      <c r="E1381" s="377"/>
      <c r="F1381" s="377"/>
      <c r="G1381" s="377"/>
      <c r="H1381" s="377"/>
      <c r="I1381" s="377"/>
      <c r="J1381" s="377"/>
      <c r="K1381" s="377"/>
      <c r="L1381" s="377"/>
      <c r="M1381" s="377"/>
      <c r="N1381" s="377"/>
      <c r="O1381" s="377"/>
      <c r="P1381" s="377"/>
      <c r="Q1381" s="377"/>
      <c r="R1381" s="377"/>
      <c r="S1381" s="377"/>
      <c r="T1381" s="377"/>
      <c r="U1381" s="377"/>
      <c r="V1381" s="377"/>
      <c r="W1381" s="377"/>
      <c r="X1381" s="377"/>
      <c r="Y1381" s="377"/>
      <c r="Z1381" s="377"/>
      <c r="AA1381" s="377"/>
      <c r="AB1381" s="377"/>
      <c r="AC1381" s="377"/>
      <c r="AD1381" s="377"/>
      <c r="AE1381" s="377"/>
      <c r="AF1381" s="377"/>
      <c r="AG1381" s="377"/>
      <c r="AH1381" s="377"/>
      <c r="AI1381" s="377"/>
      <c r="AJ1381" s="377"/>
      <c r="AK1381" s="377"/>
      <c r="AL1381" s="377"/>
      <c r="AM1381" s="377"/>
      <c r="AN1381" s="377"/>
      <c r="AO1381" s="377"/>
      <c r="AP1381" s="377"/>
      <c r="AQ1381" s="377"/>
      <c r="AR1381" s="377"/>
      <c r="AS1381" s="377"/>
      <c r="AT1381" s="377"/>
      <c r="AU1381" s="377"/>
    </row>
    <row r="1382" spans="2:47" x14ac:dyDescent="0.25">
      <c r="B1382" s="377"/>
      <c r="C1382" s="377"/>
      <c r="D1382" s="377"/>
      <c r="E1382" s="377"/>
      <c r="F1382" s="377"/>
      <c r="G1382" s="377"/>
      <c r="H1382" s="377"/>
      <c r="I1382" s="377"/>
      <c r="J1382" s="377"/>
      <c r="K1382" s="377"/>
      <c r="L1382" s="377"/>
      <c r="M1382" s="377"/>
      <c r="N1382" s="377"/>
      <c r="O1382" s="377"/>
      <c r="P1382" s="377"/>
      <c r="Q1382" s="377"/>
      <c r="R1382" s="377"/>
      <c r="S1382" s="377"/>
      <c r="T1382" s="377"/>
      <c r="U1382" s="377"/>
      <c r="V1382" s="377"/>
      <c r="W1382" s="377"/>
      <c r="X1382" s="377"/>
      <c r="Y1382" s="377"/>
      <c r="Z1382" s="377"/>
      <c r="AA1382" s="377"/>
      <c r="AB1382" s="377"/>
      <c r="AC1382" s="377"/>
      <c r="AD1382" s="377"/>
      <c r="AE1382" s="377"/>
      <c r="AF1382" s="377"/>
      <c r="AG1382" s="377"/>
      <c r="AH1382" s="377"/>
      <c r="AI1382" s="377"/>
      <c r="AJ1382" s="377"/>
      <c r="AK1382" s="377"/>
      <c r="AL1382" s="377"/>
      <c r="AM1382" s="377"/>
      <c r="AN1382" s="377"/>
      <c r="AO1382" s="377"/>
      <c r="AP1382" s="377"/>
      <c r="AQ1382" s="377"/>
      <c r="AR1382" s="377"/>
      <c r="AS1382" s="377"/>
      <c r="AT1382" s="377"/>
      <c r="AU1382" s="377"/>
    </row>
    <row r="1383" spans="2:47" x14ac:dyDescent="0.25">
      <c r="B1383" s="377"/>
      <c r="C1383" s="377"/>
      <c r="D1383" s="377"/>
      <c r="E1383" s="377"/>
      <c r="F1383" s="377"/>
      <c r="G1383" s="377"/>
      <c r="H1383" s="377"/>
      <c r="I1383" s="377"/>
      <c r="J1383" s="377"/>
      <c r="K1383" s="377"/>
      <c r="L1383" s="377"/>
      <c r="M1383" s="377"/>
      <c r="N1383" s="377"/>
      <c r="O1383" s="377"/>
      <c r="P1383" s="377"/>
      <c r="Q1383" s="377"/>
      <c r="R1383" s="377"/>
      <c r="S1383" s="377"/>
      <c r="T1383" s="377"/>
      <c r="U1383" s="377"/>
      <c r="V1383" s="377"/>
      <c r="W1383" s="377"/>
      <c r="X1383" s="377"/>
      <c r="Y1383" s="377"/>
      <c r="Z1383" s="377"/>
      <c r="AA1383" s="377"/>
      <c r="AB1383" s="377"/>
      <c r="AC1383" s="377"/>
      <c r="AD1383" s="377"/>
      <c r="AE1383" s="377"/>
      <c r="AF1383" s="377"/>
      <c r="AG1383" s="377"/>
      <c r="AH1383" s="377"/>
      <c r="AI1383" s="377"/>
      <c r="AJ1383" s="377"/>
      <c r="AK1383" s="377"/>
      <c r="AL1383" s="377"/>
      <c r="AM1383" s="377"/>
      <c r="AN1383" s="377"/>
      <c r="AO1383" s="377"/>
      <c r="AP1383" s="377"/>
      <c r="AQ1383" s="377"/>
      <c r="AR1383" s="377"/>
      <c r="AS1383" s="377"/>
      <c r="AT1383" s="377"/>
      <c r="AU1383" s="377"/>
    </row>
    <row r="1384" spans="2:47" x14ac:dyDescent="0.25">
      <c r="B1384" s="377"/>
      <c r="C1384" s="377"/>
      <c r="D1384" s="377"/>
      <c r="E1384" s="377"/>
      <c r="F1384" s="377"/>
      <c r="G1384" s="377"/>
      <c r="H1384" s="377"/>
      <c r="I1384" s="377"/>
      <c r="J1384" s="377"/>
      <c r="K1384" s="377"/>
      <c r="L1384" s="377"/>
      <c r="M1384" s="377"/>
      <c r="N1384" s="377"/>
      <c r="O1384" s="377"/>
      <c r="P1384" s="377"/>
      <c r="Q1384" s="377"/>
      <c r="R1384" s="377"/>
      <c r="S1384" s="377"/>
      <c r="T1384" s="377"/>
      <c r="U1384" s="377"/>
      <c r="V1384" s="377"/>
      <c r="W1384" s="377"/>
      <c r="X1384" s="377"/>
      <c r="Y1384" s="377"/>
      <c r="Z1384" s="377"/>
      <c r="AA1384" s="377"/>
      <c r="AB1384" s="377"/>
      <c r="AC1384" s="377"/>
      <c r="AD1384" s="377"/>
      <c r="AE1384" s="377"/>
      <c r="AF1384" s="377"/>
      <c r="AG1384" s="377"/>
      <c r="AH1384" s="377"/>
      <c r="AI1384" s="377"/>
      <c r="AJ1384" s="377"/>
      <c r="AK1384" s="377"/>
      <c r="AL1384" s="377"/>
      <c r="AM1384" s="377"/>
      <c r="AN1384" s="377"/>
      <c r="AO1384" s="377"/>
      <c r="AP1384" s="377"/>
      <c r="AQ1384" s="377"/>
      <c r="AR1384" s="377"/>
      <c r="AS1384" s="377"/>
      <c r="AT1384" s="377"/>
      <c r="AU1384" s="377"/>
    </row>
    <row r="1385" spans="2:47" x14ac:dyDescent="0.25">
      <c r="B1385" s="377"/>
      <c r="C1385" s="377"/>
      <c r="D1385" s="377"/>
      <c r="E1385" s="377"/>
      <c r="F1385" s="377"/>
      <c r="G1385" s="377"/>
      <c r="H1385" s="377"/>
      <c r="I1385" s="377"/>
      <c r="J1385" s="377"/>
      <c r="K1385" s="377"/>
      <c r="L1385" s="377"/>
      <c r="M1385" s="377"/>
      <c r="N1385" s="377"/>
      <c r="O1385" s="377"/>
      <c r="P1385" s="377"/>
      <c r="Q1385" s="377"/>
      <c r="R1385" s="377"/>
      <c r="S1385" s="377"/>
      <c r="T1385" s="377"/>
      <c r="U1385" s="377"/>
      <c r="V1385" s="377"/>
      <c r="W1385" s="377"/>
      <c r="X1385" s="377"/>
      <c r="Y1385" s="377"/>
      <c r="Z1385" s="377"/>
      <c r="AA1385" s="377"/>
      <c r="AB1385" s="377"/>
      <c r="AC1385" s="377"/>
      <c r="AD1385" s="377"/>
      <c r="AE1385" s="377"/>
      <c r="AF1385" s="377"/>
      <c r="AG1385" s="377"/>
      <c r="AH1385" s="377"/>
      <c r="AI1385" s="377"/>
      <c r="AJ1385" s="377"/>
      <c r="AK1385" s="377"/>
      <c r="AL1385" s="377"/>
      <c r="AM1385" s="377"/>
      <c r="AN1385" s="377"/>
      <c r="AO1385" s="377"/>
      <c r="AP1385" s="377"/>
      <c r="AQ1385" s="377"/>
      <c r="AR1385" s="377"/>
      <c r="AS1385" s="377"/>
      <c r="AT1385" s="377"/>
      <c r="AU1385" s="377"/>
    </row>
    <row r="1386" spans="2:47" x14ac:dyDescent="0.25">
      <c r="B1386" s="377"/>
      <c r="C1386" s="377"/>
      <c r="D1386" s="377"/>
      <c r="E1386" s="377"/>
      <c r="F1386" s="377"/>
      <c r="G1386" s="377"/>
      <c r="H1386" s="377"/>
      <c r="I1386" s="377"/>
      <c r="J1386" s="377"/>
      <c r="K1386" s="377"/>
      <c r="L1386" s="377"/>
      <c r="M1386" s="377"/>
      <c r="N1386" s="377"/>
      <c r="O1386" s="377"/>
      <c r="P1386" s="377"/>
      <c r="Q1386" s="377"/>
      <c r="R1386" s="377"/>
      <c r="S1386" s="377"/>
      <c r="T1386" s="377"/>
      <c r="U1386" s="377"/>
      <c r="V1386" s="377"/>
      <c r="W1386" s="377"/>
      <c r="X1386" s="377"/>
      <c r="Y1386" s="377"/>
      <c r="Z1386" s="377"/>
      <c r="AA1386" s="377"/>
      <c r="AB1386" s="377"/>
      <c r="AC1386" s="377"/>
      <c r="AD1386" s="377"/>
      <c r="AE1386" s="377"/>
      <c r="AF1386" s="377"/>
      <c r="AG1386" s="377"/>
      <c r="AH1386" s="377"/>
      <c r="AI1386" s="377"/>
      <c r="AJ1386" s="377"/>
      <c r="AK1386" s="377"/>
      <c r="AL1386" s="377"/>
      <c r="AM1386" s="377"/>
      <c r="AN1386" s="377"/>
      <c r="AO1386" s="377"/>
      <c r="AP1386" s="377"/>
      <c r="AQ1386" s="377"/>
      <c r="AR1386" s="377"/>
      <c r="AS1386" s="377"/>
      <c r="AT1386" s="377"/>
      <c r="AU1386" s="377"/>
    </row>
    <row r="1387" spans="2:47" x14ac:dyDescent="0.25">
      <c r="B1387" s="377"/>
      <c r="C1387" s="377"/>
      <c r="D1387" s="377"/>
      <c r="E1387" s="377"/>
      <c r="F1387" s="377"/>
      <c r="G1387" s="377"/>
      <c r="H1387" s="377"/>
      <c r="I1387" s="377"/>
      <c r="J1387" s="377"/>
      <c r="K1387" s="377"/>
      <c r="L1387" s="377"/>
      <c r="M1387" s="377"/>
      <c r="N1387" s="377"/>
      <c r="O1387" s="377"/>
      <c r="P1387" s="377"/>
      <c r="Q1387" s="377"/>
      <c r="R1387" s="377"/>
      <c r="S1387" s="377"/>
      <c r="T1387" s="377"/>
      <c r="U1387" s="377"/>
      <c r="V1387" s="377"/>
      <c r="W1387" s="377"/>
      <c r="X1387" s="377"/>
      <c r="Y1387" s="377"/>
      <c r="Z1387" s="377"/>
      <c r="AA1387" s="377"/>
      <c r="AB1387" s="377"/>
      <c r="AC1387" s="377"/>
      <c r="AD1387" s="377"/>
      <c r="AE1387" s="377"/>
      <c r="AF1387" s="377"/>
      <c r="AG1387" s="377"/>
      <c r="AH1387" s="377"/>
      <c r="AI1387" s="377"/>
      <c r="AJ1387" s="377"/>
      <c r="AK1387" s="377"/>
      <c r="AL1387" s="377"/>
      <c r="AM1387" s="377"/>
      <c r="AN1387" s="377"/>
      <c r="AO1387" s="377"/>
      <c r="AP1387" s="377"/>
      <c r="AQ1387" s="377"/>
      <c r="AR1387" s="377"/>
      <c r="AS1387" s="377"/>
      <c r="AT1387" s="377"/>
      <c r="AU1387" s="377"/>
    </row>
    <row r="1388" spans="2:47" x14ac:dyDescent="0.25">
      <c r="B1388" s="377"/>
      <c r="C1388" s="377"/>
      <c r="D1388" s="377"/>
      <c r="E1388" s="377"/>
      <c r="F1388" s="377"/>
      <c r="G1388" s="377"/>
      <c r="H1388" s="377"/>
      <c r="I1388" s="377"/>
      <c r="J1388" s="377"/>
      <c r="K1388" s="377"/>
      <c r="L1388" s="377"/>
      <c r="M1388" s="377"/>
      <c r="N1388" s="377"/>
      <c r="O1388" s="377"/>
      <c r="P1388" s="377"/>
      <c r="Q1388" s="377"/>
      <c r="R1388" s="377"/>
      <c r="S1388" s="377"/>
      <c r="T1388" s="377"/>
      <c r="U1388" s="377"/>
      <c r="V1388" s="377"/>
      <c r="W1388" s="377"/>
      <c r="X1388" s="377"/>
      <c r="Y1388" s="377"/>
      <c r="Z1388" s="377"/>
      <c r="AA1388" s="377"/>
      <c r="AB1388" s="377"/>
      <c r="AC1388" s="377"/>
      <c r="AD1388" s="377"/>
      <c r="AE1388" s="377"/>
      <c r="AF1388" s="377"/>
      <c r="AG1388" s="377"/>
      <c r="AH1388" s="377"/>
      <c r="AI1388" s="377"/>
      <c r="AJ1388" s="377"/>
      <c r="AK1388" s="377"/>
      <c r="AL1388" s="377"/>
      <c r="AM1388" s="377"/>
      <c r="AN1388" s="377"/>
      <c r="AO1388" s="377"/>
      <c r="AP1388" s="377"/>
      <c r="AQ1388" s="377"/>
      <c r="AR1388" s="377"/>
      <c r="AS1388" s="377"/>
      <c r="AT1388" s="377"/>
      <c r="AU1388" s="377"/>
    </row>
    <row r="1389" spans="2:47" x14ac:dyDescent="0.25">
      <c r="B1389" s="377"/>
      <c r="C1389" s="377"/>
      <c r="D1389" s="377"/>
      <c r="E1389" s="377"/>
      <c r="F1389" s="377"/>
      <c r="G1389" s="377"/>
      <c r="H1389" s="377"/>
      <c r="I1389" s="377"/>
      <c r="J1389" s="377"/>
      <c r="K1389" s="377"/>
      <c r="L1389" s="377"/>
      <c r="M1389" s="377"/>
      <c r="N1389" s="377"/>
      <c r="O1389" s="377"/>
      <c r="P1389" s="377"/>
      <c r="Q1389" s="377"/>
      <c r="R1389" s="377"/>
      <c r="S1389" s="377"/>
      <c r="T1389" s="377"/>
      <c r="U1389" s="377"/>
      <c r="V1389" s="377"/>
      <c r="W1389" s="377"/>
      <c r="X1389" s="377"/>
      <c r="Y1389" s="377"/>
      <c r="Z1389" s="377"/>
      <c r="AA1389" s="377"/>
      <c r="AB1389" s="377"/>
      <c r="AC1389" s="377"/>
      <c r="AD1389" s="377"/>
      <c r="AE1389" s="377"/>
      <c r="AF1389" s="377"/>
      <c r="AG1389" s="377"/>
      <c r="AH1389" s="377"/>
      <c r="AI1389" s="377"/>
      <c r="AJ1389" s="377"/>
      <c r="AK1389" s="377"/>
      <c r="AL1389" s="377"/>
      <c r="AM1389" s="377"/>
      <c r="AN1389" s="377"/>
      <c r="AO1389" s="377"/>
      <c r="AP1389" s="377"/>
      <c r="AQ1389" s="377"/>
      <c r="AR1389" s="377"/>
      <c r="AS1389" s="377"/>
      <c r="AT1389" s="377"/>
      <c r="AU1389" s="377"/>
    </row>
    <row r="1390" spans="2:47" x14ac:dyDescent="0.25">
      <c r="B1390" s="377"/>
      <c r="C1390" s="377"/>
      <c r="D1390" s="377"/>
      <c r="E1390" s="377"/>
      <c r="F1390" s="377"/>
      <c r="G1390" s="377"/>
      <c r="H1390" s="377"/>
      <c r="I1390" s="377"/>
      <c r="J1390" s="377"/>
      <c r="K1390" s="377"/>
      <c r="L1390" s="377"/>
      <c r="M1390" s="377"/>
      <c r="N1390" s="377"/>
      <c r="O1390" s="377"/>
      <c r="P1390" s="377"/>
      <c r="Q1390" s="377"/>
      <c r="R1390" s="377"/>
      <c r="S1390" s="377"/>
      <c r="T1390" s="377"/>
      <c r="U1390" s="377"/>
      <c r="V1390" s="377"/>
      <c r="W1390" s="377"/>
      <c r="X1390" s="377"/>
      <c r="Y1390" s="377"/>
      <c r="Z1390" s="377"/>
      <c r="AA1390" s="377"/>
      <c r="AB1390" s="377"/>
      <c r="AC1390" s="377"/>
      <c r="AD1390" s="377"/>
      <c r="AE1390" s="377"/>
      <c r="AF1390" s="377"/>
      <c r="AG1390" s="377"/>
      <c r="AH1390" s="377"/>
      <c r="AI1390" s="377"/>
      <c r="AJ1390" s="377"/>
      <c r="AK1390" s="377"/>
      <c r="AL1390" s="377"/>
      <c r="AM1390" s="377"/>
      <c r="AN1390" s="377"/>
      <c r="AO1390" s="377"/>
      <c r="AP1390" s="377"/>
      <c r="AQ1390" s="377"/>
      <c r="AR1390" s="377"/>
      <c r="AS1390" s="377"/>
      <c r="AT1390" s="377"/>
      <c r="AU1390" s="377"/>
    </row>
    <row r="1391" spans="2:47" x14ac:dyDescent="0.25">
      <c r="B1391" s="377"/>
      <c r="C1391" s="377"/>
      <c r="D1391" s="377"/>
      <c r="E1391" s="377"/>
      <c r="F1391" s="377"/>
      <c r="G1391" s="377"/>
      <c r="H1391" s="377"/>
      <c r="I1391" s="377"/>
      <c r="J1391" s="377"/>
      <c r="K1391" s="377"/>
      <c r="L1391" s="377"/>
      <c r="M1391" s="377"/>
      <c r="N1391" s="377"/>
      <c r="O1391" s="377"/>
      <c r="P1391" s="377"/>
      <c r="Q1391" s="377"/>
      <c r="R1391" s="377"/>
      <c r="S1391" s="377"/>
      <c r="T1391" s="377"/>
      <c r="U1391" s="377"/>
      <c r="V1391" s="377"/>
      <c r="W1391" s="377"/>
      <c r="X1391" s="377"/>
      <c r="Y1391" s="377"/>
      <c r="Z1391" s="377"/>
      <c r="AA1391" s="377"/>
      <c r="AB1391" s="377"/>
      <c r="AC1391" s="377"/>
      <c r="AD1391" s="377"/>
      <c r="AE1391" s="377"/>
      <c r="AF1391" s="377"/>
      <c r="AG1391" s="377"/>
      <c r="AH1391" s="377"/>
      <c r="AI1391" s="377"/>
      <c r="AJ1391" s="377"/>
      <c r="AK1391" s="377"/>
      <c r="AL1391" s="377"/>
      <c r="AM1391" s="377"/>
      <c r="AN1391" s="377"/>
      <c r="AO1391" s="377"/>
      <c r="AP1391" s="377"/>
      <c r="AQ1391" s="377"/>
      <c r="AR1391" s="377"/>
      <c r="AS1391" s="377"/>
      <c r="AT1391" s="377"/>
      <c r="AU1391" s="377"/>
    </row>
    <row r="1392" spans="2:47" x14ac:dyDescent="0.25">
      <c r="B1392" s="377"/>
      <c r="C1392" s="377"/>
      <c r="D1392" s="377"/>
      <c r="E1392" s="377"/>
      <c r="F1392" s="377"/>
      <c r="G1392" s="377"/>
      <c r="H1392" s="377"/>
      <c r="I1392" s="377"/>
      <c r="J1392" s="377"/>
      <c r="K1392" s="377"/>
      <c r="L1392" s="377"/>
      <c r="M1392" s="377"/>
      <c r="N1392" s="377"/>
      <c r="O1392" s="377"/>
      <c r="P1392" s="377"/>
      <c r="Q1392" s="377"/>
      <c r="R1392" s="377"/>
      <c r="S1392" s="377"/>
      <c r="T1392" s="377"/>
      <c r="U1392" s="377"/>
      <c r="V1392" s="377"/>
      <c r="W1392" s="377"/>
      <c r="X1392" s="377"/>
      <c r="Y1392" s="377"/>
      <c r="Z1392" s="377"/>
      <c r="AA1392" s="377"/>
      <c r="AB1392" s="377"/>
      <c r="AC1392" s="377"/>
      <c r="AD1392" s="377"/>
      <c r="AE1392" s="377"/>
      <c r="AF1392" s="377"/>
      <c r="AG1392" s="377"/>
      <c r="AH1392" s="377"/>
      <c r="AI1392" s="377"/>
      <c r="AJ1392" s="377"/>
      <c r="AK1392" s="377"/>
      <c r="AL1392" s="377"/>
      <c r="AM1392" s="377"/>
      <c r="AN1392" s="377"/>
      <c r="AO1392" s="377"/>
      <c r="AP1392" s="377"/>
      <c r="AQ1392" s="377"/>
      <c r="AR1392" s="377"/>
      <c r="AS1392" s="377"/>
      <c r="AT1392" s="377"/>
      <c r="AU1392" s="377"/>
    </row>
    <row r="1393" spans="2:47" x14ac:dyDescent="0.25">
      <c r="B1393" s="377"/>
      <c r="C1393" s="377"/>
      <c r="D1393" s="377"/>
      <c r="E1393" s="377"/>
      <c r="F1393" s="377"/>
      <c r="G1393" s="377"/>
      <c r="H1393" s="377"/>
      <c r="I1393" s="377"/>
      <c r="J1393" s="377"/>
      <c r="K1393" s="377"/>
      <c r="L1393" s="377"/>
      <c r="M1393" s="377"/>
      <c r="N1393" s="377"/>
      <c r="O1393" s="377"/>
      <c r="P1393" s="377"/>
      <c r="Q1393" s="377"/>
      <c r="R1393" s="377"/>
      <c r="S1393" s="377"/>
      <c r="T1393" s="377"/>
      <c r="U1393" s="377"/>
      <c r="V1393" s="377"/>
      <c r="W1393" s="377"/>
      <c r="X1393" s="377"/>
      <c r="Y1393" s="377"/>
      <c r="Z1393" s="377"/>
      <c r="AA1393" s="377"/>
      <c r="AB1393" s="377"/>
      <c r="AC1393" s="377"/>
      <c r="AD1393" s="377"/>
      <c r="AE1393" s="377"/>
      <c r="AF1393" s="377"/>
      <c r="AG1393" s="377"/>
      <c r="AH1393" s="377"/>
      <c r="AI1393" s="377"/>
      <c r="AJ1393" s="377"/>
      <c r="AK1393" s="377"/>
      <c r="AL1393" s="377"/>
      <c r="AM1393" s="377"/>
      <c r="AN1393" s="377"/>
      <c r="AO1393" s="377"/>
      <c r="AP1393" s="377"/>
      <c r="AQ1393" s="377"/>
      <c r="AR1393" s="377"/>
      <c r="AS1393" s="377"/>
      <c r="AT1393" s="377"/>
      <c r="AU1393" s="377"/>
    </row>
    <row r="1394" spans="2:47" x14ac:dyDescent="0.25">
      <c r="B1394" s="377"/>
      <c r="C1394" s="377"/>
      <c r="D1394" s="377"/>
      <c r="E1394" s="377"/>
      <c r="F1394" s="377"/>
      <c r="G1394" s="377"/>
      <c r="H1394" s="377"/>
      <c r="I1394" s="377"/>
      <c r="J1394" s="377"/>
      <c r="K1394" s="377"/>
      <c r="L1394" s="377"/>
      <c r="M1394" s="377"/>
      <c r="N1394" s="377"/>
      <c r="O1394" s="377"/>
      <c r="P1394" s="377"/>
      <c r="Q1394" s="377"/>
      <c r="R1394" s="377"/>
      <c r="S1394" s="377"/>
      <c r="T1394" s="377"/>
      <c r="U1394" s="377"/>
      <c r="V1394" s="377"/>
      <c r="W1394" s="377"/>
      <c r="X1394" s="377"/>
      <c r="Y1394" s="377"/>
      <c r="Z1394" s="377"/>
      <c r="AA1394" s="377"/>
      <c r="AB1394" s="377"/>
      <c r="AC1394" s="377"/>
      <c r="AD1394" s="377"/>
      <c r="AE1394" s="377"/>
      <c r="AF1394" s="377"/>
      <c r="AG1394" s="377"/>
      <c r="AH1394" s="377"/>
      <c r="AI1394" s="377"/>
      <c r="AJ1394" s="377"/>
      <c r="AK1394" s="377"/>
      <c r="AL1394" s="377"/>
      <c r="AM1394" s="377"/>
      <c r="AN1394" s="377"/>
      <c r="AO1394" s="377"/>
      <c r="AP1394" s="377"/>
      <c r="AQ1394" s="377"/>
      <c r="AR1394" s="377"/>
      <c r="AS1394" s="377"/>
      <c r="AT1394" s="377"/>
      <c r="AU1394" s="377"/>
    </row>
    <row r="1395" spans="2:47" x14ac:dyDescent="0.25">
      <c r="B1395" s="377"/>
      <c r="C1395" s="377"/>
      <c r="D1395" s="377"/>
      <c r="E1395" s="377"/>
      <c r="F1395" s="377"/>
      <c r="G1395" s="377"/>
      <c r="H1395" s="377"/>
      <c r="I1395" s="377"/>
      <c r="J1395" s="377"/>
      <c r="K1395" s="377"/>
      <c r="L1395" s="377"/>
      <c r="M1395" s="377"/>
      <c r="N1395" s="377"/>
      <c r="O1395" s="377"/>
      <c r="P1395" s="377"/>
      <c r="Q1395" s="377"/>
      <c r="R1395" s="377"/>
      <c r="S1395" s="377"/>
      <c r="T1395" s="377"/>
      <c r="U1395" s="377"/>
      <c r="V1395" s="377"/>
      <c r="W1395" s="377"/>
      <c r="X1395" s="377"/>
      <c r="Y1395" s="377"/>
      <c r="Z1395" s="377"/>
      <c r="AA1395" s="377"/>
      <c r="AB1395" s="377"/>
      <c r="AC1395" s="377"/>
      <c r="AD1395" s="377"/>
      <c r="AE1395" s="377"/>
      <c r="AF1395" s="377"/>
      <c r="AG1395" s="377"/>
      <c r="AH1395" s="377"/>
      <c r="AI1395" s="377"/>
      <c r="AJ1395" s="377"/>
      <c r="AK1395" s="377"/>
      <c r="AL1395" s="377"/>
      <c r="AM1395" s="377"/>
      <c r="AN1395" s="377"/>
      <c r="AO1395" s="377"/>
      <c r="AP1395" s="377"/>
      <c r="AQ1395" s="377"/>
      <c r="AR1395" s="377"/>
      <c r="AS1395" s="377"/>
      <c r="AT1395" s="377"/>
      <c r="AU1395" s="377"/>
    </row>
    <row r="1396" spans="2:47" x14ac:dyDescent="0.25">
      <c r="B1396" s="377"/>
      <c r="C1396" s="377"/>
      <c r="D1396" s="377"/>
      <c r="E1396" s="377"/>
      <c r="F1396" s="377"/>
      <c r="G1396" s="377"/>
      <c r="H1396" s="377"/>
      <c r="I1396" s="377"/>
      <c r="J1396" s="377"/>
      <c r="K1396" s="377"/>
      <c r="L1396" s="377"/>
      <c r="M1396" s="377"/>
      <c r="N1396" s="377"/>
      <c r="O1396" s="377"/>
      <c r="P1396" s="377"/>
      <c r="Q1396" s="377"/>
      <c r="R1396" s="377"/>
      <c r="S1396" s="377"/>
      <c r="T1396" s="377"/>
      <c r="U1396" s="377"/>
      <c r="V1396" s="377"/>
      <c r="W1396" s="377"/>
      <c r="X1396" s="377"/>
      <c r="Y1396" s="377"/>
      <c r="Z1396" s="377"/>
      <c r="AA1396" s="377"/>
      <c r="AB1396" s="377"/>
      <c r="AC1396" s="377"/>
      <c r="AD1396" s="377"/>
      <c r="AE1396" s="377"/>
      <c r="AF1396" s="377"/>
      <c r="AG1396" s="377"/>
      <c r="AH1396" s="377"/>
      <c r="AI1396" s="377"/>
      <c r="AJ1396" s="377"/>
      <c r="AK1396" s="377"/>
      <c r="AL1396" s="377"/>
      <c r="AM1396" s="377"/>
      <c r="AN1396" s="377"/>
      <c r="AO1396" s="377"/>
      <c r="AP1396" s="377"/>
      <c r="AQ1396" s="377"/>
      <c r="AR1396" s="377"/>
      <c r="AS1396" s="377"/>
      <c r="AT1396" s="377"/>
      <c r="AU1396" s="377"/>
    </row>
    <row r="1397" spans="2:47" x14ac:dyDescent="0.25">
      <c r="B1397" s="377"/>
      <c r="C1397" s="377"/>
      <c r="D1397" s="377"/>
      <c r="E1397" s="377"/>
      <c r="F1397" s="377"/>
      <c r="G1397" s="377"/>
      <c r="H1397" s="377"/>
      <c r="I1397" s="377"/>
      <c r="J1397" s="377"/>
      <c r="K1397" s="377"/>
      <c r="L1397" s="377"/>
      <c r="M1397" s="377"/>
      <c r="N1397" s="377"/>
      <c r="O1397" s="377"/>
      <c r="P1397" s="377"/>
      <c r="Q1397" s="377"/>
      <c r="R1397" s="377"/>
      <c r="S1397" s="377"/>
      <c r="T1397" s="377"/>
      <c r="U1397" s="377"/>
      <c r="V1397" s="377"/>
      <c r="W1397" s="377"/>
      <c r="X1397" s="377"/>
      <c r="Y1397" s="377"/>
      <c r="Z1397" s="377"/>
      <c r="AA1397" s="377"/>
      <c r="AB1397" s="377"/>
      <c r="AC1397" s="377"/>
      <c r="AD1397" s="377"/>
      <c r="AE1397" s="377"/>
      <c r="AF1397" s="377"/>
      <c r="AG1397" s="377"/>
      <c r="AH1397" s="377"/>
      <c r="AI1397" s="377"/>
      <c r="AJ1397" s="377"/>
      <c r="AK1397" s="377"/>
      <c r="AL1397" s="377"/>
      <c r="AM1397" s="377"/>
      <c r="AN1397" s="377"/>
      <c r="AO1397" s="377"/>
      <c r="AP1397" s="377"/>
      <c r="AQ1397" s="377"/>
      <c r="AR1397" s="377"/>
      <c r="AS1397" s="377"/>
      <c r="AT1397" s="377"/>
      <c r="AU1397" s="377"/>
    </row>
    <row r="1398" spans="2:47" x14ac:dyDescent="0.25">
      <c r="B1398" s="377"/>
      <c r="C1398" s="377"/>
      <c r="D1398" s="377"/>
      <c r="E1398" s="377"/>
      <c r="F1398" s="377"/>
      <c r="G1398" s="377"/>
      <c r="H1398" s="377"/>
      <c r="I1398" s="377"/>
      <c r="J1398" s="377"/>
      <c r="K1398" s="377"/>
      <c r="L1398" s="377"/>
      <c r="M1398" s="377"/>
      <c r="N1398" s="377"/>
      <c r="O1398" s="377"/>
      <c r="P1398" s="377"/>
      <c r="Q1398" s="377"/>
      <c r="R1398" s="377"/>
      <c r="S1398" s="377"/>
      <c r="T1398" s="377"/>
      <c r="U1398" s="377"/>
      <c r="V1398" s="377"/>
      <c r="W1398" s="377"/>
      <c r="X1398" s="377"/>
      <c r="Y1398" s="377"/>
      <c r="Z1398" s="377"/>
      <c r="AA1398" s="377"/>
      <c r="AB1398" s="377"/>
      <c r="AC1398" s="377"/>
      <c r="AD1398" s="377"/>
      <c r="AE1398" s="377"/>
      <c r="AF1398" s="377"/>
      <c r="AG1398" s="377"/>
      <c r="AH1398" s="377"/>
      <c r="AI1398" s="377"/>
      <c r="AJ1398" s="377"/>
      <c r="AK1398" s="377"/>
      <c r="AL1398" s="377"/>
      <c r="AM1398" s="377"/>
      <c r="AN1398" s="377"/>
      <c r="AO1398" s="377"/>
      <c r="AP1398" s="377"/>
      <c r="AQ1398" s="377"/>
      <c r="AR1398" s="377"/>
      <c r="AS1398" s="377"/>
      <c r="AT1398" s="377"/>
      <c r="AU1398" s="377"/>
    </row>
    <row r="1399" spans="2:47" x14ac:dyDescent="0.25">
      <c r="B1399" s="377"/>
      <c r="C1399" s="377"/>
      <c r="D1399" s="377"/>
      <c r="E1399" s="377"/>
      <c r="F1399" s="377"/>
      <c r="G1399" s="377"/>
      <c r="H1399" s="377"/>
      <c r="I1399" s="377"/>
      <c r="J1399" s="377"/>
      <c r="K1399" s="377"/>
      <c r="L1399" s="377"/>
      <c r="M1399" s="377"/>
      <c r="N1399" s="377"/>
      <c r="O1399" s="377"/>
      <c r="P1399" s="377"/>
      <c r="Q1399" s="377"/>
      <c r="R1399" s="377"/>
      <c r="S1399" s="377"/>
      <c r="T1399" s="377"/>
      <c r="U1399" s="377"/>
      <c r="V1399" s="377"/>
      <c r="W1399" s="377"/>
      <c r="X1399" s="377"/>
      <c r="Y1399" s="377"/>
      <c r="Z1399" s="377"/>
      <c r="AA1399" s="377"/>
      <c r="AB1399" s="377"/>
      <c r="AC1399" s="377"/>
      <c r="AD1399" s="377"/>
      <c r="AE1399" s="377"/>
      <c r="AF1399" s="377"/>
      <c r="AG1399" s="377"/>
      <c r="AH1399" s="377"/>
      <c r="AI1399" s="377"/>
      <c r="AJ1399" s="377"/>
      <c r="AK1399" s="377"/>
      <c r="AL1399" s="377"/>
      <c r="AM1399" s="377"/>
      <c r="AN1399" s="377"/>
      <c r="AO1399" s="377"/>
      <c r="AP1399" s="377"/>
      <c r="AQ1399" s="377"/>
      <c r="AR1399" s="377"/>
      <c r="AS1399" s="377"/>
      <c r="AT1399" s="377"/>
      <c r="AU1399" s="377"/>
    </row>
    <row r="1400" spans="2:47" x14ac:dyDescent="0.25">
      <c r="B1400" s="377"/>
      <c r="C1400" s="377"/>
      <c r="D1400" s="377"/>
      <c r="E1400" s="377"/>
      <c r="F1400" s="377"/>
      <c r="G1400" s="377"/>
      <c r="H1400" s="377"/>
      <c r="I1400" s="377"/>
      <c r="J1400" s="377"/>
      <c r="K1400" s="377"/>
      <c r="L1400" s="377"/>
      <c r="M1400" s="377"/>
      <c r="N1400" s="377"/>
      <c r="O1400" s="377"/>
      <c r="P1400" s="377"/>
      <c r="Q1400" s="377"/>
      <c r="R1400" s="377"/>
      <c r="S1400" s="377"/>
      <c r="T1400" s="377"/>
      <c r="U1400" s="377"/>
      <c r="V1400" s="377"/>
      <c r="W1400" s="377"/>
      <c r="X1400" s="377"/>
      <c r="Y1400" s="377"/>
      <c r="Z1400" s="377"/>
      <c r="AA1400" s="377"/>
      <c r="AB1400" s="377"/>
      <c r="AC1400" s="377"/>
      <c r="AD1400" s="377"/>
      <c r="AE1400" s="377"/>
      <c r="AF1400" s="377"/>
      <c r="AG1400" s="377"/>
      <c r="AH1400" s="377"/>
      <c r="AI1400" s="377"/>
      <c r="AJ1400" s="377"/>
      <c r="AK1400" s="377"/>
      <c r="AL1400" s="377"/>
      <c r="AM1400" s="377"/>
      <c r="AN1400" s="377"/>
      <c r="AO1400" s="377"/>
      <c r="AP1400" s="377"/>
      <c r="AQ1400" s="377"/>
      <c r="AR1400" s="377"/>
      <c r="AS1400" s="377"/>
      <c r="AT1400" s="377"/>
      <c r="AU1400" s="377"/>
    </row>
    <row r="1401" spans="2:47" x14ac:dyDescent="0.25">
      <c r="B1401" s="377"/>
      <c r="C1401" s="377"/>
      <c r="D1401" s="377"/>
      <c r="E1401" s="377"/>
      <c r="F1401" s="377"/>
      <c r="G1401" s="377"/>
      <c r="H1401" s="377"/>
      <c r="I1401" s="377"/>
      <c r="J1401" s="377"/>
      <c r="K1401" s="377"/>
      <c r="L1401" s="377"/>
      <c r="M1401" s="377"/>
      <c r="N1401" s="377"/>
      <c r="O1401" s="377"/>
      <c r="P1401" s="377"/>
      <c r="Q1401" s="377"/>
      <c r="R1401" s="377"/>
      <c r="S1401" s="377"/>
      <c r="T1401" s="377"/>
      <c r="U1401" s="377"/>
      <c r="V1401" s="377"/>
      <c r="W1401" s="377"/>
      <c r="X1401" s="377"/>
      <c r="Y1401" s="377"/>
      <c r="Z1401" s="377"/>
      <c r="AA1401" s="377"/>
      <c r="AB1401" s="377"/>
      <c r="AC1401" s="377"/>
      <c r="AD1401" s="377"/>
      <c r="AE1401" s="377"/>
      <c r="AF1401" s="377"/>
      <c r="AG1401" s="377"/>
      <c r="AH1401" s="377"/>
      <c r="AI1401" s="377"/>
      <c r="AJ1401" s="377"/>
      <c r="AK1401" s="377"/>
      <c r="AL1401" s="377"/>
      <c r="AM1401" s="377"/>
      <c r="AN1401" s="377"/>
      <c r="AO1401" s="377"/>
      <c r="AP1401" s="377"/>
      <c r="AQ1401" s="377"/>
      <c r="AR1401" s="377"/>
      <c r="AS1401" s="377"/>
      <c r="AT1401" s="377"/>
      <c r="AU1401" s="377"/>
    </row>
    <row r="1402" spans="2:47" x14ac:dyDescent="0.25">
      <c r="B1402" s="377"/>
      <c r="C1402" s="377"/>
      <c r="D1402" s="377"/>
      <c r="E1402" s="377"/>
      <c r="F1402" s="377"/>
      <c r="G1402" s="377"/>
      <c r="H1402" s="377"/>
      <c r="I1402" s="377"/>
      <c r="J1402" s="377"/>
      <c r="K1402" s="377"/>
      <c r="L1402" s="377"/>
      <c r="M1402" s="377"/>
      <c r="N1402" s="377"/>
      <c r="O1402" s="377"/>
      <c r="P1402" s="377"/>
      <c r="Q1402" s="377"/>
      <c r="R1402" s="377"/>
      <c r="S1402" s="377"/>
      <c r="T1402" s="377"/>
      <c r="U1402" s="377"/>
      <c r="V1402" s="377"/>
      <c r="W1402" s="377"/>
      <c r="X1402" s="377"/>
      <c r="Y1402" s="377"/>
      <c r="Z1402" s="377"/>
      <c r="AA1402" s="377"/>
      <c r="AB1402" s="377"/>
      <c r="AC1402" s="377"/>
      <c r="AD1402" s="377"/>
      <c r="AE1402" s="377"/>
      <c r="AF1402" s="377"/>
      <c r="AG1402" s="377"/>
      <c r="AH1402" s="377"/>
      <c r="AI1402" s="377"/>
      <c r="AJ1402" s="377"/>
      <c r="AK1402" s="377"/>
      <c r="AL1402" s="377"/>
      <c r="AM1402" s="377"/>
      <c r="AN1402" s="377"/>
      <c r="AO1402" s="377"/>
      <c r="AP1402" s="377"/>
      <c r="AQ1402" s="377"/>
      <c r="AR1402" s="377"/>
      <c r="AS1402" s="377"/>
      <c r="AT1402" s="377"/>
      <c r="AU1402" s="377"/>
    </row>
    <row r="1403" spans="2:47" x14ac:dyDescent="0.25">
      <c r="B1403" s="377"/>
      <c r="C1403" s="377"/>
      <c r="D1403" s="377"/>
      <c r="E1403" s="377"/>
      <c r="F1403" s="377"/>
      <c r="G1403" s="377"/>
      <c r="H1403" s="377"/>
      <c r="I1403" s="377"/>
      <c r="J1403" s="377"/>
      <c r="K1403" s="377"/>
      <c r="L1403" s="377"/>
      <c r="M1403" s="377"/>
      <c r="N1403" s="377"/>
      <c r="O1403" s="377"/>
      <c r="P1403" s="377"/>
      <c r="Q1403" s="377"/>
      <c r="R1403" s="377"/>
      <c r="S1403" s="377"/>
      <c r="T1403" s="377"/>
      <c r="U1403" s="377"/>
      <c r="V1403" s="377"/>
      <c r="W1403" s="377"/>
      <c r="X1403" s="377"/>
      <c r="Y1403" s="377"/>
      <c r="Z1403" s="377"/>
      <c r="AA1403" s="377"/>
      <c r="AB1403" s="377"/>
      <c r="AC1403" s="377"/>
      <c r="AD1403" s="377"/>
      <c r="AE1403" s="377"/>
      <c r="AF1403" s="377"/>
      <c r="AG1403" s="377"/>
      <c r="AH1403" s="377"/>
      <c r="AI1403" s="377"/>
      <c r="AJ1403" s="377"/>
      <c r="AK1403" s="377"/>
      <c r="AL1403" s="377"/>
      <c r="AM1403" s="377"/>
      <c r="AN1403" s="377"/>
      <c r="AO1403" s="377"/>
      <c r="AP1403" s="377"/>
      <c r="AQ1403" s="377"/>
      <c r="AR1403" s="377"/>
      <c r="AS1403" s="377"/>
      <c r="AT1403" s="377"/>
      <c r="AU1403" s="377"/>
    </row>
    <row r="1404" spans="2:47" x14ac:dyDescent="0.25">
      <c r="B1404" s="377"/>
      <c r="C1404" s="377"/>
      <c r="D1404" s="377"/>
      <c r="E1404" s="377"/>
      <c r="F1404" s="377"/>
      <c r="G1404" s="377"/>
      <c r="H1404" s="377"/>
      <c r="I1404" s="377"/>
      <c r="J1404" s="377"/>
      <c r="K1404" s="377"/>
      <c r="L1404" s="377"/>
      <c r="M1404" s="377"/>
      <c r="N1404" s="377"/>
      <c r="O1404" s="377"/>
      <c r="P1404" s="377"/>
      <c r="Q1404" s="377"/>
      <c r="R1404" s="377"/>
      <c r="S1404" s="377"/>
      <c r="T1404" s="377"/>
      <c r="U1404" s="377"/>
      <c r="V1404" s="377"/>
      <c r="W1404" s="377"/>
      <c r="X1404" s="377"/>
      <c r="Y1404" s="377"/>
      <c r="Z1404" s="377"/>
      <c r="AA1404" s="377"/>
      <c r="AB1404" s="377"/>
      <c r="AC1404" s="377"/>
      <c r="AD1404" s="377"/>
      <c r="AE1404" s="377"/>
      <c r="AF1404" s="377"/>
      <c r="AG1404" s="377"/>
      <c r="AH1404" s="377"/>
      <c r="AI1404" s="377"/>
      <c r="AJ1404" s="377"/>
      <c r="AK1404" s="377"/>
      <c r="AL1404" s="377"/>
      <c r="AM1404" s="377"/>
      <c r="AN1404" s="377"/>
      <c r="AO1404" s="377"/>
      <c r="AP1404" s="377"/>
      <c r="AQ1404" s="377"/>
      <c r="AR1404" s="377"/>
      <c r="AS1404" s="377"/>
      <c r="AT1404" s="377"/>
      <c r="AU1404" s="377"/>
    </row>
    <row r="1405" spans="2:47" x14ac:dyDescent="0.25">
      <c r="B1405" s="377"/>
      <c r="C1405" s="377"/>
      <c r="D1405" s="377"/>
      <c r="E1405" s="377"/>
      <c r="F1405" s="377"/>
      <c r="G1405" s="377"/>
      <c r="H1405" s="377"/>
      <c r="I1405" s="377"/>
      <c r="J1405" s="377"/>
      <c r="K1405" s="377"/>
      <c r="L1405" s="377"/>
      <c r="M1405" s="377"/>
      <c r="N1405" s="377"/>
      <c r="O1405" s="377"/>
      <c r="P1405" s="377"/>
      <c r="Q1405" s="377"/>
      <c r="R1405" s="377"/>
      <c r="S1405" s="377"/>
      <c r="T1405" s="377"/>
      <c r="U1405" s="377"/>
      <c r="V1405" s="377"/>
      <c r="W1405" s="377"/>
      <c r="X1405" s="377"/>
      <c r="Y1405" s="377"/>
      <c r="Z1405" s="377"/>
      <c r="AA1405" s="377"/>
      <c r="AB1405" s="377"/>
      <c r="AC1405" s="377"/>
      <c r="AD1405" s="377"/>
      <c r="AE1405" s="377"/>
      <c r="AF1405" s="377"/>
      <c r="AG1405" s="377"/>
      <c r="AH1405" s="377"/>
      <c r="AI1405" s="377"/>
      <c r="AJ1405" s="377"/>
      <c r="AK1405" s="377"/>
      <c r="AL1405" s="377"/>
      <c r="AM1405" s="377"/>
      <c r="AN1405" s="377"/>
      <c r="AO1405" s="377"/>
      <c r="AP1405" s="377"/>
      <c r="AQ1405" s="377"/>
      <c r="AR1405" s="377"/>
      <c r="AS1405" s="377"/>
      <c r="AT1405" s="377"/>
      <c r="AU1405" s="377"/>
    </row>
    <row r="1406" spans="2:47" x14ac:dyDescent="0.25">
      <c r="B1406" s="377"/>
      <c r="C1406" s="377"/>
      <c r="D1406" s="377"/>
      <c r="E1406" s="377"/>
      <c r="F1406" s="377"/>
      <c r="G1406" s="377"/>
      <c r="H1406" s="377"/>
      <c r="I1406" s="377"/>
      <c r="J1406" s="377"/>
      <c r="K1406" s="377"/>
      <c r="L1406" s="377"/>
      <c r="M1406" s="377"/>
      <c r="N1406" s="377"/>
      <c r="O1406" s="377"/>
      <c r="P1406" s="377"/>
      <c r="Q1406" s="377"/>
      <c r="R1406" s="377"/>
      <c r="S1406" s="377"/>
      <c r="T1406" s="377"/>
      <c r="U1406" s="377"/>
      <c r="V1406" s="377"/>
      <c r="W1406" s="377"/>
      <c r="X1406" s="377"/>
      <c r="Y1406" s="377"/>
      <c r="Z1406" s="377"/>
      <c r="AA1406" s="377"/>
      <c r="AB1406" s="377"/>
      <c r="AC1406" s="377"/>
      <c r="AD1406" s="377"/>
      <c r="AE1406" s="377"/>
      <c r="AF1406" s="377"/>
      <c r="AG1406" s="377"/>
      <c r="AH1406" s="377"/>
      <c r="AI1406" s="377"/>
      <c r="AJ1406" s="377"/>
      <c r="AK1406" s="377"/>
      <c r="AL1406" s="377"/>
      <c r="AM1406" s="377"/>
      <c r="AN1406" s="377"/>
      <c r="AO1406" s="377"/>
      <c r="AP1406" s="377"/>
      <c r="AQ1406" s="377"/>
      <c r="AR1406" s="377"/>
      <c r="AS1406" s="377"/>
      <c r="AT1406" s="377"/>
      <c r="AU1406" s="377"/>
    </row>
    <row r="1407" spans="2:47" x14ac:dyDescent="0.25">
      <c r="B1407" s="377"/>
      <c r="C1407" s="377"/>
      <c r="D1407" s="377"/>
      <c r="E1407" s="377"/>
      <c r="F1407" s="377"/>
      <c r="G1407" s="377"/>
      <c r="H1407" s="377"/>
      <c r="I1407" s="377"/>
      <c r="J1407" s="377"/>
      <c r="K1407" s="377"/>
      <c r="L1407" s="377"/>
      <c r="M1407" s="377"/>
      <c r="N1407" s="377"/>
      <c r="O1407" s="377"/>
      <c r="P1407" s="377"/>
      <c r="Q1407" s="377"/>
      <c r="R1407" s="377"/>
      <c r="S1407" s="377"/>
      <c r="T1407" s="377"/>
      <c r="U1407" s="377"/>
      <c r="V1407" s="377"/>
      <c r="W1407" s="377"/>
      <c r="X1407" s="377"/>
      <c r="Y1407" s="377"/>
      <c r="Z1407" s="377"/>
      <c r="AA1407" s="377"/>
      <c r="AB1407" s="377"/>
      <c r="AC1407" s="377"/>
      <c r="AD1407" s="377"/>
      <c r="AE1407" s="377"/>
      <c r="AF1407" s="377"/>
      <c r="AG1407" s="377"/>
      <c r="AH1407" s="377"/>
      <c r="AI1407" s="377"/>
      <c r="AJ1407" s="377"/>
      <c r="AK1407" s="377"/>
      <c r="AL1407" s="377"/>
      <c r="AM1407" s="377"/>
      <c r="AN1407" s="377"/>
      <c r="AO1407" s="377"/>
      <c r="AP1407" s="377"/>
      <c r="AQ1407" s="377"/>
      <c r="AR1407" s="377"/>
      <c r="AS1407" s="377"/>
      <c r="AT1407" s="377"/>
      <c r="AU1407" s="377"/>
    </row>
    <row r="1408" spans="2:47" x14ac:dyDescent="0.25">
      <c r="B1408" s="377"/>
      <c r="C1408" s="377"/>
      <c r="D1408" s="377"/>
      <c r="E1408" s="377"/>
      <c r="F1408" s="377"/>
      <c r="G1408" s="377"/>
      <c r="H1408" s="377"/>
      <c r="I1408" s="377"/>
      <c r="J1408" s="377"/>
      <c r="K1408" s="377"/>
      <c r="L1408" s="377"/>
      <c r="M1408" s="377"/>
      <c r="N1408" s="377"/>
      <c r="O1408" s="377"/>
      <c r="P1408" s="377"/>
      <c r="Q1408" s="377"/>
      <c r="R1408" s="377"/>
      <c r="S1408" s="377"/>
      <c r="T1408" s="377"/>
      <c r="U1408" s="377"/>
      <c r="V1408" s="377"/>
      <c r="W1408" s="377"/>
      <c r="X1408" s="377"/>
      <c r="Y1408" s="377"/>
      <c r="Z1408" s="377"/>
      <c r="AA1408" s="377"/>
      <c r="AB1408" s="377"/>
      <c r="AC1408" s="377"/>
      <c r="AD1408" s="377"/>
      <c r="AE1408" s="377"/>
      <c r="AF1408" s="377"/>
      <c r="AG1408" s="377"/>
      <c r="AH1408" s="377"/>
      <c r="AI1408" s="377"/>
      <c r="AJ1408" s="377"/>
      <c r="AK1408" s="377"/>
      <c r="AL1408" s="377"/>
      <c r="AM1408" s="377"/>
      <c r="AN1408" s="377"/>
      <c r="AO1408" s="377"/>
      <c r="AP1408" s="377"/>
      <c r="AQ1408" s="377"/>
      <c r="AR1408" s="377"/>
      <c r="AS1408" s="377"/>
      <c r="AT1408" s="377"/>
      <c r="AU1408" s="377"/>
    </row>
    <row r="1409" spans="2:47" x14ac:dyDescent="0.25">
      <c r="B1409" s="377"/>
      <c r="C1409" s="377"/>
      <c r="D1409" s="377"/>
      <c r="E1409" s="377"/>
      <c r="F1409" s="377"/>
      <c r="G1409" s="377"/>
      <c r="H1409" s="377"/>
      <c r="I1409" s="377"/>
      <c r="J1409" s="377"/>
      <c r="K1409" s="377"/>
      <c r="L1409" s="377"/>
      <c r="M1409" s="377"/>
      <c r="N1409" s="377"/>
      <c r="O1409" s="377"/>
      <c r="P1409" s="377"/>
      <c r="Q1409" s="377"/>
      <c r="R1409" s="377"/>
      <c r="S1409" s="377"/>
      <c r="T1409" s="377"/>
      <c r="U1409" s="377"/>
      <c r="V1409" s="377"/>
      <c r="W1409" s="377"/>
      <c r="X1409" s="377"/>
      <c r="Y1409" s="377"/>
      <c r="Z1409" s="377"/>
      <c r="AA1409" s="377"/>
      <c r="AB1409" s="377"/>
      <c r="AC1409" s="377"/>
      <c r="AD1409" s="377"/>
      <c r="AE1409" s="377"/>
      <c r="AF1409" s="377"/>
      <c r="AG1409" s="377"/>
      <c r="AH1409" s="377"/>
      <c r="AI1409" s="377"/>
      <c r="AJ1409" s="377"/>
      <c r="AK1409" s="377"/>
      <c r="AL1409" s="377"/>
      <c r="AM1409" s="377"/>
      <c r="AN1409" s="377"/>
      <c r="AO1409" s="377"/>
      <c r="AP1409" s="377"/>
      <c r="AQ1409" s="377"/>
      <c r="AR1409" s="377"/>
      <c r="AS1409" s="377"/>
      <c r="AT1409" s="377"/>
      <c r="AU1409" s="377"/>
    </row>
    <row r="1410" spans="2:47" x14ac:dyDescent="0.25">
      <c r="B1410" s="377"/>
      <c r="C1410" s="377"/>
      <c r="D1410" s="377"/>
      <c r="E1410" s="377"/>
      <c r="F1410" s="377"/>
      <c r="G1410" s="377"/>
      <c r="H1410" s="377"/>
      <c r="I1410" s="377"/>
      <c r="J1410" s="377"/>
      <c r="K1410" s="377"/>
      <c r="L1410" s="377"/>
      <c r="M1410" s="377"/>
      <c r="N1410" s="377"/>
      <c r="O1410" s="377"/>
      <c r="P1410" s="377"/>
      <c r="Q1410" s="377"/>
      <c r="R1410" s="377"/>
      <c r="S1410" s="377"/>
      <c r="T1410" s="377"/>
      <c r="U1410" s="377"/>
      <c r="V1410" s="377"/>
      <c r="W1410" s="377"/>
      <c r="X1410" s="377"/>
      <c r="Y1410" s="377"/>
      <c r="Z1410" s="377"/>
      <c r="AA1410" s="377"/>
      <c r="AB1410" s="377"/>
      <c r="AC1410" s="377"/>
      <c r="AD1410" s="377"/>
      <c r="AE1410" s="377"/>
      <c r="AF1410" s="377"/>
      <c r="AG1410" s="377"/>
      <c r="AH1410" s="377"/>
      <c r="AI1410" s="377"/>
      <c r="AJ1410" s="377"/>
      <c r="AK1410" s="377"/>
      <c r="AL1410" s="377"/>
      <c r="AM1410" s="377"/>
      <c r="AN1410" s="377"/>
      <c r="AO1410" s="377"/>
      <c r="AP1410" s="377"/>
      <c r="AQ1410" s="377"/>
      <c r="AR1410" s="377"/>
      <c r="AS1410" s="377"/>
      <c r="AT1410" s="377"/>
      <c r="AU1410" s="377"/>
    </row>
    <row r="1411" spans="2:47" x14ac:dyDescent="0.25">
      <c r="B1411" s="377"/>
      <c r="C1411" s="377"/>
      <c r="D1411" s="377"/>
      <c r="E1411" s="377"/>
      <c r="F1411" s="377"/>
      <c r="G1411" s="377"/>
      <c r="H1411" s="377"/>
      <c r="I1411" s="377"/>
      <c r="J1411" s="377"/>
      <c r="K1411" s="377"/>
      <c r="L1411" s="377"/>
      <c r="M1411" s="377"/>
      <c r="N1411" s="377"/>
      <c r="O1411" s="377"/>
      <c r="P1411" s="377"/>
      <c r="Q1411" s="377"/>
      <c r="R1411" s="377"/>
      <c r="S1411" s="377"/>
      <c r="T1411" s="377"/>
      <c r="U1411" s="377"/>
      <c r="V1411" s="377"/>
      <c r="W1411" s="377"/>
      <c r="X1411" s="377"/>
      <c r="Y1411" s="377"/>
      <c r="Z1411" s="377"/>
      <c r="AA1411" s="377"/>
      <c r="AB1411" s="377"/>
      <c r="AC1411" s="377"/>
      <c r="AD1411" s="377"/>
      <c r="AE1411" s="377"/>
      <c r="AF1411" s="377"/>
      <c r="AG1411" s="377"/>
      <c r="AH1411" s="377"/>
      <c r="AI1411" s="377"/>
      <c r="AJ1411" s="377"/>
      <c r="AK1411" s="377"/>
      <c r="AL1411" s="377"/>
      <c r="AM1411" s="377"/>
      <c r="AN1411" s="377"/>
      <c r="AO1411" s="377"/>
      <c r="AP1411" s="377"/>
      <c r="AQ1411" s="377"/>
      <c r="AR1411" s="377"/>
      <c r="AS1411" s="377"/>
      <c r="AT1411" s="377"/>
      <c r="AU1411" s="377"/>
    </row>
    <row r="1412" spans="2:47" x14ac:dyDescent="0.25">
      <c r="B1412" s="377"/>
      <c r="C1412" s="377"/>
      <c r="D1412" s="377"/>
      <c r="E1412" s="377"/>
      <c r="F1412" s="377"/>
      <c r="G1412" s="377"/>
      <c r="H1412" s="377"/>
      <c r="I1412" s="377"/>
      <c r="J1412" s="377"/>
      <c r="K1412" s="377"/>
      <c r="L1412" s="377"/>
      <c r="M1412" s="377"/>
      <c r="N1412" s="377"/>
      <c r="O1412" s="377"/>
      <c r="P1412" s="377"/>
      <c r="Q1412" s="377"/>
      <c r="R1412" s="377"/>
      <c r="S1412" s="377"/>
      <c r="T1412" s="377"/>
      <c r="U1412" s="377"/>
      <c r="V1412" s="377"/>
      <c r="W1412" s="377"/>
      <c r="X1412" s="377"/>
      <c r="Y1412" s="377"/>
      <c r="Z1412" s="377"/>
      <c r="AA1412" s="377"/>
      <c r="AB1412" s="377"/>
      <c r="AC1412" s="377"/>
      <c r="AD1412" s="377"/>
      <c r="AE1412" s="377"/>
      <c r="AF1412" s="377"/>
      <c r="AG1412" s="377"/>
      <c r="AH1412" s="377"/>
      <c r="AI1412" s="377"/>
      <c r="AJ1412" s="377"/>
      <c r="AK1412" s="377"/>
      <c r="AL1412" s="377"/>
      <c r="AM1412" s="377"/>
      <c r="AN1412" s="377"/>
      <c r="AO1412" s="377"/>
      <c r="AP1412" s="377"/>
      <c r="AQ1412" s="377"/>
      <c r="AR1412" s="377"/>
      <c r="AS1412" s="377"/>
      <c r="AT1412" s="377"/>
      <c r="AU1412" s="377"/>
    </row>
    <row r="1413" spans="2:47" x14ac:dyDescent="0.25">
      <c r="B1413" s="377"/>
      <c r="C1413" s="377"/>
      <c r="D1413" s="377"/>
      <c r="E1413" s="377"/>
      <c r="F1413" s="377"/>
      <c r="G1413" s="377"/>
      <c r="H1413" s="377"/>
      <c r="I1413" s="377"/>
      <c r="J1413" s="377"/>
      <c r="K1413" s="377"/>
      <c r="L1413" s="377"/>
      <c r="M1413" s="377"/>
      <c r="N1413" s="377"/>
      <c r="O1413" s="377"/>
      <c r="P1413" s="377"/>
      <c r="Q1413" s="377"/>
      <c r="R1413" s="377"/>
      <c r="S1413" s="377"/>
      <c r="T1413" s="377"/>
      <c r="U1413" s="377"/>
      <c r="V1413" s="377"/>
      <c r="W1413" s="377"/>
      <c r="X1413" s="377"/>
      <c r="Y1413" s="377"/>
      <c r="Z1413" s="377"/>
      <c r="AA1413" s="377"/>
      <c r="AB1413" s="377"/>
      <c r="AC1413" s="377"/>
      <c r="AD1413" s="377"/>
      <c r="AE1413" s="377"/>
      <c r="AF1413" s="377"/>
      <c r="AG1413" s="377"/>
      <c r="AH1413" s="377"/>
      <c r="AI1413" s="377"/>
      <c r="AJ1413" s="377"/>
      <c r="AK1413" s="377"/>
      <c r="AL1413" s="377"/>
      <c r="AM1413" s="377"/>
      <c r="AN1413" s="377"/>
      <c r="AO1413" s="377"/>
      <c r="AP1413" s="377"/>
      <c r="AQ1413" s="377"/>
      <c r="AR1413" s="377"/>
      <c r="AS1413" s="377"/>
      <c r="AT1413" s="377"/>
      <c r="AU1413" s="377"/>
    </row>
    <row r="1414" spans="2:47" x14ac:dyDescent="0.25">
      <c r="B1414" s="377"/>
      <c r="C1414" s="377"/>
      <c r="D1414" s="377"/>
      <c r="E1414" s="377"/>
      <c r="F1414" s="377"/>
      <c r="G1414" s="377"/>
      <c r="H1414" s="377"/>
      <c r="I1414" s="377"/>
      <c r="J1414" s="377"/>
      <c r="K1414" s="377"/>
      <c r="L1414" s="377"/>
      <c r="M1414" s="377"/>
      <c r="N1414" s="377"/>
      <c r="O1414" s="377"/>
      <c r="P1414" s="377"/>
      <c r="Q1414" s="377"/>
      <c r="R1414" s="377"/>
      <c r="S1414" s="377"/>
      <c r="T1414" s="377"/>
      <c r="U1414" s="377"/>
      <c r="V1414" s="377"/>
      <c r="W1414" s="377"/>
      <c r="X1414" s="377"/>
      <c r="Y1414" s="377"/>
      <c r="Z1414" s="377"/>
      <c r="AA1414" s="377"/>
      <c r="AB1414" s="377"/>
      <c r="AC1414" s="377"/>
      <c r="AD1414" s="377"/>
      <c r="AE1414" s="377"/>
      <c r="AF1414" s="377"/>
      <c r="AG1414" s="377"/>
      <c r="AH1414" s="377"/>
      <c r="AI1414" s="377"/>
      <c r="AJ1414" s="377"/>
      <c r="AK1414" s="377"/>
      <c r="AL1414" s="377"/>
      <c r="AM1414" s="377"/>
      <c r="AN1414" s="377"/>
      <c r="AO1414" s="377"/>
      <c r="AP1414" s="377"/>
      <c r="AQ1414" s="377"/>
      <c r="AR1414" s="377"/>
      <c r="AS1414" s="377"/>
      <c r="AT1414" s="377"/>
      <c r="AU1414" s="377"/>
    </row>
    <row r="1415" spans="2:47" x14ac:dyDescent="0.25">
      <c r="B1415" s="377"/>
      <c r="C1415" s="377"/>
      <c r="D1415" s="377"/>
      <c r="E1415" s="377"/>
      <c r="F1415" s="377"/>
      <c r="G1415" s="377"/>
      <c r="H1415" s="377"/>
      <c r="I1415" s="377"/>
      <c r="J1415" s="377"/>
      <c r="K1415" s="377"/>
      <c r="L1415" s="377"/>
      <c r="M1415" s="377"/>
      <c r="N1415" s="377"/>
      <c r="O1415" s="377"/>
      <c r="P1415" s="377"/>
      <c r="Q1415" s="377"/>
      <c r="R1415" s="377"/>
      <c r="S1415" s="377"/>
      <c r="T1415" s="377"/>
      <c r="U1415" s="377"/>
      <c r="V1415" s="377"/>
      <c r="W1415" s="377"/>
      <c r="X1415" s="377"/>
      <c r="Y1415" s="377"/>
      <c r="Z1415" s="377"/>
      <c r="AA1415" s="377"/>
      <c r="AB1415" s="377"/>
      <c r="AC1415" s="377"/>
      <c r="AD1415" s="377"/>
      <c r="AE1415" s="377"/>
      <c r="AF1415" s="377"/>
      <c r="AG1415" s="377"/>
      <c r="AH1415" s="377"/>
      <c r="AI1415" s="377"/>
      <c r="AJ1415" s="377"/>
      <c r="AK1415" s="377"/>
      <c r="AL1415" s="377"/>
      <c r="AM1415" s="377"/>
      <c r="AN1415" s="377"/>
      <c r="AO1415" s="377"/>
      <c r="AP1415" s="377"/>
      <c r="AQ1415" s="377"/>
      <c r="AR1415" s="377"/>
      <c r="AS1415" s="377"/>
      <c r="AT1415" s="377"/>
      <c r="AU1415" s="377"/>
    </row>
    <row r="1416" spans="2:47" s="35" customFormat="1" ht="13.5" x14ac:dyDescent="0.25">
      <c r="B1416" s="377"/>
      <c r="C1416" s="377"/>
      <c r="D1416" s="377"/>
      <c r="E1416" s="377"/>
      <c r="F1416" s="377"/>
      <c r="G1416" s="377"/>
      <c r="H1416" s="377"/>
      <c r="I1416" s="377"/>
      <c r="J1416" s="377"/>
      <c r="K1416" s="377"/>
      <c r="L1416" s="377"/>
      <c r="M1416" s="377"/>
      <c r="N1416" s="377"/>
      <c r="O1416" s="377"/>
      <c r="P1416" s="377"/>
      <c r="Q1416" s="377"/>
      <c r="R1416" s="377"/>
      <c r="S1416" s="377"/>
      <c r="T1416" s="377"/>
      <c r="U1416" s="377"/>
      <c r="V1416" s="377"/>
      <c r="W1416" s="377"/>
      <c r="X1416" s="377"/>
      <c r="Y1416" s="377"/>
      <c r="Z1416" s="377"/>
      <c r="AA1416" s="377"/>
      <c r="AB1416" s="377"/>
      <c r="AC1416" s="377"/>
      <c r="AD1416" s="377"/>
      <c r="AE1416" s="377"/>
      <c r="AF1416" s="377"/>
      <c r="AG1416" s="377"/>
      <c r="AH1416" s="377"/>
      <c r="AI1416" s="377"/>
      <c r="AJ1416" s="377"/>
      <c r="AK1416" s="377"/>
      <c r="AL1416" s="377"/>
      <c r="AM1416" s="377"/>
      <c r="AN1416" s="377"/>
      <c r="AO1416" s="377"/>
      <c r="AP1416" s="377"/>
      <c r="AQ1416" s="377"/>
      <c r="AR1416" s="377"/>
      <c r="AS1416" s="377"/>
      <c r="AT1416" s="377"/>
      <c r="AU1416" s="377"/>
    </row>
    <row r="1417" spans="2:47" x14ac:dyDescent="0.25">
      <c r="B1417" s="377"/>
      <c r="C1417" s="377"/>
      <c r="D1417" s="377"/>
      <c r="E1417" s="377"/>
      <c r="F1417" s="377"/>
      <c r="G1417" s="377"/>
      <c r="H1417" s="377"/>
      <c r="I1417" s="377"/>
      <c r="J1417" s="377"/>
      <c r="K1417" s="377"/>
      <c r="L1417" s="377"/>
      <c r="M1417" s="377"/>
      <c r="N1417" s="377"/>
      <c r="O1417" s="377"/>
      <c r="P1417" s="377"/>
      <c r="Q1417" s="377"/>
      <c r="R1417" s="377"/>
      <c r="S1417" s="377"/>
      <c r="T1417" s="377"/>
      <c r="U1417" s="377"/>
      <c r="V1417" s="377"/>
      <c r="W1417" s="377"/>
      <c r="X1417" s="377"/>
      <c r="Y1417" s="377"/>
      <c r="Z1417" s="377"/>
      <c r="AA1417" s="377"/>
      <c r="AB1417" s="377"/>
      <c r="AC1417" s="377"/>
      <c r="AD1417" s="377"/>
      <c r="AE1417" s="377"/>
      <c r="AF1417" s="377"/>
      <c r="AG1417" s="377"/>
      <c r="AH1417" s="377"/>
      <c r="AI1417" s="377"/>
      <c r="AJ1417" s="377"/>
      <c r="AK1417" s="377"/>
      <c r="AL1417" s="377"/>
      <c r="AM1417" s="377"/>
      <c r="AN1417" s="377"/>
      <c r="AO1417" s="377"/>
      <c r="AP1417" s="377"/>
      <c r="AQ1417" s="377"/>
      <c r="AR1417" s="377"/>
      <c r="AS1417" s="377"/>
      <c r="AT1417" s="377"/>
      <c r="AU1417" s="377"/>
    </row>
    <row r="1418" spans="2:47" x14ac:dyDescent="0.25">
      <c r="B1418" s="377"/>
      <c r="C1418" s="377"/>
      <c r="D1418" s="377"/>
      <c r="E1418" s="377"/>
      <c r="F1418" s="377"/>
      <c r="G1418" s="377"/>
      <c r="H1418" s="377"/>
      <c r="I1418" s="377"/>
      <c r="J1418" s="377"/>
      <c r="K1418" s="377"/>
      <c r="L1418" s="377"/>
      <c r="M1418" s="377"/>
      <c r="N1418" s="377"/>
      <c r="O1418" s="377"/>
      <c r="P1418" s="377"/>
      <c r="Q1418" s="377"/>
      <c r="R1418" s="377"/>
      <c r="S1418" s="377"/>
      <c r="T1418" s="377"/>
      <c r="U1418" s="377"/>
      <c r="V1418" s="377"/>
      <c r="W1418" s="377"/>
      <c r="X1418" s="377"/>
      <c r="Y1418" s="377"/>
      <c r="Z1418" s="377"/>
      <c r="AA1418" s="377"/>
      <c r="AB1418" s="377"/>
      <c r="AC1418" s="377"/>
      <c r="AD1418" s="377"/>
      <c r="AE1418" s="377"/>
      <c r="AF1418" s="377"/>
      <c r="AG1418" s="377"/>
      <c r="AH1418" s="377"/>
      <c r="AI1418" s="377"/>
      <c r="AJ1418" s="377"/>
      <c r="AK1418" s="377"/>
      <c r="AL1418" s="377"/>
      <c r="AM1418" s="377"/>
      <c r="AN1418" s="377"/>
      <c r="AO1418" s="377"/>
      <c r="AP1418" s="377"/>
      <c r="AQ1418" s="377"/>
      <c r="AR1418" s="377"/>
      <c r="AS1418" s="377"/>
      <c r="AT1418" s="377"/>
      <c r="AU1418" s="377"/>
    </row>
    <row r="1419" spans="2:47" x14ac:dyDescent="0.25">
      <c r="B1419" s="377"/>
      <c r="C1419" s="377"/>
      <c r="D1419" s="377"/>
      <c r="E1419" s="377"/>
      <c r="F1419" s="377"/>
      <c r="G1419" s="377"/>
      <c r="H1419" s="377"/>
      <c r="I1419" s="377"/>
      <c r="J1419" s="377"/>
      <c r="K1419" s="377"/>
      <c r="L1419" s="377"/>
      <c r="M1419" s="377"/>
      <c r="N1419" s="377"/>
      <c r="O1419" s="377"/>
      <c r="P1419" s="377"/>
      <c r="Q1419" s="377"/>
      <c r="R1419" s="377"/>
      <c r="S1419" s="377"/>
      <c r="T1419" s="377"/>
      <c r="U1419" s="377"/>
      <c r="V1419" s="377"/>
      <c r="W1419" s="377"/>
      <c r="X1419" s="377"/>
      <c r="Y1419" s="377"/>
      <c r="Z1419" s="377"/>
      <c r="AA1419" s="377"/>
      <c r="AB1419" s="377"/>
      <c r="AC1419" s="377"/>
      <c r="AD1419" s="377"/>
      <c r="AE1419" s="377"/>
      <c r="AF1419" s="377"/>
      <c r="AG1419" s="377"/>
      <c r="AH1419" s="377"/>
      <c r="AI1419" s="377"/>
      <c r="AJ1419" s="377"/>
      <c r="AK1419" s="377"/>
      <c r="AL1419" s="377"/>
      <c r="AM1419" s="377"/>
      <c r="AN1419" s="377"/>
      <c r="AO1419" s="377"/>
      <c r="AP1419" s="377"/>
      <c r="AQ1419" s="377"/>
      <c r="AR1419" s="377"/>
      <c r="AS1419" s="377"/>
      <c r="AT1419" s="377"/>
      <c r="AU1419" s="377"/>
    </row>
    <row r="1420" spans="2:47" x14ac:dyDescent="0.25">
      <c r="B1420" s="377"/>
      <c r="C1420" s="377"/>
      <c r="D1420" s="377"/>
      <c r="E1420" s="377"/>
      <c r="F1420" s="377"/>
      <c r="G1420" s="377"/>
      <c r="H1420" s="377"/>
      <c r="I1420" s="377"/>
      <c r="J1420" s="377"/>
      <c r="K1420" s="377"/>
      <c r="L1420" s="377"/>
      <c r="M1420" s="377"/>
      <c r="N1420" s="377"/>
      <c r="O1420" s="377"/>
      <c r="P1420" s="377"/>
      <c r="Q1420" s="377"/>
      <c r="R1420" s="377"/>
      <c r="S1420" s="377"/>
      <c r="T1420" s="377"/>
      <c r="U1420" s="377"/>
      <c r="V1420" s="377"/>
      <c r="W1420" s="377"/>
      <c r="X1420" s="377"/>
      <c r="Y1420" s="377"/>
      <c r="Z1420" s="377"/>
      <c r="AA1420" s="377"/>
      <c r="AB1420" s="377"/>
      <c r="AC1420" s="377"/>
      <c r="AD1420" s="377"/>
      <c r="AE1420" s="377"/>
      <c r="AF1420" s="377"/>
      <c r="AG1420" s="377"/>
      <c r="AH1420" s="377"/>
      <c r="AI1420" s="377"/>
      <c r="AJ1420" s="377"/>
      <c r="AK1420" s="377"/>
      <c r="AL1420" s="377"/>
      <c r="AM1420" s="377"/>
      <c r="AN1420" s="377"/>
      <c r="AO1420" s="377"/>
      <c r="AP1420" s="377"/>
      <c r="AQ1420" s="377"/>
      <c r="AR1420" s="377"/>
      <c r="AS1420" s="377"/>
      <c r="AT1420" s="377"/>
      <c r="AU1420" s="377"/>
    </row>
    <row r="1421" spans="2:47" x14ac:dyDescent="0.25">
      <c r="B1421" s="377"/>
      <c r="C1421" s="377"/>
      <c r="D1421" s="377"/>
      <c r="E1421" s="377"/>
      <c r="F1421" s="377"/>
      <c r="G1421" s="377"/>
      <c r="H1421" s="377"/>
      <c r="I1421" s="377"/>
      <c r="J1421" s="377"/>
      <c r="K1421" s="377"/>
      <c r="L1421" s="377"/>
      <c r="M1421" s="377"/>
      <c r="N1421" s="377"/>
      <c r="O1421" s="377"/>
      <c r="P1421" s="377"/>
      <c r="Q1421" s="377"/>
      <c r="R1421" s="377"/>
      <c r="S1421" s="377"/>
      <c r="T1421" s="377"/>
      <c r="U1421" s="377"/>
      <c r="V1421" s="377"/>
      <c r="W1421" s="377"/>
      <c r="X1421" s="377"/>
      <c r="Y1421" s="377"/>
      <c r="Z1421" s="377"/>
      <c r="AA1421" s="377"/>
      <c r="AB1421" s="377"/>
      <c r="AC1421" s="377"/>
      <c r="AD1421" s="377"/>
      <c r="AE1421" s="377"/>
      <c r="AF1421" s="377"/>
      <c r="AG1421" s="377"/>
      <c r="AH1421" s="377"/>
      <c r="AI1421" s="377"/>
      <c r="AJ1421" s="377"/>
      <c r="AK1421" s="377"/>
      <c r="AL1421" s="377"/>
      <c r="AM1421" s="377"/>
      <c r="AN1421" s="377"/>
      <c r="AO1421" s="377"/>
      <c r="AP1421" s="377"/>
      <c r="AQ1421" s="377"/>
      <c r="AR1421" s="377"/>
      <c r="AS1421" s="377"/>
      <c r="AT1421" s="377"/>
      <c r="AU1421" s="377"/>
    </row>
    <row r="1422" spans="2:47" x14ac:dyDescent="0.25">
      <c r="B1422" s="377"/>
      <c r="C1422" s="377"/>
      <c r="D1422" s="377"/>
      <c r="E1422" s="377"/>
      <c r="F1422" s="377"/>
      <c r="G1422" s="377"/>
      <c r="H1422" s="377"/>
      <c r="I1422" s="377"/>
      <c r="J1422" s="377"/>
      <c r="K1422" s="377"/>
      <c r="L1422" s="377"/>
      <c r="M1422" s="377"/>
      <c r="N1422" s="377"/>
      <c r="O1422" s="377"/>
      <c r="P1422" s="377"/>
      <c r="Q1422" s="377"/>
      <c r="R1422" s="377"/>
      <c r="S1422" s="377"/>
      <c r="T1422" s="377"/>
      <c r="U1422" s="377"/>
      <c r="V1422" s="377"/>
      <c r="W1422" s="377"/>
      <c r="X1422" s="377"/>
      <c r="Y1422" s="377"/>
      <c r="Z1422" s="377"/>
      <c r="AA1422" s="377"/>
      <c r="AB1422" s="377"/>
      <c r="AC1422" s="377"/>
      <c r="AD1422" s="377"/>
      <c r="AE1422" s="377"/>
      <c r="AF1422" s="377"/>
      <c r="AG1422" s="377"/>
      <c r="AH1422" s="377"/>
      <c r="AI1422" s="377"/>
      <c r="AJ1422" s="377"/>
      <c r="AK1422" s="377"/>
      <c r="AL1422" s="377"/>
      <c r="AM1422" s="377"/>
      <c r="AN1422" s="377"/>
      <c r="AO1422" s="377"/>
      <c r="AP1422" s="377"/>
      <c r="AQ1422" s="377"/>
      <c r="AR1422" s="377"/>
      <c r="AS1422" s="377"/>
      <c r="AT1422" s="377"/>
      <c r="AU1422" s="377"/>
    </row>
    <row r="1423" spans="2:47" x14ac:dyDescent="0.25">
      <c r="B1423" s="377"/>
      <c r="C1423" s="377"/>
      <c r="D1423" s="377"/>
      <c r="E1423" s="377"/>
      <c r="F1423" s="377"/>
      <c r="G1423" s="377"/>
      <c r="H1423" s="377"/>
      <c r="I1423" s="377"/>
      <c r="J1423" s="377"/>
      <c r="K1423" s="377"/>
      <c r="L1423" s="377"/>
      <c r="M1423" s="377"/>
      <c r="N1423" s="377"/>
      <c r="O1423" s="377"/>
      <c r="P1423" s="377"/>
      <c r="Q1423" s="377"/>
      <c r="R1423" s="377"/>
      <c r="S1423" s="377"/>
      <c r="T1423" s="377"/>
      <c r="U1423" s="377"/>
      <c r="V1423" s="377"/>
      <c r="W1423" s="377"/>
      <c r="X1423" s="377"/>
      <c r="Y1423" s="377"/>
      <c r="Z1423" s="377"/>
      <c r="AA1423" s="377"/>
      <c r="AB1423" s="377"/>
      <c r="AC1423" s="377"/>
      <c r="AD1423" s="377"/>
      <c r="AE1423" s="377"/>
      <c r="AF1423" s="377"/>
      <c r="AG1423" s="377"/>
      <c r="AH1423" s="377"/>
      <c r="AI1423" s="377"/>
      <c r="AJ1423" s="377"/>
      <c r="AK1423" s="377"/>
      <c r="AL1423" s="377"/>
      <c r="AM1423" s="377"/>
      <c r="AN1423" s="377"/>
      <c r="AO1423" s="377"/>
      <c r="AP1423" s="377"/>
      <c r="AQ1423" s="377"/>
      <c r="AR1423" s="377"/>
      <c r="AS1423" s="377"/>
      <c r="AT1423" s="377"/>
      <c r="AU1423" s="377"/>
    </row>
    <row r="1424" spans="2:47" x14ac:dyDescent="0.25">
      <c r="B1424" s="377"/>
      <c r="C1424" s="377"/>
      <c r="D1424" s="377"/>
      <c r="E1424" s="377"/>
      <c r="F1424" s="377"/>
      <c r="G1424" s="377"/>
      <c r="H1424" s="377"/>
      <c r="I1424" s="377"/>
      <c r="J1424" s="377"/>
      <c r="K1424" s="377"/>
      <c r="L1424" s="377"/>
      <c r="M1424" s="377"/>
      <c r="N1424" s="377"/>
      <c r="O1424" s="377"/>
      <c r="P1424" s="377"/>
      <c r="Q1424" s="377"/>
      <c r="R1424" s="377"/>
      <c r="S1424" s="377"/>
      <c r="T1424" s="377"/>
      <c r="U1424" s="377"/>
      <c r="V1424" s="377"/>
      <c r="W1424" s="377"/>
      <c r="X1424" s="377"/>
      <c r="Y1424" s="377"/>
      <c r="Z1424" s="377"/>
      <c r="AA1424" s="377"/>
      <c r="AB1424" s="377"/>
      <c r="AC1424" s="377"/>
      <c r="AD1424" s="377"/>
      <c r="AE1424" s="377"/>
      <c r="AF1424" s="377"/>
      <c r="AG1424" s="377"/>
      <c r="AH1424" s="377"/>
      <c r="AI1424" s="377"/>
      <c r="AJ1424" s="377"/>
      <c r="AK1424" s="377"/>
      <c r="AL1424" s="377"/>
      <c r="AM1424" s="377"/>
      <c r="AN1424" s="377"/>
      <c r="AO1424" s="377"/>
      <c r="AP1424" s="377"/>
      <c r="AQ1424" s="377"/>
      <c r="AR1424" s="377"/>
      <c r="AS1424" s="377"/>
      <c r="AT1424" s="377"/>
      <c r="AU1424" s="377"/>
    </row>
    <row r="1425" spans="2:47" x14ac:dyDescent="0.25">
      <c r="B1425" s="377"/>
      <c r="C1425" s="377"/>
      <c r="D1425" s="377"/>
      <c r="E1425" s="377"/>
      <c r="F1425" s="377"/>
      <c r="G1425" s="377"/>
      <c r="H1425" s="377"/>
      <c r="I1425" s="377"/>
      <c r="J1425" s="377"/>
      <c r="K1425" s="377"/>
      <c r="L1425" s="377"/>
      <c r="M1425" s="377"/>
      <c r="N1425" s="377"/>
      <c r="O1425" s="377"/>
      <c r="P1425" s="377"/>
      <c r="Q1425" s="377"/>
      <c r="R1425" s="377"/>
      <c r="S1425" s="377"/>
      <c r="T1425" s="377"/>
      <c r="U1425" s="377"/>
      <c r="V1425" s="377"/>
      <c r="W1425" s="377"/>
      <c r="X1425" s="377"/>
      <c r="Y1425" s="377"/>
      <c r="Z1425" s="377"/>
      <c r="AA1425" s="377"/>
      <c r="AB1425" s="377"/>
      <c r="AC1425" s="377"/>
      <c r="AD1425" s="377"/>
      <c r="AE1425" s="377"/>
      <c r="AF1425" s="377"/>
      <c r="AG1425" s="377"/>
      <c r="AH1425" s="377"/>
      <c r="AI1425" s="377"/>
      <c r="AJ1425" s="377"/>
      <c r="AK1425" s="377"/>
      <c r="AL1425" s="377"/>
      <c r="AM1425" s="377"/>
      <c r="AN1425" s="377"/>
      <c r="AO1425" s="377"/>
      <c r="AP1425" s="377"/>
      <c r="AQ1425" s="377"/>
      <c r="AR1425" s="377"/>
      <c r="AS1425" s="377"/>
      <c r="AT1425" s="377"/>
      <c r="AU1425" s="377"/>
    </row>
    <row r="1426" spans="2:47" x14ac:dyDescent="0.25">
      <c r="B1426" s="377"/>
      <c r="C1426" s="377"/>
      <c r="D1426" s="377"/>
      <c r="E1426" s="377"/>
      <c r="F1426" s="377"/>
      <c r="G1426" s="377"/>
      <c r="H1426" s="377"/>
      <c r="I1426" s="377"/>
      <c r="J1426" s="377"/>
      <c r="K1426" s="377"/>
      <c r="L1426" s="377"/>
      <c r="M1426" s="377"/>
      <c r="N1426" s="377"/>
      <c r="O1426" s="377"/>
      <c r="P1426" s="377"/>
      <c r="Q1426" s="377"/>
      <c r="R1426" s="377"/>
      <c r="S1426" s="377"/>
      <c r="T1426" s="377"/>
      <c r="U1426" s="377"/>
      <c r="V1426" s="377"/>
      <c r="W1426" s="377"/>
      <c r="X1426" s="377"/>
      <c r="Y1426" s="377"/>
      <c r="Z1426" s="377"/>
      <c r="AA1426" s="377"/>
      <c r="AB1426" s="377"/>
      <c r="AC1426" s="377"/>
      <c r="AD1426" s="377"/>
      <c r="AE1426" s="377"/>
      <c r="AF1426" s="377"/>
      <c r="AG1426" s="377"/>
      <c r="AH1426" s="377"/>
      <c r="AI1426" s="377"/>
      <c r="AJ1426" s="377"/>
      <c r="AK1426" s="377"/>
      <c r="AL1426" s="377"/>
      <c r="AM1426" s="377"/>
      <c r="AN1426" s="377"/>
      <c r="AO1426" s="377"/>
      <c r="AP1426" s="377"/>
      <c r="AQ1426" s="377"/>
      <c r="AR1426" s="377"/>
      <c r="AS1426" s="377"/>
      <c r="AT1426" s="377"/>
      <c r="AU1426" s="377"/>
    </row>
    <row r="1427" spans="2:47" s="35" customFormat="1" ht="13.5" x14ac:dyDescent="0.25">
      <c r="B1427" s="377"/>
      <c r="C1427" s="377"/>
      <c r="D1427" s="377"/>
      <c r="E1427" s="377"/>
      <c r="F1427" s="377"/>
      <c r="G1427" s="377"/>
      <c r="H1427" s="377"/>
      <c r="I1427" s="377"/>
      <c r="J1427" s="377"/>
      <c r="K1427" s="377"/>
      <c r="L1427" s="377"/>
      <c r="M1427" s="377"/>
      <c r="N1427" s="377"/>
      <c r="O1427" s="377"/>
      <c r="P1427" s="377"/>
      <c r="Q1427" s="377"/>
      <c r="R1427" s="377"/>
      <c r="S1427" s="377"/>
      <c r="T1427" s="377"/>
      <c r="U1427" s="377"/>
      <c r="V1427" s="377"/>
      <c r="W1427" s="377"/>
      <c r="X1427" s="377"/>
      <c r="Y1427" s="377"/>
      <c r="Z1427" s="377"/>
      <c r="AA1427" s="377"/>
      <c r="AB1427" s="377"/>
      <c r="AC1427" s="377"/>
      <c r="AD1427" s="377"/>
      <c r="AE1427" s="377"/>
      <c r="AF1427" s="377"/>
      <c r="AG1427" s="377"/>
      <c r="AH1427" s="377"/>
      <c r="AI1427" s="377"/>
      <c r="AJ1427" s="377"/>
      <c r="AK1427" s="377"/>
      <c r="AL1427" s="377"/>
      <c r="AM1427" s="377"/>
      <c r="AN1427" s="377"/>
      <c r="AO1427" s="377"/>
      <c r="AP1427" s="377"/>
      <c r="AQ1427" s="377"/>
      <c r="AR1427" s="377"/>
      <c r="AS1427" s="377"/>
      <c r="AT1427" s="377"/>
      <c r="AU1427" s="377"/>
    </row>
    <row r="1428" spans="2:47" x14ac:dyDescent="0.25">
      <c r="B1428" s="377"/>
      <c r="C1428" s="377"/>
      <c r="D1428" s="377"/>
      <c r="E1428" s="377"/>
      <c r="F1428" s="377"/>
      <c r="G1428" s="377"/>
      <c r="H1428" s="377"/>
      <c r="I1428" s="377"/>
      <c r="J1428" s="377"/>
      <c r="K1428" s="377"/>
      <c r="L1428" s="377"/>
      <c r="M1428" s="377"/>
      <c r="N1428" s="377"/>
      <c r="O1428" s="377"/>
      <c r="P1428" s="377"/>
      <c r="Q1428" s="377"/>
      <c r="R1428" s="377"/>
      <c r="S1428" s="377"/>
      <c r="T1428" s="377"/>
      <c r="U1428" s="377"/>
      <c r="V1428" s="377"/>
      <c r="W1428" s="377"/>
      <c r="X1428" s="377"/>
      <c r="Y1428" s="377"/>
      <c r="Z1428" s="377"/>
      <c r="AA1428" s="377"/>
      <c r="AB1428" s="377"/>
      <c r="AC1428" s="377"/>
      <c r="AD1428" s="377"/>
      <c r="AE1428" s="377"/>
      <c r="AF1428" s="377"/>
      <c r="AG1428" s="377"/>
      <c r="AH1428" s="377"/>
      <c r="AI1428" s="377"/>
      <c r="AJ1428" s="377"/>
      <c r="AK1428" s="377"/>
      <c r="AL1428" s="377"/>
      <c r="AM1428" s="377"/>
      <c r="AN1428" s="377"/>
      <c r="AO1428" s="377"/>
      <c r="AP1428" s="377"/>
      <c r="AQ1428" s="377"/>
      <c r="AR1428" s="377"/>
      <c r="AS1428" s="377"/>
      <c r="AT1428" s="377"/>
      <c r="AU1428" s="377"/>
    </row>
    <row r="1429" spans="2:47" x14ac:dyDescent="0.25">
      <c r="B1429" s="377"/>
      <c r="C1429" s="377"/>
      <c r="D1429" s="377"/>
      <c r="E1429" s="377"/>
      <c r="F1429" s="377"/>
      <c r="G1429" s="377"/>
      <c r="H1429" s="377"/>
      <c r="I1429" s="377"/>
      <c r="J1429" s="377"/>
      <c r="K1429" s="377"/>
      <c r="L1429" s="377"/>
      <c r="M1429" s="377"/>
      <c r="N1429" s="377"/>
      <c r="O1429" s="377"/>
      <c r="P1429" s="377"/>
      <c r="Q1429" s="377"/>
      <c r="R1429" s="377"/>
      <c r="S1429" s="377"/>
      <c r="T1429" s="377"/>
      <c r="U1429" s="377"/>
      <c r="V1429" s="377"/>
      <c r="W1429" s="377"/>
      <c r="X1429" s="377"/>
      <c r="Y1429" s="377"/>
      <c r="Z1429" s="377"/>
      <c r="AA1429" s="377"/>
      <c r="AB1429" s="377"/>
      <c r="AC1429" s="377"/>
      <c r="AD1429" s="377"/>
      <c r="AE1429" s="377"/>
      <c r="AF1429" s="377"/>
      <c r="AG1429" s="377"/>
      <c r="AH1429" s="377"/>
      <c r="AI1429" s="377"/>
      <c r="AJ1429" s="377"/>
      <c r="AK1429" s="377"/>
      <c r="AL1429" s="377"/>
      <c r="AM1429" s="377"/>
      <c r="AN1429" s="377"/>
      <c r="AO1429" s="377"/>
      <c r="AP1429" s="377"/>
      <c r="AQ1429" s="377"/>
      <c r="AR1429" s="377"/>
      <c r="AS1429" s="377"/>
      <c r="AT1429" s="377"/>
      <c r="AU1429" s="377"/>
    </row>
    <row r="1430" spans="2:47" x14ac:dyDescent="0.25">
      <c r="B1430" s="377"/>
      <c r="C1430" s="377"/>
      <c r="D1430" s="377"/>
      <c r="E1430" s="377"/>
      <c r="F1430" s="377"/>
      <c r="G1430" s="377"/>
      <c r="H1430" s="377"/>
      <c r="I1430" s="377"/>
      <c r="J1430" s="377"/>
      <c r="K1430" s="377"/>
      <c r="L1430" s="377"/>
      <c r="M1430" s="377"/>
      <c r="N1430" s="377"/>
      <c r="O1430" s="377"/>
      <c r="P1430" s="377"/>
      <c r="Q1430" s="377"/>
      <c r="R1430" s="377"/>
      <c r="S1430" s="377"/>
      <c r="T1430" s="377"/>
      <c r="U1430" s="377"/>
      <c r="V1430" s="377"/>
      <c r="W1430" s="377"/>
      <c r="X1430" s="377"/>
      <c r="Y1430" s="377"/>
      <c r="Z1430" s="377"/>
      <c r="AA1430" s="377"/>
      <c r="AB1430" s="377"/>
      <c r="AC1430" s="377"/>
      <c r="AD1430" s="377"/>
      <c r="AE1430" s="377"/>
      <c r="AF1430" s="377"/>
      <c r="AG1430" s="377"/>
      <c r="AH1430" s="377"/>
      <c r="AI1430" s="377"/>
      <c r="AJ1430" s="377"/>
      <c r="AK1430" s="377"/>
      <c r="AL1430" s="377"/>
      <c r="AM1430" s="377"/>
      <c r="AN1430" s="377"/>
      <c r="AO1430" s="377"/>
      <c r="AP1430" s="377"/>
      <c r="AQ1430" s="377"/>
      <c r="AR1430" s="377"/>
      <c r="AS1430" s="377"/>
      <c r="AT1430" s="377"/>
      <c r="AU1430" s="377"/>
    </row>
    <row r="1431" spans="2:47" x14ac:dyDescent="0.25">
      <c r="B1431" s="377"/>
      <c r="C1431" s="377"/>
      <c r="D1431" s="377"/>
      <c r="E1431" s="377"/>
      <c r="F1431" s="377"/>
      <c r="G1431" s="377"/>
      <c r="H1431" s="377"/>
      <c r="I1431" s="377"/>
      <c r="J1431" s="377"/>
      <c r="K1431" s="377"/>
      <c r="L1431" s="377"/>
      <c r="M1431" s="377"/>
      <c r="N1431" s="377"/>
      <c r="O1431" s="377"/>
      <c r="P1431" s="377"/>
      <c r="Q1431" s="377"/>
      <c r="R1431" s="377"/>
      <c r="S1431" s="377"/>
      <c r="T1431" s="377"/>
      <c r="U1431" s="377"/>
      <c r="V1431" s="377"/>
      <c r="W1431" s="377"/>
      <c r="X1431" s="377"/>
      <c r="Y1431" s="377"/>
      <c r="Z1431" s="377"/>
      <c r="AA1431" s="377"/>
      <c r="AB1431" s="377"/>
      <c r="AC1431" s="377"/>
      <c r="AD1431" s="377"/>
      <c r="AE1431" s="377"/>
      <c r="AF1431" s="377"/>
      <c r="AG1431" s="377"/>
      <c r="AH1431" s="377"/>
      <c r="AI1431" s="377"/>
      <c r="AJ1431" s="377"/>
      <c r="AK1431" s="377"/>
      <c r="AL1431" s="377"/>
      <c r="AM1431" s="377"/>
      <c r="AN1431" s="377"/>
      <c r="AO1431" s="377"/>
      <c r="AP1431" s="377"/>
      <c r="AQ1431" s="377"/>
      <c r="AR1431" s="377"/>
      <c r="AS1431" s="377"/>
      <c r="AT1431" s="377"/>
      <c r="AU1431" s="377"/>
    </row>
    <row r="1432" spans="2:47" x14ac:dyDescent="0.25">
      <c r="B1432" s="377"/>
      <c r="C1432" s="377"/>
      <c r="D1432" s="377"/>
      <c r="E1432" s="377"/>
      <c r="F1432" s="377"/>
      <c r="G1432" s="377"/>
      <c r="H1432" s="377"/>
      <c r="I1432" s="377"/>
      <c r="J1432" s="377"/>
      <c r="K1432" s="377"/>
      <c r="L1432" s="377"/>
      <c r="M1432" s="377"/>
      <c r="N1432" s="377"/>
      <c r="O1432" s="377"/>
      <c r="P1432" s="377"/>
      <c r="Q1432" s="377"/>
      <c r="R1432" s="377"/>
      <c r="S1432" s="377"/>
      <c r="T1432" s="377"/>
      <c r="U1432" s="377"/>
      <c r="V1432" s="377"/>
      <c r="W1432" s="377"/>
      <c r="X1432" s="377"/>
      <c r="Y1432" s="377"/>
      <c r="Z1432" s="377"/>
      <c r="AA1432" s="377"/>
      <c r="AB1432" s="377"/>
      <c r="AC1432" s="377"/>
      <c r="AD1432" s="377"/>
      <c r="AE1432" s="377"/>
      <c r="AF1432" s="377"/>
      <c r="AG1432" s="377"/>
      <c r="AH1432" s="377"/>
      <c r="AI1432" s="377"/>
      <c r="AJ1432" s="377"/>
      <c r="AK1432" s="377"/>
      <c r="AL1432" s="377"/>
      <c r="AM1432" s="377"/>
      <c r="AN1432" s="377"/>
      <c r="AO1432" s="377"/>
      <c r="AP1432" s="377"/>
      <c r="AQ1432" s="377"/>
      <c r="AR1432" s="377"/>
      <c r="AS1432" s="377"/>
      <c r="AT1432" s="377"/>
      <c r="AU1432" s="377"/>
    </row>
    <row r="1433" spans="2:47" x14ac:dyDescent="0.25">
      <c r="B1433" s="377"/>
      <c r="C1433" s="377"/>
      <c r="D1433" s="377"/>
      <c r="E1433" s="377"/>
      <c r="F1433" s="377"/>
      <c r="G1433" s="377"/>
      <c r="H1433" s="377"/>
      <c r="I1433" s="377"/>
      <c r="J1433" s="377"/>
      <c r="K1433" s="377"/>
      <c r="L1433" s="377"/>
      <c r="M1433" s="377"/>
      <c r="N1433" s="377"/>
      <c r="O1433" s="377"/>
      <c r="P1433" s="377"/>
      <c r="Q1433" s="377"/>
      <c r="R1433" s="377"/>
      <c r="S1433" s="377"/>
      <c r="T1433" s="377"/>
      <c r="U1433" s="377"/>
      <c r="V1433" s="377"/>
      <c r="W1433" s="377"/>
      <c r="X1433" s="377"/>
      <c r="Y1433" s="377"/>
      <c r="Z1433" s="377"/>
      <c r="AA1433" s="377"/>
      <c r="AB1433" s="377"/>
      <c r="AC1433" s="377"/>
      <c r="AD1433" s="377"/>
      <c r="AE1433" s="377"/>
      <c r="AF1433" s="377"/>
      <c r="AG1433" s="377"/>
      <c r="AH1433" s="377"/>
      <c r="AI1433" s="377"/>
      <c r="AJ1433" s="377"/>
      <c r="AK1433" s="377"/>
      <c r="AL1433" s="377"/>
      <c r="AM1433" s="377"/>
      <c r="AN1433" s="377"/>
      <c r="AO1433" s="377"/>
      <c r="AP1433" s="377"/>
      <c r="AQ1433" s="377"/>
      <c r="AR1433" s="377"/>
      <c r="AS1433" s="377"/>
      <c r="AT1433" s="377"/>
      <c r="AU1433" s="377"/>
    </row>
    <row r="1434" spans="2:47" x14ac:dyDescent="0.25">
      <c r="B1434" s="377"/>
      <c r="C1434" s="377"/>
      <c r="D1434" s="377"/>
      <c r="E1434" s="377"/>
      <c r="F1434" s="377"/>
      <c r="G1434" s="377"/>
      <c r="H1434" s="377"/>
      <c r="I1434" s="377"/>
      <c r="J1434" s="377"/>
      <c r="K1434" s="377"/>
      <c r="L1434" s="377"/>
      <c r="M1434" s="377"/>
      <c r="N1434" s="377"/>
      <c r="O1434" s="377"/>
      <c r="P1434" s="377"/>
      <c r="Q1434" s="377"/>
      <c r="R1434" s="377"/>
      <c r="S1434" s="377"/>
      <c r="T1434" s="377"/>
      <c r="U1434" s="377"/>
      <c r="V1434" s="377"/>
      <c r="W1434" s="377"/>
      <c r="X1434" s="377"/>
      <c r="Y1434" s="377"/>
      <c r="Z1434" s="377"/>
      <c r="AA1434" s="377"/>
      <c r="AB1434" s="377"/>
      <c r="AC1434" s="377"/>
      <c r="AD1434" s="377"/>
      <c r="AE1434" s="377"/>
      <c r="AF1434" s="377"/>
      <c r="AG1434" s="377"/>
      <c r="AH1434" s="377"/>
      <c r="AI1434" s="377"/>
      <c r="AJ1434" s="377"/>
      <c r="AK1434" s="377"/>
      <c r="AL1434" s="377"/>
      <c r="AM1434" s="377"/>
      <c r="AN1434" s="377"/>
      <c r="AO1434" s="377"/>
      <c r="AP1434" s="377"/>
      <c r="AQ1434" s="377"/>
      <c r="AR1434" s="377"/>
      <c r="AS1434" s="377"/>
      <c r="AT1434" s="377"/>
      <c r="AU1434" s="377"/>
    </row>
    <row r="1435" spans="2:47" x14ac:dyDescent="0.25">
      <c r="B1435" s="377"/>
      <c r="C1435" s="377"/>
      <c r="D1435" s="377"/>
      <c r="E1435" s="377"/>
      <c r="F1435" s="377"/>
      <c r="G1435" s="377"/>
      <c r="H1435" s="377"/>
      <c r="I1435" s="377"/>
      <c r="J1435" s="377"/>
      <c r="K1435" s="377"/>
      <c r="L1435" s="377"/>
      <c r="M1435" s="377"/>
      <c r="N1435" s="377"/>
      <c r="O1435" s="377"/>
      <c r="P1435" s="377"/>
      <c r="Q1435" s="377"/>
      <c r="R1435" s="377"/>
      <c r="S1435" s="377"/>
      <c r="T1435" s="377"/>
      <c r="U1435" s="377"/>
      <c r="V1435" s="377"/>
      <c r="W1435" s="377"/>
      <c r="X1435" s="377"/>
      <c r="Y1435" s="377"/>
      <c r="Z1435" s="377"/>
      <c r="AA1435" s="377"/>
      <c r="AB1435" s="377"/>
      <c r="AC1435" s="377"/>
      <c r="AD1435" s="377"/>
      <c r="AE1435" s="377"/>
      <c r="AF1435" s="377"/>
      <c r="AG1435" s="377"/>
      <c r="AH1435" s="377"/>
      <c r="AI1435" s="377"/>
      <c r="AJ1435" s="377"/>
      <c r="AK1435" s="377"/>
      <c r="AL1435" s="377"/>
      <c r="AM1435" s="377"/>
      <c r="AN1435" s="377"/>
      <c r="AO1435" s="377"/>
      <c r="AP1435" s="377"/>
      <c r="AQ1435" s="377"/>
      <c r="AR1435" s="377"/>
      <c r="AS1435" s="377"/>
      <c r="AT1435" s="377"/>
      <c r="AU1435" s="377"/>
    </row>
    <row r="1436" spans="2:47" x14ac:dyDescent="0.25">
      <c r="B1436" s="377"/>
      <c r="C1436" s="377"/>
      <c r="D1436" s="377"/>
      <c r="E1436" s="377"/>
      <c r="F1436" s="377"/>
      <c r="G1436" s="377"/>
      <c r="H1436" s="377"/>
      <c r="I1436" s="377"/>
      <c r="J1436" s="377"/>
      <c r="K1436" s="377"/>
      <c r="L1436" s="377"/>
      <c r="M1436" s="377"/>
      <c r="N1436" s="377"/>
      <c r="O1436" s="377"/>
      <c r="P1436" s="377"/>
      <c r="Q1436" s="377"/>
      <c r="R1436" s="377"/>
      <c r="S1436" s="377"/>
      <c r="T1436" s="377"/>
      <c r="U1436" s="377"/>
      <c r="V1436" s="377"/>
      <c r="W1436" s="377"/>
      <c r="X1436" s="377"/>
      <c r="Y1436" s="377"/>
      <c r="Z1436" s="377"/>
      <c r="AA1436" s="377"/>
      <c r="AB1436" s="377"/>
      <c r="AC1436" s="377"/>
      <c r="AD1436" s="377"/>
      <c r="AE1436" s="377"/>
      <c r="AF1436" s="377"/>
      <c r="AG1436" s="377"/>
      <c r="AH1436" s="377"/>
      <c r="AI1436" s="377"/>
      <c r="AJ1436" s="377"/>
      <c r="AK1436" s="377"/>
      <c r="AL1436" s="377"/>
      <c r="AM1436" s="377"/>
      <c r="AN1436" s="377"/>
      <c r="AO1436" s="377"/>
      <c r="AP1436" s="377"/>
      <c r="AQ1436" s="377"/>
      <c r="AR1436" s="377"/>
      <c r="AS1436" s="377"/>
      <c r="AT1436" s="377"/>
      <c r="AU1436" s="377"/>
    </row>
    <row r="1437" spans="2:47" x14ac:dyDescent="0.25">
      <c r="B1437" s="377"/>
      <c r="C1437" s="377"/>
      <c r="D1437" s="377"/>
      <c r="E1437" s="377"/>
      <c r="F1437" s="377"/>
      <c r="G1437" s="377"/>
      <c r="H1437" s="377"/>
      <c r="I1437" s="377"/>
      <c r="J1437" s="377"/>
      <c r="K1437" s="377"/>
      <c r="L1437" s="377"/>
      <c r="M1437" s="377"/>
      <c r="N1437" s="377"/>
      <c r="O1437" s="377"/>
      <c r="P1437" s="377"/>
      <c r="Q1437" s="377"/>
      <c r="R1437" s="377"/>
      <c r="S1437" s="377"/>
      <c r="T1437" s="377"/>
      <c r="U1437" s="377"/>
      <c r="V1437" s="377"/>
      <c r="W1437" s="377"/>
      <c r="X1437" s="377"/>
      <c r="Y1437" s="377"/>
      <c r="Z1437" s="377"/>
      <c r="AA1437" s="377"/>
      <c r="AB1437" s="377"/>
      <c r="AC1437" s="377"/>
      <c r="AD1437" s="377"/>
      <c r="AE1437" s="377"/>
      <c r="AF1437" s="377"/>
      <c r="AG1437" s="377"/>
      <c r="AH1437" s="377"/>
      <c r="AI1437" s="377"/>
      <c r="AJ1437" s="377"/>
      <c r="AK1437" s="377"/>
      <c r="AL1437" s="377"/>
      <c r="AM1437" s="377"/>
      <c r="AN1437" s="377"/>
      <c r="AO1437" s="377"/>
      <c r="AP1437" s="377"/>
      <c r="AQ1437" s="377"/>
      <c r="AR1437" s="377"/>
      <c r="AS1437" s="377"/>
      <c r="AT1437" s="377"/>
      <c r="AU1437" s="377"/>
    </row>
    <row r="1438" spans="2:47" x14ac:dyDescent="0.25">
      <c r="B1438" s="377"/>
      <c r="C1438" s="377"/>
      <c r="D1438" s="377"/>
      <c r="E1438" s="377"/>
      <c r="F1438" s="377"/>
      <c r="G1438" s="377"/>
      <c r="H1438" s="377"/>
      <c r="I1438" s="377"/>
      <c r="J1438" s="377"/>
      <c r="K1438" s="377"/>
      <c r="L1438" s="377"/>
      <c r="M1438" s="377"/>
      <c r="N1438" s="377"/>
      <c r="O1438" s="377"/>
      <c r="P1438" s="377"/>
      <c r="Q1438" s="377"/>
      <c r="R1438" s="377"/>
      <c r="S1438" s="377"/>
      <c r="T1438" s="377"/>
      <c r="U1438" s="377"/>
      <c r="V1438" s="377"/>
      <c r="W1438" s="377"/>
      <c r="X1438" s="377"/>
      <c r="Y1438" s="377"/>
      <c r="Z1438" s="377"/>
      <c r="AA1438" s="377"/>
      <c r="AB1438" s="377"/>
      <c r="AC1438" s="377"/>
      <c r="AD1438" s="377"/>
      <c r="AE1438" s="377"/>
      <c r="AF1438" s="377"/>
      <c r="AG1438" s="377"/>
      <c r="AH1438" s="377"/>
      <c r="AI1438" s="377"/>
      <c r="AJ1438" s="377"/>
      <c r="AK1438" s="377"/>
      <c r="AL1438" s="377"/>
      <c r="AM1438" s="377"/>
      <c r="AN1438" s="377"/>
      <c r="AO1438" s="377"/>
      <c r="AP1438" s="377"/>
      <c r="AQ1438" s="377"/>
      <c r="AR1438" s="377"/>
      <c r="AS1438" s="377"/>
      <c r="AT1438" s="377"/>
      <c r="AU1438" s="377"/>
    </row>
    <row r="1439" spans="2:47" x14ac:dyDescent="0.25">
      <c r="B1439" s="377"/>
      <c r="C1439" s="377"/>
      <c r="D1439" s="377"/>
      <c r="E1439" s="377"/>
      <c r="F1439" s="377"/>
      <c r="G1439" s="377"/>
      <c r="H1439" s="377"/>
      <c r="I1439" s="377"/>
      <c r="J1439" s="377"/>
      <c r="K1439" s="377"/>
      <c r="L1439" s="377"/>
      <c r="M1439" s="377"/>
      <c r="N1439" s="377"/>
      <c r="O1439" s="377"/>
      <c r="P1439" s="377"/>
      <c r="Q1439" s="377"/>
      <c r="R1439" s="377"/>
      <c r="S1439" s="377"/>
      <c r="T1439" s="377"/>
      <c r="U1439" s="377"/>
      <c r="V1439" s="377"/>
      <c r="W1439" s="377"/>
      <c r="X1439" s="377"/>
      <c r="Y1439" s="377"/>
      <c r="Z1439" s="377"/>
      <c r="AA1439" s="377"/>
      <c r="AB1439" s="377"/>
      <c r="AC1439" s="377"/>
      <c r="AD1439" s="377"/>
      <c r="AE1439" s="377"/>
      <c r="AF1439" s="377"/>
      <c r="AG1439" s="377"/>
      <c r="AH1439" s="377"/>
      <c r="AI1439" s="377"/>
      <c r="AJ1439" s="377"/>
      <c r="AK1439" s="377"/>
      <c r="AL1439" s="377"/>
      <c r="AM1439" s="377"/>
      <c r="AN1439" s="377"/>
      <c r="AO1439" s="377"/>
      <c r="AP1439" s="377"/>
      <c r="AQ1439" s="377"/>
      <c r="AR1439" s="377"/>
      <c r="AS1439" s="377"/>
      <c r="AT1439" s="377"/>
      <c r="AU1439" s="377"/>
    </row>
    <row r="1440" spans="2:47" x14ac:dyDescent="0.25">
      <c r="B1440" s="377"/>
      <c r="C1440" s="377"/>
      <c r="D1440" s="377"/>
      <c r="E1440" s="377"/>
      <c r="F1440" s="377"/>
      <c r="G1440" s="377"/>
      <c r="H1440" s="377"/>
      <c r="I1440" s="377"/>
      <c r="J1440" s="377"/>
      <c r="K1440" s="377"/>
      <c r="L1440" s="377"/>
      <c r="M1440" s="377"/>
      <c r="N1440" s="377"/>
      <c r="O1440" s="377"/>
      <c r="P1440" s="377"/>
      <c r="Q1440" s="377"/>
      <c r="R1440" s="377"/>
      <c r="S1440" s="377"/>
      <c r="T1440" s="377"/>
      <c r="U1440" s="377"/>
      <c r="V1440" s="377"/>
      <c r="W1440" s="377"/>
      <c r="X1440" s="377"/>
      <c r="Y1440" s="377"/>
      <c r="Z1440" s="377"/>
      <c r="AA1440" s="377"/>
      <c r="AB1440" s="377"/>
      <c r="AC1440" s="377"/>
      <c r="AD1440" s="377"/>
      <c r="AE1440" s="377"/>
      <c r="AF1440" s="377"/>
      <c r="AG1440" s="377"/>
      <c r="AH1440" s="377"/>
      <c r="AI1440" s="377"/>
      <c r="AJ1440" s="377"/>
      <c r="AK1440" s="377"/>
      <c r="AL1440" s="377"/>
      <c r="AM1440" s="377"/>
      <c r="AN1440" s="377"/>
      <c r="AO1440" s="377"/>
      <c r="AP1440" s="377"/>
      <c r="AQ1440" s="377"/>
      <c r="AR1440" s="377"/>
      <c r="AS1440" s="377"/>
      <c r="AT1440" s="377"/>
      <c r="AU1440" s="377"/>
    </row>
    <row r="1441" spans="2:47" x14ac:dyDescent="0.25">
      <c r="B1441" s="377"/>
      <c r="C1441" s="377"/>
      <c r="D1441" s="377"/>
      <c r="E1441" s="377"/>
      <c r="F1441" s="377"/>
      <c r="G1441" s="377"/>
      <c r="H1441" s="377"/>
      <c r="I1441" s="377"/>
      <c r="J1441" s="377"/>
      <c r="K1441" s="377"/>
      <c r="L1441" s="377"/>
      <c r="M1441" s="377"/>
      <c r="N1441" s="377"/>
      <c r="O1441" s="377"/>
      <c r="P1441" s="377"/>
      <c r="Q1441" s="377"/>
      <c r="R1441" s="377"/>
      <c r="S1441" s="377"/>
      <c r="T1441" s="377"/>
      <c r="U1441" s="377"/>
      <c r="V1441" s="377"/>
      <c r="W1441" s="377"/>
      <c r="X1441" s="377"/>
      <c r="Y1441" s="377"/>
      <c r="Z1441" s="377"/>
      <c r="AA1441" s="377"/>
      <c r="AB1441" s="377"/>
      <c r="AC1441" s="377"/>
      <c r="AD1441" s="377"/>
      <c r="AE1441" s="377"/>
      <c r="AF1441" s="377"/>
      <c r="AG1441" s="377"/>
      <c r="AH1441" s="377"/>
      <c r="AI1441" s="377"/>
      <c r="AJ1441" s="377"/>
      <c r="AK1441" s="377"/>
      <c r="AL1441" s="377"/>
      <c r="AM1441" s="377"/>
      <c r="AN1441" s="377"/>
      <c r="AO1441" s="377"/>
      <c r="AP1441" s="377"/>
      <c r="AQ1441" s="377"/>
      <c r="AR1441" s="377"/>
      <c r="AS1441" s="377"/>
      <c r="AT1441" s="377"/>
      <c r="AU1441" s="377"/>
    </row>
    <row r="1442" spans="2:47" x14ac:dyDescent="0.25">
      <c r="B1442" s="377"/>
      <c r="C1442" s="377"/>
      <c r="D1442" s="377"/>
      <c r="E1442" s="377"/>
      <c r="F1442" s="377"/>
      <c r="G1442" s="377"/>
      <c r="H1442" s="377"/>
      <c r="I1442" s="377"/>
      <c r="J1442" s="377"/>
      <c r="K1442" s="377"/>
      <c r="L1442" s="377"/>
      <c r="M1442" s="377"/>
      <c r="N1442" s="377"/>
      <c r="O1442" s="377"/>
      <c r="P1442" s="377"/>
      <c r="Q1442" s="377"/>
      <c r="R1442" s="377"/>
      <c r="S1442" s="377"/>
      <c r="T1442" s="377"/>
      <c r="U1442" s="377"/>
      <c r="V1442" s="377"/>
      <c r="W1442" s="377"/>
      <c r="X1442" s="377"/>
      <c r="Y1442" s="377"/>
      <c r="Z1442" s="377"/>
      <c r="AA1442" s="377"/>
      <c r="AB1442" s="377"/>
      <c r="AC1442" s="377"/>
      <c r="AD1442" s="377"/>
      <c r="AE1442" s="377"/>
      <c r="AF1442" s="377"/>
      <c r="AG1442" s="377"/>
      <c r="AH1442" s="377"/>
      <c r="AI1442" s="377"/>
      <c r="AJ1442" s="377"/>
      <c r="AK1442" s="377"/>
      <c r="AL1442" s="377"/>
      <c r="AM1442" s="377"/>
      <c r="AN1442" s="377"/>
      <c r="AO1442" s="377"/>
      <c r="AP1442" s="377"/>
      <c r="AQ1442" s="377"/>
      <c r="AR1442" s="377"/>
      <c r="AS1442" s="377"/>
      <c r="AT1442" s="377"/>
      <c r="AU1442" s="377"/>
    </row>
    <row r="1443" spans="2:47" x14ac:dyDescent="0.25">
      <c r="B1443" s="377"/>
      <c r="C1443" s="377"/>
      <c r="D1443" s="377"/>
      <c r="E1443" s="377"/>
      <c r="F1443" s="377"/>
      <c r="G1443" s="377"/>
      <c r="H1443" s="377"/>
      <c r="I1443" s="377"/>
      <c r="J1443" s="377"/>
      <c r="K1443" s="377"/>
      <c r="L1443" s="377"/>
      <c r="M1443" s="377"/>
      <c r="N1443" s="377"/>
      <c r="O1443" s="377"/>
      <c r="P1443" s="377"/>
      <c r="Q1443" s="377"/>
      <c r="R1443" s="377"/>
      <c r="S1443" s="377"/>
      <c r="T1443" s="377"/>
      <c r="U1443" s="377"/>
      <c r="V1443" s="377"/>
      <c r="W1443" s="377"/>
      <c r="X1443" s="377"/>
      <c r="Y1443" s="377"/>
      <c r="Z1443" s="377"/>
      <c r="AA1443" s="377"/>
      <c r="AB1443" s="377"/>
      <c r="AC1443" s="377"/>
      <c r="AD1443" s="377"/>
      <c r="AE1443" s="377"/>
      <c r="AF1443" s="377"/>
      <c r="AG1443" s="377"/>
      <c r="AH1443" s="377"/>
      <c r="AI1443" s="377"/>
      <c r="AJ1443" s="377"/>
      <c r="AK1443" s="377"/>
      <c r="AL1443" s="377"/>
      <c r="AM1443" s="377"/>
      <c r="AN1443" s="377"/>
      <c r="AO1443" s="377"/>
      <c r="AP1443" s="377"/>
      <c r="AQ1443" s="377"/>
      <c r="AR1443" s="377"/>
      <c r="AS1443" s="377"/>
      <c r="AT1443" s="377"/>
      <c r="AU1443" s="377"/>
    </row>
    <row r="1444" spans="2:47" x14ac:dyDescent="0.25">
      <c r="B1444" s="377"/>
      <c r="C1444" s="377"/>
      <c r="D1444" s="377"/>
      <c r="E1444" s="377"/>
      <c r="F1444" s="377"/>
      <c r="G1444" s="377"/>
      <c r="H1444" s="377"/>
      <c r="I1444" s="377"/>
      <c r="J1444" s="377"/>
      <c r="K1444" s="377"/>
      <c r="L1444" s="377"/>
      <c r="M1444" s="377"/>
      <c r="N1444" s="377"/>
      <c r="O1444" s="377"/>
      <c r="P1444" s="377"/>
      <c r="Q1444" s="377"/>
      <c r="R1444" s="377"/>
      <c r="S1444" s="377"/>
      <c r="T1444" s="377"/>
      <c r="U1444" s="377"/>
      <c r="V1444" s="377"/>
      <c r="W1444" s="377"/>
      <c r="X1444" s="377"/>
      <c r="Y1444" s="377"/>
      <c r="Z1444" s="377"/>
      <c r="AA1444" s="377"/>
      <c r="AB1444" s="377"/>
      <c r="AC1444" s="377"/>
      <c r="AD1444" s="377"/>
      <c r="AE1444" s="377"/>
      <c r="AF1444" s="377"/>
      <c r="AG1444" s="377"/>
      <c r="AH1444" s="377"/>
      <c r="AI1444" s="377"/>
      <c r="AJ1444" s="377"/>
      <c r="AK1444" s="377"/>
      <c r="AL1444" s="377"/>
      <c r="AM1444" s="377"/>
      <c r="AN1444" s="377"/>
      <c r="AO1444" s="377"/>
      <c r="AP1444" s="377"/>
      <c r="AQ1444" s="377"/>
      <c r="AR1444" s="377"/>
      <c r="AS1444" s="377"/>
      <c r="AT1444" s="377"/>
      <c r="AU1444" s="377"/>
    </row>
    <row r="1445" spans="2:47" x14ac:dyDescent="0.25">
      <c r="B1445" s="377"/>
      <c r="C1445" s="377"/>
      <c r="D1445" s="377"/>
      <c r="E1445" s="377"/>
      <c r="F1445" s="377"/>
      <c r="G1445" s="377"/>
      <c r="H1445" s="377"/>
      <c r="I1445" s="377"/>
      <c r="J1445" s="377"/>
      <c r="K1445" s="377"/>
      <c r="L1445" s="377"/>
      <c r="M1445" s="377"/>
      <c r="N1445" s="377"/>
      <c r="O1445" s="377"/>
      <c r="P1445" s="377"/>
      <c r="Q1445" s="377"/>
      <c r="R1445" s="377"/>
      <c r="S1445" s="377"/>
      <c r="T1445" s="377"/>
      <c r="U1445" s="377"/>
      <c r="V1445" s="377"/>
      <c r="W1445" s="377"/>
      <c r="X1445" s="377"/>
      <c r="Y1445" s="377"/>
      <c r="Z1445" s="377"/>
      <c r="AA1445" s="377"/>
      <c r="AB1445" s="377"/>
      <c r="AC1445" s="377"/>
      <c r="AD1445" s="377"/>
      <c r="AE1445" s="377"/>
      <c r="AF1445" s="377"/>
      <c r="AG1445" s="377"/>
      <c r="AH1445" s="377"/>
      <c r="AI1445" s="377"/>
      <c r="AJ1445" s="377"/>
      <c r="AK1445" s="377"/>
      <c r="AL1445" s="377"/>
      <c r="AM1445" s="377"/>
      <c r="AN1445" s="377"/>
      <c r="AO1445" s="377"/>
      <c r="AP1445" s="377"/>
      <c r="AQ1445" s="377"/>
      <c r="AR1445" s="377"/>
      <c r="AS1445" s="377"/>
      <c r="AT1445" s="377"/>
      <c r="AU1445" s="377"/>
    </row>
    <row r="1446" spans="2:47" x14ac:dyDescent="0.25">
      <c r="B1446" s="377"/>
      <c r="C1446" s="377"/>
      <c r="D1446" s="377"/>
      <c r="E1446" s="377"/>
      <c r="F1446" s="377"/>
      <c r="G1446" s="377"/>
      <c r="H1446" s="377"/>
      <c r="I1446" s="377"/>
      <c r="J1446" s="377"/>
      <c r="K1446" s="377"/>
      <c r="L1446" s="377"/>
      <c r="M1446" s="377"/>
      <c r="N1446" s="377"/>
      <c r="O1446" s="377"/>
      <c r="P1446" s="377"/>
      <c r="Q1446" s="377"/>
      <c r="R1446" s="377"/>
      <c r="S1446" s="377"/>
      <c r="T1446" s="377"/>
      <c r="U1446" s="377"/>
      <c r="V1446" s="377"/>
      <c r="W1446" s="377"/>
      <c r="X1446" s="377"/>
      <c r="Y1446" s="377"/>
      <c r="Z1446" s="377"/>
      <c r="AA1446" s="377"/>
      <c r="AB1446" s="377"/>
      <c r="AC1446" s="377"/>
      <c r="AD1446" s="377"/>
      <c r="AE1446" s="377"/>
      <c r="AF1446" s="377"/>
      <c r="AG1446" s="377"/>
      <c r="AH1446" s="377"/>
      <c r="AI1446" s="377"/>
      <c r="AJ1446" s="377"/>
      <c r="AK1446" s="377"/>
      <c r="AL1446" s="377"/>
      <c r="AM1446" s="377"/>
      <c r="AN1446" s="377"/>
      <c r="AO1446" s="377"/>
      <c r="AP1446" s="377"/>
      <c r="AQ1446" s="377"/>
      <c r="AR1446" s="377"/>
      <c r="AS1446" s="377"/>
      <c r="AT1446" s="377"/>
      <c r="AU1446" s="377"/>
    </row>
    <row r="1447" spans="2:47" x14ac:dyDescent="0.25">
      <c r="B1447" s="377"/>
      <c r="C1447" s="377"/>
      <c r="D1447" s="377"/>
      <c r="E1447" s="377"/>
      <c r="F1447" s="377"/>
      <c r="G1447" s="377"/>
      <c r="H1447" s="377"/>
      <c r="I1447" s="377"/>
      <c r="J1447" s="377"/>
      <c r="K1447" s="377"/>
      <c r="L1447" s="377"/>
      <c r="M1447" s="377"/>
      <c r="N1447" s="377"/>
      <c r="O1447" s="377"/>
      <c r="P1447" s="377"/>
      <c r="Q1447" s="377"/>
      <c r="R1447" s="377"/>
      <c r="S1447" s="377"/>
      <c r="T1447" s="377"/>
      <c r="U1447" s="377"/>
      <c r="V1447" s="377"/>
      <c r="W1447" s="377"/>
      <c r="X1447" s="377"/>
      <c r="Y1447" s="377"/>
      <c r="Z1447" s="377"/>
      <c r="AA1447" s="377"/>
      <c r="AB1447" s="377"/>
      <c r="AC1447" s="377"/>
      <c r="AD1447" s="377"/>
      <c r="AE1447" s="377"/>
      <c r="AF1447" s="377"/>
      <c r="AG1447" s="377"/>
      <c r="AH1447" s="377"/>
      <c r="AI1447" s="377"/>
      <c r="AJ1447" s="377"/>
      <c r="AK1447" s="377"/>
      <c r="AL1447" s="377"/>
      <c r="AM1447" s="377"/>
      <c r="AN1447" s="377"/>
      <c r="AO1447" s="377"/>
      <c r="AP1447" s="377"/>
      <c r="AQ1447" s="377"/>
      <c r="AR1447" s="377"/>
      <c r="AS1447" s="377"/>
      <c r="AT1447" s="377"/>
      <c r="AU1447" s="377"/>
    </row>
    <row r="1448" spans="2:47" x14ac:dyDescent="0.25">
      <c r="B1448" s="377"/>
      <c r="C1448" s="377"/>
      <c r="D1448" s="377"/>
      <c r="E1448" s="377"/>
      <c r="F1448" s="377"/>
      <c r="G1448" s="377"/>
      <c r="H1448" s="377"/>
      <c r="I1448" s="377"/>
      <c r="J1448" s="377"/>
      <c r="K1448" s="377"/>
      <c r="L1448" s="377"/>
      <c r="M1448" s="377"/>
      <c r="N1448" s="377"/>
      <c r="O1448" s="377"/>
      <c r="P1448" s="377"/>
      <c r="Q1448" s="377"/>
      <c r="R1448" s="377"/>
      <c r="S1448" s="377"/>
      <c r="T1448" s="377"/>
      <c r="U1448" s="377"/>
      <c r="V1448" s="377"/>
      <c r="W1448" s="377"/>
      <c r="X1448" s="377"/>
      <c r="Y1448" s="377"/>
      <c r="Z1448" s="377"/>
      <c r="AA1448" s="377"/>
      <c r="AB1448" s="377"/>
      <c r="AC1448" s="377"/>
      <c r="AD1448" s="377"/>
      <c r="AE1448" s="377"/>
      <c r="AF1448" s="377"/>
      <c r="AG1448" s="377"/>
      <c r="AH1448" s="377"/>
      <c r="AI1448" s="377"/>
      <c r="AJ1448" s="377"/>
      <c r="AK1448" s="377"/>
      <c r="AL1448" s="377"/>
      <c r="AM1448" s="377"/>
      <c r="AN1448" s="377"/>
      <c r="AO1448" s="377"/>
      <c r="AP1448" s="377"/>
      <c r="AQ1448" s="377"/>
      <c r="AR1448" s="377"/>
      <c r="AS1448" s="377"/>
      <c r="AT1448" s="377"/>
      <c r="AU1448" s="377"/>
    </row>
    <row r="1449" spans="2:47" x14ac:dyDescent="0.25">
      <c r="B1449" s="377"/>
      <c r="C1449" s="377"/>
      <c r="D1449" s="377"/>
      <c r="E1449" s="377"/>
      <c r="F1449" s="377"/>
      <c r="G1449" s="377"/>
      <c r="H1449" s="377"/>
      <c r="I1449" s="377"/>
      <c r="J1449" s="377"/>
      <c r="K1449" s="377"/>
      <c r="L1449" s="377"/>
      <c r="M1449" s="377"/>
      <c r="N1449" s="377"/>
      <c r="O1449" s="377"/>
      <c r="P1449" s="377"/>
      <c r="Q1449" s="377"/>
      <c r="R1449" s="377"/>
      <c r="S1449" s="377"/>
      <c r="T1449" s="377"/>
      <c r="U1449" s="377"/>
      <c r="V1449" s="377"/>
      <c r="W1449" s="377"/>
      <c r="X1449" s="377"/>
      <c r="Y1449" s="377"/>
      <c r="Z1449" s="377"/>
      <c r="AA1449" s="377"/>
      <c r="AB1449" s="377"/>
      <c r="AC1449" s="377"/>
      <c r="AD1449" s="377"/>
      <c r="AE1449" s="377"/>
      <c r="AF1449" s="377"/>
      <c r="AG1449" s="377"/>
      <c r="AH1449" s="377"/>
      <c r="AI1449" s="377"/>
      <c r="AJ1449" s="377"/>
      <c r="AK1449" s="377"/>
      <c r="AL1449" s="377"/>
      <c r="AM1449" s="377"/>
      <c r="AN1449" s="377"/>
      <c r="AO1449" s="377"/>
      <c r="AP1449" s="377"/>
      <c r="AQ1449" s="377"/>
      <c r="AR1449" s="377"/>
      <c r="AS1449" s="377"/>
      <c r="AT1449" s="377"/>
      <c r="AU1449" s="377"/>
    </row>
    <row r="1450" spans="2:47" x14ac:dyDescent="0.25">
      <c r="B1450" s="377"/>
      <c r="C1450" s="377"/>
      <c r="D1450" s="377"/>
      <c r="E1450" s="377"/>
      <c r="F1450" s="377"/>
      <c r="G1450" s="377"/>
      <c r="H1450" s="377"/>
      <c r="I1450" s="377"/>
      <c r="J1450" s="377"/>
      <c r="K1450" s="377"/>
      <c r="L1450" s="377"/>
      <c r="M1450" s="377"/>
      <c r="N1450" s="377"/>
      <c r="O1450" s="377"/>
      <c r="P1450" s="377"/>
      <c r="Q1450" s="377"/>
      <c r="R1450" s="377"/>
      <c r="S1450" s="377"/>
      <c r="T1450" s="377"/>
      <c r="U1450" s="377"/>
      <c r="V1450" s="377"/>
      <c r="W1450" s="377"/>
      <c r="X1450" s="377"/>
      <c r="Y1450" s="377"/>
      <c r="Z1450" s="377"/>
      <c r="AA1450" s="377"/>
      <c r="AB1450" s="377"/>
      <c r="AC1450" s="377"/>
      <c r="AD1450" s="377"/>
      <c r="AE1450" s="377"/>
      <c r="AF1450" s="377"/>
      <c r="AG1450" s="377"/>
      <c r="AH1450" s="377"/>
      <c r="AI1450" s="377"/>
      <c r="AJ1450" s="377"/>
      <c r="AK1450" s="377"/>
      <c r="AL1450" s="377"/>
      <c r="AM1450" s="377"/>
      <c r="AN1450" s="377"/>
      <c r="AO1450" s="377"/>
      <c r="AP1450" s="377"/>
      <c r="AQ1450" s="377"/>
      <c r="AR1450" s="377"/>
      <c r="AS1450" s="377"/>
      <c r="AT1450" s="377"/>
      <c r="AU1450" s="377"/>
    </row>
    <row r="1451" spans="2:47" x14ac:dyDescent="0.25">
      <c r="B1451" s="377"/>
      <c r="C1451" s="377"/>
      <c r="D1451" s="377"/>
      <c r="E1451" s="377"/>
      <c r="F1451" s="377"/>
      <c r="G1451" s="377"/>
      <c r="H1451" s="377"/>
      <c r="I1451" s="377"/>
      <c r="J1451" s="377"/>
      <c r="K1451" s="377"/>
      <c r="L1451" s="377"/>
      <c r="M1451" s="377"/>
      <c r="N1451" s="377"/>
      <c r="O1451" s="377"/>
      <c r="P1451" s="377"/>
      <c r="Q1451" s="377"/>
      <c r="R1451" s="377"/>
      <c r="S1451" s="377"/>
      <c r="T1451" s="377"/>
      <c r="U1451" s="377"/>
      <c r="V1451" s="377"/>
      <c r="W1451" s="377"/>
      <c r="X1451" s="377"/>
      <c r="Y1451" s="377"/>
      <c r="Z1451" s="377"/>
      <c r="AA1451" s="377"/>
      <c r="AB1451" s="377"/>
      <c r="AC1451" s="377"/>
      <c r="AD1451" s="377"/>
      <c r="AE1451" s="377"/>
      <c r="AF1451" s="377"/>
      <c r="AG1451" s="377"/>
      <c r="AH1451" s="377"/>
      <c r="AI1451" s="377"/>
      <c r="AJ1451" s="377"/>
      <c r="AK1451" s="377"/>
      <c r="AL1451" s="377"/>
      <c r="AM1451" s="377"/>
      <c r="AN1451" s="377"/>
      <c r="AO1451" s="377"/>
      <c r="AP1451" s="377"/>
      <c r="AQ1451" s="377"/>
      <c r="AR1451" s="377"/>
      <c r="AS1451" s="377"/>
      <c r="AT1451" s="377"/>
      <c r="AU1451" s="377"/>
    </row>
    <row r="1452" spans="2:47" x14ac:dyDescent="0.25">
      <c r="B1452" s="377"/>
      <c r="C1452" s="377"/>
      <c r="D1452" s="377"/>
      <c r="E1452" s="377"/>
      <c r="F1452" s="377"/>
      <c r="G1452" s="377"/>
      <c r="H1452" s="377"/>
      <c r="I1452" s="377"/>
      <c r="J1452" s="377"/>
      <c r="K1452" s="377"/>
      <c r="L1452" s="377"/>
      <c r="M1452" s="377"/>
      <c r="N1452" s="377"/>
      <c r="O1452" s="377"/>
      <c r="P1452" s="377"/>
      <c r="Q1452" s="377"/>
      <c r="R1452" s="377"/>
      <c r="S1452" s="377"/>
      <c r="T1452" s="377"/>
      <c r="U1452" s="377"/>
      <c r="V1452" s="377"/>
      <c r="W1452" s="377"/>
      <c r="X1452" s="377"/>
      <c r="Y1452" s="377"/>
      <c r="Z1452" s="377"/>
      <c r="AA1452" s="377"/>
      <c r="AB1452" s="377"/>
      <c r="AC1452" s="377"/>
      <c r="AD1452" s="377"/>
      <c r="AE1452" s="377"/>
      <c r="AF1452" s="377"/>
      <c r="AG1452" s="377"/>
      <c r="AH1452" s="377"/>
      <c r="AI1452" s="377"/>
      <c r="AJ1452" s="377"/>
      <c r="AK1452" s="377"/>
      <c r="AL1452" s="377"/>
      <c r="AM1452" s="377"/>
      <c r="AN1452" s="377"/>
      <c r="AO1452" s="377"/>
      <c r="AP1452" s="377"/>
      <c r="AQ1452" s="377"/>
      <c r="AR1452" s="377"/>
      <c r="AS1452" s="377"/>
      <c r="AT1452" s="377"/>
      <c r="AU1452" s="377"/>
    </row>
    <row r="1453" spans="2:47" x14ac:dyDescent="0.25">
      <c r="B1453" s="377"/>
      <c r="C1453" s="377"/>
      <c r="D1453" s="377"/>
      <c r="E1453" s="377"/>
      <c r="F1453" s="377"/>
      <c r="G1453" s="377"/>
      <c r="H1453" s="377"/>
      <c r="I1453" s="377"/>
      <c r="J1453" s="377"/>
      <c r="K1453" s="377"/>
      <c r="L1453" s="377"/>
      <c r="M1453" s="377"/>
      <c r="N1453" s="377"/>
      <c r="O1453" s="377"/>
      <c r="P1453" s="377"/>
      <c r="Q1453" s="377"/>
      <c r="R1453" s="377"/>
      <c r="S1453" s="377"/>
      <c r="T1453" s="377"/>
      <c r="U1453" s="377"/>
      <c r="V1453" s="377"/>
      <c r="W1453" s="377"/>
      <c r="X1453" s="377"/>
      <c r="Y1453" s="377"/>
      <c r="Z1453" s="377"/>
      <c r="AA1453" s="377"/>
      <c r="AB1453" s="377"/>
      <c r="AC1453" s="377"/>
      <c r="AD1453" s="377"/>
      <c r="AE1453" s="377"/>
      <c r="AF1453" s="377"/>
      <c r="AG1453" s="377"/>
      <c r="AH1453" s="377"/>
      <c r="AI1453" s="377"/>
      <c r="AJ1453" s="377"/>
      <c r="AK1453" s="377"/>
      <c r="AL1453" s="377"/>
      <c r="AM1453" s="377"/>
      <c r="AN1453" s="377"/>
      <c r="AO1453" s="377"/>
      <c r="AP1453" s="377"/>
      <c r="AQ1453" s="377"/>
      <c r="AR1453" s="377"/>
      <c r="AS1453" s="377"/>
      <c r="AT1453" s="377"/>
      <c r="AU1453" s="377"/>
    </row>
    <row r="1454" spans="2:47" x14ac:dyDescent="0.25">
      <c r="B1454" s="377"/>
      <c r="C1454" s="377"/>
      <c r="D1454" s="377"/>
      <c r="E1454" s="377"/>
      <c r="F1454" s="377"/>
      <c r="G1454" s="377"/>
      <c r="H1454" s="377"/>
      <c r="I1454" s="377"/>
      <c r="J1454" s="377"/>
      <c r="K1454" s="377"/>
      <c r="L1454" s="377"/>
      <c r="M1454" s="377"/>
      <c r="N1454" s="377"/>
      <c r="O1454" s="377"/>
      <c r="P1454" s="377"/>
      <c r="Q1454" s="377"/>
      <c r="R1454" s="377"/>
      <c r="S1454" s="377"/>
      <c r="T1454" s="377"/>
      <c r="U1454" s="377"/>
      <c r="V1454" s="377"/>
      <c r="W1454" s="377"/>
      <c r="X1454" s="377"/>
      <c r="Y1454" s="377"/>
      <c r="Z1454" s="377"/>
      <c r="AA1454" s="377"/>
      <c r="AB1454" s="377"/>
      <c r="AC1454" s="377"/>
      <c r="AD1454" s="377"/>
      <c r="AE1454" s="377"/>
      <c r="AF1454" s="377"/>
      <c r="AG1454" s="377"/>
      <c r="AH1454" s="377"/>
      <c r="AI1454" s="377"/>
      <c r="AJ1454" s="377"/>
      <c r="AK1454" s="377"/>
      <c r="AL1454" s="377"/>
      <c r="AM1454" s="377"/>
      <c r="AN1454" s="377"/>
      <c r="AO1454" s="377"/>
      <c r="AP1454" s="377"/>
      <c r="AQ1454" s="377"/>
      <c r="AR1454" s="377"/>
      <c r="AS1454" s="377"/>
      <c r="AT1454" s="377"/>
      <c r="AU1454" s="377"/>
    </row>
    <row r="1455" spans="2:47" x14ac:dyDescent="0.25">
      <c r="B1455" s="377"/>
      <c r="C1455" s="377"/>
      <c r="D1455" s="377"/>
      <c r="E1455" s="377"/>
      <c r="F1455" s="377"/>
      <c r="G1455" s="377"/>
      <c r="H1455" s="377"/>
      <c r="I1455" s="377"/>
      <c r="J1455" s="377"/>
      <c r="K1455" s="377"/>
      <c r="L1455" s="377"/>
      <c r="M1455" s="377"/>
      <c r="N1455" s="377"/>
      <c r="O1455" s="377"/>
      <c r="P1455" s="377"/>
      <c r="Q1455" s="377"/>
      <c r="R1455" s="377"/>
      <c r="S1455" s="377"/>
      <c r="T1455" s="377"/>
      <c r="U1455" s="377"/>
      <c r="V1455" s="377"/>
      <c r="W1455" s="377"/>
      <c r="X1455" s="377"/>
      <c r="Y1455" s="377"/>
      <c r="Z1455" s="377"/>
      <c r="AA1455" s="377"/>
      <c r="AB1455" s="377"/>
      <c r="AC1455" s="377"/>
      <c r="AD1455" s="377"/>
      <c r="AE1455" s="377"/>
      <c r="AF1455" s="377"/>
      <c r="AG1455" s="377"/>
      <c r="AH1455" s="377"/>
      <c r="AI1455" s="377"/>
      <c r="AJ1455" s="377"/>
      <c r="AK1455" s="377"/>
      <c r="AL1455" s="377"/>
      <c r="AM1455" s="377"/>
      <c r="AN1455" s="377"/>
      <c r="AO1455" s="377"/>
      <c r="AP1455" s="377"/>
      <c r="AQ1455" s="377"/>
      <c r="AR1455" s="377"/>
      <c r="AS1455" s="377"/>
      <c r="AT1455" s="377"/>
      <c r="AU1455" s="377"/>
    </row>
    <row r="1456" spans="2:47" x14ac:dyDescent="0.25">
      <c r="B1456" s="377"/>
      <c r="C1456" s="377"/>
      <c r="D1456" s="377"/>
      <c r="E1456" s="377"/>
      <c r="F1456" s="377"/>
      <c r="G1456" s="377"/>
      <c r="H1456" s="377"/>
      <c r="I1456" s="377"/>
      <c r="J1456" s="377"/>
      <c r="K1456" s="377"/>
      <c r="L1456" s="377"/>
      <c r="M1456" s="377"/>
      <c r="N1456" s="377"/>
      <c r="O1456" s="377"/>
      <c r="P1456" s="377"/>
      <c r="Q1456" s="377"/>
      <c r="R1456" s="377"/>
      <c r="S1456" s="377"/>
      <c r="T1456" s="377"/>
      <c r="U1456" s="377"/>
      <c r="V1456" s="377"/>
      <c r="W1456" s="377"/>
      <c r="X1456" s="377"/>
      <c r="Y1456" s="377"/>
      <c r="Z1456" s="377"/>
      <c r="AA1456" s="377"/>
      <c r="AB1456" s="377"/>
      <c r="AC1456" s="377"/>
      <c r="AD1456" s="377"/>
      <c r="AE1456" s="377"/>
      <c r="AF1456" s="377"/>
      <c r="AG1456" s="377"/>
      <c r="AH1456" s="377"/>
      <c r="AI1456" s="377"/>
      <c r="AJ1456" s="377"/>
      <c r="AK1456" s="377"/>
      <c r="AL1456" s="377"/>
      <c r="AM1456" s="377"/>
      <c r="AN1456" s="377"/>
      <c r="AO1456" s="377"/>
      <c r="AP1456" s="377"/>
      <c r="AQ1456" s="377"/>
      <c r="AR1456" s="377"/>
      <c r="AS1456" s="377"/>
      <c r="AT1456" s="377"/>
      <c r="AU1456" s="377"/>
    </row>
    <row r="1457" spans="2:47" x14ac:dyDescent="0.25">
      <c r="B1457" s="377"/>
      <c r="C1457" s="377"/>
      <c r="D1457" s="377"/>
      <c r="E1457" s="377"/>
      <c r="F1457" s="377"/>
      <c r="G1457" s="377"/>
      <c r="H1457" s="377"/>
      <c r="I1457" s="377"/>
      <c r="J1457" s="377"/>
      <c r="K1457" s="377"/>
      <c r="L1457" s="377"/>
      <c r="M1457" s="377"/>
      <c r="N1457" s="377"/>
      <c r="O1457" s="377"/>
      <c r="P1457" s="377"/>
      <c r="Q1457" s="377"/>
      <c r="R1457" s="377"/>
      <c r="S1457" s="377"/>
      <c r="T1457" s="377"/>
      <c r="U1457" s="377"/>
      <c r="V1457" s="377"/>
      <c r="W1457" s="377"/>
      <c r="X1457" s="377"/>
      <c r="Y1457" s="377"/>
      <c r="Z1457" s="377"/>
      <c r="AA1457" s="377"/>
      <c r="AB1457" s="377"/>
      <c r="AC1457" s="377"/>
      <c r="AD1457" s="377"/>
      <c r="AE1457" s="377"/>
      <c r="AF1457" s="377"/>
      <c r="AG1457" s="377"/>
      <c r="AH1457" s="377"/>
      <c r="AI1457" s="377"/>
      <c r="AJ1457" s="377"/>
      <c r="AK1457" s="377"/>
      <c r="AL1457" s="377"/>
      <c r="AM1457" s="377"/>
      <c r="AN1457" s="377"/>
      <c r="AO1457" s="377"/>
      <c r="AP1457" s="377"/>
      <c r="AQ1457" s="377"/>
      <c r="AR1457" s="377"/>
      <c r="AS1457" s="377"/>
      <c r="AT1457" s="377"/>
      <c r="AU1457" s="377"/>
    </row>
    <row r="1458" spans="2:47" x14ac:dyDescent="0.25">
      <c r="B1458" s="377"/>
      <c r="C1458" s="377"/>
      <c r="D1458" s="377"/>
      <c r="E1458" s="377"/>
      <c r="F1458" s="377"/>
      <c r="G1458" s="377"/>
      <c r="H1458" s="377"/>
      <c r="I1458" s="377"/>
      <c r="J1458" s="377"/>
      <c r="K1458" s="377"/>
      <c r="L1458" s="377"/>
      <c r="M1458" s="377"/>
      <c r="N1458" s="377"/>
      <c r="O1458" s="377"/>
      <c r="P1458" s="377"/>
      <c r="Q1458" s="377"/>
      <c r="R1458" s="377"/>
      <c r="S1458" s="377"/>
      <c r="T1458" s="377"/>
      <c r="U1458" s="377"/>
      <c r="V1458" s="377"/>
      <c r="W1458" s="377"/>
      <c r="X1458" s="377"/>
      <c r="Y1458" s="377"/>
      <c r="Z1458" s="377"/>
      <c r="AA1458" s="377"/>
      <c r="AB1458" s="377"/>
      <c r="AC1458" s="377"/>
      <c r="AD1458" s="377"/>
      <c r="AE1458" s="377"/>
      <c r="AF1458" s="377"/>
      <c r="AG1458" s="377"/>
      <c r="AH1458" s="377"/>
      <c r="AI1458" s="377"/>
      <c r="AJ1458" s="377"/>
      <c r="AK1458" s="377"/>
      <c r="AL1458" s="377"/>
      <c r="AM1458" s="377"/>
      <c r="AN1458" s="377"/>
      <c r="AO1458" s="377"/>
      <c r="AP1458" s="377"/>
      <c r="AQ1458" s="377"/>
      <c r="AR1458" s="377"/>
      <c r="AS1458" s="377"/>
      <c r="AT1458" s="377"/>
      <c r="AU1458" s="377"/>
    </row>
    <row r="1459" spans="2:47" x14ac:dyDescent="0.25">
      <c r="B1459" s="377"/>
      <c r="C1459" s="377"/>
      <c r="D1459" s="377"/>
      <c r="E1459" s="377"/>
      <c r="F1459" s="377"/>
      <c r="G1459" s="377"/>
      <c r="H1459" s="377"/>
      <c r="I1459" s="377"/>
      <c r="J1459" s="377"/>
      <c r="K1459" s="377"/>
      <c r="L1459" s="377"/>
      <c r="M1459" s="377"/>
      <c r="N1459" s="377"/>
      <c r="O1459" s="377"/>
      <c r="P1459" s="377"/>
      <c r="Q1459" s="377"/>
      <c r="R1459" s="377"/>
      <c r="S1459" s="377"/>
      <c r="T1459" s="377"/>
      <c r="U1459" s="377"/>
      <c r="V1459" s="377"/>
      <c r="W1459" s="377"/>
      <c r="X1459" s="377"/>
      <c r="Y1459" s="377"/>
      <c r="Z1459" s="377"/>
      <c r="AA1459" s="377"/>
      <c r="AB1459" s="377"/>
      <c r="AC1459" s="377"/>
      <c r="AD1459" s="377"/>
      <c r="AE1459" s="377"/>
      <c r="AF1459" s="377"/>
      <c r="AG1459" s="377"/>
      <c r="AH1459" s="377"/>
      <c r="AI1459" s="377"/>
      <c r="AJ1459" s="377"/>
      <c r="AK1459" s="377"/>
      <c r="AL1459" s="377"/>
      <c r="AM1459" s="377"/>
      <c r="AN1459" s="377"/>
      <c r="AO1459" s="377"/>
      <c r="AP1459" s="377"/>
      <c r="AQ1459" s="377"/>
      <c r="AR1459" s="377"/>
      <c r="AS1459" s="377"/>
      <c r="AT1459" s="377"/>
      <c r="AU1459" s="377"/>
    </row>
    <row r="1460" spans="2:47" x14ac:dyDescent="0.25">
      <c r="B1460" s="377"/>
      <c r="C1460" s="377"/>
      <c r="D1460" s="377"/>
      <c r="E1460" s="377"/>
      <c r="F1460" s="377"/>
      <c r="G1460" s="377"/>
      <c r="H1460" s="377"/>
      <c r="I1460" s="377"/>
      <c r="J1460" s="377"/>
      <c r="K1460" s="377"/>
      <c r="L1460" s="377"/>
      <c r="M1460" s="377"/>
      <c r="N1460" s="377"/>
      <c r="O1460" s="377"/>
      <c r="P1460" s="377"/>
      <c r="Q1460" s="377"/>
      <c r="R1460" s="377"/>
      <c r="S1460" s="377"/>
      <c r="T1460" s="377"/>
      <c r="U1460" s="377"/>
      <c r="V1460" s="377"/>
      <c r="W1460" s="377"/>
      <c r="X1460" s="377"/>
      <c r="Y1460" s="377"/>
      <c r="Z1460" s="377"/>
      <c r="AA1460" s="377"/>
      <c r="AB1460" s="377"/>
      <c r="AC1460" s="377"/>
      <c r="AD1460" s="377"/>
      <c r="AE1460" s="377"/>
      <c r="AF1460" s="377"/>
      <c r="AG1460" s="377"/>
      <c r="AH1460" s="377"/>
      <c r="AI1460" s="377"/>
      <c r="AJ1460" s="377"/>
      <c r="AK1460" s="377"/>
      <c r="AL1460" s="377"/>
      <c r="AM1460" s="377"/>
      <c r="AN1460" s="377"/>
      <c r="AO1460" s="377"/>
      <c r="AP1460" s="377"/>
      <c r="AQ1460" s="377"/>
      <c r="AR1460" s="377"/>
      <c r="AS1460" s="377"/>
      <c r="AT1460" s="377"/>
      <c r="AU1460" s="377"/>
    </row>
    <row r="1461" spans="2:47" x14ac:dyDescent="0.25">
      <c r="B1461" s="377"/>
      <c r="C1461" s="377"/>
      <c r="D1461" s="377"/>
      <c r="E1461" s="377"/>
      <c r="F1461" s="377"/>
      <c r="G1461" s="377"/>
      <c r="H1461" s="377"/>
      <c r="I1461" s="377"/>
      <c r="J1461" s="377"/>
      <c r="K1461" s="377"/>
      <c r="L1461" s="377"/>
      <c r="M1461" s="377"/>
      <c r="N1461" s="377"/>
      <c r="O1461" s="377"/>
      <c r="P1461" s="377"/>
      <c r="Q1461" s="377"/>
      <c r="R1461" s="377"/>
      <c r="S1461" s="377"/>
      <c r="T1461" s="377"/>
      <c r="U1461" s="377"/>
      <c r="V1461" s="377"/>
      <c r="W1461" s="377"/>
      <c r="X1461" s="377"/>
      <c r="Y1461" s="377"/>
      <c r="Z1461" s="377"/>
      <c r="AA1461" s="377"/>
      <c r="AB1461" s="377"/>
      <c r="AC1461" s="377"/>
      <c r="AD1461" s="377"/>
      <c r="AE1461" s="377"/>
      <c r="AF1461" s="377"/>
      <c r="AG1461" s="377"/>
      <c r="AH1461" s="377"/>
      <c r="AI1461" s="377"/>
      <c r="AJ1461" s="377"/>
      <c r="AK1461" s="377"/>
      <c r="AL1461" s="377"/>
      <c r="AM1461" s="377"/>
      <c r="AN1461" s="377"/>
      <c r="AO1461" s="377"/>
      <c r="AP1461" s="377"/>
      <c r="AQ1461" s="377"/>
      <c r="AR1461" s="377"/>
      <c r="AS1461" s="377"/>
      <c r="AT1461" s="377"/>
      <c r="AU1461" s="377"/>
    </row>
    <row r="1462" spans="2:47" x14ac:dyDescent="0.25">
      <c r="B1462" s="377"/>
      <c r="C1462" s="377"/>
      <c r="D1462" s="377"/>
      <c r="E1462" s="377"/>
      <c r="F1462" s="377"/>
      <c r="G1462" s="377"/>
      <c r="H1462" s="377"/>
      <c r="I1462" s="377"/>
      <c r="J1462" s="377"/>
      <c r="K1462" s="377"/>
      <c r="L1462" s="377"/>
      <c r="M1462" s="377"/>
      <c r="N1462" s="377"/>
      <c r="O1462" s="377"/>
      <c r="P1462" s="377"/>
      <c r="Q1462" s="377"/>
      <c r="R1462" s="377"/>
      <c r="S1462" s="377"/>
      <c r="T1462" s="377"/>
      <c r="U1462" s="377"/>
      <c r="V1462" s="377"/>
      <c r="W1462" s="377"/>
      <c r="X1462" s="377"/>
      <c r="Y1462" s="377"/>
      <c r="Z1462" s="377"/>
      <c r="AA1462" s="377"/>
      <c r="AB1462" s="377"/>
      <c r="AC1462" s="377"/>
      <c r="AD1462" s="377"/>
      <c r="AE1462" s="377"/>
      <c r="AF1462" s="377"/>
      <c r="AG1462" s="377"/>
      <c r="AH1462" s="377"/>
      <c r="AI1462" s="377"/>
      <c r="AJ1462" s="377"/>
      <c r="AK1462" s="377"/>
      <c r="AL1462" s="377"/>
      <c r="AM1462" s="377"/>
      <c r="AN1462" s="377"/>
      <c r="AO1462" s="377"/>
      <c r="AP1462" s="377"/>
      <c r="AQ1462" s="377"/>
      <c r="AR1462" s="377"/>
      <c r="AS1462" s="377"/>
      <c r="AT1462" s="377"/>
      <c r="AU1462" s="377"/>
    </row>
    <row r="1463" spans="2:47" x14ac:dyDescent="0.25">
      <c r="B1463" s="377"/>
      <c r="C1463" s="377"/>
      <c r="D1463" s="377"/>
      <c r="E1463" s="377"/>
      <c r="F1463" s="377"/>
      <c r="G1463" s="377"/>
      <c r="H1463" s="377"/>
      <c r="I1463" s="377"/>
      <c r="J1463" s="377"/>
      <c r="K1463" s="377"/>
      <c r="L1463" s="377"/>
      <c r="M1463" s="377"/>
      <c r="N1463" s="377"/>
      <c r="O1463" s="377"/>
      <c r="P1463" s="377"/>
      <c r="Q1463" s="377"/>
      <c r="R1463" s="377"/>
      <c r="S1463" s="377"/>
      <c r="T1463" s="377"/>
      <c r="U1463" s="377"/>
      <c r="V1463" s="377"/>
      <c r="W1463" s="377"/>
      <c r="X1463" s="377"/>
      <c r="Y1463" s="377"/>
      <c r="Z1463" s="377"/>
      <c r="AA1463" s="377"/>
      <c r="AB1463" s="377"/>
      <c r="AC1463" s="377"/>
      <c r="AD1463" s="377"/>
      <c r="AE1463" s="377"/>
      <c r="AF1463" s="377"/>
      <c r="AG1463" s="377"/>
      <c r="AH1463" s="377"/>
      <c r="AI1463" s="377"/>
      <c r="AJ1463" s="377"/>
      <c r="AK1463" s="377"/>
      <c r="AL1463" s="377"/>
      <c r="AM1463" s="377"/>
      <c r="AN1463" s="377"/>
      <c r="AO1463" s="377"/>
      <c r="AP1463" s="377"/>
      <c r="AQ1463" s="377"/>
      <c r="AR1463" s="377"/>
      <c r="AS1463" s="377"/>
      <c r="AT1463" s="377"/>
      <c r="AU1463" s="377"/>
    </row>
    <row r="1464" spans="2:47" x14ac:dyDescent="0.25">
      <c r="B1464" s="377"/>
      <c r="C1464" s="377"/>
      <c r="D1464" s="377"/>
      <c r="E1464" s="377"/>
      <c r="F1464" s="377"/>
      <c r="G1464" s="377"/>
      <c r="H1464" s="377"/>
      <c r="I1464" s="377"/>
      <c r="J1464" s="377"/>
      <c r="K1464" s="377"/>
      <c r="L1464" s="377"/>
      <c r="M1464" s="377"/>
      <c r="N1464" s="377"/>
      <c r="O1464" s="377"/>
      <c r="P1464" s="377"/>
      <c r="Q1464" s="377"/>
      <c r="R1464" s="377"/>
      <c r="S1464" s="377"/>
      <c r="T1464" s="377"/>
      <c r="U1464" s="377"/>
      <c r="V1464" s="377"/>
      <c r="W1464" s="377"/>
      <c r="X1464" s="377"/>
      <c r="Y1464" s="377"/>
      <c r="Z1464" s="377"/>
      <c r="AA1464" s="377"/>
      <c r="AB1464" s="377"/>
      <c r="AC1464" s="377"/>
      <c r="AD1464" s="377"/>
      <c r="AE1464" s="377"/>
      <c r="AF1464" s="377"/>
      <c r="AG1464" s="377"/>
      <c r="AH1464" s="377"/>
      <c r="AI1464" s="377"/>
      <c r="AJ1464" s="377"/>
      <c r="AK1464" s="377"/>
      <c r="AL1464" s="377"/>
      <c r="AM1464" s="377"/>
      <c r="AN1464" s="377"/>
      <c r="AO1464" s="377"/>
      <c r="AP1464" s="377"/>
      <c r="AQ1464" s="377"/>
      <c r="AR1464" s="377"/>
      <c r="AS1464" s="377"/>
      <c r="AT1464" s="377"/>
      <c r="AU1464" s="377"/>
    </row>
    <row r="1465" spans="2:47" x14ac:dyDescent="0.25">
      <c r="B1465" s="377"/>
      <c r="C1465" s="377"/>
      <c r="D1465" s="377"/>
      <c r="E1465" s="377"/>
      <c r="F1465" s="377"/>
      <c r="G1465" s="377"/>
      <c r="H1465" s="377"/>
      <c r="I1465" s="377"/>
      <c r="J1465" s="377"/>
      <c r="K1465" s="377"/>
      <c r="L1465" s="377"/>
      <c r="M1465" s="377"/>
      <c r="N1465" s="377"/>
      <c r="O1465" s="377"/>
      <c r="P1465" s="377"/>
      <c r="Q1465" s="377"/>
      <c r="R1465" s="377"/>
      <c r="S1465" s="377"/>
      <c r="T1465" s="377"/>
      <c r="U1465" s="377"/>
      <c r="V1465" s="377"/>
      <c r="W1465" s="377"/>
      <c r="X1465" s="377"/>
      <c r="Y1465" s="377"/>
      <c r="Z1465" s="377"/>
      <c r="AA1465" s="377"/>
      <c r="AB1465" s="377"/>
      <c r="AC1465" s="377"/>
      <c r="AD1465" s="377"/>
      <c r="AE1465" s="377"/>
      <c r="AF1465" s="377"/>
      <c r="AG1465" s="377"/>
      <c r="AH1465" s="377"/>
      <c r="AI1465" s="377"/>
      <c r="AJ1465" s="377"/>
      <c r="AK1465" s="377"/>
      <c r="AL1465" s="377"/>
      <c r="AM1465" s="377"/>
      <c r="AN1465" s="377"/>
      <c r="AO1465" s="377"/>
      <c r="AP1465" s="377"/>
      <c r="AQ1465" s="377"/>
      <c r="AR1465" s="377"/>
      <c r="AS1465" s="377"/>
      <c r="AT1465" s="377"/>
      <c r="AU1465" s="377"/>
    </row>
    <row r="1466" spans="2:47" x14ac:dyDescent="0.25">
      <c r="B1466" s="377"/>
      <c r="C1466" s="377"/>
      <c r="D1466" s="377"/>
      <c r="E1466" s="377"/>
      <c r="F1466" s="377"/>
      <c r="G1466" s="377"/>
      <c r="H1466" s="377"/>
      <c r="I1466" s="377"/>
      <c r="J1466" s="377"/>
      <c r="K1466" s="377"/>
      <c r="L1466" s="377"/>
      <c r="M1466" s="377"/>
      <c r="N1466" s="377"/>
      <c r="O1466" s="377"/>
      <c r="P1466" s="377"/>
      <c r="Q1466" s="377"/>
      <c r="R1466" s="377"/>
      <c r="S1466" s="377"/>
      <c r="T1466" s="377"/>
      <c r="U1466" s="377"/>
      <c r="V1466" s="377"/>
      <c r="W1466" s="377"/>
      <c r="X1466" s="377"/>
      <c r="Y1466" s="377"/>
      <c r="Z1466" s="377"/>
      <c r="AA1466" s="377"/>
      <c r="AB1466" s="377"/>
      <c r="AC1466" s="377"/>
      <c r="AD1466" s="377"/>
      <c r="AE1466" s="377"/>
      <c r="AF1466" s="377"/>
      <c r="AG1466" s="377"/>
      <c r="AH1466" s="377"/>
      <c r="AI1466" s="377"/>
      <c r="AJ1466" s="377"/>
      <c r="AK1466" s="377"/>
      <c r="AL1466" s="377"/>
      <c r="AM1466" s="377"/>
      <c r="AN1466" s="377"/>
      <c r="AO1466" s="377"/>
      <c r="AP1466" s="377"/>
      <c r="AQ1466" s="377"/>
      <c r="AR1466" s="377"/>
      <c r="AS1466" s="377"/>
      <c r="AT1466" s="377"/>
      <c r="AU1466" s="377"/>
    </row>
    <row r="1467" spans="2:47" x14ac:dyDescent="0.25">
      <c r="B1467" s="377"/>
      <c r="C1467" s="377"/>
      <c r="D1467" s="377"/>
      <c r="E1467" s="377"/>
      <c r="F1467" s="377"/>
      <c r="G1467" s="377"/>
      <c r="H1467" s="377"/>
      <c r="I1467" s="377"/>
      <c r="J1467" s="377"/>
      <c r="K1467" s="377"/>
      <c r="L1467" s="377"/>
      <c r="M1467" s="377"/>
      <c r="N1467" s="377"/>
      <c r="O1467" s="377"/>
      <c r="P1467" s="377"/>
      <c r="Q1467" s="377"/>
      <c r="R1467" s="377"/>
      <c r="S1467" s="377"/>
      <c r="T1467" s="377"/>
      <c r="U1467" s="377"/>
      <c r="V1467" s="377"/>
      <c r="W1467" s="377"/>
      <c r="X1467" s="377"/>
      <c r="Y1467" s="377"/>
      <c r="Z1467" s="377"/>
      <c r="AA1467" s="377"/>
      <c r="AB1467" s="377"/>
      <c r="AC1467" s="377"/>
      <c r="AD1467" s="377"/>
      <c r="AE1467" s="377"/>
      <c r="AF1467" s="377"/>
      <c r="AG1467" s="377"/>
      <c r="AH1467" s="377"/>
      <c r="AI1467" s="377"/>
      <c r="AJ1467" s="377"/>
      <c r="AK1467" s="377"/>
      <c r="AL1467" s="377"/>
      <c r="AM1467" s="377"/>
      <c r="AN1467" s="377"/>
      <c r="AO1467" s="377"/>
      <c r="AP1467" s="377"/>
      <c r="AQ1467" s="377"/>
      <c r="AR1467" s="377"/>
      <c r="AS1467" s="377"/>
      <c r="AT1467" s="377"/>
      <c r="AU1467" s="377"/>
    </row>
    <row r="1468" spans="2:47" x14ac:dyDescent="0.25">
      <c r="B1468" s="377"/>
      <c r="C1468" s="377"/>
      <c r="D1468" s="377"/>
      <c r="E1468" s="377"/>
      <c r="F1468" s="377"/>
      <c r="G1468" s="377"/>
      <c r="H1468" s="377"/>
      <c r="I1468" s="377"/>
      <c r="J1468" s="377"/>
      <c r="K1468" s="377"/>
      <c r="L1468" s="377"/>
      <c r="M1468" s="377"/>
      <c r="N1468" s="377"/>
      <c r="O1468" s="377"/>
      <c r="P1468" s="377"/>
      <c r="Q1468" s="377"/>
      <c r="R1468" s="377"/>
      <c r="S1468" s="377"/>
      <c r="T1468" s="377"/>
      <c r="U1468" s="377"/>
      <c r="V1468" s="377"/>
      <c r="W1468" s="377"/>
      <c r="X1468" s="377"/>
      <c r="Y1468" s="377"/>
      <c r="Z1468" s="377"/>
      <c r="AA1468" s="377"/>
      <c r="AB1468" s="377"/>
      <c r="AC1468" s="377"/>
      <c r="AD1468" s="377"/>
      <c r="AE1468" s="377"/>
      <c r="AF1468" s="377"/>
      <c r="AG1468" s="377"/>
      <c r="AH1468" s="377"/>
      <c r="AI1468" s="377"/>
      <c r="AJ1468" s="377"/>
      <c r="AK1468" s="377"/>
      <c r="AL1468" s="377"/>
      <c r="AM1468" s="377"/>
      <c r="AN1468" s="377"/>
      <c r="AO1468" s="377"/>
      <c r="AP1468" s="377"/>
      <c r="AQ1468" s="377"/>
      <c r="AR1468" s="377"/>
      <c r="AS1468" s="377"/>
      <c r="AT1468" s="377"/>
      <c r="AU1468" s="377"/>
    </row>
    <row r="1469" spans="2:47" x14ac:dyDescent="0.25">
      <c r="B1469" s="377"/>
      <c r="C1469" s="377"/>
      <c r="D1469" s="377"/>
      <c r="E1469" s="377"/>
      <c r="F1469" s="377"/>
      <c r="G1469" s="377"/>
      <c r="H1469" s="377"/>
      <c r="I1469" s="377"/>
      <c r="J1469" s="377"/>
      <c r="K1469" s="377"/>
      <c r="L1469" s="377"/>
      <c r="M1469" s="377"/>
      <c r="N1469" s="377"/>
      <c r="O1469" s="377"/>
      <c r="P1469" s="377"/>
      <c r="Q1469" s="377"/>
      <c r="R1469" s="377"/>
      <c r="S1469" s="377"/>
      <c r="T1469" s="377"/>
      <c r="U1469" s="377"/>
      <c r="V1469" s="377"/>
      <c r="W1469" s="377"/>
      <c r="X1469" s="377"/>
      <c r="Y1469" s="377"/>
      <c r="Z1469" s="377"/>
      <c r="AA1469" s="377"/>
      <c r="AB1469" s="377"/>
      <c r="AC1469" s="377"/>
      <c r="AD1469" s="377"/>
      <c r="AE1469" s="377"/>
      <c r="AF1469" s="377"/>
      <c r="AG1469" s="377"/>
      <c r="AH1469" s="377"/>
      <c r="AI1469" s="377"/>
      <c r="AJ1469" s="377"/>
      <c r="AK1469" s="377"/>
      <c r="AL1469" s="377"/>
      <c r="AM1469" s="377"/>
      <c r="AN1469" s="377"/>
      <c r="AO1469" s="377"/>
      <c r="AP1469" s="377"/>
      <c r="AQ1469" s="377"/>
      <c r="AR1469" s="377"/>
      <c r="AS1469" s="377"/>
      <c r="AT1469" s="377"/>
      <c r="AU1469" s="377"/>
    </row>
    <row r="1470" spans="2:47" x14ac:dyDescent="0.25">
      <c r="B1470" s="377"/>
      <c r="C1470" s="377"/>
      <c r="D1470" s="377"/>
      <c r="E1470" s="377"/>
      <c r="F1470" s="377"/>
      <c r="G1470" s="377"/>
      <c r="H1470" s="377"/>
      <c r="I1470" s="377"/>
      <c r="J1470" s="377"/>
      <c r="K1470" s="377"/>
      <c r="L1470" s="377"/>
      <c r="M1470" s="377"/>
      <c r="N1470" s="377"/>
      <c r="O1470" s="377"/>
      <c r="P1470" s="377"/>
      <c r="Q1470" s="377"/>
      <c r="R1470" s="377"/>
      <c r="S1470" s="377"/>
      <c r="T1470" s="377"/>
      <c r="U1470" s="377"/>
      <c r="V1470" s="377"/>
      <c r="W1470" s="377"/>
      <c r="X1470" s="377"/>
      <c r="Y1470" s="377"/>
      <c r="Z1470" s="377"/>
      <c r="AA1470" s="377"/>
      <c r="AB1470" s="377"/>
      <c r="AC1470" s="377"/>
      <c r="AD1470" s="377"/>
      <c r="AE1470" s="377"/>
      <c r="AF1470" s="377"/>
      <c r="AG1470" s="377"/>
      <c r="AH1470" s="377"/>
      <c r="AI1470" s="377"/>
      <c r="AJ1470" s="377"/>
      <c r="AK1470" s="377"/>
      <c r="AL1470" s="377"/>
      <c r="AM1470" s="377"/>
      <c r="AN1470" s="377"/>
      <c r="AO1470" s="377"/>
      <c r="AP1470" s="377"/>
      <c r="AQ1470" s="377"/>
      <c r="AR1470" s="377"/>
      <c r="AS1470" s="377"/>
      <c r="AT1470" s="377"/>
      <c r="AU1470" s="377"/>
    </row>
    <row r="1471" spans="2:47" x14ac:dyDescent="0.25">
      <c r="B1471" s="377"/>
      <c r="C1471" s="377"/>
      <c r="D1471" s="377"/>
      <c r="E1471" s="377"/>
      <c r="F1471" s="377"/>
      <c r="G1471" s="377"/>
      <c r="H1471" s="377"/>
      <c r="I1471" s="377"/>
      <c r="J1471" s="377"/>
      <c r="K1471" s="377"/>
      <c r="L1471" s="377"/>
      <c r="M1471" s="377"/>
      <c r="N1471" s="377"/>
      <c r="O1471" s="377"/>
      <c r="P1471" s="377"/>
      <c r="Q1471" s="377"/>
      <c r="R1471" s="377"/>
      <c r="S1471" s="377"/>
      <c r="T1471" s="377"/>
      <c r="U1471" s="377"/>
      <c r="V1471" s="377"/>
      <c r="W1471" s="377"/>
      <c r="X1471" s="377"/>
      <c r="Y1471" s="377"/>
      <c r="Z1471" s="377"/>
      <c r="AA1471" s="377"/>
      <c r="AB1471" s="377"/>
      <c r="AC1471" s="377"/>
      <c r="AD1471" s="377"/>
      <c r="AE1471" s="377"/>
      <c r="AF1471" s="377"/>
      <c r="AG1471" s="377"/>
      <c r="AH1471" s="377"/>
      <c r="AI1471" s="377"/>
      <c r="AJ1471" s="377"/>
      <c r="AK1471" s="377"/>
      <c r="AL1471" s="377"/>
      <c r="AM1471" s="377"/>
      <c r="AN1471" s="377"/>
      <c r="AO1471" s="377"/>
      <c r="AP1471" s="377"/>
      <c r="AQ1471" s="377"/>
      <c r="AR1471" s="377"/>
      <c r="AS1471" s="377"/>
      <c r="AT1471" s="377"/>
      <c r="AU1471" s="377"/>
    </row>
    <row r="1472" spans="2:47" s="35" customFormat="1" ht="13.5" x14ac:dyDescent="0.25">
      <c r="B1472" s="377"/>
      <c r="C1472" s="377"/>
      <c r="D1472" s="377"/>
      <c r="E1472" s="377"/>
      <c r="F1472" s="377"/>
      <c r="G1472" s="377"/>
      <c r="H1472" s="377"/>
      <c r="I1472" s="377"/>
      <c r="J1472" s="377"/>
      <c r="K1472" s="377"/>
      <c r="L1472" s="377"/>
      <c r="M1472" s="377"/>
      <c r="N1472" s="377"/>
      <c r="O1472" s="377"/>
      <c r="P1472" s="377"/>
      <c r="Q1472" s="377"/>
      <c r="R1472" s="377"/>
      <c r="S1472" s="377"/>
      <c r="T1472" s="377"/>
      <c r="U1472" s="377"/>
      <c r="V1472" s="377"/>
      <c r="W1472" s="377"/>
      <c r="X1472" s="377"/>
      <c r="Y1472" s="377"/>
      <c r="Z1472" s="377"/>
      <c r="AA1472" s="377"/>
      <c r="AB1472" s="377"/>
      <c r="AC1472" s="377"/>
      <c r="AD1472" s="377"/>
      <c r="AE1472" s="377"/>
      <c r="AF1472" s="377"/>
      <c r="AG1472" s="377"/>
      <c r="AH1472" s="377"/>
      <c r="AI1472" s="377"/>
      <c r="AJ1472" s="377"/>
      <c r="AK1472" s="377"/>
      <c r="AL1472" s="377"/>
      <c r="AM1472" s="377"/>
      <c r="AN1472" s="377"/>
      <c r="AO1472" s="377"/>
      <c r="AP1472" s="377"/>
      <c r="AQ1472" s="377"/>
      <c r="AR1472" s="377"/>
      <c r="AS1472" s="377"/>
      <c r="AT1472" s="377"/>
      <c r="AU1472" s="377"/>
    </row>
    <row r="1473" spans="2:47" x14ac:dyDescent="0.25">
      <c r="B1473" s="377"/>
      <c r="C1473" s="377"/>
      <c r="D1473" s="377"/>
      <c r="E1473" s="377"/>
      <c r="F1473" s="377"/>
      <c r="G1473" s="377"/>
      <c r="H1473" s="377"/>
      <c r="I1473" s="377"/>
      <c r="J1473" s="377"/>
      <c r="K1473" s="377"/>
      <c r="L1473" s="377"/>
      <c r="M1473" s="377"/>
      <c r="N1473" s="377"/>
      <c r="O1473" s="377"/>
      <c r="P1473" s="377"/>
      <c r="Q1473" s="377"/>
      <c r="R1473" s="377"/>
      <c r="S1473" s="377"/>
      <c r="T1473" s="377"/>
      <c r="U1473" s="377"/>
      <c r="V1473" s="377"/>
      <c r="W1473" s="377"/>
      <c r="X1473" s="377"/>
      <c r="Y1473" s="377"/>
      <c r="Z1473" s="377"/>
      <c r="AA1473" s="377"/>
      <c r="AB1473" s="377"/>
      <c r="AC1473" s="377"/>
      <c r="AD1473" s="377"/>
      <c r="AE1473" s="377"/>
      <c r="AF1473" s="377"/>
      <c r="AG1473" s="377"/>
      <c r="AH1473" s="377"/>
      <c r="AI1473" s="377"/>
      <c r="AJ1473" s="377"/>
      <c r="AK1473" s="377"/>
      <c r="AL1473" s="377"/>
      <c r="AM1473" s="377"/>
      <c r="AN1473" s="377"/>
      <c r="AO1473" s="377"/>
      <c r="AP1473" s="377"/>
      <c r="AQ1473" s="377"/>
      <c r="AR1473" s="377"/>
      <c r="AS1473" s="377"/>
      <c r="AT1473" s="377"/>
      <c r="AU1473" s="377"/>
    </row>
    <row r="1474" spans="2:47" x14ac:dyDescent="0.25">
      <c r="B1474" s="377"/>
      <c r="C1474" s="377"/>
      <c r="D1474" s="377"/>
      <c r="E1474" s="377"/>
      <c r="F1474" s="377"/>
      <c r="G1474" s="377"/>
      <c r="H1474" s="377"/>
      <c r="I1474" s="377"/>
      <c r="J1474" s="377"/>
      <c r="K1474" s="377"/>
      <c r="L1474" s="377"/>
      <c r="M1474" s="377"/>
      <c r="N1474" s="377"/>
      <c r="O1474" s="377"/>
      <c r="P1474" s="377"/>
      <c r="Q1474" s="377"/>
      <c r="R1474" s="377"/>
      <c r="S1474" s="377"/>
      <c r="T1474" s="377"/>
      <c r="U1474" s="377"/>
      <c r="V1474" s="377"/>
      <c r="W1474" s="377"/>
      <c r="X1474" s="377"/>
      <c r="Y1474" s="377"/>
      <c r="Z1474" s="377"/>
      <c r="AA1474" s="377"/>
      <c r="AB1474" s="377"/>
      <c r="AC1474" s="377"/>
      <c r="AD1474" s="377"/>
      <c r="AE1474" s="377"/>
      <c r="AF1474" s="377"/>
      <c r="AG1474" s="377"/>
      <c r="AH1474" s="377"/>
      <c r="AI1474" s="377"/>
      <c r="AJ1474" s="377"/>
      <c r="AK1474" s="377"/>
      <c r="AL1474" s="377"/>
      <c r="AM1474" s="377"/>
      <c r="AN1474" s="377"/>
      <c r="AO1474" s="377"/>
      <c r="AP1474" s="377"/>
      <c r="AQ1474" s="377"/>
      <c r="AR1474" s="377"/>
      <c r="AS1474" s="377"/>
      <c r="AT1474" s="377"/>
      <c r="AU1474" s="377"/>
    </row>
    <row r="1475" spans="2:47" x14ac:dyDescent="0.25">
      <c r="B1475" s="377"/>
      <c r="C1475" s="377"/>
      <c r="D1475" s="377"/>
      <c r="E1475" s="377"/>
      <c r="F1475" s="377"/>
      <c r="G1475" s="377"/>
      <c r="H1475" s="377"/>
      <c r="I1475" s="377"/>
      <c r="J1475" s="377"/>
      <c r="K1475" s="377"/>
      <c r="L1475" s="377"/>
      <c r="M1475" s="377"/>
      <c r="N1475" s="377"/>
      <c r="O1475" s="377"/>
      <c r="P1475" s="377"/>
      <c r="Q1475" s="377"/>
      <c r="R1475" s="377"/>
      <c r="S1475" s="377"/>
      <c r="T1475" s="377"/>
      <c r="U1475" s="377"/>
      <c r="V1475" s="377"/>
      <c r="W1475" s="377"/>
      <c r="X1475" s="377"/>
      <c r="Y1475" s="377"/>
      <c r="Z1475" s="377"/>
      <c r="AA1475" s="377"/>
      <c r="AB1475" s="377"/>
      <c r="AC1475" s="377"/>
      <c r="AD1475" s="377"/>
      <c r="AE1475" s="377"/>
      <c r="AF1475" s="377"/>
      <c r="AG1475" s="377"/>
      <c r="AH1475" s="377"/>
      <c r="AI1475" s="377"/>
      <c r="AJ1475" s="377"/>
      <c r="AK1475" s="377"/>
      <c r="AL1475" s="377"/>
      <c r="AM1475" s="377"/>
      <c r="AN1475" s="377"/>
      <c r="AO1475" s="377"/>
      <c r="AP1475" s="377"/>
      <c r="AQ1475" s="377"/>
      <c r="AR1475" s="377"/>
      <c r="AS1475" s="377"/>
      <c r="AT1475" s="377"/>
      <c r="AU1475" s="377"/>
    </row>
    <row r="1476" spans="2:47" x14ac:dyDescent="0.25">
      <c r="B1476" s="377"/>
      <c r="C1476" s="377"/>
      <c r="D1476" s="377"/>
      <c r="E1476" s="377"/>
      <c r="F1476" s="377"/>
      <c r="G1476" s="377"/>
      <c r="H1476" s="377"/>
      <c r="I1476" s="377"/>
      <c r="J1476" s="377"/>
      <c r="K1476" s="377"/>
      <c r="L1476" s="377"/>
      <c r="M1476" s="377"/>
      <c r="N1476" s="377"/>
      <c r="O1476" s="377"/>
      <c r="P1476" s="377"/>
      <c r="Q1476" s="377"/>
      <c r="R1476" s="377"/>
      <c r="S1476" s="377"/>
      <c r="T1476" s="377"/>
      <c r="U1476" s="377"/>
      <c r="V1476" s="377"/>
      <c r="W1476" s="377"/>
      <c r="X1476" s="377"/>
      <c r="Y1476" s="377"/>
      <c r="Z1476" s="377"/>
      <c r="AA1476" s="377"/>
      <c r="AB1476" s="377"/>
      <c r="AC1476" s="377"/>
      <c r="AD1476" s="377"/>
      <c r="AE1476" s="377"/>
      <c r="AF1476" s="377"/>
      <c r="AG1476" s="377"/>
      <c r="AH1476" s="377"/>
      <c r="AI1476" s="377"/>
      <c r="AJ1476" s="377"/>
      <c r="AK1476" s="377"/>
      <c r="AL1476" s="377"/>
      <c r="AM1476" s="377"/>
      <c r="AN1476" s="377"/>
      <c r="AO1476" s="377"/>
      <c r="AP1476" s="377"/>
      <c r="AQ1476" s="377"/>
      <c r="AR1476" s="377"/>
      <c r="AS1476" s="377"/>
      <c r="AT1476" s="377"/>
      <c r="AU1476" s="377"/>
    </row>
    <row r="1477" spans="2:47" x14ac:dyDescent="0.25">
      <c r="B1477" s="377"/>
      <c r="C1477" s="377"/>
      <c r="D1477" s="377"/>
      <c r="E1477" s="377"/>
      <c r="F1477" s="377"/>
      <c r="G1477" s="377"/>
      <c r="H1477" s="377"/>
      <c r="I1477" s="377"/>
      <c r="J1477" s="377"/>
      <c r="K1477" s="377"/>
      <c r="L1477" s="377"/>
      <c r="M1477" s="377"/>
      <c r="N1477" s="377"/>
      <c r="O1477" s="377"/>
      <c r="P1477" s="377"/>
      <c r="Q1477" s="377"/>
      <c r="R1477" s="377"/>
      <c r="S1477" s="377"/>
      <c r="T1477" s="377"/>
      <c r="U1477" s="377"/>
      <c r="V1477" s="377"/>
      <c r="W1477" s="377"/>
      <c r="X1477" s="377"/>
      <c r="Y1477" s="377"/>
      <c r="Z1477" s="377"/>
      <c r="AA1477" s="377"/>
      <c r="AB1477" s="377"/>
      <c r="AC1477" s="377"/>
      <c r="AD1477" s="377"/>
      <c r="AE1477" s="377"/>
      <c r="AF1477" s="377"/>
      <c r="AG1477" s="377"/>
      <c r="AH1477" s="377"/>
      <c r="AI1477" s="377"/>
      <c r="AJ1477" s="377"/>
      <c r="AK1477" s="377"/>
      <c r="AL1477" s="377"/>
      <c r="AM1477" s="377"/>
      <c r="AN1477" s="377"/>
      <c r="AO1477" s="377"/>
      <c r="AP1477" s="377"/>
      <c r="AQ1477" s="377"/>
      <c r="AR1477" s="377"/>
      <c r="AS1477" s="377"/>
      <c r="AT1477" s="377"/>
      <c r="AU1477" s="377"/>
    </row>
    <row r="1478" spans="2:47" x14ac:dyDescent="0.25">
      <c r="B1478" s="377"/>
      <c r="C1478" s="377"/>
      <c r="D1478" s="377"/>
      <c r="E1478" s="377"/>
      <c r="F1478" s="377"/>
      <c r="G1478" s="377"/>
      <c r="H1478" s="377"/>
      <c r="I1478" s="377"/>
      <c r="J1478" s="377"/>
      <c r="K1478" s="377"/>
      <c r="L1478" s="377"/>
      <c r="M1478" s="377"/>
      <c r="N1478" s="377"/>
      <c r="O1478" s="377"/>
      <c r="P1478" s="377"/>
      <c r="Q1478" s="377"/>
      <c r="R1478" s="377"/>
      <c r="S1478" s="377"/>
      <c r="T1478" s="377"/>
      <c r="U1478" s="377"/>
      <c r="V1478" s="377"/>
      <c r="W1478" s="377"/>
      <c r="X1478" s="377"/>
      <c r="Y1478" s="377"/>
      <c r="Z1478" s="377"/>
      <c r="AA1478" s="377"/>
      <c r="AB1478" s="377"/>
      <c r="AC1478" s="377"/>
      <c r="AD1478" s="377"/>
      <c r="AE1478" s="377"/>
      <c r="AF1478" s="377"/>
      <c r="AG1478" s="377"/>
      <c r="AH1478" s="377"/>
      <c r="AI1478" s="377"/>
      <c r="AJ1478" s="377"/>
      <c r="AK1478" s="377"/>
      <c r="AL1478" s="377"/>
      <c r="AM1478" s="377"/>
      <c r="AN1478" s="377"/>
      <c r="AO1478" s="377"/>
      <c r="AP1478" s="377"/>
      <c r="AQ1478" s="377"/>
      <c r="AR1478" s="377"/>
      <c r="AS1478" s="377"/>
      <c r="AT1478" s="377"/>
      <c r="AU1478" s="377"/>
    </row>
    <row r="1479" spans="2:47" x14ac:dyDescent="0.25">
      <c r="B1479" s="377"/>
      <c r="C1479" s="377"/>
      <c r="D1479" s="377"/>
      <c r="E1479" s="377"/>
      <c r="F1479" s="377"/>
      <c r="G1479" s="377"/>
      <c r="H1479" s="377"/>
      <c r="I1479" s="377"/>
      <c r="J1479" s="377"/>
      <c r="K1479" s="377"/>
      <c r="L1479" s="377"/>
      <c r="M1479" s="377"/>
      <c r="N1479" s="377"/>
      <c r="O1479" s="377"/>
      <c r="P1479" s="377"/>
      <c r="Q1479" s="377"/>
      <c r="R1479" s="377"/>
      <c r="S1479" s="377"/>
      <c r="T1479" s="377"/>
      <c r="U1479" s="377"/>
      <c r="V1479" s="377"/>
      <c r="W1479" s="377"/>
      <c r="X1479" s="377"/>
      <c r="Y1479" s="377"/>
      <c r="Z1479" s="377"/>
      <c r="AA1479" s="377"/>
      <c r="AB1479" s="377"/>
      <c r="AC1479" s="377"/>
      <c r="AD1479" s="377"/>
      <c r="AE1479" s="377"/>
      <c r="AF1479" s="377"/>
      <c r="AG1479" s="377"/>
      <c r="AH1479" s="377"/>
      <c r="AI1479" s="377"/>
      <c r="AJ1479" s="377"/>
      <c r="AK1479" s="377"/>
      <c r="AL1479" s="377"/>
      <c r="AM1479" s="377"/>
      <c r="AN1479" s="377"/>
      <c r="AO1479" s="377"/>
      <c r="AP1479" s="377"/>
      <c r="AQ1479" s="377"/>
      <c r="AR1479" s="377"/>
      <c r="AS1479" s="377"/>
      <c r="AT1479" s="377"/>
      <c r="AU1479" s="377"/>
    </row>
    <row r="1480" spans="2:47" x14ac:dyDescent="0.25">
      <c r="B1480" s="377"/>
      <c r="C1480" s="377"/>
      <c r="D1480" s="377"/>
      <c r="E1480" s="377"/>
      <c r="F1480" s="377"/>
      <c r="G1480" s="377"/>
      <c r="H1480" s="377"/>
      <c r="I1480" s="377"/>
      <c r="J1480" s="377"/>
      <c r="K1480" s="377"/>
      <c r="L1480" s="377"/>
      <c r="M1480" s="377"/>
      <c r="N1480" s="377"/>
      <c r="O1480" s="377"/>
      <c r="P1480" s="377"/>
      <c r="Q1480" s="377"/>
      <c r="R1480" s="377"/>
      <c r="S1480" s="377"/>
      <c r="T1480" s="377"/>
      <c r="U1480" s="377"/>
      <c r="V1480" s="377"/>
      <c r="W1480" s="377"/>
      <c r="X1480" s="377"/>
      <c r="Y1480" s="377"/>
      <c r="Z1480" s="377"/>
      <c r="AA1480" s="377"/>
      <c r="AB1480" s="377"/>
      <c r="AC1480" s="377"/>
      <c r="AD1480" s="377"/>
      <c r="AE1480" s="377"/>
      <c r="AF1480" s="377"/>
      <c r="AG1480" s="377"/>
      <c r="AH1480" s="377"/>
      <c r="AI1480" s="377"/>
      <c r="AJ1480" s="377"/>
      <c r="AK1480" s="377"/>
      <c r="AL1480" s="377"/>
      <c r="AM1480" s="377"/>
      <c r="AN1480" s="377"/>
      <c r="AO1480" s="377"/>
      <c r="AP1480" s="377"/>
      <c r="AQ1480" s="377"/>
      <c r="AR1480" s="377"/>
      <c r="AS1480" s="377"/>
      <c r="AT1480" s="377"/>
      <c r="AU1480" s="377"/>
    </row>
    <row r="1481" spans="2:47" x14ac:dyDescent="0.25">
      <c r="B1481" s="377"/>
      <c r="C1481" s="377"/>
      <c r="D1481" s="377"/>
      <c r="E1481" s="377"/>
      <c r="F1481" s="377"/>
      <c r="G1481" s="377"/>
      <c r="H1481" s="377"/>
      <c r="I1481" s="377"/>
      <c r="J1481" s="377"/>
      <c r="K1481" s="377"/>
      <c r="L1481" s="377"/>
      <c r="M1481" s="377"/>
      <c r="N1481" s="377"/>
      <c r="O1481" s="377"/>
      <c r="P1481" s="377"/>
      <c r="Q1481" s="377"/>
      <c r="R1481" s="377"/>
      <c r="S1481" s="377"/>
      <c r="T1481" s="377"/>
      <c r="U1481" s="377"/>
      <c r="V1481" s="377"/>
      <c r="W1481" s="377"/>
      <c r="X1481" s="377"/>
      <c r="Y1481" s="377"/>
      <c r="Z1481" s="377"/>
      <c r="AA1481" s="377"/>
      <c r="AB1481" s="377"/>
      <c r="AC1481" s="377"/>
      <c r="AD1481" s="377"/>
      <c r="AE1481" s="377"/>
      <c r="AF1481" s="377"/>
      <c r="AG1481" s="377"/>
      <c r="AH1481" s="377"/>
      <c r="AI1481" s="377"/>
      <c r="AJ1481" s="377"/>
      <c r="AK1481" s="377"/>
      <c r="AL1481" s="377"/>
      <c r="AM1481" s="377"/>
      <c r="AN1481" s="377"/>
      <c r="AO1481" s="377"/>
      <c r="AP1481" s="377"/>
      <c r="AQ1481" s="377"/>
      <c r="AR1481" s="377"/>
      <c r="AS1481" s="377"/>
      <c r="AT1481" s="377"/>
      <c r="AU1481" s="377"/>
    </row>
    <row r="1482" spans="2:47" x14ac:dyDescent="0.25">
      <c r="B1482" s="377"/>
      <c r="C1482" s="377"/>
      <c r="D1482" s="377"/>
      <c r="E1482" s="377"/>
      <c r="F1482" s="377"/>
      <c r="G1482" s="377"/>
      <c r="H1482" s="377"/>
      <c r="I1482" s="377"/>
      <c r="J1482" s="377"/>
      <c r="K1482" s="377"/>
      <c r="L1482" s="377"/>
      <c r="M1482" s="377"/>
      <c r="N1482" s="377"/>
      <c r="O1482" s="377"/>
      <c r="P1482" s="377"/>
      <c r="Q1482" s="377"/>
      <c r="R1482" s="377"/>
      <c r="S1482" s="377"/>
      <c r="T1482" s="377"/>
      <c r="U1482" s="377"/>
      <c r="V1482" s="377"/>
      <c r="W1482" s="377"/>
      <c r="X1482" s="377"/>
      <c r="Y1482" s="377"/>
      <c r="Z1482" s="377"/>
      <c r="AA1482" s="377"/>
      <c r="AB1482" s="377"/>
      <c r="AC1482" s="377"/>
      <c r="AD1482" s="377"/>
      <c r="AE1482" s="377"/>
      <c r="AF1482" s="377"/>
      <c r="AG1482" s="377"/>
      <c r="AH1482" s="377"/>
      <c r="AI1482" s="377"/>
      <c r="AJ1482" s="377"/>
      <c r="AK1482" s="377"/>
      <c r="AL1482" s="377"/>
      <c r="AM1482" s="377"/>
      <c r="AN1482" s="377"/>
      <c r="AO1482" s="377"/>
      <c r="AP1482" s="377"/>
      <c r="AQ1482" s="377"/>
      <c r="AR1482" s="377"/>
      <c r="AS1482" s="377"/>
      <c r="AT1482" s="377"/>
      <c r="AU1482" s="377"/>
    </row>
    <row r="1483" spans="2:47" x14ac:dyDescent="0.25">
      <c r="B1483" s="377"/>
      <c r="C1483" s="377"/>
      <c r="D1483" s="377"/>
      <c r="E1483" s="377"/>
      <c r="F1483" s="377"/>
      <c r="G1483" s="377"/>
      <c r="H1483" s="377"/>
      <c r="I1483" s="377"/>
      <c r="J1483" s="377"/>
      <c r="K1483" s="377"/>
      <c r="L1483" s="377"/>
      <c r="M1483" s="377"/>
      <c r="N1483" s="377"/>
      <c r="O1483" s="377"/>
      <c r="P1483" s="377"/>
      <c r="Q1483" s="377"/>
      <c r="R1483" s="377"/>
      <c r="S1483" s="377"/>
      <c r="T1483" s="377"/>
      <c r="U1483" s="377"/>
      <c r="V1483" s="377"/>
      <c r="W1483" s="377"/>
      <c r="X1483" s="377"/>
      <c r="Y1483" s="377"/>
      <c r="Z1483" s="377"/>
      <c r="AA1483" s="377"/>
      <c r="AB1483" s="377"/>
      <c r="AC1483" s="377"/>
      <c r="AD1483" s="377"/>
      <c r="AE1483" s="377"/>
      <c r="AF1483" s="377"/>
      <c r="AG1483" s="377"/>
      <c r="AH1483" s="377"/>
      <c r="AI1483" s="377"/>
      <c r="AJ1483" s="377"/>
      <c r="AK1483" s="377"/>
      <c r="AL1483" s="377"/>
      <c r="AM1483" s="377"/>
      <c r="AN1483" s="377"/>
      <c r="AO1483" s="377"/>
      <c r="AP1483" s="377"/>
      <c r="AQ1483" s="377"/>
      <c r="AR1483" s="377"/>
      <c r="AS1483" s="377"/>
      <c r="AT1483" s="377"/>
      <c r="AU1483" s="377"/>
    </row>
    <row r="1484" spans="2:47" x14ac:dyDescent="0.25">
      <c r="B1484" s="377"/>
      <c r="C1484" s="377"/>
      <c r="D1484" s="377"/>
      <c r="E1484" s="377"/>
      <c r="F1484" s="377"/>
      <c r="G1484" s="377"/>
      <c r="H1484" s="377"/>
      <c r="I1484" s="377"/>
      <c r="J1484" s="377"/>
      <c r="K1484" s="377"/>
      <c r="L1484" s="377"/>
      <c r="M1484" s="377"/>
      <c r="N1484" s="377"/>
      <c r="O1484" s="377"/>
      <c r="P1484" s="377"/>
      <c r="Q1484" s="377"/>
      <c r="R1484" s="377"/>
      <c r="S1484" s="377"/>
      <c r="T1484" s="377"/>
      <c r="U1484" s="377"/>
      <c r="V1484" s="377"/>
      <c r="W1484" s="377"/>
      <c r="X1484" s="377"/>
      <c r="Y1484" s="377"/>
      <c r="Z1484" s="377"/>
      <c r="AA1484" s="377"/>
      <c r="AB1484" s="377"/>
      <c r="AC1484" s="377"/>
      <c r="AD1484" s="377"/>
      <c r="AE1484" s="377"/>
      <c r="AF1484" s="377"/>
      <c r="AG1484" s="377"/>
      <c r="AH1484" s="377"/>
      <c r="AI1484" s="377"/>
      <c r="AJ1484" s="377"/>
      <c r="AK1484" s="377"/>
      <c r="AL1484" s="377"/>
      <c r="AM1484" s="377"/>
      <c r="AN1484" s="377"/>
      <c r="AO1484" s="377"/>
      <c r="AP1484" s="377"/>
      <c r="AQ1484" s="377"/>
      <c r="AR1484" s="377"/>
      <c r="AS1484" s="377"/>
      <c r="AT1484" s="377"/>
      <c r="AU1484" s="377"/>
    </row>
    <row r="1485" spans="2:47" x14ac:dyDescent="0.25">
      <c r="B1485" s="377"/>
      <c r="C1485" s="377"/>
      <c r="D1485" s="377"/>
      <c r="E1485" s="377"/>
      <c r="F1485" s="377"/>
      <c r="G1485" s="377"/>
      <c r="H1485" s="377"/>
      <c r="I1485" s="377"/>
      <c r="J1485" s="377"/>
      <c r="K1485" s="377"/>
      <c r="L1485" s="377"/>
      <c r="M1485" s="377"/>
      <c r="N1485" s="377"/>
      <c r="O1485" s="377"/>
      <c r="P1485" s="377"/>
      <c r="Q1485" s="377"/>
      <c r="R1485" s="377"/>
      <c r="S1485" s="377"/>
      <c r="T1485" s="377"/>
      <c r="U1485" s="377"/>
      <c r="V1485" s="377"/>
      <c r="W1485" s="377"/>
      <c r="X1485" s="377"/>
      <c r="Y1485" s="377"/>
      <c r="Z1485" s="377"/>
      <c r="AA1485" s="377"/>
      <c r="AB1485" s="377"/>
      <c r="AC1485" s="377"/>
      <c r="AD1485" s="377"/>
      <c r="AE1485" s="377"/>
      <c r="AF1485" s="377"/>
      <c r="AG1485" s="377"/>
      <c r="AH1485" s="377"/>
      <c r="AI1485" s="377"/>
      <c r="AJ1485" s="377"/>
      <c r="AK1485" s="377"/>
      <c r="AL1485" s="377"/>
      <c r="AM1485" s="377"/>
      <c r="AN1485" s="377"/>
      <c r="AO1485" s="377"/>
      <c r="AP1485" s="377"/>
      <c r="AQ1485" s="377"/>
      <c r="AR1485" s="377"/>
      <c r="AS1485" s="377"/>
      <c r="AT1485" s="377"/>
      <c r="AU1485" s="377"/>
    </row>
    <row r="1486" spans="2:47" x14ac:dyDescent="0.25">
      <c r="B1486" s="377"/>
      <c r="C1486" s="377"/>
      <c r="D1486" s="377"/>
      <c r="E1486" s="377"/>
      <c r="F1486" s="377"/>
      <c r="G1486" s="377"/>
      <c r="H1486" s="377"/>
      <c r="I1486" s="377"/>
      <c r="J1486" s="377"/>
      <c r="K1486" s="377"/>
      <c r="L1486" s="377"/>
      <c r="M1486" s="377"/>
      <c r="N1486" s="377"/>
      <c r="O1486" s="377"/>
      <c r="P1486" s="377"/>
      <c r="Q1486" s="377"/>
      <c r="R1486" s="377"/>
      <c r="S1486" s="377"/>
      <c r="T1486" s="377"/>
      <c r="U1486" s="377"/>
      <c r="V1486" s="377"/>
      <c r="W1486" s="377"/>
      <c r="X1486" s="377"/>
      <c r="Y1486" s="377"/>
      <c r="Z1486" s="377"/>
      <c r="AA1486" s="377"/>
      <c r="AB1486" s="377"/>
      <c r="AC1486" s="377"/>
      <c r="AD1486" s="377"/>
      <c r="AE1486" s="377"/>
      <c r="AF1486" s="377"/>
      <c r="AG1486" s="377"/>
      <c r="AH1486" s="377"/>
      <c r="AI1486" s="377"/>
      <c r="AJ1486" s="377"/>
      <c r="AK1486" s="377"/>
      <c r="AL1486" s="377"/>
      <c r="AM1486" s="377"/>
      <c r="AN1486" s="377"/>
      <c r="AO1486" s="377"/>
      <c r="AP1486" s="377"/>
      <c r="AQ1486" s="377"/>
      <c r="AR1486" s="377"/>
      <c r="AS1486" s="377"/>
      <c r="AT1486" s="377"/>
      <c r="AU1486" s="377"/>
    </row>
    <row r="1487" spans="2:47" x14ac:dyDescent="0.25">
      <c r="B1487" s="377"/>
      <c r="C1487" s="377"/>
      <c r="D1487" s="377"/>
      <c r="E1487" s="377"/>
      <c r="F1487" s="377"/>
      <c r="G1487" s="377"/>
      <c r="H1487" s="377"/>
      <c r="I1487" s="377"/>
      <c r="J1487" s="377"/>
      <c r="K1487" s="377"/>
      <c r="L1487" s="377"/>
      <c r="M1487" s="377"/>
      <c r="N1487" s="377"/>
      <c r="O1487" s="377"/>
      <c r="P1487" s="377"/>
      <c r="Q1487" s="377"/>
      <c r="R1487" s="377"/>
      <c r="S1487" s="377"/>
      <c r="T1487" s="377"/>
      <c r="U1487" s="377"/>
      <c r="V1487" s="377"/>
      <c r="W1487" s="377"/>
      <c r="X1487" s="377"/>
      <c r="Y1487" s="377"/>
      <c r="Z1487" s="377"/>
      <c r="AA1487" s="377"/>
      <c r="AB1487" s="377"/>
      <c r="AC1487" s="377"/>
      <c r="AD1487" s="377"/>
      <c r="AE1487" s="377"/>
      <c r="AF1487" s="377"/>
      <c r="AG1487" s="377"/>
      <c r="AH1487" s="377"/>
      <c r="AI1487" s="377"/>
      <c r="AJ1487" s="377"/>
      <c r="AK1487" s="377"/>
      <c r="AL1487" s="377"/>
      <c r="AM1487" s="377"/>
      <c r="AN1487" s="377"/>
      <c r="AO1487" s="377"/>
      <c r="AP1487" s="377"/>
      <c r="AQ1487" s="377"/>
      <c r="AR1487" s="377"/>
      <c r="AS1487" s="377"/>
      <c r="AT1487" s="377"/>
      <c r="AU1487" s="377"/>
    </row>
    <row r="1488" spans="2:47" x14ac:dyDescent="0.25">
      <c r="B1488" s="377"/>
      <c r="C1488" s="377"/>
      <c r="D1488" s="377"/>
      <c r="E1488" s="377"/>
      <c r="F1488" s="377"/>
      <c r="G1488" s="377"/>
      <c r="H1488" s="377"/>
      <c r="I1488" s="377"/>
      <c r="J1488" s="377"/>
      <c r="K1488" s="377"/>
      <c r="L1488" s="377"/>
      <c r="M1488" s="377"/>
      <c r="N1488" s="377"/>
      <c r="O1488" s="377"/>
      <c r="P1488" s="377"/>
      <c r="Q1488" s="377"/>
      <c r="R1488" s="377"/>
      <c r="S1488" s="377"/>
      <c r="T1488" s="377"/>
      <c r="U1488" s="377"/>
      <c r="V1488" s="377"/>
      <c r="W1488" s="377"/>
      <c r="X1488" s="377"/>
      <c r="Y1488" s="377"/>
      <c r="Z1488" s="377"/>
      <c r="AA1488" s="377"/>
      <c r="AB1488" s="377"/>
      <c r="AC1488" s="377"/>
      <c r="AD1488" s="377"/>
      <c r="AE1488" s="377"/>
      <c r="AF1488" s="377"/>
      <c r="AG1488" s="377"/>
      <c r="AH1488" s="377"/>
      <c r="AI1488" s="377"/>
      <c r="AJ1488" s="377"/>
      <c r="AK1488" s="377"/>
      <c r="AL1488" s="377"/>
      <c r="AM1488" s="377"/>
      <c r="AN1488" s="377"/>
      <c r="AO1488" s="377"/>
      <c r="AP1488" s="377"/>
      <c r="AQ1488" s="377"/>
      <c r="AR1488" s="377"/>
      <c r="AS1488" s="377"/>
      <c r="AT1488" s="377"/>
      <c r="AU1488" s="377"/>
    </row>
    <row r="1489" spans="2:47" x14ac:dyDescent="0.25">
      <c r="B1489" s="377"/>
      <c r="C1489" s="377"/>
      <c r="D1489" s="377"/>
      <c r="E1489" s="377"/>
      <c r="F1489" s="377"/>
      <c r="G1489" s="377"/>
      <c r="H1489" s="377"/>
      <c r="I1489" s="377"/>
      <c r="J1489" s="377"/>
      <c r="K1489" s="377"/>
      <c r="L1489" s="377"/>
      <c r="M1489" s="377"/>
      <c r="N1489" s="377"/>
      <c r="O1489" s="377"/>
      <c r="P1489" s="377"/>
      <c r="Q1489" s="377"/>
      <c r="R1489" s="377"/>
      <c r="S1489" s="377"/>
      <c r="T1489" s="377"/>
      <c r="U1489" s="377"/>
      <c r="V1489" s="377"/>
      <c r="W1489" s="377"/>
      <c r="X1489" s="377"/>
      <c r="Y1489" s="377"/>
      <c r="Z1489" s="377"/>
      <c r="AA1489" s="377"/>
      <c r="AB1489" s="377"/>
      <c r="AC1489" s="377"/>
      <c r="AD1489" s="377"/>
      <c r="AE1489" s="377"/>
      <c r="AF1489" s="377"/>
      <c r="AG1489" s="377"/>
      <c r="AH1489" s="377"/>
      <c r="AI1489" s="377"/>
      <c r="AJ1489" s="377"/>
      <c r="AK1489" s="377"/>
      <c r="AL1489" s="377"/>
      <c r="AM1489" s="377"/>
      <c r="AN1489" s="377"/>
      <c r="AO1489" s="377"/>
      <c r="AP1489" s="377"/>
      <c r="AQ1489" s="377"/>
      <c r="AR1489" s="377"/>
      <c r="AS1489" s="377"/>
      <c r="AT1489" s="377"/>
      <c r="AU1489" s="377"/>
    </row>
    <row r="1490" spans="2:47" x14ac:dyDescent="0.25">
      <c r="B1490" s="377"/>
      <c r="C1490" s="377"/>
      <c r="D1490" s="377"/>
      <c r="E1490" s="377"/>
      <c r="F1490" s="377"/>
      <c r="G1490" s="377"/>
      <c r="H1490" s="377"/>
      <c r="I1490" s="377"/>
      <c r="J1490" s="377"/>
      <c r="K1490" s="377"/>
      <c r="L1490" s="377"/>
      <c r="M1490" s="377"/>
      <c r="N1490" s="377"/>
      <c r="O1490" s="377"/>
      <c r="P1490" s="377"/>
      <c r="Q1490" s="377"/>
      <c r="R1490" s="377"/>
      <c r="S1490" s="377"/>
      <c r="T1490" s="377"/>
      <c r="U1490" s="377"/>
      <c r="V1490" s="377"/>
      <c r="W1490" s="377"/>
      <c r="X1490" s="377"/>
      <c r="Y1490" s="377"/>
      <c r="Z1490" s="377"/>
      <c r="AA1490" s="377"/>
      <c r="AB1490" s="377"/>
      <c r="AC1490" s="377"/>
      <c r="AD1490" s="377"/>
      <c r="AE1490" s="377"/>
      <c r="AF1490" s="377"/>
      <c r="AG1490" s="377"/>
      <c r="AH1490" s="377"/>
      <c r="AI1490" s="377"/>
      <c r="AJ1490" s="377"/>
      <c r="AK1490" s="377"/>
      <c r="AL1490" s="377"/>
      <c r="AM1490" s="377"/>
      <c r="AN1490" s="377"/>
      <c r="AO1490" s="377"/>
      <c r="AP1490" s="377"/>
      <c r="AQ1490" s="377"/>
      <c r="AR1490" s="377"/>
      <c r="AS1490" s="377"/>
      <c r="AT1490" s="377"/>
      <c r="AU1490" s="377"/>
    </row>
    <row r="1491" spans="2:47" x14ac:dyDescent="0.25">
      <c r="B1491" s="377"/>
      <c r="C1491" s="377"/>
      <c r="D1491" s="377"/>
      <c r="E1491" s="377"/>
      <c r="F1491" s="377"/>
      <c r="G1491" s="377"/>
      <c r="H1491" s="377"/>
      <c r="I1491" s="377"/>
      <c r="J1491" s="377"/>
      <c r="K1491" s="377"/>
      <c r="L1491" s="377"/>
      <c r="M1491" s="377"/>
      <c r="N1491" s="377"/>
      <c r="O1491" s="377"/>
      <c r="P1491" s="377"/>
      <c r="Q1491" s="377"/>
      <c r="R1491" s="377"/>
      <c r="S1491" s="377"/>
      <c r="T1491" s="377"/>
      <c r="U1491" s="377"/>
      <c r="V1491" s="377"/>
      <c r="W1491" s="377"/>
      <c r="X1491" s="377"/>
      <c r="Y1491" s="377"/>
      <c r="Z1491" s="377"/>
      <c r="AA1491" s="377"/>
      <c r="AB1491" s="377"/>
      <c r="AC1491" s="377"/>
      <c r="AD1491" s="377"/>
      <c r="AE1491" s="377"/>
      <c r="AF1491" s="377"/>
      <c r="AG1491" s="377"/>
      <c r="AH1491" s="377"/>
      <c r="AI1491" s="377"/>
      <c r="AJ1491" s="377"/>
      <c r="AK1491" s="377"/>
      <c r="AL1491" s="377"/>
      <c r="AM1491" s="377"/>
      <c r="AN1491" s="377"/>
      <c r="AO1491" s="377"/>
      <c r="AP1491" s="377"/>
      <c r="AQ1491" s="377"/>
      <c r="AR1491" s="377"/>
      <c r="AS1491" s="377"/>
      <c r="AT1491" s="377"/>
      <c r="AU1491" s="377"/>
    </row>
    <row r="1492" spans="2:47" x14ac:dyDescent="0.25">
      <c r="B1492" s="377"/>
      <c r="C1492" s="377"/>
      <c r="D1492" s="377"/>
      <c r="E1492" s="377"/>
      <c r="F1492" s="377"/>
      <c r="G1492" s="377"/>
      <c r="H1492" s="377"/>
      <c r="I1492" s="377"/>
      <c r="J1492" s="377"/>
      <c r="K1492" s="377"/>
      <c r="L1492" s="377"/>
      <c r="M1492" s="377"/>
      <c r="N1492" s="377"/>
      <c r="O1492" s="377"/>
      <c r="P1492" s="377"/>
      <c r="Q1492" s="377"/>
      <c r="R1492" s="377"/>
      <c r="S1492" s="377"/>
      <c r="T1492" s="377"/>
      <c r="U1492" s="377"/>
      <c r="V1492" s="377"/>
      <c r="W1492" s="377"/>
      <c r="X1492" s="377"/>
      <c r="Y1492" s="377"/>
      <c r="Z1492" s="377"/>
      <c r="AA1492" s="377"/>
      <c r="AB1492" s="377"/>
      <c r="AC1492" s="377"/>
      <c r="AD1492" s="377"/>
      <c r="AE1492" s="377"/>
      <c r="AF1492" s="377"/>
      <c r="AG1492" s="377"/>
      <c r="AH1492" s="377"/>
      <c r="AI1492" s="377"/>
      <c r="AJ1492" s="377"/>
      <c r="AK1492" s="377"/>
      <c r="AL1492" s="377"/>
      <c r="AM1492" s="377"/>
      <c r="AN1492" s="377"/>
      <c r="AO1492" s="377"/>
      <c r="AP1492" s="377"/>
      <c r="AQ1492" s="377"/>
      <c r="AR1492" s="377"/>
      <c r="AS1492" s="377"/>
      <c r="AT1492" s="377"/>
      <c r="AU1492" s="377"/>
    </row>
    <row r="1493" spans="2:47" x14ac:dyDescent="0.25">
      <c r="B1493" s="377"/>
      <c r="C1493" s="377"/>
      <c r="D1493" s="377"/>
      <c r="E1493" s="377"/>
      <c r="F1493" s="377"/>
      <c r="G1493" s="377"/>
      <c r="H1493" s="377"/>
      <c r="I1493" s="377"/>
      <c r="J1493" s="377"/>
      <c r="K1493" s="377"/>
      <c r="L1493" s="377"/>
      <c r="M1493" s="377"/>
      <c r="N1493" s="377"/>
      <c r="O1493" s="377"/>
      <c r="P1493" s="377"/>
      <c r="Q1493" s="377"/>
      <c r="R1493" s="377"/>
      <c r="S1493" s="377"/>
      <c r="T1493" s="377"/>
      <c r="U1493" s="377"/>
      <c r="V1493" s="377"/>
      <c r="W1493" s="377"/>
      <c r="X1493" s="377"/>
      <c r="Y1493" s="377"/>
      <c r="Z1493" s="377"/>
      <c r="AA1493" s="377"/>
      <c r="AB1493" s="377"/>
      <c r="AC1493" s="377"/>
      <c r="AD1493" s="377"/>
      <c r="AE1493" s="377"/>
      <c r="AF1493" s="377"/>
      <c r="AG1493" s="377"/>
      <c r="AH1493" s="377"/>
      <c r="AI1493" s="377"/>
      <c r="AJ1493" s="377"/>
      <c r="AK1493" s="377"/>
      <c r="AL1493" s="377"/>
      <c r="AM1493" s="377"/>
      <c r="AN1493" s="377"/>
      <c r="AO1493" s="377"/>
      <c r="AP1493" s="377"/>
      <c r="AQ1493" s="377"/>
      <c r="AR1493" s="377"/>
      <c r="AS1493" s="377"/>
      <c r="AT1493" s="377"/>
      <c r="AU1493" s="377"/>
    </row>
    <row r="1494" spans="2:47" x14ac:dyDescent="0.25">
      <c r="B1494" s="377"/>
      <c r="C1494" s="377"/>
      <c r="D1494" s="377"/>
      <c r="E1494" s="377"/>
      <c r="F1494" s="377"/>
      <c r="G1494" s="377"/>
      <c r="H1494" s="377"/>
      <c r="I1494" s="377"/>
      <c r="J1494" s="377"/>
      <c r="K1494" s="377"/>
      <c r="L1494" s="377"/>
      <c r="M1494" s="377"/>
      <c r="N1494" s="377"/>
      <c r="O1494" s="377"/>
      <c r="P1494" s="377"/>
      <c r="Q1494" s="377"/>
      <c r="R1494" s="377"/>
      <c r="S1494" s="377"/>
      <c r="T1494" s="377"/>
      <c r="U1494" s="377"/>
      <c r="V1494" s="377"/>
      <c r="W1494" s="377"/>
      <c r="X1494" s="377"/>
      <c r="Y1494" s="377"/>
      <c r="Z1494" s="377"/>
      <c r="AA1494" s="377"/>
      <c r="AB1494" s="377"/>
      <c r="AC1494" s="377"/>
      <c r="AD1494" s="377"/>
      <c r="AE1494" s="377"/>
      <c r="AF1494" s="377"/>
      <c r="AG1494" s="377"/>
      <c r="AH1494" s="377"/>
      <c r="AI1494" s="377"/>
      <c r="AJ1494" s="377"/>
      <c r="AK1494" s="377"/>
      <c r="AL1494" s="377"/>
      <c r="AM1494" s="377"/>
      <c r="AN1494" s="377"/>
      <c r="AO1494" s="377"/>
      <c r="AP1494" s="377"/>
      <c r="AQ1494" s="377"/>
      <c r="AR1494" s="377"/>
      <c r="AS1494" s="377"/>
      <c r="AT1494" s="377"/>
      <c r="AU1494" s="377"/>
    </row>
    <row r="1495" spans="2:47" x14ac:dyDescent="0.25">
      <c r="B1495" s="377"/>
      <c r="C1495" s="377"/>
      <c r="D1495" s="377"/>
      <c r="E1495" s="377"/>
      <c r="F1495" s="377"/>
      <c r="G1495" s="377"/>
      <c r="H1495" s="377"/>
      <c r="I1495" s="377"/>
      <c r="J1495" s="377"/>
      <c r="K1495" s="377"/>
      <c r="L1495" s="377"/>
      <c r="M1495" s="377"/>
      <c r="N1495" s="377"/>
      <c r="O1495" s="377"/>
      <c r="P1495" s="377"/>
      <c r="Q1495" s="377"/>
      <c r="R1495" s="377"/>
      <c r="S1495" s="377"/>
      <c r="T1495" s="377"/>
      <c r="U1495" s="377"/>
      <c r="V1495" s="377"/>
      <c r="W1495" s="377"/>
      <c r="X1495" s="377"/>
      <c r="Y1495" s="377"/>
      <c r="Z1495" s="377"/>
      <c r="AA1495" s="377"/>
      <c r="AB1495" s="377"/>
      <c r="AC1495" s="377"/>
      <c r="AD1495" s="377"/>
      <c r="AE1495" s="377"/>
      <c r="AF1495" s="377"/>
      <c r="AG1495" s="377"/>
      <c r="AH1495" s="377"/>
      <c r="AI1495" s="377"/>
      <c r="AJ1495" s="377"/>
      <c r="AK1495" s="377"/>
      <c r="AL1495" s="377"/>
      <c r="AM1495" s="377"/>
      <c r="AN1495" s="377"/>
      <c r="AO1495" s="377"/>
      <c r="AP1495" s="377"/>
      <c r="AQ1495" s="377"/>
      <c r="AR1495" s="377"/>
      <c r="AS1495" s="377"/>
      <c r="AT1495" s="377"/>
      <c r="AU1495" s="377"/>
    </row>
    <row r="1496" spans="2:47" x14ac:dyDescent="0.25">
      <c r="B1496" s="377"/>
      <c r="C1496" s="377"/>
      <c r="D1496" s="377"/>
      <c r="E1496" s="377"/>
      <c r="F1496" s="377"/>
      <c r="G1496" s="377"/>
      <c r="H1496" s="377"/>
      <c r="I1496" s="377"/>
      <c r="J1496" s="377"/>
      <c r="K1496" s="377"/>
      <c r="L1496" s="377"/>
      <c r="M1496" s="377"/>
      <c r="N1496" s="377"/>
      <c r="O1496" s="377"/>
      <c r="P1496" s="377"/>
      <c r="Q1496" s="377"/>
      <c r="R1496" s="377"/>
      <c r="S1496" s="377"/>
      <c r="T1496" s="377"/>
      <c r="U1496" s="377"/>
      <c r="V1496" s="377"/>
      <c r="W1496" s="377"/>
      <c r="X1496" s="377"/>
      <c r="Y1496" s="377"/>
      <c r="Z1496" s="377"/>
      <c r="AA1496" s="377"/>
      <c r="AB1496" s="377"/>
      <c r="AC1496" s="377"/>
      <c r="AD1496" s="377"/>
      <c r="AE1496" s="377"/>
      <c r="AF1496" s="377"/>
      <c r="AG1496" s="377"/>
      <c r="AH1496" s="377"/>
      <c r="AI1496" s="377"/>
      <c r="AJ1496" s="377"/>
      <c r="AK1496" s="377"/>
      <c r="AL1496" s="377"/>
      <c r="AM1496" s="377"/>
      <c r="AN1496" s="377"/>
      <c r="AO1496" s="377"/>
      <c r="AP1496" s="377"/>
      <c r="AQ1496" s="377"/>
      <c r="AR1496" s="377"/>
      <c r="AS1496" s="377"/>
      <c r="AT1496" s="377"/>
      <c r="AU1496" s="377"/>
    </row>
    <row r="1497" spans="2:47" x14ac:dyDescent="0.25">
      <c r="B1497" s="377"/>
      <c r="C1497" s="377"/>
      <c r="D1497" s="377"/>
      <c r="E1497" s="377"/>
      <c r="F1497" s="377"/>
      <c r="G1497" s="377"/>
      <c r="H1497" s="377"/>
      <c r="I1497" s="377"/>
      <c r="J1497" s="377"/>
      <c r="K1497" s="377"/>
      <c r="L1497" s="377"/>
      <c r="M1497" s="377"/>
      <c r="N1497" s="377"/>
      <c r="O1497" s="377"/>
      <c r="P1497" s="377"/>
      <c r="Q1497" s="377"/>
      <c r="R1497" s="377"/>
      <c r="S1497" s="377"/>
      <c r="T1497" s="377"/>
      <c r="U1497" s="377"/>
      <c r="V1497" s="377"/>
      <c r="W1497" s="377"/>
      <c r="X1497" s="377"/>
      <c r="Y1497" s="377"/>
      <c r="Z1497" s="377"/>
      <c r="AA1497" s="377"/>
      <c r="AB1497" s="377"/>
      <c r="AC1497" s="377"/>
      <c r="AD1497" s="377"/>
      <c r="AE1497" s="377"/>
      <c r="AF1497" s="377"/>
      <c r="AG1497" s="377"/>
      <c r="AH1497" s="377"/>
      <c r="AI1497" s="377"/>
      <c r="AJ1497" s="377"/>
      <c r="AK1497" s="377"/>
      <c r="AL1497" s="377"/>
      <c r="AM1497" s="377"/>
      <c r="AN1497" s="377"/>
      <c r="AO1497" s="377"/>
      <c r="AP1497" s="377"/>
      <c r="AQ1497" s="377"/>
      <c r="AR1497" s="377"/>
      <c r="AS1497" s="377"/>
      <c r="AT1497" s="377"/>
      <c r="AU1497" s="377"/>
    </row>
    <row r="1498" spans="2:47" x14ac:dyDescent="0.25">
      <c r="B1498" s="377"/>
      <c r="C1498" s="377"/>
      <c r="D1498" s="377"/>
      <c r="E1498" s="377"/>
      <c r="F1498" s="377"/>
      <c r="G1498" s="377"/>
      <c r="H1498" s="377"/>
      <c r="I1498" s="377"/>
      <c r="J1498" s="377"/>
      <c r="K1498" s="377"/>
      <c r="L1498" s="377"/>
      <c r="M1498" s="377"/>
      <c r="N1498" s="377"/>
      <c r="O1498" s="377"/>
      <c r="P1498" s="377"/>
      <c r="Q1498" s="377"/>
      <c r="R1498" s="377"/>
      <c r="S1498" s="377"/>
      <c r="T1498" s="377"/>
      <c r="U1498" s="377"/>
      <c r="V1498" s="377"/>
      <c r="W1498" s="377"/>
      <c r="X1498" s="377"/>
      <c r="Y1498" s="377"/>
      <c r="Z1498" s="377"/>
      <c r="AA1498" s="377"/>
      <c r="AB1498" s="377"/>
      <c r="AC1498" s="377"/>
      <c r="AD1498" s="377"/>
      <c r="AE1498" s="377"/>
      <c r="AF1498" s="377"/>
      <c r="AG1498" s="377"/>
      <c r="AH1498" s="377"/>
      <c r="AI1498" s="377"/>
      <c r="AJ1498" s="377"/>
      <c r="AK1498" s="377"/>
      <c r="AL1498" s="377"/>
      <c r="AM1498" s="377"/>
      <c r="AN1498" s="377"/>
      <c r="AO1498" s="377"/>
      <c r="AP1498" s="377"/>
      <c r="AQ1498" s="377"/>
      <c r="AR1498" s="377"/>
      <c r="AS1498" s="377"/>
      <c r="AT1498" s="377"/>
      <c r="AU1498" s="377"/>
    </row>
    <row r="1499" spans="2:47" x14ac:dyDescent="0.25">
      <c r="B1499" s="377"/>
      <c r="C1499" s="377"/>
      <c r="D1499" s="377"/>
      <c r="E1499" s="377"/>
      <c r="F1499" s="377"/>
      <c r="G1499" s="377"/>
      <c r="H1499" s="377"/>
      <c r="I1499" s="377"/>
      <c r="J1499" s="377"/>
      <c r="K1499" s="377"/>
      <c r="L1499" s="377"/>
      <c r="M1499" s="377"/>
      <c r="N1499" s="377"/>
      <c r="O1499" s="377"/>
      <c r="P1499" s="377"/>
      <c r="Q1499" s="377"/>
      <c r="R1499" s="377"/>
      <c r="S1499" s="377"/>
      <c r="T1499" s="377"/>
      <c r="U1499" s="377"/>
      <c r="V1499" s="377"/>
      <c r="W1499" s="377"/>
      <c r="X1499" s="377"/>
      <c r="Y1499" s="377"/>
      <c r="Z1499" s="377"/>
      <c r="AA1499" s="377"/>
      <c r="AB1499" s="377"/>
      <c r="AC1499" s="377"/>
      <c r="AD1499" s="377"/>
      <c r="AE1499" s="377"/>
      <c r="AF1499" s="377"/>
      <c r="AG1499" s="377"/>
      <c r="AH1499" s="377"/>
      <c r="AI1499" s="377"/>
      <c r="AJ1499" s="377"/>
      <c r="AK1499" s="377"/>
      <c r="AL1499" s="377"/>
      <c r="AM1499" s="377"/>
      <c r="AN1499" s="377"/>
      <c r="AO1499" s="377"/>
      <c r="AP1499" s="377"/>
      <c r="AQ1499" s="377"/>
      <c r="AR1499" s="377"/>
      <c r="AS1499" s="377"/>
      <c r="AT1499" s="377"/>
      <c r="AU1499" s="377"/>
    </row>
    <row r="1500" spans="2:47" x14ac:dyDescent="0.25">
      <c r="B1500" s="377"/>
      <c r="C1500" s="377"/>
      <c r="D1500" s="377"/>
      <c r="E1500" s="377"/>
      <c r="F1500" s="377"/>
      <c r="G1500" s="377"/>
      <c r="H1500" s="377"/>
      <c r="I1500" s="377"/>
      <c r="J1500" s="377"/>
      <c r="K1500" s="377"/>
      <c r="L1500" s="377"/>
      <c r="M1500" s="377"/>
      <c r="N1500" s="377"/>
      <c r="O1500" s="377"/>
      <c r="P1500" s="377"/>
      <c r="Q1500" s="377"/>
      <c r="R1500" s="377"/>
      <c r="S1500" s="377"/>
      <c r="T1500" s="377"/>
      <c r="U1500" s="377"/>
      <c r="V1500" s="377"/>
      <c r="W1500" s="377"/>
      <c r="X1500" s="377"/>
      <c r="Y1500" s="377"/>
      <c r="Z1500" s="377"/>
      <c r="AA1500" s="377"/>
      <c r="AB1500" s="377"/>
      <c r="AC1500" s="377"/>
      <c r="AD1500" s="377"/>
      <c r="AE1500" s="377"/>
      <c r="AF1500" s="377"/>
      <c r="AG1500" s="377"/>
      <c r="AH1500" s="377"/>
      <c r="AI1500" s="377"/>
      <c r="AJ1500" s="377"/>
      <c r="AK1500" s="377"/>
      <c r="AL1500" s="377"/>
      <c r="AM1500" s="377"/>
      <c r="AN1500" s="377"/>
      <c r="AO1500" s="377"/>
      <c r="AP1500" s="377"/>
      <c r="AQ1500" s="377"/>
      <c r="AR1500" s="377"/>
      <c r="AS1500" s="377"/>
      <c r="AT1500" s="377"/>
      <c r="AU1500" s="377"/>
    </row>
    <row r="1501" spans="2:47" x14ac:dyDescent="0.25">
      <c r="B1501" s="377"/>
      <c r="C1501" s="377"/>
      <c r="D1501" s="377"/>
      <c r="E1501" s="377"/>
      <c r="F1501" s="377"/>
      <c r="G1501" s="377"/>
      <c r="H1501" s="377"/>
      <c r="I1501" s="377"/>
      <c r="J1501" s="377"/>
      <c r="K1501" s="377"/>
      <c r="L1501" s="377"/>
      <c r="M1501" s="377"/>
      <c r="N1501" s="377"/>
      <c r="O1501" s="377"/>
      <c r="P1501" s="377"/>
      <c r="Q1501" s="377"/>
      <c r="R1501" s="377"/>
      <c r="S1501" s="377"/>
      <c r="T1501" s="377"/>
      <c r="U1501" s="377"/>
      <c r="V1501" s="377"/>
      <c r="W1501" s="377"/>
      <c r="X1501" s="377"/>
      <c r="Y1501" s="377"/>
      <c r="Z1501" s="377"/>
      <c r="AA1501" s="377"/>
      <c r="AB1501" s="377"/>
      <c r="AC1501" s="377"/>
      <c r="AD1501" s="377"/>
      <c r="AE1501" s="377"/>
      <c r="AF1501" s="377"/>
      <c r="AG1501" s="377"/>
      <c r="AH1501" s="377"/>
      <c r="AI1501" s="377"/>
      <c r="AJ1501" s="377"/>
      <c r="AK1501" s="377"/>
      <c r="AL1501" s="377"/>
      <c r="AM1501" s="377"/>
      <c r="AN1501" s="377"/>
      <c r="AO1501" s="377"/>
      <c r="AP1501" s="377"/>
      <c r="AQ1501" s="377"/>
      <c r="AR1501" s="377"/>
      <c r="AS1501" s="377"/>
      <c r="AT1501" s="377"/>
      <c r="AU1501" s="377"/>
    </row>
    <row r="1502" spans="2:47" x14ac:dyDescent="0.25">
      <c r="B1502" s="377"/>
      <c r="C1502" s="377"/>
      <c r="D1502" s="377"/>
      <c r="E1502" s="377"/>
      <c r="F1502" s="377"/>
      <c r="G1502" s="377"/>
      <c r="H1502" s="377"/>
      <c r="I1502" s="377"/>
      <c r="J1502" s="377"/>
      <c r="K1502" s="377"/>
      <c r="L1502" s="377"/>
      <c r="M1502" s="377"/>
      <c r="N1502" s="377"/>
      <c r="O1502" s="377"/>
      <c r="P1502" s="377"/>
      <c r="Q1502" s="377"/>
      <c r="R1502" s="377"/>
      <c r="S1502" s="377"/>
      <c r="T1502" s="377"/>
      <c r="U1502" s="377"/>
      <c r="V1502" s="377"/>
      <c r="W1502" s="377"/>
      <c r="X1502" s="377"/>
      <c r="Y1502" s="377"/>
      <c r="Z1502" s="377"/>
      <c r="AA1502" s="377"/>
      <c r="AB1502" s="377"/>
      <c r="AC1502" s="377"/>
      <c r="AD1502" s="377"/>
      <c r="AE1502" s="377"/>
      <c r="AF1502" s="377"/>
      <c r="AG1502" s="377"/>
      <c r="AH1502" s="377"/>
      <c r="AI1502" s="377"/>
      <c r="AJ1502" s="377"/>
      <c r="AK1502" s="377"/>
      <c r="AL1502" s="377"/>
      <c r="AM1502" s="377"/>
      <c r="AN1502" s="377"/>
      <c r="AO1502" s="377"/>
      <c r="AP1502" s="377"/>
      <c r="AQ1502" s="377"/>
      <c r="AR1502" s="377"/>
      <c r="AS1502" s="377"/>
      <c r="AT1502" s="377"/>
      <c r="AU1502" s="377"/>
    </row>
    <row r="1503" spans="2:47" x14ac:dyDescent="0.25">
      <c r="B1503" s="377"/>
      <c r="C1503" s="377"/>
      <c r="D1503" s="377"/>
      <c r="E1503" s="377"/>
      <c r="F1503" s="377"/>
      <c r="G1503" s="377"/>
      <c r="H1503" s="377"/>
      <c r="I1503" s="377"/>
      <c r="J1503" s="377"/>
      <c r="K1503" s="377"/>
      <c r="L1503" s="377"/>
      <c r="M1503" s="377"/>
      <c r="N1503" s="377"/>
      <c r="O1503" s="377"/>
      <c r="P1503" s="377"/>
      <c r="Q1503" s="377"/>
      <c r="R1503" s="377"/>
      <c r="S1503" s="377"/>
      <c r="T1503" s="377"/>
      <c r="U1503" s="377"/>
      <c r="V1503" s="377"/>
      <c r="W1503" s="377"/>
      <c r="X1503" s="377"/>
      <c r="Y1503" s="377"/>
      <c r="Z1503" s="377"/>
      <c r="AA1503" s="377"/>
      <c r="AB1503" s="377"/>
      <c r="AC1503" s="377"/>
      <c r="AD1503" s="377"/>
      <c r="AE1503" s="377"/>
      <c r="AF1503" s="377"/>
      <c r="AG1503" s="377"/>
      <c r="AH1503" s="377"/>
      <c r="AI1503" s="377"/>
      <c r="AJ1503" s="377"/>
      <c r="AK1503" s="377"/>
      <c r="AL1503" s="377"/>
      <c r="AM1503" s="377"/>
      <c r="AN1503" s="377"/>
      <c r="AO1503" s="377"/>
      <c r="AP1503" s="377"/>
      <c r="AQ1503" s="377"/>
      <c r="AR1503" s="377"/>
      <c r="AS1503" s="377"/>
      <c r="AT1503" s="377"/>
      <c r="AU1503" s="377"/>
    </row>
    <row r="1504" spans="2:47" x14ac:dyDescent="0.25">
      <c r="B1504" s="377"/>
      <c r="C1504" s="377"/>
      <c r="D1504" s="377"/>
      <c r="E1504" s="377"/>
      <c r="F1504" s="377"/>
      <c r="G1504" s="377"/>
      <c r="H1504" s="377"/>
      <c r="I1504" s="377"/>
      <c r="J1504" s="377"/>
      <c r="K1504" s="377"/>
      <c r="L1504" s="377"/>
      <c r="M1504" s="377"/>
      <c r="N1504" s="377"/>
      <c r="O1504" s="377"/>
      <c r="P1504" s="377"/>
      <c r="Q1504" s="377"/>
      <c r="R1504" s="377"/>
      <c r="S1504" s="377"/>
      <c r="T1504" s="377"/>
      <c r="U1504" s="377"/>
      <c r="V1504" s="377"/>
      <c r="W1504" s="377"/>
      <c r="X1504" s="377"/>
      <c r="Y1504" s="377"/>
      <c r="Z1504" s="377"/>
      <c r="AA1504" s="377"/>
      <c r="AB1504" s="377"/>
      <c r="AC1504" s="377"/>
      <c r="AD1504" s="377"/>
      <c r="AE1504" s="377"/>
      <c r="AF1504" s="377"/>
      <c r="AG1504" s="377"/>
      <c r="AH1504" s="377"/>
      <c r="AI1504" s="377"/>
      <c r="AJ1504" s="377"/>
      <c r="AK1504" s="377"/>
      <c r="AL1504" s="377"/>
      <c r="AM1504" s="377"/>
      <c r="AN1504" s="377"/>
      <c r="AO1504" s="377"/>
      <c r="AP1504" s="377"/>
      <c r="AQ1504" s="377"/>
      <c r="AR1504" s="377"/>
      <c r="AS1504" s="377"/>
      <c r="AT1504" s="377"/>
      <c r="AU1504" s="377"/>
    </row>
    <row r="1505" spans="2:47" x14ac:dyDescent="0.25">
      <c r="B1505" s="377"/>
      <c r="C1505" s="377"/>
      <c r="D1505" s="377"/>
      <c r="E1505" s="377"/>
      <c r="F1505" s="377"/>
      <c r="G1505" s="377"/>
      <c r="H1505" s="377"/>
      <c r="I1505" s="377"/>
      <c r="J1505" s="377"/>
      <c r="K1505" s="377"/>
      <c r="L1505" s="377"/>
      <c r="M1505" s="377"/>
      <c r="N1505" s="377"/>
      <c r="O1505" s="377"/>
      <c r="P1505" s="377"/>
      <c r="Q1505" s="377"/>
      <c r="R1505" s="377"/>
      <c r="S1505" s="377"/>
      <c r="T1505" s="377"/>
      <c r="U1505" s="377"/>
      <c r="V1505" s="377"/>
      <c r="W1505" s="377"/>
      <c r="X1505" s="377"/>
      <c r="Y1505" s="377"/>
      <c r="Z1505" s="377"/>
      <c r="AA1505" s="377"/>
      <c r="AB1505" s="377"/>
      <c r="AC1505" s="377"/>
      <c r="AD1505" s="377"/>
      <c r="AE1505" s="377"/>
      <c r="AF1505" s="377"/>
      <c r="AG1505" s="377"/>
      <c r="AH1505" s="377"/>
      <c r="AI1505" s="377"/>
      <c r="AJ1505" s="377"/>
      <c r="AK1505" s="377"/>
      <c r="AL1505" s="377"/>
      <c r="AM1505" s="377"/>
      <c r="AN1505" s="377"/>
      <c r="AO1505" s="377"/>
      <c r="AP1505" s="377"/>
      <c r="AQ1505" s="377"/>
      <c r="AR1505" s="377"/>
      <c r="AS1505" s="377"/>
      <c r="AT1505" s="377"/>
      <c r="AU1505" s="377"/>
    </row>
    <row r="1506" spans="2:47" x14ac:dyDescent="0.25">
      <c r="B1506" s="377"/>
      <c r="C1506" s="377"/>
      <c r="D1506" s="377"/>
      <c r="E1506" s="377"/>
      <c r="F1506" s="377"/>
      <c r="G1506" s="377"/>
      <c r="H1506" s="377"/>
      <c r="I1506" s="377"/>
      <c r="J1506" s="377"/>
      <c r="K1506" s="377"/>
      <c r="L1506" s="377"/>
      <c r="M1506" s="377"/>
      <c r="N1506" s="377"/>
      <c r="O1506" s="377"/>
      <c r="P1506" s="377"/>
      <c r="Q1506" s="377"/>
      <c r="R1506" s="377"/>
      <c r="S1506" s="377"/>
      <c r="T1506" s="377"/>
      <c r="U1506" s="377"/>
      <c r="V1506" s="377"/>
      <c r="W1506" s="377"/>
      <c r="X1506" s="377"/>
      <c r="Y1506" s="377"/>
      <c r="Z1506" s="377"/>
      <c r="AA1506" s="377"/>
      <c r="AB1506" s="377"/>
      <c r="AC1506" s="377"/>
      <c r="AD1506" s="377"/>
      <c r="AE1506" s="377"/>
      <c r="AF1506" s="377"/>
      <c r="AG1506" s="377"/>
      <c r="AH1506" s="377"/>
      <c r="AI1506" s="377"/>
      <c r="AJ1506" s="377"/>
      <c r="AK1506" s="377"/>
      <c r="AL1506" s="377"/>
      <c r="AM1506" s="377"/>
      <c r="AN1506" s="377"/>
      <c r="AO1506" s="377"/>
      <c r="AP1506" s="377"/>
      <c r="AQ1506" s="377"/>
      <c r="AR1506" s="377"/>
      <c r="AS1506" s="377"/>
      <c r="AT1506" s="377"/>
      <c r="AU1506" s="377"/>
    </row>
    <row r="1507" spans="2:47" x14ac:dyDescent="0.25">
      <c r="B1507" s="377"/>
      <c r="C1507" s="377"/>
      <c r="D1507" s="377"/>
      <c r="E1507" s="377"/>
      <c r="F1507" s="377"/>
      <c r="G1507" s="377"/>
      <c r="H1507" s="377"/>
      <c r="I1507" s="377"/>
      <c r="J1507" s="377"/>
      <c r="K1507" s="377"/>
      <c r="L1507" s="377"/>
      <c r="M1507" s="377"/>
      <c r="N1507" s="377"/>
      <c r="O1507" s="377"/>
      <c r="P1507" s="377"/>
      <c r="Q1507" s="377"/>
      <c r="R1507" s="377"/>
      <c r="S1507" s="377"/>
      <c r="T1507" s="377"/>
      <c r="U1507" s="377"/>
      <c r="V1507" s="377"/>
      <c r="W1507" s="377"/>
      <c r="X1507" s="377"/>
      <c r="Y1507" s="377"/>
      <c r="Z1507" s="377"/>
      <c r="AA1507" s="377"/>
      <c r="AB1507" s="377"/>
      <c r="AC1507" s="377"/>
      <c r="AD1507" s="377"/>
      <c r="AE1507" s="377"/>
      <c r="AF1507" s="377"/>
      <c r="AG1507" s="377"/>
      <c r="AH1507" s="377"/>
      <c r="AI1507" s="377"/>
      <c r="AJ1507" s="377"/>
      <c r="AK1507" s="377"/>
      <c r="AL1507" s="377"/>
      <c r="AM1507" s="377"/>
      <c r="AN1507" s="377"/>
      <c r="AO1507" s="377"/>
      <c r="AP1507" s="377"/>
      <c r="AQ1507" s="377"/>
      <c r="AR1507" s="377"/>
      <c r="AS1507" s="377"/>
      <c r="AT1507" s="377"/>
      <c r="AU1507" s="377"/>
    </row>
    <row r="1508" spans="2:47" x14ac:dyDescent="0.25">
      <c r="B1508" s="377"/>
      <c r="C1508" s="377"/>
      <c r="D1508" s="377"/>
      <c r="E1508" s="377"/>
      <c r="F1508" s="377"/>
      <c r="G1508" s="377"/>
      <c r="H1508" s="377"/>
      <c r="I1508" s="377"/>
      <c r="J1508" s="377"/>
      <c r="K1508" s="377"/>
      <c r="L1508" s="377"/>
      <c r="M1508" s="377"/>
      <c r="N1508" s="377"/>
      <c r="O1508" s="377"/>
      <c r="P1508" s="377"/>
      <c r="Q1508" s="377"/>
      <c r="R1508" s="377"/>
      <c r="S1508" s="377"/>
      <c r="T1508" s="377"/>
      <c r="U1508" s="377"/>
      <c r="V1508" s="377"/>
      <c r="W1508" s="377"/>
      <c r="X1508" s="377"/>
      <c r="Y1508" s="377"/>
      <c r="Z1508" s="377"/>
      <c r="AA1508" s="377"/>
      <c r="AB1508" s="377"/>
      <c r="AC1508" s="377"/>
      <c r="AD1508" s="377"/>
      <c r="AE1508" s="377"/>
      <c r="AF1508" s="377"/>
      <c r="AG1508" s="377"/>
      <c r="AH1508" s="377"/>
      <c r="AI1508" s="377"/>
      <c r="AJ1508" s="377"/>
      <c r="AK1508" s="377"/>
      <c r="AL1508" s="377"/>
      <c r="AM1508" s="377"/>
      <c r="AN1508" s="377"/>
      <c r="AO1508" s="377"/>
      <c r="AP1508" s="377"/>
      <c r="AQ1508" s="377"/>
      <c r="AR1508" s="377"/>
      <c r="AS1508" s="377"/>
      <c r="AT1508" s="377"/>
      <c r="AU1508" s="377"/>
    </row>
    <row r="1509" spans="2:47" x14ac:dyDescent="0.25">
      <c r="B1509" s="377"/>
      <c r="C1509" s="377"/>
      <c r="D1509" s="377"/>
      <c r="E1509" s="377"/>
      <c r="F1509" s="377"/>
      <c r="G1509" s="377"/>
      <c r="H1509" s="377"/>
      <c r="I1509" s="377"/>
      <c r="J1509" s="377"/>
      <c r="K1509" s="377"/>
      <c r="L1509" s="377"/>
      <c r="M1509" s="377"/>
      <c r="N1509" s="377"/>
      <c r="O1509" s="377"/>
      <c r="P1509" s="377"/>
      <c r="Q1509" s="377"/>
      <c r="R1509" s="377"/>
      <c r="S1509" s="377"/>
      <c r="T1509" s="377"/>
      <c r="U1509" s="377"/>
      <c r="V1509" s="377"/>
      <c r="W1509" s="377"/>
      <c r="X1509" s="377"/>
      <c r="Y1509" s="377"/>
      <c r="Z1509" s="377"/>
      <c r="AA1509" s="377"/>
      <c r="AB1509" s="377"/>
      <c r="AC1509" s="377"/>
      <c r="AD1509" s="377"/>
      <c r="AE1509" s="377"/>
      <c r="AF1509" s="377"/>
      <c r="AG1509" s="377"/>
      <c r="AH1509" s="377"/>
      <c r="AI1509" s="377"/>
      <c r="AJ1509" s="377"/>
      <c r="AK1509" s="377"/>
      <c r="AL1509" s="377"/>
      <c r="AM1509" s="377"/>
      <c r="AN1509" s="377"/>
      <c r="AO1509" s="377"/>
      <c r="AP1509" s="377"/>
      <c r="AQ1509" s="377"/>
      <c r="AR1509" s="377"/>
      <c r="AS1509" s="377"/>
      <c r="AT1509" s="377"/>
      <c r="AU1509" s="377"/>
    </row>
    <row r="1510" spans="2:47" x14ac:dyDescent="0.25">
      <c r="B1510" s="377"/>
      <c r="C1510" s="377"/>
      <c r="D1510" s="377"/>
      <c r="E1510" s="377"/>
      <c r="F1510" s="377"/>
      <c r="G1510" s="377"/>
      <c r="H1510" s="377"/>
      <c r="I1510" s="377"/>
      <c r="J1510" s="377"/>
      <c r="K1510" s="377"/>
      <c r="L1510" s="377"/>
      <c r="M1510" s="377"/>
      <c r="N1510" s="377"/>
      <c r="O1510" s="377"/>
      <c r="P1510" s="377"/>
      <c r="Q1510" s="377"/>
      <c r="R1510" s="377"/>
      <c r="S1510" s="377"/>
      <c r="T1510" s="377"/>
      <c r="U1510" s="377"/>
      <c r="V1510" s="377"/>
      <c r="W1510" s="377"/>
      <c r="X1510" s="377"/>
      <c r="Y1510" s="377"/>
      <c r="Z1510" s="377"/>
      <c r="AA1510" s="377"/>
      <c r="AB1510" s="377"/>
      <c r="AC1510" s="377"/>
      <c r="AD1510" s="377"/>
      <c r="AE1510" s="377"/>
      <c r="AF1510" s="377"/>
      <c r="AG1510" s="377"/>
      <c r="AH1510" s="377"/>
      <c r="AI1510" s="377"/>
      <c r="AJ1510" s="377"/>
      <c r="AK1510" s="377"/>
      <c r="AL1510" s="377"/>
      <c r="AM1510" s="377"/>
      <c r="AN1510" s="377"/>
      <c r="AO1510" s="377"/>
      <c r="AP1510" s="377"/>
      <c r="AQ1510" s="377"/>
      <c r="AR1510" s="377"/>
      <c r="AS1510" s="377"/>
      <c r="AT1510" s="377"/>
      <c r="AU1510" s="377"/>
    </row>
    <row r="1511" spans="2:47" x14ac:dyDescent="0.25">
      <c r="B1511" s="377"/>
      <c r="C1511" s="377"/>
      <c r="D1511" s="377"/>
      <c r="E1511" s="377"/>
      <c r="F1511" s="377"/>
      <c r="G1511" s="377"/>
      <c r="H1511" s="377"/>
      <c r="I1511" s="377"/>
      <c r="J1511" s="377"/>
      <c r="K1511" s="377"/>
      <c r="L1511" s="377"/>
      <c r="M1511" s="377"/>
      <c r="N1511" s="377"/>
      <c r="O1511" s="377"/>
      <c r="P1511" s="377"/>
      <c r="Q1511" s="377"/>
      <c r="R1511" s="377"/>
      <c r="S1511" s="377"/>
      <c r="T1511" s="377"/>
      <c r="U1511" s="377"/>
      <c r="V1511" s="377"/>
      <c r="W1511" s="377"/>
      <c r="X1511" s="377"/>
      <c r="Y1511" s="377"/>
      <c r="Z1511" s="377"/>
      <c r="AA1511" s="377"/>
      <c r="AB1511" s="377"/>
      <c r="AC1511" s="377"/>
      <c r="AD1511" s="377"/>
      <c r="AE1511" s="377"/>
      <c r="AF1511" s="377"/>
      <c r="AG1511" s="377"/>
      <c r="AH1511" s="377"/>
      <c r="AI1511" s="377"/>
      <c r="AJ1511" s="377"/>
      <c r="AK1511" s="377"/>
      <c r="AL1511" s="377"/>
      <c r="AM1511" s="377"/>
      <c r="AN1511" s="377"/>
      <c r="AO1511" s="377"/>
      <c r="AP1511" s="377"/>
      <c r="AQ1511" s="377"/>
      <c r="AR1511" s="377"/>
      <c r="AS1511" s="377"/>
      <c r="AT1511" s="377"/>
      <c r="AU1511" s="377"/>
    </row>
    <row r="1512" spans="2:47" s="35" customFormat="1" ht="13.5" x14ac:dyDescent="0.25">
      <c r="B1512" s="377"/>
      <c r="C1512" s="377"/>
      <c r="D1512" s="377"/>
      <c r="E1512" s="377"/>
      <c r="F1512" s="377"/>
      <c r="G1512" s="377"/>
      <c r="H1512" s="377"/>
      <c r="I1512" s="377"/>
      <c r="J1512" s="377"/>
      <c r="K1512" s="377"/>
      <c r="L1512" s="377"/>
      <c r="M1512" s="377"/>
      <c r="N1512" s="377"/>
      <c r="O1512" s="377"/>
      <c r="P1512" s="377"/>
      <c r="Q1512" s="377"/>
      <c r="R1512" s="377"/>
      <c r="S1512" s="377"/>
      <c r="T1512" s="377"/>
      <c r="U1512" s="377"/>
      <c r="V1512" s="377"/>
      <c r="W1512" s="377"/>
      <c r="X1512" s="377"/>
      <c r="Y1512" s="377"/>
      <c r="Z1512" s="377"/>
      <c r="AA1512" s="377"/>
      <c r="AB1512" s="377"/>
      <c r="AC1512" s="377"/>
      <c r="AD1512" s="377"/>
      <c r="AE1512" s="377"/>
      <c r="AF1512" s="377"/>
      <c r="AG1512" s="377"/>
      <c r="AH1512" s="377"/>
      <c r="AI1512" s="377"/>
      <c r="AJ1512" s="377"/>
      <c r="AK1512" s="377"/>
      <c r="AL1512" s="377"/>
      <c r="AM1512" s="377"/>
      <c r="AN1512" s="377"/>
      <c r="AO1512" s="377"/>
      <c r="AP1512" s="377"/>
      <c r="AQ1512" s="377"/>
      <c r="AR1512" s="377"/>
      <c r="AS1512" s="377"/>
      <c r="AT1512" s="377"/>
      <c r="AU1512" s="377"/>
    </row>
    <row r="1513" spans="2:47" x14ac:dyDescent="0.25">
      <c r="B1513" s="377"/>
      <c r="C1513" s="377"/>
      <c r="D1513" s="377"/>
      <c r="E1513" s="377"/>
      <c r="F1513" s="377"/>
      <c r="G1513" s="377"/>
      <c r="H1513" s="377"/>
      <c r="I1513" s="377"/>
      <c r="J1513" s="377"/>
      <c r="K1513" s="377"/>
      <c r="L1513" s="377"/>
      <c r="M1513" s="377"/>
      <c r="N1513" s="377"/>
      <c r="O1513" s="377"/>
      <c r="P1513" s="377"/>
      <c r="Q1513" s="377"/>
      <c r="R1513" s="377"/>
      <c r="S1513" s="377"/>
      <c r="T1513" s="377"/>
      <c r="U1513" s="377"/>
      <c r="V1513" s="377"/>
      <c r="W1513" s="377"/>
      <c r="X1513" s="377"/>
      <c r="Y1513" s="377"/>
      <c r="Z1513" s="377"/>
      <c r="AA1513" s="377"/>
      <c r="AB1513" s="377"/>
      <c r="AC1513" s="377"/>
      <c r="AD1513" s="377"/>
      <c r="AE1513" s="377"/>
      <c r="AF1513" s="377"/>
      <c r="AG1513" s="377"/>
      <c r="AH1513" s="377"/>
      <c r="AI1513" s="377"/>
      <c r="AJ1513" s="377"/>
      <c r="AK1513" s="377"/>
      <c r="AL1513" s="377"/>
      <c r="AM1513" s="377"/>
      <c r="AN1513" s="377"/>
      <c r="AO1513" s="377"/>
      <c r="AP1513" s="377"/>
      <c r="AQ1513" s="377"/>
      <c r="AR1513" s="377"/>
      <c r="AS1513" s="377"/>
      <c r="AT1513" s="377"/>
      <c r="AU1513" s="377"/>
    </row>
    <row r="1514" spans="2:47" x14ac:dyDescent="0.25">
      <c r="B1514" s="377"/>
      <c r="C1514" s="377"/>
      <c r="D1514" s="377"/>
      <c r="E1514" s="377"/>
      <c r="F1514" s="377"/>
      <c r="G1514" s="377"/>
      <c r="H1514" s="377"/>
      <c r="I1514" s="377"/>
      <c r="J1514" s="377"/>
      <c r="K1514" s="377"/>
      <c r="L1514" s="377"/>
      <c r="M1514" s="377"/>
      <c r="N1514" s="377"/>
      <c r="O1514" s="377"/>
      <c r="P1514" s="377"/>
      <c r="Q1514" s="377"/>
      <c r="R1514" s="377"/>
      <c r="S1514" s="377"/>
      <c r="T1514" s="377"/>
      <c r="U1514" s="377"/>
      <c r="V1514" s="377"/>
      <c r="W1514" s="377"/>
      <c r="X1514" s="377"/>
      <c r="Y1514" s="377"/>
      <c r="Z1514" s="377"/>
      <c r="AA1514" s="377"/>
      <c r="AB1514" s="377"/>
      <c r="AC1514" s="377"/>
      <c r="AD1514" s="377"/>
      <c r="AE1514" s="377"/>
      <c r="AF1514" s="377"/>
      <c r="AG1514" s="377"/>
      <c r="AH1514" s="377"/>
      <c r="AI1514" s="377"/>
      <c r="AJ1514" s="377"/>
      <c r="AK1514" s="377"/>
      <c r="AL1514" s="377"/>
      <c r="AM1514" s="377"/>
      <c r="AN1514" s="377"/>
      <c r="AO1514" s="377"/>
      <c r="AP1514" s="377"/>
      <c r="AQ1514" s="377"/>
      <c r="AR1514" s="377"/>
      <c r="AS1514" s="377"/>
      <c r="AT1514" s="377"/>
      <c r="AU1514" s="377"/>
    </row>
    <row r="1515" spans="2:47" x14ac:dyDescent="0.25">
      <c r="B1515" s="377"/>
      <c r="C1515" s="377"/>
      <c r="D1515" s="377"/>
      <c r="E1515" s="377"/>
      <c r="F1515" s="377"/>
      <c r="G1515" s="377"/>
      <c r="H1515" s="377"/>
      <c r="I1515" s="377"/>
      <c r="J1515" s="377"/>
      <c r="K1515" s="377"/>
      <c r="L1515" s="377"/>
      <c r="M1515" s="377"/>
      <c r="N1515" s="377"/>
      <c r="O1515" s="377"/>
      <c r="P1515" s="377"/>
      <c r="Q1515" s="377"/>
      <c r="R1515" s="377"/>
      <c r="S1515" s="377"/>
      <c r="T1515" s="377"/>
      <c r="U1515" s="377"/>
      <c r="V1515" s="377"/>
      <c r="W1515" s="377"/>
      <c r="X1515" s="377"/>
      <c r="Y1515" s="377"/>
      <c r="Z1515" s="377"/>
      <c r="AA1515" s="377"/>
      <c r="AB1515" s="377"/>
      <c r="AC1515" s="377"/>
      <c r="AD1515" s="377"/>
      <c r="AE1515" s="377"/>
      <c r="AF1515" s="377"/>
      <c r="AG1515" s="377"/>
      <c r="AH1515" s="377"/>
      <c r="AI1515" s="377"/>
      <c r="AJ1515" s="377"/>
      <c r="AK1515" s="377"/>
      <c r="AL1515" s="377"/>
      <c r="AM1515" s="377"/>
      <c r="AN1515" s="377"/>
      <c r="AO1515" s="377"/>
      <c r="AP1515" s="377"/>
      <c r="AQ1515" s="377"/>
      <c r="AR1515" s="377"/>
      <c r="AS1515" s="377"/>
      <c r="AT1515" s="377"/>
      <c r="AU1515" s="377"/>
    </row>
    <row r="1516" spans="2:47" x14ac:dyDescent="0.25">
      <c r="B1516" s="377"/>
      <c r="C1516" s="377"/>
      <c r="D1516" s="377"/>
      <c r="E1516" s="377"/>
      <c r="F1516" s="377"/>
      <c r="G1516" s="377"/>
      <c r="H1516" s="377"/>
      <c r="I1516" s="377"/>
      <c r="J1516" s="377"/>
      <c r="K1516" s="377"/>
      <c r="L1516" s="377"/>
      <c r="M1516" s="377"/>
      <c r="N1516" s="377"/>
      <c r="O1516" s="377"/>
      <c r="P1516" s="377"/>
      <c r="Q1516" s="377"/>
      <c r="R1516" s="377"/>
      <c r="S1516" s="377"/>
      <c r="T1516" s="377"/>
      <c r="U1516" s="377"/>
      <c r="V1516" s="377"/>
      <c r="W1516" s="377"/>
      <c r="X1516" s="377"/>
      <c r="Y1516" s="377"/>
      <c r="Z1516" s="377"/>
      <c r="AA1516" s="377"/>
      <c r="AB1516" s="377"/>
      <c r="AC1516" s="377"/>
      <c r="AD1516" s="377"/>
      <c r="AE1516" s="377"/>
      <c r="AF1516" s="377"/>
      <c r="AG1516" s="377"/>
      <c r="AH1516" s="377"/>
      <c r="AI1516" s="377"/>
      <c r="AJ1516" s="377"/>
      <c r="AK1516" s="377"/>
      <c r="AL1516" s="377"/>
      <c r="AM1516" s="377"/>
      <c r="AN1516" s="377"/>
      <c r="AO1516" s="377"/>
      <c r="AP1516" s="377"/>
      <c r="AQ1516" s="377"/>
      <c r="AR1516" s="377"/>
      <c r="AS1516" s="377"/>
      <c r="AT1516" s="377"/>
      <c r="AU1516" s="377"/>
    </row>
    <row r="1517" spans="2:47" x14ac:dyDescent="0.25">
      <c r="B1517" s="377"/>
      <c r="C1517" s="377"/>
      <c r="D1517" s="377"/>
      <c r="E1517" s="377"/>
      <c r="F1517" s="377"/>
      <c r="G1517" s="377"/>
      <c r="H1517" s="377"/>
      <c r="I1517" s="377"/>
      <c r="J1517" s="377"/>
      <c r="K1517" s="377"/>
      <c r="L1517" s="377"/>
      <c r="M1517" s="377"/>
      <c r="N1517" s="377"/>
      <c r="O1517" s="377"/>
      <c r="P1517" s="377"/>
      <c r="Q1517" s="377"/>
      <c r="R1517" s="377"/>
      <c r="S1517" s="377"/>
      <c r="T1517" s="377"/>
      <c r="U1517" s="377"/>
      <c r="V1517" s="377"/>
      <c r="W1517" s="377"/>
      <c r="X1517" s="377"/>
      <c r="Y1517" s="377"/>
      <c r="Z1517" s="377"/>
      <c r="AA1517" s="377"/>
      <c r="AB1517" s="377"/>
      <c r="AC1517" s="377"/>
      <c r="AD1517" s="377"/>
      <c r="AE1517" s="377"/>
      <c r="AF1517" s="377"/>
      <c r="AG1517" s="377"/>
      <c r="AH1517" s="377"/>
      <c r="AI1517" s="377"/>
      <c r="AJ1517" s="377"/>
      <c r="AK1517" s="377"/>
      <c r="AL1517" s="377"/>
      <c r="AM1517" s="377"/>
      <c r="AN1517" s="377"/>
      <c r="AO1517" s="377"/>
      <c r="AP1517" s="377"/>
      <c r="AQ1517" s="377"/>
      <c r="AR1517" s="377"/>
      <c r="AS1517" s="377"/>
      <c r="AT1517" s="377"/>
      <c r="AU1517" s="377"/>
    </row>
    <row r="1518" spans="2:47" x14ac:dyDescent="0.25">
      <c r="B1518" s="377"/>
      <c r="C1518" s="377"/>
      <c r="D1518" s="377"/>
      <c r="E1518" s="377"/>
      <c r="F1518" s="377"/>
      <c r="G1518" s="377"/>
      <c r="H1518" s="377"/>
      <c r="I1518" s="377"/>
      <c r="J1518" s="377"/>
      <c r="K1518" s="377"/>
      <c r="L1518" s="377"/>
      <c r="M1518" s="377"/>
      <c r="N1518" s="377"/>
      <c r="O1518" s="377"/>
      <c r="P1518" s="377"/>
      <c r="Q1518" s="377"/>
      <c r="R1518" s="377"/>
      <c r="S1518" s="377"/>
      <c r="T1518" s="377"/>
      <c r="U1518" s="377"/>
      <c r="V1518" s="377"/>
      <c r="W1518" s="377"/>
      <c r="X1518" s="377"/>
      <c r="Y1518" s="377"/>
      <c r="Z1518" s="377"/>
      <c r="AA1518" s="377"/>
      <c r="AB1518" s="377"/>
      <c r="AC1518" s="377"/>
      <c r="AD1518" s="377"/>
      <c r="AE1518" s="377"/>
      <c r="AF1518" s="377"/>
      <c r="AG1518" s="377"/>
      <c r="AH1518" s="377"/>
      <c r="AI1518" s="377"/>
      <c r="AJ1518" s="377"/>
      <c r="AK1518" s="377"/>
      <c r="AL1518" s="377"/>
      <c r="AM1518" s="377"/>
      <c r="AN1518" s="377"/>
      <c r="AO1518" s="377"/>
      <c r="AP1518" s="377"/>
      <c r="AQ1518" s="377"/>
      <c r="AR1518" s="377"/>
      <c r="AS1518" s="377"/>
      <c r="AT1518" s="377"/>
      <c r="AU1518" s="377"/>
    </row>
    <row r="1519" spans="2:47" x14ac:dyDescent="0.25">
      <c r="B1519" s="377"/>
      <c r="C1519" s="377"/>
      <c r="D1519" s="377"/>
      <c r="E1519" s="377"/>
      <c r="F1519" s="377"/>
      <c r="G1519" s="377"/>
      <c r="H1519" s="377"/>
      <c r="I1519" s="377"/>
      <c r="J1519" s="377"/>
      <c r="K1519" s="377"/>
      <c r="L1519" s="377"/>
      <c r="M1519" s="377"/>
      <c r="N1519" s="377"/>
      <c r="O1519" s="377"/>
      <c r="P1519" s="377"/>
      <c r="Q1519" s="377"/>
      <c r="R1519" s="377"/>
      <c r="S1519" s="377"/>
      <c r="T1519" s="377"/>
      <c r="U1519" s="377"/>
      <c r="V1519" s="377"/>
      <c r="W1519" s="377"/>
      <c r="X1519" s="377"/>
      <c r="Y1519" s="377"/>
      <c r="Z1519" s="377"/>
      <c r="AA1519" s="377"/>
      <c r="AB1519" s="377"/>
      <c r="AC1519" s="377"/>
      <c r="AD1519" s="377"/>
      <c r="AE1519" s="377"/>
      <c r="AF1519" s="377"/>
      <c r="AG1519" s="377"/>
      <c r="AH1519" s="377"/>
      <c r="AI1519" s="377"/>
      <c r="AJ1519" s="377"/>
      <c r="AK1519" s="377"/>
      <c r="AL1519" s="377"/>
      <c r="AM1519" s="377"/>
      <c r="AN1519" s="377"/>
      <c r="AO1519" s="377"/>
      <c r="AP1519" s="377"/>
      <c r="AQ1519" s="377"/>
      <c r="AR1519" s="377"/>
      <c r="AS1519" s="377"/>
      <c r="AT1519" s="377"/>
      <c r="AU1519" s="377"/>
    </row>
    <row r="1520" spans="2:47" x14ac:dyDescent="0.25">
      <c r="B1520" s="377"/>
      <c r="C1520" s="377"/>
      <c r="D1520" s="377"/>
      <c r="E1520" s="377"/>
      <c r="F1520" s="377"/>
      <c r="G1520" s="377"/>
      <c r="H1520" s="377"/>
      <c r="I1520" s="377"/>
      <c r="J1520" s="377"/>
      <c r="K1520" s="377"/>
      <c r="L1520" s="377"/>
      <c r="M1520" s="377"/>
      <c r="N1520" s="377"/>
      <c r="O1520" s="377"/>
      <c r="P1520" s="377"/>
      <c r="Q1520" s="377"/>
      <c r="R1520" s="377"/>
      <c r="S1520" s="377"/>
      <c r="T1520" s="377"/>
      <c r="U1520" s="377"/>
      <c r="V1520" s="377"/>
      <c r="W1520" s="377"/>
      <c r="X1520" s="377"/>
      <c r="Y1520" s="377"/>
      <c r="Z1520" s="377"/>
      <c r="AA1520" s="377"/>
      <c r="AB1520" s="377"/>
      <c r="AC1520" s="377"/>
      <c r="AD1520" s="377"/>
      <c r="AE1520" s="377"/>
      <c r="AF1520" s="377"/>
      <c r="AG1520" s="377"/>
      <c r="AH1520" s="377"/>
      <c r="AI1520" s="377"/>
      <c r="AJ1520" s="377"/>
      <c r="AK1520" s="377"/>
      <c r="AL1520" s="377"/>
      <c r="AM1520" s="377"/>
      <c r="AN1520" s="377"/>
      <c r="AO1520" s="377"/>
      <c r="AP1520" s="377"/>
      <c r="AQ1520" s="377"/>
      <c r="AR1520" s="377"/>
      <c r="AS1520" s="377"/>
      <c r="AT1520" s="377"/>
      <c r="AU1520" s="377"/>
    </row>
    <row r="1521" spans="2:47" x14ac:dyDescent="0.25">
      <c r="B1521" s="377"/>
      <c r="C1521" s="377"/>
      <c r="D1521" s="377"/>
      <c r="E1521" s="377"/>
      <c r="F1521" s="377"/>
      <c r="G1521" s="377"/>
      <c r="H1521" s="377"/>
      <c r="I1521" s="377"/>
      <c r="J1521" s="377"/>
      <c r="K1521" s="377"/>
      <c r="L1521" s="377"/>
      <c r="M1521" s="377"/>
      <c r="N1521" s="377"/>
      <c r="O1521" s="377"/>
      <c r="P1521" s="377"/>
      <c r="Q1521" s="377"/>
      <c r="R1521" s="377"/>
      <c r="S1521" s="377"/>
      <c r="T1521" s="377"/>
      <c r="U1521" s="377"/>
      <c r="V1521" s="377"/>
      <c r="W1521" s="377"/>
      <c r="X1521" s="377"/>
      <c r="Y1521" s="377"/>
      <c r="Z1521" s="377"/>
      <c r="AA1521" s="377"/>
      <c r="AB1521" s="377"/>
      <c r="AC1521" s="377"/>
      <c r="AD1521" s="377"/>
      <c r="AE1521" s="377"/>
      <c r="AF1521" s="377"/>
      <c r="AG1521" s="377"/>
      <c r="AH1521" s="377"/>
      <c r="AI1521" s="377"/>
      <c r="AJ1521" s="377"/>
      <c r="AK1521" s="377"/>
      <c r="AL1521" s="377"/>
      <c r="AM1521" s="377"/>
      <c r="AN1521" s="377"/>
      <c r="AO1521" s="377"/>
      <c r="AP1521" s="377"/>
      <c r="AQ1521" s="377"/>
      <c r="AR1521" s="377"/>
      <c r="AS1521" s="377"/>
      <c r="AT1521" s="377"/>
      <c r="AU1521" s="377"/>
    </row>
    <row r="1522" spans="2:47" x14ac:dyDescent="0.25">
      <c r="B1522" s="377"/>
      <c r="C1522" s="377"/>
      <c r="D1522" s="377"/>
      <c r="E1522" s="377"/>
      <c r="F1522" s="377"/>
      <c r="G1522" s="377"/>
      <c r="H1522" s="377"/>
      <c r="I1522" s="377"/>
      <c r="J1522" s="377"/>
      <c r="K1522" s="377"/>
      <c r="L1522" s="377"/>
      <c r="M1522" s="377"/>
      <c r="N1522" s="377"/>
      <c r="O1522" s="377"/>
      <c r="P1522" s="377"/>
      <c r="Q1522" s="377"/>
      <c r="R1522" s="377"/>
      <c r="S1522" s="377"/>
      <c r="T1522" s="377"/>
      <c r="U1522" s="377"/>
      <c r="V1522" s="377"/>
      <c r="W1522" s="377"/>
      <c r="X1522" s="377"/>
      <c r="Y1522" s="377"/>
      <c r="Z1522" s="377"/>
      <c r="AA1522" s="377"/>
      <c r="AB1522" s="377"/>
      <c r="AC1522" s="377"/>
      <c r="AD1522" s="377"/>
      <c r="AE1522" s="377"/>
      <c r="AF1522" s="377"/>
      <c r="AG1522" s="377"/>
      <c r="AH1522" s="377"/>
      <c r="AI1522" s="377"/>
      <c r="AJ1522" s="377"/>
      <c r="AK1522" s="377"/>
      <c r="AL1522" s="377"/>
      <c r="AM1522" s="377"/>
      <c r="AN1522" s="377"/>
      <c r="AO1522" s="377"/>
      <c r="AP1522" s="377"/>
      <c r="AQ1522" s="377"/>
      <c r="AR1522" s="377"/>
      <c r="AS1522" s="377"/>
      <c r="AT1522" s="377"/>
      <c r="AU1522" s="377"/>
    </row>
    <row r="1523" spans="2:47" x14ac:dyDescent="0.25">
      <c r="B1523" s="377"/>
      <c r="C1523" s="377"/>
      <c r="D1523" s="377"/>
      <c r="E1523" s="377"/>
      <c r="F1523" s="377"/>
      <c r="G1523" s="377"/>
      <c r="H1523" s="377"/>
      <c r="I1523" s="377"/>
      <c r="J1523" s="377"/>
      <c r="K1523" s="377"/>
      <c r="L1523" s="377"/>
      <c r="M1523" s="377"/>
      <c r="N1523" s="377"/>
      <c r="O1523" s="377"/>
      <c r="P1523" s="377"/>
      <c r="Q1523" s="377"/>
      <c r="R1523" s="377"/>
      <c r="S1523" s="377"/>
      <c r="T1523" s="377"/>
      <c r="U1523" s="377"/>
      <c r="V1523" s="377"/>
      <c r="W1523" s="377"/>
      <c r="X1523" s="377"/>
      <c r="Y1523" s="377"/>
      <c r="Z1523" s="377"/>
      <c r="AA1523" s="377"/>
      <c r="AB1523" s="377"/>
      <c r="AC1523" s="377"/>
      <c r="AD1523" s="377"/>
      <c r="AE1523" s="377"/>
      <c r="AF1523" s="377"/>
      <c r="AG1523" s="377"/>
      <c r="AH1523" s="377"/>
      <c r="AI1523" s="377"/>
      <c r="AJ1523" s="377"/>
      <c r="AK1523" s="377"/>
      <c r="AL1523" s="377"/>
      <c r="AM1523" s="377"/>
      <c r="AN1523" s="377"/>
      <c r="AO1523" s="377"/>
      <c r="AP1523" s="377"/>
      <c r="AQ1523" s="377"/>
      <c r="AR1523" s="377"/>
      <c r="AS1523" s="377"/>
      <c r="AT1523" s="377"/>
      <c r="AU1523" s="377"/>
    </row>
    <row r="1524" spans="2:47" x14ac:dyDescent="0.25">
      <c r="B1524" s="377"/>
      <c r="C1524" s="377"/>
      <c r="D1524" s="377"/>
      <c r="E1524" s="377"/>
      <c r="F1524" s="377"/>
      <c r="G1524" s="377"/>
      <c r="H1524" s="377"/>
      <c r="I1524" s="377"/>
      <c r="J1524" s="377"/>
      <c r="K1524" s="377"/>
      <c r="L1524" s="377"/>
      <c r="M1524" s="377"/>
      <c r="N1524" s="377"/>
      <c r="O1524" s="377"/>
      <c r="P1524" s="377"/>
      <c r="Q1524" s="377"/>
      <c r="R1524" s="377"/>
      <c r="S1524" s="377"/>
      <c r="T1524" s="377"/>
      <c r="U1524" s="377"/>
      <c r="V1524" s="377"/>
      <c r="W1524" s="377"/>
      <c r="X1524" s="377"/>
      <c r="Y1524" s="377"/>
      <c r="Z1524" s="377"/>
      <c r="AA1524" s="377"/>
      <c r="AB1524" s="377"/>
      <c r="AC1524" s="377"/>
      <c r="AD1524" s="377"/>
      <c r="AE1524" s="377"/>
      <c r="AF1524" s="377"/>
      <c r="AG1524" s="377"/>
      <c r="AH1524" s="377"/>
      <c r="AI1524" s="377"/>
      <c r="AJ1524" s="377"/>
      <c r="AK1524" s="377"/>
      <c r="AL1524" s="377"/>
      <c r="AM1524" s="377"/>
      <c r="AN1524" s="377"/>
      <c r="AO1524" s="377"/>
      <c r="AP1524" s="377"/>
      <c r="AQ1524" s="377"/>
      <c r="AR1524" s="377"/>
      <c r="AS1524" s="377"/>
      <c r="AT1524" s="377"/>
      <c r="AU1524" s="377"/>
    </row>
    <row r="1525" spans="2:47" x14ac:dyDescent="0.25">
      <c r="B1525" s="377"/>
      <c r="C1525" s="377"/>
      <c r="D1525" s="377"/>
      <c r="E1525" s="377"/>
      <c r="F1525" s="377"/>
      <c r="G1525" s="377"/>
      <c r="H1525" s="377"/>
      <c r="I1525" s="377"/>
      <c r="J1525" s="377"/>
      <c r="K1525" s="377"/>
      <c r="L1525" s="377"/>
      <c r="M1525" s="377"/>
      <c r="N1525" s="377"/>
      <c r="O1525" s="377"/>
      <c r="P1525" s="377"/>
      <c r="Q1525" s="377"/>
      <c r="R1525" s="377"/>
      <c r="S1525" s="377"/>
      <c r="T1525" s="377"/>
      <c r="U1525" s="377"/>
      <c r="V1525" s="377"/>
      <c r="W1525" s="377"/>
      <c r="X1525" s="377"/>
      <c r="Y1525" s="377"/>
      <c r="Z1525" s="377"/>
      <c r="AA1525" s="377"/>
      <c r="AB1525" s="377"/>
      <c r="AC1525" s="377"/>
      <c r="AD1525" s="377"/>
      <c r="AE1525" s="377"/>
      <c r="AF1525" s="377"/>
      <c r="AG1525" s="377"/>
      <c r="AH1525" s="377"/>
      <c r="AI1525" s="377"/>
      <c r="AJ1525" s="377"/>
      <c r="AK1525" s="377"/>
      <c r="AL1525" s="377"/>
      <c r="AM1525" s="377"/>
      <c r="AN1525" s="377"/>
      <c r="AO1525" s="377"/>
      <c r="AP1525" s="377"/>
      <c r="AQ1525" s="377"/>
      <c r="AR1525" s="377"/>
      <c r="AS1525" s="377"/>
      <c r="AT1525" s="377"/>
      <c r="AU1525" s="377"/>
    </row>
    <row r="1526" spans="2:47" x14ac:dyDescent="0.25">
      <c r="B1526" s="377"/>
      <c r="C1526" s="377"/>
      <c r="D1526" s="377"/>
      <c r="E1526" s="377"/>
      <c r="F1526" s="377"/>
      <c r="G1526" s="377"/>
      <c r="H1526" s="377"/>
      <c r="I1526" s="377"/>
      <c r="J1526" s="377"/>
      <c r="K1526" s="377"/>
      <c r="L1526" s="377"/>
      <c r="M1526" s="377"/>
      <c r="N1526" s="377"/>
      <c r="O1526" s="377"/>
      <c r="P1526" s="377"/>
      <c r="Q1526" s="377"/>
      <c r="R1526" s="377"/>
      <c r="S1526" s="377"/>
      <c r="T1526" s="377"/>
      <c r="U1526" s="377"/>
      <c r="V1526" s="377"/>
      <c r="W1526" s="377"/>
      <c r="X1526" s="377"/>
      <c r="Y1526" s="377"/>
      <c r="Z1526" s="377"/>
      <c r="AA1526" s="377"/>
      <c r="AB1526" s="377"/>
      <c r="AC1526" s="377"/>
      <c r="AD1526" s="377"/>
      <c r="AE1526" s="377"/>
      <c r="AF1526" s="377"/>
      <c r="AG1526" s="377"/>
      <c r="AH1526" s="377"/>
      <c r="AI1526" s="377"/>
      <c r="AJ1526" s="377"/>
      <c r="AK1526" s="377"/>
      <c r="AL1526" s="377"/>
      <c r="AM1526" s="377"/>
      <c r="AN1526" s="377"/>
      <c r="AO1526" s="377"/>
      <c r="AP1526" s="377"/>
      <c r="AQ1526" s="377"/>
      <c r="AR1526" s="377"/>
      <c r="AS1526" s="377"/>
      <c r="AT1526" s="377"/>
      <c r="AU1526" s="377"/>
    </row>
    <row r="1527" spans="2:47" x14ac:dyDescent="0.25">
      <c r="B1527" s="377"/>
      <c r="C1527" s="377"/>
      <c r="D1527" s="377"/>
      <c r="E1527" s="377"/>
      <c r="F1527" s="377"/>
      <c r="G1527" s="377"/>
      <c r="H1527" s="377"/>
      <c r="I1527" s="377"/>
      <c r="J1527" s="377"/>
      <c r="K1527" s="377"/>
      <c r="L1527" s="377"/>
      <c r="M1527" s="377"/>
      <c r="N1527" s="377"/>
      <c r="O1527" s="377"/>
      <c r="P1527" s="377"/>
      <c r="Q1527" s="377"/>
      <c r="R1527" s="377"/>
      <c r="S1527" s="377"/>
      <c r="T1527" s="377"/>
      <c r="U1527" s="377"/>
      <c r="V1527" s="377"/>
      <c r="W1527" s="377"/>
      <c r="X1527" s="377"/>
      <c r="Y1527" s="377"/>
      <c r="Z1527" s="377"/>
      <c r="AA1527" s="377"/>
      <c r="AB1527" s="377"/>
      <c r="AC1527" s="377"/>
      <c r="AD1527" s="377"/>
      <c r="AE1527" s="377"/>
      <c r="AF1527" s="377"/>
      <c r="AG1527" s="377"/>
      <c r="AH1527" s="377"/>
      <c r="AI1527" s="377"/>
      <c r="AJ1527" s="377"/>
      <c r="AK1527" s="377"/>
      <c r="AL1527" s="377"/>
      <c r="AM1527" s="377"/>
      <c r="AN1527" s="377"/>
      <c r="AO1527" s="377"/>
      <c r="AP1527" s="377"/>
      <c r="AQ1527" s="377"/>
      <c r="AR1527" s="377"/>
      <c r="AS1527" s="377"/>
      <c r="AT1527" s="377"/>
      <c r="AU1527" s="377"/>
    </row>
    <row r="1528" spans="2:47" x14ac:dyDescent="0.25">
      <c r="B1528" s="377"/>
      <c r="C1528" s="377"/>
      <c r="D1528" s="377"/>
      <c r="E1528" s="377"/>
      <c r="F1528" s="377"/>
      <c r="G1528" s="377"/>
      <c r="H1528" s="377"/>
      <c r="I1528" s="377"/>
      <c r="J1528" s="377"/>
      <c r="K1528" s="377"/>
      <c r="L1528" s="377"/>
      <c r="M1528" s="377"/>
      <c r="N1528" s="377"/>
      <c r="O1528" s="377"/>
      <c r="P1528" s="377"/>
      <c r="Q1528" s="377"/>
      <c r="R1528" s="377"/>
      <c r="S1528" s="377"/>
      <c r="T1528" s="377"/>
      <c r="U1528" s="377"/>
      <c r="V1528" s="377"/>
      <c r="W1528" s="377"/>
      <c r="X1528" s="377"/>
      <c r="Y1528" s="377"/>
      <c r="Z1528" s="377"/>
      <c r="AA1528" s="377"/>
      <c r="AB1528" s="377"/>
      <c r="AC1528" s="377"/>
      <c r="AD1528" s="377"/>
      <c r="AE1528" s="377"/>
      <c r="AF1528" s="377"/>
      <c r="AG1528" s="377"/>
      <c r="AH1528" s="377"/>
      <c r="AI1528" s="377"/>
      <c r="AJ1528" s="377"/>
      <c r="AK1528" s="377"/>
      <c r="AL1528" s="377"/>
      <c r="AM1528" s="377"/>
      <c r="AN1528" s="377"/>
      <c r="AO1528" s="377"/>
      <c r="AP1528" s="377"/>
      <c r="AQ1528" s="377"/>
      <c r="AR1528" s="377"/>
      <c r="AS1528" s="377"/>
      <c r="AT1528" s="377"/>
      <c r="AU1528" s="377"/>
    </row>
    <row r="1529" spans="2:47" x14ac:dyDescent="0.25">
      <c r="B1529" s="377"/>
      <c r="C1529" s="377"/>
      <c r="D1529" s="377"/>
      <c r="E1529" s="377"/>
      <c r="F1529" s="377"/>
      <c r="G1529" s="377"/>
      <c r="H1529" s="377"/>
      <c r="I1529" s="377"/>
      <c r="J1529" s="377"/>
      <c r="K1529" s="377"/>
      <c r="L1529" s="377"/>
      <c r="M1529" s="377"/>
      <c r="N1529" s="377"/>
      <c r="O1529" s="377"/>
      <c r="P1529" s="377"/>
      <c r="Q1529" s="377"/>
      <c r="R1529" s="377"/>
      <c r="S1529" s="377"/>
      <c r="T1529" s="377"/>
      <c r="U1529" s="377"/>
      <c r="V1529" s="377"/>
      <c r="W1529" s="377"/>
      <c r="X1529" s="377"/>
      <c r="Y1529" s="377"/>
      <c r="Z1529" s="377"/>
      <c r="AA1529" s="377"/>
      <c r="AB1529" s="377"/>
      <c r="AC1529" s="377"/>
      <c r="AD1529" s="377"/>
      <c r="AE1529" s="377"/>
      <c r="AF1529" s="377"/>
      <c r="AG1529" s="377"/>
      <c r="AH1529" s="377"/>
      <c r="AI1529" s="377"/>
      <c r="AJ1529" s="377"/>
      <c r="AK1529" s="377"/>
      <c r="AL1529" s="377"/>
      <c r="AM1529" s="377"/>
      <c r="AN1529" s="377"/>
      <c r="AO1529" s="377"/>
      <c r="AP1529" s="377"/>
      <c r="AQ1529" s="377"/>
      <c r="AR1529" s="377"/>
      <c r="AS1529" s="377"/>
      <c r="AT1529" s="377"/>
      <c r="AU1529" s="377"/>
    </row>
    <row r="1530" spans="2:47" x14ac:dyDescent="0.25">
      <c r="B1530" s="377"/>
      <c r="C1530" s="377"/>
      <c r="D1530" s="377"/>
      <c r="E1530" s="377"/>
      <c r="F1530" s="377"/>
      <c r="G1530" s="377"/>
      <c r="H1530" s="377"/>
      <c r="I1530" s="377"/>
      <c r="J1530" s="377"/>
      <c r="K1530" s="377"/>
      <c r="L1530" s="377"/>
      <c r="M1530" s="377"/>
      <c r="N1530" s="377"/>
      <c r="O1530" s="377"/>
      <c r="P1530" s="377"/>
      <c r="Q1530" s="377"/>
      <c r="R1530" s="377"/>
      <c r="S1530" s="377"/>
      <c r="T1530" s="377"/>
      <c r="U1530" s="377"/>
      <c r="V1530" s="377"/>
      <c r="W1530" s="377"/>
      <c r="X1530" s="377"/>
      <c r="Y1530" s="377"/>
      <c r="Z1530" s="377"/>
      <c r="AA1530" s="377"/>
      <c r="AB1530" s="377"/>
      <c r="AC1530" s="377"/>
      <c r="AD1530" s="377"/>
      <c r="AE1530" s="377"/>
      <c r="AF1530" s="377"/>
      <c r="AG1530" s="377"/>
      <c r="AH1530" s="377"/>
      <c r="AI1530" s="377"/>
      <c r="AJ1530" s="377"/>
      <c r="AK1530" s="377"/>
      <c r="AL1530" s="377"/>
      <c r="AM1530" s="377"/>
      <c r="AN1530" s="377"/>
      <c r="AO1530" s="377"/>
      <c r="AP1530" s="377"/>
      <c r="AQ1530" s="377"/>
      <c r="AR1530" s="377"/>
      <c r="AS1530" s="377"/>
      <c r="AT1530" s="377"/>
      <c r="AU1530" s="377"/>
    </row>
    <row r="1531" spans="2:47" x14ac:dyDescent="0.25">
      <c r="B1531" s="377"/>
      <c r="C1531" s="377"/>
      <c r="D1531" s="377"/>
      <c r="E1531" s="377"/>
      <c r="F1531" s="377"/>
      <c r="G1531" s="377"/>
      <c r="H1531" s="377"/>
      <c r="I1531" s="377"/>
      <c r="J1531" s="377"/>
      <c r="K1531" s="377"/>
      <c r="L1531" s="377"/>
      <c r="M1531" s="377"/>
      <c r="N1531" s="377"/>
      <c r="O1531" s="377"/>
      <c r="P1531" s="377"/>
      <c r="Q1531" s="377"/>
      <c r="R1531" s="377"/>
      <c r="S1531" s="377"/>
      <c r="T1531" s="377"/>
      <c r="U1531" s="377"/>
      <c r="V1531" s="377"/>
      <c r="W1531" s="377"/>
      <c r="X1531" s="377"/>
      <c r="Y1531" s="377"/>
      <c r="Z1531" s="377"/>
      <c r="AA1531" s="377"/>
      <c r="AB1531" s="377"/>
      <c r="AC1531" s="377"/>
      <c r="AD1531" s="377"/>
      <c r="AE1531" s="377"/>
      <c r="AF1531" s="377"/>
      <c r="AG1531" s="377"/>
      <c r="AH1531" s="377"/>
      <c r="AI1531" s="377"/>
      <c r="AJ1531" s="377"/>
      <c r="AK1531" s="377"/>
      <c r="AL1531" s="377"/>
      <c r="AM1531" s="377"/>
      <c r="AN1531" s="377"/>
      <c r="AO1531" s="377"/>
      <c r="AP1531" s="377"/>
      <c r="AQ1531" s="377"/>
      <c r="AR1531" s="377"/>
      <c r="AS1531" s="377"/>
      <c r="AT1531" s="377"/>
      <c r="AU1531" s="377"/>
    </row>
    <row r="1532" spans="2:47" x14ac:dyDescent="0.25">
      <c r="B1532" s="377"/>
      <c r="C1532" s="377"/>
      <c r="D1532" s="377"/>
      <c r="E1532" s="377"/>
      <c r="F1532" s="377"/>
      <c r="G1532" s="377"/>
      <c r="H1532" s="377"/>
      <c r="I1532" s="377"/>
      <c r="J1532" s="377"/>
      <c r="K1532" s="377"/>
      <c r="L1532" s="377"/>
      <c r="M1532" s="377"/>
      <c r="N1532" s="377"/>
      <c r="O1532" s="377"/>
      <c r="P1532" s="377"/>
      <c r="Q1532" s="377"/>
      <c r="R1532" s="377"/>
      <c r="S1532" s="377"/>
      <c r="T1532" s="377"/>
      <c r="U1532" s="377"/>
      <c r="V1532" s="377"/>
      <c r="W1532" s="377"/>
      <c r="X1532" s="377"/>
      <c r="Y1532" s="377"/>
      <c r="Z1532" s="377"/>
      <c r="AA1532" s="377"/>
      <c r="AB1532" s="377"/>
      <c r="AC1532" s="377"/>
      <c r="AD1532" s="377"/>
      <c r="AE1532" s="377"/>
      <c r="AF1532" s="377"/>
      <c r="AG1532" s="377"/>
      <c r="AH1532" s="377"/>
      <c r="AI1532" s="377"/>
      <c r="AJ1532" s="377"/>
      <c r="AK1532" s="377"/>
      <c r="AL1532" s="377"/>
      <c r="AM1532" s="377"/>
      <c r="AN1532" s="377"/>
      <c r="AO1532" s="377"/>
      <c r="AP1532" s="377"/>
      <c r="AQ1532" s="377"/>
      <c r="AR1532" s="377"/>
      <c r="AS1532" s="377"/>
      <c r="AT1532" s="377"/>
      <c r="AU1532" s="377"/>
    </row>
    <row r="1533" spans="2:47" x14ac:dyDescent="0.25">
      <c r="B1533" s="377"/>
      <c r="C1533" s="377"/>
      <c r="D1533" s="377"/>
      <c r="E1533" s="377"/>
      <c r="F1533" s="377"/>
      <c r="G1533" s="377"/>
      <c r="H1533" s="377"/>
      <c r="I1533" s="377"/>
      <c r="J1533" s="377"/>
      <c r="K1533" s="377"/>
      <c r="L1533" s="377"/>
      <c r="M1533" s="377"/>
      <c r="N1533" s="377"/>
      <c r="O1533" s="377"/>
      <c r="P1533" s="377"/>
      <c r="Q1533" s="377"/>
      <c r="R1533" s="377"/>
      <c r="S1533" s="377"/>
      <c r="T1533" s="377"/>
      <c r="U1533" s="377"/>
      <c r="V1533" s="377"/>
      <c r="W1533" s="377"/>
      <c r="X1533" s="377"/>
      <c r="Y1533" s="377"/>
      <c r="Z1533" s="377"/>
      <c r="AA1533" s="377"/>
      <c r="AB1533" s="377"/>
      <c r="AC1533" s="377"/>
      <c r="AD1533" s="377"/>
      <c r="AE1533" s="377"/>
      <c r="AF1533" s="377"/>
      <c r="AG1533" s="377"/>
      <c r="AH1533" s="377"/>
      <c r="AI1533" s="377"/>
      <c r="AJ1533" s="377"/>
      <c r="AK1533" s="377"/>
      <c r="AL1533" s="377"/>
      <c r="AM1533" s="377"/>
      <c r="AN1533" s="377"/>
      <c r="AO1533" s="377"/>
      <c r="AP1533" s="377"/>
      <c r="AQ1533" s="377"/>
      <c r="AR1533" s="377"/>
      <c r="AS1533" s="377"/>
      <c r="AT1533" s="377"/>
      <c r="AU1533" s="377"/>
    </row>
    <row r="1534" spans="2:47" x14ac:dyDescent="0.25">
      <c r="B1534" s="377"/>
      <c r="C1534" s="377"/>
      <c r="D1534" s="377"/>
      <c r="E1534" s="377"/>
      <c r="F1534" s="377"/>
      <c r="G1534" s="377"/>
      <c r="H1534" s="377"/>
      <c r="I1534" s="377"/>
      <c r="J1534" s="377"/>
      <c r="K1534" s="377"/>
      <c r="L1534" s="377"/>
      <c r="M1534" s="377"/>
      <c r="N1534" s="377"/>
      <c r="O1534" s="377"/>
      <c r="P1534" s="377"/>
      <c r="Q1534" s="377"/>
      <c r="R1534" s="377"/>
      <c r="S1534" s="377"/>
      <c r="T1534" s="377"/>
      <c r="U1534" s="377"/>
      <c r="V1534" s="377"/>
      <c r="W1534" s="377"/>
      <c r="X1534" s="377"/>
      <c r="Y1534" s="377"/>
      <c r="Z1534" s="377"/>
      <c r="AA1534" s="377"/>
      <c r="AB1534" s="377"/>
      <c r="AC1534" s="377"/>
      <c r="AD1534" s="377"/>
      <c r="AE1534" s="377"/>
      <c r="AF1534" s="377"/>
      <c r="AG1534" s="377"/>
      <c r="AH1534" s="377"/>
      <c r="AI1534" s="377"/>
      <c r="AJ1534" s="377"/>
      <c r="AK1534" s="377"/>
      <c r="AL1534" s="377"/>
      <c r="AM1534" s="377"/>
      <c r="AN1534" s="377"/>
      <c r="AO1534" s="377"/>
      <c r="AP1534" s="377"/>
      <c r="AQ1534" s="377"/>
      <c r="AR1534" s="377"/>
      <c r="AS1534" s="377"/>
      <c r="AT1534" s="377"/>
      <c r="AU1534" s="377"/>
    </row>
    <row r="1535" spans="2:47" s="35" customFormat="1" ht="13.5" x14ac:dyDescent="0.25">
      <c r="B1535" s="377"/>
      <c r="C1535" s="377"/>
      <c r="D1535" s="377"/>
      <c r="E1535" s="377"/>
      <c r="F1535" s="377"/>
      <c r="G1535" s="377"/>
      <c r="H1535" s="377"/>
      <c r="I1535" s="377"/>
      <c r="J1535" s="377"/>
      <c r="K1535" s="377"/>
      <c r="L1535" s="377"/>
      <c r="M1535" s="377"/>
      <c r="N1535" s="377"/>
      <c r="O1535" s="377"/>
      <c r="P1535" s="377"/>
      <c r="Q1535" s="377"/>
      <c r="R1535" s="377"/>
      <c r="S1535" s="377"/>
      <c r="T1535" s="377"/>
      <c r="U1535" s="377"/>
      <c r="V1535" s="377"/>
      <c r="W1535" s="377"/>
      <c r="X1535" s="377"/>
      <c r="Y1535" s="377"/>
      <c r="Z1535" s="377"/>
      <c r="AA1535" s="377"/>
      <c r="AB1535" s="377"/>
      <c r="AC1535" s="377"/>
      <c r="AD1535" s="377"/>
      <c r="AE1535" s="377"/>
      <c r="AF1535" s="377"/>
      <c r="AG1535" s="377"/>
      <c r="AH1535" s="377"/>
      <c r="AI1535" s="377"/>
      <c r="AJ1535" s="377"/>
      <c r="AK1535" s="377"/>
      <c r="AL1535" s="377"/>
      <c r="AM1535" s="377"/>
      <c r="AN1535" s="377"/>
      <c r="AO1535" s="377"/>
      <c r="AP1535" s="377"/>
      <c r="AQ1535" s="377"/>
      <c r="AR1535" s="377"/>
      <c r="AS1535" s="377"/>
      <c r="AT1535" s="377"/>
      <c r="AU1535" s="377"/>
    </row>
    <row r="1536" spans="2:47" x14ac:dyDescent="0.25">
      <c r="B1536" s="377"/>
      <c r="C1536" s="377"/>
      <c r="D1536" s="377"/>
      <c r="E1536" s="377"/>
      <c r="F1536" s="377"/>
      <c r="G1536" s="377"/>
      <c r="H1536" s="377"/>
      <c r="I1536" s="377"/>
      <c r="J1536" s="377"/>
      <c r="K1536" s="377"/>
      <c r="L1536" s="377"/>
      <c r="M1536" s="377"/>
      <c r="N1536" s="377"/>
      <c r="O1536" s="377"/>
      <c r="P1536" s="377"/>
      <c r="Q1536" s="377"/>
      <c r="R1536" s="377"/>
      <c r="S1536" s="377"/>
      <c r="T1536" s="377"/>
      <c r="U1536" s="377"/>
      <c r="V1536" s="377"/>
      <c r="W1536" s="377"/>
      <c r="X1536" s="377"/>
      <c r="Y1536" s="377"/>
      <c r="Z1536" s="377"/>
      <c r="AA1536" s="377"/>
      <c r="AB1536" s="377"/>
      <c r="AC1536" s="377"/>
      <c r="AD1536" s="377"/>
      <c r="AE1536" s="377"/>
      <c r="AF1536" s="377"/>
      <c r="AG1536" s="377"/>
      <c r="AH1536" s="377"/>
      <c r="AI1536" s="377"/>
      <c r="AJ1536" s="377"/>
      <c r="AK1536" s="377"/>
      <c r="AL1536" s="377"/>
      <c r="AM1536" s="377"/>
      <c r="AN1536" s="377"/>
      <c r="AO1536" s="377"/>
      <c r="AP1536" s="377"/>
      <c r="AQ1536" s="377"/>
      <c r="AR1536" s="377"/>
      <c r="AS1536" s="377"/>
      <c r="AT1536" s="377"/>
      <c r="AU1536" s="377"/>
    </row>
    <row r="1537" spans="2:47" x14ac:dyDescent="0.25">
      <c r="B1537" s="377"/>
      <c r="C1537" s="377"/>
      <c r="D1537" s="377"/>
      <c r="E1537" s="377"/>
      <c r="F1537" s="377"/>
      <c r="G1537" s="377"/>
      <c r="H1537" s="377"/>
      <c r="I1537" s="377"/>
      <c r="J1537" s="377"/>
      <c r="K1537" s="377"/>
      <c r="L1537" s="377"/>
      <c r="M1537" s="377"/>
      <c r="N1537" s="377"/>
      <c r="O1537" s="377"/>
      <c r="P1537" s="377"/>
      <c r="Q1537" s="377"/>
      <c r="R1537" s="377"/>
      <c r="S1537" s="377"/>
      <c r="T1537" s="377"/>
      <c r="U1537" s="377"/>
      <c r="V1537" s="377"/>
      <c r="W1537" s="377"/>
      <c r="X1537" s="377"/>
      <c r="Y1537" s="377"/>
      <c r="Z1537" s="377"/>
      <c r="AA1537" s="377"/>
      <c r="AB1537" s="377"/>
      <c r="AC1537" s="377"/>
      <c r="AD1537" s="377"/>
      <c r="AE1537" s="377"/>
      <c r="AF1537" s="377"/>
      <c r="AG1537" s="377"/>
      <c r="AH1537" s="377"/>
      <c r="AI1537" s="377"/>
      <c r="AJ1537" s="377"/>
      <c r="AK1537" s="377"/>
      <c r="AL1537" s="377"/>
      <c r="AM1537" s="377"/>
      <c r="AN1537" s="377"/>
      <c r="AO1537" s="377"/>
      <c r="AP1537" s="377"/>
      <c r="AQ1537" s="377"/>
      <c r="AR1537" s="377"/>
      <c r="AS1537" s="377"/>
      <c r="AT1537" s="377"/>
      <c r="AU1537" s="377"/>
    </row>
    <row r="1538" spans="2:47" x14ac:dyDescent="0.25">
      <c r="B1538" s="377"/>
      <c r="C1538" s="377"/>
      <c r="D1538" s="377"/>
      <c r="E1538" s="377"/>
      <c r="F1538" s="377"/>
      <c r="G1538" s="377"/>
      <c r="H1538" s="377"/>
      <c r="I1538" s="377"/>
      <c r="J1538" s="377"/>
      <c r="K1538" s="377"/>
      <c r="L1538" s="377"/>
      <c r="M1538" s="377"/>
      <c r="N1538" s="377"/>
      <c r="O1538" s="377"/>
      <c r="P1538" s="377"/>
      <c r="Q1538" s="377"/>
      <c r="R1538" s="377"/>
      <c r="S1538" s="377"/>
      <c r="T1538" s="377"/>
      <c r="U1538" s="377"/>
      <c r="V1538" s="377"/>
      <c r="W1538" s="377"/>
      <c r="X1538" s="377"/>
      <c r="Y1538" s="377"/>
      <c r="Z1538" s="377"/>
      <c r="AA1538" s="377"/>
      <c r="AB1538" s="377"/>
      <c r="AC1538" s="377"/>
      <c r="AD1538" s="377"/>
      <c r="AE1538" s="377"/>
      <c r="AF1538" s="377"/>
      <c r="AG1538" s="377"/>
      <c r="AH1538" s="377"/>
      <c r="AI1538" s="377"/>
      <c r="AJ1538" s="377"/>
      <c r="AK1538" s="377"/>
      <c r="AL1538" s="377"/>
      <c r="AM1538" s="377"/>
      <c r="AN1538" s="377"/>
      <c r="AO1538" s="377"/>
      <c r="AP1538" s="377"/>
      <c r="AQ1538" s="377"/>
      <c r="AR1538" s="377"/>
      <c r="AS1538" s="377"/>
      <c r="AT1538" s="377"/>
      <c r="AU1538" s="377"/>
    </row>
    <row r="1539" spans="2:47" x14ac:dyDescent="0.25">
      <c r="B1539" s="377"/>
      <c r="C1539" s="377"/>
      <c r="D1539" s="377"/>
      <c r="E1539" s="377"/>
      <c r="F1539" s="377"/>
      <c r="G1539" s="377"/>
      <c r="H1539" s="377"/>
      <c r="I1539" s="377"/>
      <c r="J1539" s="377"/>
      <c r="K1539" s="377"/>
      <c r="L1539" s="377"/>
      <c r="M1539" s="377"/>
      <c r="N1539" s="377"/>
      <c r="O1539" s="377"/>
      <c r="P1539" s="377"/>
      <c r="Q1539" s="377"/>
      <c r="R1539" s="377"/>
      <c r="S1539" s="377"/>
      <c r="T1539" s="377"/>
      <c r="U1539" s="377"/>
      <c r="V1539" s="377"/>
      <c r="W1539" s="377"/>
      <c r="X1539" s="377"/>
      <c r="Y1539" s="377"/>
      <c r="Z1539" s="377"/>
      <c r="AA1539" s="377"/>
      <c r="AB1539" s="377"/>
      <c r="AC1539" s="377"/>
      <c r="AD1539" s="377"/>
      <c r="AE1539" s="377"/>
      <c r="AF1539" s="377"/>
      <c r="AG1539" s="377"/>
      <c r="AH1539" s="377"/>
      <c r="AI1539" s="377"/>
      <c r="AJ1539" s="377"/>
      <c r="AK1539" s="377"/>
      <c r="AL1539" s="377"/>
      <c r="AM1539" s="377"/>
      <c r="AN1539" s="377"/>
      <c r="AO1539" s="377"/>
      <c r="AP1539" s="377"/>
      <c r="AQ1539" s="377"/>
      <c r="AR1539" s="377"/>
      <c r="AS1539" s="377"/>
      <c r="AT1539" s="377"/>
      <c r="AU1539" s="377"/>
    </row>
    <row r="1540" spans="2:47" x14ac:dyDescent="0.25">
      <c r="B1540" s="377"/>
      <c r="C1540" s="377"/>
      <c r="D1540" s="377"/>
      <c r="E1540" s="377"/>
      <c r="F1540" s="377"/>
      <c r="G1540" s="377"/>
      <c r="H1540" s="377"/>
      <c r="I1540" s="377"/>
      <c r="J1540" s="377"/>
      <c r="K1540" s="377"/>
      <c r="L1540" s="377"/>
      <c r="M1540" s="377"/>
      <c r="N1540" s="377"/>
      <c r="O1540" s="377"/>
      <c r="P1540" s="377"/>
      <c r="Q1540" s="377"/>
      <c r="R1540" s="377"/>
      <c r="S1540" s="377"/>
      <c r="T1540" s="377"/>
      <c r="U1540" s="377"/>
      <c r="V1540" s="377"/>
      <c r="W1540" s="377"/>
      <c r="X1540" s="377"/>
      <c r="Y1540" s="377"/>
      <c r="Z1540" s="377"/>
      <c r="AA1540" s="377"/>
      <c r="AB1540" s="377"/>
      <c r="AC1540" s="377"/>
      <c r="AD1540" s="377"/>
      <c r="AE1540" s="377"/>
      <c r="AF1540" s="377"/>
      <c r="AG1540" s="377"/>
      <c r="AH1540" s="377"/>
      <c r="AI1540" s="377"/>
      <c r="AJ1540" s="377"/>
      <c r="AK1540" s="377"/>
      <c r="AL1540" s="377"/>
      <c r="AM1540" s="377"/>
      <c r="AN1540" s="377"/>
      <c r="AO1540" s="377"/>
      <c r="AP1540" s="377"/>
      <c r="AQ1540" s="377"/>
      <c r="AR1540" s="377"/>
      <c r="AS1540" s="377"/>
      <c r="AT1540" s="377"/>
      <c r="AU1540" s="377"/>
    </row>
    <row r="1541" spans="2:47" x14ac:dyDescent="0.25">
      <c r="B1541" s="377"/>
      <c r="C1541" s="377"/>
      <c r="D1541" s="377"/>
      <c r="E1541" s="377"/>
      <c r="F1541" s="377"/>
      <c r="G1541" s="377"/>
      <c r="H1541" s="377"/>
      <c r="I1541" s="377"/>
      <c r="J1541" s="377"/>
      <c r="K1541" s="377"/>
      <c r="L1541" s="377"/>
      <c r="M1541" s="377"/>
      <c r="N1541" s="377"/>
      <c r="O1541" s="377"/>
      <c r="P1541" s="377"/>
      <c r="Q1541" s="377"/>
      <c r="R1541" s="377"/>
      <c r="S1541" s="377"/>
      <c r="T1541" s="377"/>
      <c r="U1541" s="377"/>
      <c r="V1541" s="377"/>
      <c r="W1541" s="377"/>
      <c r="X1541" s="377"/>
      <c r="Y1541" s="377"/>
      <c r="Z1541" s="377"/>
      <c r="AA1541" s="377"/>
      <c r="AB1541" s="377"/>
      <c r="AC1541" s="377"/>
      <c r="AD1541" s="377"/>
      <c r="AE1541" s="377"/>
      <c r="AF1541" s="377"/>
      <c r="AG1541" s="377"/>
      <c r="AH1541" s="377"/>
      <c r="AI1541" s="377"/>
      <c r="AJ1541" s="377"/>
      <c r="AK1541" s="377"/>
      <c r="AL1541" s="377"/>
      <c r="AM1541" s="377"/>
      <c r="AN1541" s="377"/>
      <c r="AO1541" s="377"/>
      <c r="AP1541" s="377"/>
      <c r="AQ1541" s="377"/>
      <c r="AR1541" s="377"/>
      <c r="AS1541" s="377"/>
      <c r="AT1541" s="377"/>
      <c r="AU1541" s="377"/>
    </row>
    <row r="1542" spans="2:47" x14ac:dyDescent="0.25">
      <c r="B1542" s="377"/>
      <c r="C1542" s="377"/>
      <c r="D1542" s="377"/>
      <c r="E1542" s="377"/>
      <c r="F1542" s="377"/>
      <c r="G1542" s="377"/>
      <c r="H1542" s="377"/>
      <c r="I1542" s="377"/>
      <c r="J1542" s="377"/>
      <c r="K1542" s="377"/>
      <c r="L1542" s="377"/>
      <c r="M1542" s="377"/>
      <c r="N1542" s="377"/>
      <c r="O1542" s="377"/>
      <c r="P1542" s="377"/>
      <c r="Q1542" s="377"/>
      <c r="R1542" s="377"/>
      <c r="S1542" s="377"/>
      <c r="T1542" s="377"/>
      <c r="U1542" s="377"/>
      <c r="V1542" s="377"/>
      <c r="W1542" s="377"/>
      <c r="X1542" s="377"/>
      <c r="Y1542" s="377"/>
      <c r="Z1542" s="377"/>
      <c r="AA1542" s="377"/>
      <c r="AB1542" s="377"/>
      <c r="AC1542" s="377"/>
      <c r="AD1542" s="377"/>
      <c r="AE1542" s="377"/>
      <c r="AF1542" s="377"/>
      <c r="AG1542" s="377"/>
      <c r="AH1542" s="377"/>
      <c r="AI1542" s="377"/>
      <c r="AJ1542" s="377"/>
      <c r="AK1542" s="377"/>
      <c r="AL1542" s="377"/>
      <c r="AM1542" s="377"/>
      <c r="AN1542" s="377"/>
      <c r="AO1542" s="377"/>
      <c r="AP1542" s="377"/>
      <c r="AQ1542" s="377"/>
      <c r="AR1542" s="377"/>
      <c r="AS1542" s="377"/>
      <c r="AT1542" s="377"/>
      <c r="AU1542" s="377"/>
    </row>
    <row r="1543" spans="2:47" x14ac:dyDescent="0.25">
      <c r="B1543" s="377"/>
      <c r="C1543" s="377"/>
      <c r="D1543" s="377"/>
      <c r="E1543" s="377"/>
      <c r="F1543" s="377"/>
      <c r="G1543" s="377"/>
      <c r="H1543" s="377"/>
      <c r="I1543" s="377"/>
      <c r="J1543" s="377"/>
      <c r="K1543" s="377"/>
      <c r="L1543" s="377"/>
      <c r="M1543" s="377"/>
      <c r="N1543" s="377"/>
      <c r="O1543" s="377"/>
      <c r="P1543" s="377"/>
      <c r="Q1543" s="377"/>
      <c r="R1543" s="377"/>
      <c r="S1543" s="377"/>
      <c r="T1543" s="377"/>
      <c r="U1543" s="377"/>
      <c r="V1543" s="377"/>
      <c r="W1543" s="377"/>
      <c r="X1543" s="377"/>
      <c r="Y1543" s="377"/>
      <c r="Z1543" s="377"/>
      <c r="AA1543" s="377"/>
      <c r="AB1543" s="377"/>
      <c r="AC1543" s="377"/>
      <c r="AD1543" s="377"/>
      <c r="AE1543" s="377"/>
      <c r="AF1543" s="377"/>
      <c r="AG1543" s="377"/>
      <c r="AH1543" s="377"/>
      <c r="AI1543" s="377"/>
      <c r="AJ1543" s="377"/>
      <c r="AK1543" s="377"/>
      <c r="AL1543" s="377"/>
      <c r="AM1543" s="377"/>
      <c r="AN1543" s="377"/>
      <c r="AO1543" s="377"/>
      <c r="AP1543" s="377"/>
      <c r="AQ1543" s="377"/>
      <c r="AR1543" s="377"/>
      <c r="AS1543" s="377"/>
      <c r="AT1543" s="377"/>
      <c r="AU1543" s="377"/>
    </row>
    <row r="1544" spans="2:47" x14ac:dyDescent="0.25">
      <c r="B1544" s="377"/>
      <c r="C1544" s="377"/>
      <c r="D1544" s="377"/>
      <c r="E1544" s="377"/>
      <c r="F1544" s="377"/>
      <c r="G1544" s="377"/>
      <c r="H1544" s="377"/>
      <c r="I1544" s="377"/>
      <c r="J1544" s="377"/>
      <c r="K1544" s="377"/>
      <c r="L1544" s="377"/>
      <c r="M1544" s="377"/>
      <c r="N1544" s="377"/>
      <c r="O1544" s="377"/>
      <c r="P1544" s="377"/>
      <c r="Q1544" s="377"/>
      <c r="R1544" s="377"/>
      <c r="S1544" s="377"/>
      <c r="T1544" s="377"/>
      <c r="U1544" s="377"/>
      <c r="V1544" s="377"/>
      <c r="W1544" s="377"/>
      <c r="X1544" s="377"/>
      <c r="Y1544" s="377"/>
      <c r="Z1544" s="377"/>
      <c r="AA1544" s="377"/>
      <c r="AB1544" s="377"/>
      <c r="AC1544" s="377"/>
      <c r="AD1544" s="377"/>
      <c r="AE1544" s="377"/>
      <c r="AF1544" s="377"/>
      <c r="AG1544" s="377"/>
      <c r="AH1544" s="377"/>
      <c r="AI1544" s="377"/>
      <c r="AJ1544" s="377"/>
      <c r="AK1544" s="377"/>
      <c r="AL1544" s="377"/>
      <c r="AM1544" s="377"/>
      <c r="AN1544" s="377"/>
      <c r="AO1544" s="377"/>
      <c r="AP1544" s="377"/>
      <c r="AQ1544" s="377"/>
      <c r="AR1544" s="377"/>
      <c r="AS1544" s="377"/>
      <c r="AT1544" s="377"/>
      <c r="AU1544" s="377"/>
    </row>
    <row r="1545" spans="2:47" x14ac:dyDescent="0.25">
      <c r="B1545" s="377"/>
      <c r="C1545" s="377"/>
      <c r="D1545" s="377"/>
      <c r="E1545" s="377"/>
      <c r="F1545" s="377"/>
      <c r="G1545" s="377"/>
      <c r="H1545" s="377"/>
      <c r="I1545" s="377"/>
      <c r="J1545" s="377"/>
      <c r="K1545" s="377"/>
      <c r="L1545" s="377"/>
      <c r="M1545" s="377"/>
      <c r="N1545" s="377"/>
      <c r="O1545" s="377"/>
      <c r="P1545" s="377"/>
      <c r="Q1545" s="377"/>
      <c r="R1545" s="377"/>
      <c r="S1545" s="377"/>
      <c r="T1545" s="377"/>
      <c r="U1545" s="377"/>
      <c r="V1545" s="377"/>
      <c r="W1545" s="377"/>
      <c r="X1545" s="377"/>
      <c r="Y1545" s="377"/>
      <c r="Z1545" s="377"/>
      <c r="AA1545" s="377"/>
      <c r="AB1545" s="377"/>
      <c r="AC1545" s="377"/>
      <c r="AD1545" s="377"/>
      <c r="AE1545" s="377"/>
      <c r="AF1545" s="377"/>
      <c r="AG1545" s="377"/>
      <c r="AH1545" s="377"/>
      <c r="AI1545" s="377"/>
      <c r="AJ1545" s="377"/>
      <c r="AK1545" s="377"/>
      <c r="AL1545" s="377"/>
      <c r="AM1545" s="377"/>
      <c r="AN1545" s="377"/>
      <c r="AO1545" s="377"/>
      <c r="AP1545" s="377"/>
      <c r="AQ1545" s="377"/>
      <c r="AR1545" s="377"/>
      <c r="AS1545" s="377"/>
      <c r="AT1545" s="377"/>
      <c r="AU1545" s="377"/>
    </row>
    <row r="1546" spans="2:47" x14ac:dyDescent="0.25">
      <c r="B1546" s="377"/>
      <c r="C1546" s="377"/>
      <c r="D1546" s="377"/>
      <c r="E1546" s="377"/>
      <c r="F1546" s="377"/>
      <c r="G1546" s="377"/>
      <c r="H1546" s="377"/>
      <c r="I1546" s="377"/>
      <c r="J1546" s="377"/>
      <c r="K1546" s="377"/>
      <c r="L1546" s="377"/>
      <c r="M1546" s="377"/>
      <c r="N1546" s="377"/>
      <c r="O1546" s="377"/>
      <c r="P1546" s="377"/>
      <c r="Q1546" s="377"/>
      <c r="R1546" s="377"/>
      <c r="S1546" s="377"/>
      <c r="T1546" s="377"/>
      <c r="U1546" s="377"/>
      <c r="V1546" s="377"/>
      <c r="W1546" s="377"/>
      <c r="X1546" s="377"/>
      <c r="Y1546" s="377"/>
      <c r="Z1546" s="377"/>
      <c r="AA1546" s="377"/>
      <c r="AB1546" s="377"/>
      <c r="AC1546" s="377"/>
      <c r="AD1546" s="377"/>
      <c r="AE1546" s="377"/>
      <c r="AF1546" s="377"/>
      <c r="AG1546" s="377"/>
      <c r="AH1546" s="377"/>
      <c r="AI1546" s="377"/>
      <c r="AJ1546" s="377"/>
      <c r="AK1546" s="377"/>
      <c r="AL1546" s="377"/>
      <c r="AM1546" s="377"/>
      <c r="AN1546" s="377"/>
      <c r="AO1546" s="377"/>
      <c r="AP1546" s="377"/>
      <c r="AQ1546" s="377"/>
      <c r="AR1546" s="377"/>
      <c r="AS1546" s="377"/>
      <c r="AT1546" s="377"/>
      <c r="AU1546" s="377"/>
    </row>
    <row r="1547" spans="2:47" x14ac:dyDescent="0.25">
      <c r="B1547" s="377"/>
      <c r="C1547" s="377"/>
      <c r="D1547" s="377"/>
      <c r="E1547" s="377"/>
      <c r="F1547" s="377"/>
      <c r="G1547" s="377"/>
      <c r="H1547" s="377"/>
      <c r="I1547" s="377"/>
      <c r="J1547" s="377"/>
      <c r="K1547" s="377"/>
      <c r="L1547" s="377"/>
      <c r="M1547" s="377"/>
      <c r="N1547" s="377"/>
      <c r="O1547" s="377"/>
      <c r="P1547" s="377"/>
      <c r="Q1547" s="377"/>
      <c r="R1547" s="377"/>
      <c r="S1547" s="377"/>
      <c r="T1547" s="377"/>
      <c r="U1547" s="377"/>
      <c r="V1547" s="377"/>
      <c r="W1547" s="377"/>
      <c r="X1547" s="377"/>
      <c r="Y1547" s="377"/>
      <c r="Z1547" s="377"/>
      <c r="AA1547" s="377"/>
      <c r="AB1547" s="377"/>
      <c r="AC1547" s="377"/>
      <c r="AD1547" s="377"/>
      <c r="AE1547" s="377"/>
      <c r="AF1547" s="377"/>
      <c r="AG1547" s="377"/>
      <c r="AH1547" s="377"/>
      <c r="AI1547" s="377"/>
      <c r="AJ1547" s="377"/>
      <c r="AK1547" s="377"/>
      <c r="AL1547" s="377"/>
      <c r="AM1547" s="377"/>
      <c r="AN1547" s="377"/>
      <c r="AO1547" s="377"/>
      <c r="AP1547" s="377"/>
      <c r="AQ1547" s="377"/>
      <c r="AR1547" s="377"/>
      <c r="AS1547" s="377"/>
      <c r="AT1547" s="377"/>
      <c r="AU1547" s="377"/>
    </row>
    <row r="1548" spans="2:47" x14ac:dyDescent="0.25">
      <c r="B1548" s="377"/>
      <c r="C1548" s="377"/>
      <c r="D1548" s="377"/>
      <c r="E1548" s="377"/>
      <c r="F1548" s="377"/>
      <c r="G1548" s="377"/>
      <c r="H1548" s="377"/>
      <c r="I1548" s="377"/>
      <c r="J1548" s="377"/>
      <c r="K1548" s="377"/>
      <c r="L1548" s="377"/>
      <c r="M1548" s="377"/>
      <c r="N1548" s="377"/>
      <c r="O1548" s="377"/>
      <c r="P1548" s="377"/>
      <c r="Q1548" s="377"/>
      <c r="R1548" s="377"/>
      <c r="S1548" s="377"/>
      <c r="T1548" s="377"/>
      <c r="U1548" s="377"/>
      <c r="V1548" s="377"/>
      <c r="W1548" s="377"/>
      <c r="X1548" s="377"/>
      <c r="Y1548" s="377"/>
      <c r="Z1548" s="377"/>
      <c r="AA1548" s="377"/>
      <c r="AB1548" s="377"/>
      <c r="AC1548" s="377"/>
      <c r="AD1548" s="377"/>
      <c r="AE1548" s="377"/>
      <c r="AF1548" s="377"/>
      <c r="AG1548" s="377"/>
      <c r="AH1548" s="377"/>
      <c r="AI1548" s="377"/>
      <c r="AJ1548" s="377"/>
      <c r="AK1548" s="377"/>
      <c r="AL1548" s="377"/>
      <c r="AM1548" s="377"/>
      <c r="AN1548" s="377"/>
      <c r="AO1548" s="377"/>
      <c r="AP1548" s="377"/>
      <c r="AQ1548" s="377"/>
      <c r="AR1548" s="377"/>
      <c r="AS1548" s="377"/>
      <c r="AT1548" s="377"/>
      <c r="AU1548" s="377"/>
    </row>
    <row r="1549" spans="2:47" x14ac:dyDescent="0.25">
      <c r="B1549" s="377"/>
      <c r="C1549" s="377"/>
      <c r="D1549" s="377"/>
      <c r="E1549" s="377"/>
      <c r="F1549" s="377"/>
      <c r="G1549" s="377"/>
      <c r="H1549" s="377"/>
      <c r="I1549" s="377"/>
      <c r="J1549" s="377"/>
      <c r="K1549" s="377"/>
      <c r="L1549" s="377"/>
      <c r="M1549" s="377"/>
      <c r="N1549" s="377"/>
      <c r="O1549" s="377"/>
      <c r="P1549" s="377"/>
      <c r="Q1549" s="377"/>
      <c r="R1549" s="377"/>
      <c r="S1549" s="377"/>
      <c r="T1549" s="377"/>
      <c r="U1549" s="377"/>
      <c r="V1549" s="377"/>
      <c r="W1549" s="377"/>
      <c r="X1549" s="377"/>
      <c r="Y1549" s="377"/>
      <c r="Z1549" s="377"/>
      <c r="AA1549" s="377"/>
      <c r="AB1549" s="377"/>
      <c r="AC1549" s="377"/>
      <c r="AD1549" s="377"/>
      <c r="AE1549" s="377"/>
      <c r="AF1549" s="377"/>
      <c r="AG1549" s="377"/>
      <c r="AH1549" s="377"/>
      <c r="AI1549" s="377"/>
      <c r="AJ1549" s="377"/>
      <c r="AK1549" s="377"/>
      <c r="AL1549" s="377"/>
      <c r="AM1549" s="377"/>
      <c r="AN1549" s="377"/>
      <c r="AO1549" s="377"/>
      <c r="AP1549" s="377"/>
      <c r="AQ1549" s="377"/>
      <c r="AR1549" s="377"/>
      <c r="AS1549" s="377"/>
      <c r="AT1549" s="377"/>
      <c r="AU1549" s="377"/>
    </row>
    <row r="1550" spans="2:47" x14ac:dyDescent="0.25">
      <c r="B1550" s="377"/>
      <c r="C1550" s="377"/>
      <c r="D1550" s="377"/>
      <c r="E1550" s="377"/>
      <c r="F1550" s="377"/>
      <c r="G1550" s="377"/>
      <c r="H1550" s="377"/>
      <c r="I1550" s="377"/>
      <c r="J1550" s="377"/>
      <c r="K1550" s="377"/>
      <c r="L1550" s="377"/>
      <c r="M1550" s="377"/>
      <c r="N1550" s="377"/>
      <c r="O1550" s="377"/>
      <c r="P1550" s="377"/>
      <c r="Q1550" s="377"/>
      <c r="R1550" s="377"/>
      <c r="S1550" s="377"/>
      <c r="T1550" s="377"/>
      <c r="U1550" s="377"/>
      <c r="V1550" s="377"/>
      <c r="W1550" s="377"/>
      <c r="X1550" s="377"/>
      <c r="Y1550" s="377"/>
      <c r="Z1550" s="377"/>
      <c r="AA1550" s="377"/>
      <c r="AB1550" s="377"/>
      <c r="AC1550" s="377"/>
      <c r="AD1550" s="377"/>
      <c r="AE1550" s="377"/>
      <c r="AF1550" s="377"/>
      <c r="AG1550" s="377"/>
      <c r="AH1550" s="377"/>
      <c r="AI1550" s="377"/>
      <c r="AJ1550" s="377"/>
      <c r="AK1550" s="377"/>
      <c r="AL1550" s="377"/>
      <c r="AM1550" s="377"/>
      <c r="AN1550" s="377"/>
      <c r="AO1550" s="377"/>
      <c r="AP1550" s="377"/>
      <c r="AQ1550" s="377"/>
      <c r="AR1550" s="377"/>
      <c r="AS1550" s="377"/>
      <c r="AT1550" s="377"/>
      <c r="AU1550" s="377"/>
    </row>
    <row r="1551" spans="2:47" x14ac:dyDescent="0.25">
      <c r="B1551" s="377"/>
      <c r="C1551" s="377"/>
      <c r="D1551" s="377"/>
      <c r="E1551" s="377"/>
      <c r="F1551" s="377"/>
      <c r="G1551" s="377"/>
      <c r="H1551" s="377"/>
      <c r="I1551" s="377"/>
      <c r="J1551" s="377"/>
      <c r="K1551" s="377"/>
      <c r="L1551" s="377"/>
      <c r="M1551" s="377"/>
      <c r="N1551" s="377"/>
      <c r="O1551" s="377"/>
      <c r="P1551" s="377"/>
      <c r="Q1551" s="377"/>
      <c r="R1551" s="377"/>
      <c r="S1551" s="377"/>
      <c r="T1551" s="377"/>
      <c r="U1551" s="377"/>
      <c r="V1551" s="377"/>
      <c r="W1551" s="377"/>
      <c r="X1551" s="377"/>
      <c r="Y1551" s="377"/>
      <c r="Z1551" s="377"/>
      <c r="AA1551" s="377"/>
      <c r="AB1551" s="377"/>
      <c r="AC1551" s="377"/>
      <c r="AD1551" s="377"/>
      <c r="AE1551" s="377"/>
      <c r="AF1551" s="377"/>
      <c r="AG1551" s="377"/>
      <c r="AH1551" s="377"/>
      <c r="AI1551" s="377"/>
      <c r="AJ1551" s="377"/>
      <c r="AK1551" s="377"/>
      <c r="AL1551" s="377"/>
      <c r="AM1551" s="377"/>
      <c r="AN1551" s="377"/>
      <c r="AO1551" s="377"/>
      <c r="AP1551" s="377"/>
      <c r="AQ1551" s="377"/>
      <c r="AR1551" s="377"/>
      <c r="AS1551" s="377"/>
      <c r="AT1551" s="377"/>
      <c r="AU1551" s="377"/>
    </row>
    <row r="1552" spans="2:47" x14ac:dyDescent="0.25">
      <c r="B1552" s="377"/>
      <c r="C1552" s="377"/>
      <c r="D1552" s="377"/>
      <c r="E1552" s="377"/>
      <c r="F1552" s="377"/>
      <c r="G1552" s="377"/>
      <c r="H1552" s="377"/>
      <c r="I1552" s="377"/>
      <c r="J1552" s="377"/>
      <c r="K1552" s="377"/>
      <c r="L1552" s="377"/>
      <c r="M1552" s="377"/>
      <c r="N1552" s="377"/>
      <c r="O1552" s="377"/>
      <c r="P1552" s="377"/>
      <c r="Q1552" s="377"/>
      <c r="R1552" s="377"/>
      <c r="S1552" s="377"/>
      <c r="T1552" s="377"/>
      <c r="U1552" s="377"/>
      <c r="V1552" s="377"/>
      <c r="W1552" s="377"/>
      <c r="X1552" s="377"/>
      <c r="Y1552" s="377"/>
      <c r="Z1552" s="377"/>
      <c r="AA1552" s="377"/>
      <c r="AB1552" s="377"/>
      <c r="AC1552" s="377"/>
      <c r="AD1552" s="377"/>
      <c r="AE1552" s="377"/>
      <c r="AF1552" s="377"/>
      <c r="AG1552" s="377"/>
      <c r="AH1552" s="377"/>
      <c r="AI1552" s="377"/>
      <c r="AJ1552" s="377"/>
      <c r="AK1552" s="377"/>
      <c r="AL1552" s="377"/>
      <c r="AM1552" s="377"/>
      <c r="AN1552" s="377"/>
      <c r="AO1552" s="377"/>
      <c r="AP1552" s="377"/>
      <c r="AQ1552" s="377"/>
      <c r="AR1552" s="377"/>
      <c r="AS1552" s="377"/>
      <c r="AT1552" s="377"/>
      <c r="AU1552" s="377"/>
    </row>
    <row r="1553" spans="2:47" x14ac:dyDescent="0.25">
      <c r="B1553" s="377"/>
      <c r="C1553" s="377"/>
      <c r="D1553" s="377"/>
      <c r="E1553" s="377"/>
      <c r="F1553" s="377"/>
      <c r="G1553" s="377"/>
      <c r="H1553" s="377"/>
      <c r="I1553" s="377"/>
      <c r="J1553" s="377"/>
      <c r="K1553" s="377"/>
      <c r="L1553" s="377"/>
      <c r="M1553" s="377"/>
      <c r="N1553" s="377"/>
      <c r="O1553" s="377"/>
      <c r="P1553" s="377"/>
      <c r="Q1553" s="377"/>
      <c r="R1553" s="377"/>
      <c r="S1553" s="377"/>
      <c r="T1553" s="377"/>
      <c r="U1553" s="377"/>
      <c r="V1553" s="377"/>
      <c r="W1553" s="377"/>
      <c r="X1553" s="377"/>
      <c r="Y1553" s="377"/>
      <c r="Z1553" s="377"/>
      <c r="AA1553" s="377"/>
      <c r="AB1553" s="377"/>
      <c r="AC1553" s="377"/>
      <c r="AD1553" s="377"/>
      <c r="AE1553" s="377"/>
      <c r="AF1553" s="377"/>
      <c r="AG1553" s="377"/>
      <c r="AH1553" s="377"/>
      <c r="AI1553" s="377"/>
      <c r="AJ1553" s="377"/>
      <c r="AK1553" s="377"/>
      <c r="AL1553" s="377"/>
      <c r="AM1553" s="377"/>
      <c r="AN1553" s="377"/>
      <c r="AO1553" s="377"/>
      <c r="AP1553" s="377"/>
      <c r="AQ1553" s="377"/>
      <c r="AR1553" s="377"/>
      <c r="AS1553" s="377"/>
      <c r="AT1553" s="377"/>
      <c r="AU1553" s="377"/>
    </row>
    <row r="1554" spans="2:47" x14ac:dyDescent="0.25">
      <c r="B1554" s="377"/>
      <c r="C1554" s="377"/>
      <c r="D1554" s="377"/>
      <c r="E1554" s="377"/>
      <c r="F1554" s="377"/>
      <c r="G1554" s="377"/>
      <c r="H1554" s="377"/>
      <c r="I1554" s="377"/>
      <c r="J1554" s="377"/>
      <c r="K1554" s="377"/>
      <c r="L1554" s="377"/>
      <c r="M1554" s="377"/>
      <c r="N1554" s="377"/>
      <c r="O1554" s="377"/>
      <c r="P1554" s="377"/>
      <c r="Q1554" s="377"/>
      <c r="R1554" s="377"/>
      <c r="S1554" s="377"/>
      <c r="T1554" s="377"/>
      <c r="U1554" s="377"/>
      <c r="V1554" s="377"/>
      <c r="W1554" s="377"/>
      <c r="X1554" s="377"/>
      <c r="Y1554" s="377"/>
      <c r="Z1554" s="377"/>
      <c r="AA1554" s="377"/>
      <c r="AB1554" s="377"/>
      <c r="AC1554" s="377"/>
      <c r="AD1554" s="377"/>
      <c r="AE1554" s="377"/>
      <c r="AF1554" s="377"/>
      <c r="AG1554" s="377"/>
      <c r="AH1554" s="377"/>
      <c r="AI1554" s="377"/>
      <c r="AJ1554" s="377"/>
      <c r="AK1554" s="377"/>
      <c r="AL1554" s="377"/>
      <c r="AM1554" s="377"/>
      <c r="AN1554" s="377"/>
      <c r="AO1554" s="377"/>
      <c r="AP1554" s="377"/>
      <c r="AQ1554" s="377"/>
      <c r="AR1554" s="377"/>
      <c r="AS1554" s="377"/>
      <c r="AT1554" s="377"/>
      <c r="AU1554" s="377"/>
    </row>
    <row r="1555" spans="2:47" x14ac:dyDescent="0.25">
      <c r="B1555" s="377"/>
      <c r="C1555" s="377"/>
      <c r="D1555" s="377"/>
      <c r="E1555" s="377"/>
      <c r="F1555" s="377"/>
      <c r="G1555" s="377"/>
      <c r="H1555" s="377"/>
      <c r="I1555" s="377"/>
      <c r="J1555" s="377"/>
      <c r="K1555" s="377"/>
      <c r="L1555" s="377"/>
      <c r="M1555" s="377"/>
      <c r="N1555" s="377"/>
      <c r="O1555" s="377"/>
      <c r="P1555" s="377"/>
      <c r="Q1555" s="377"/>
      <c r="R1555" s="377"/>
      <c r="S1555" s="377"/>
      <c r="T1555" s="377"/>
      <c r="U1555" s="377"/>
      <c r="V1555" s="377"/>
      <c r="W1555" s="377"/>
      <c r="X1555" s="377"/>
      <c r="Y1555" s="377"/>
      <c r="Z1555" s="377"/>
      <c r="AA1555" s="377"/>
      <c r="AB1555" s="377"/>
      <c r="AC1555" s="377"/>
      <c r="AD1555" s="377"/>
      <c r="AE1555" s="377"/>
      <c r="AF1555" s="377"/>
      <c r="AG1555" s="377"/>
      <c r="AH1555" s="377"/>
      <c r="AI1555" s="377"/>
      <c r="AJ1555" s="377"/>
      <c r="AK1555" s="377"/>
      <c r="AL1555" s="377"/>
      <c r="AM1555" s="377"/>
      <c r="AN1555" s="377"/>
      <c r="AO1555" s="377"/>
      <c r="AP1555" s="377"/>
      <c r="AQ1555" s="377"/>
      <c r="AR1555" s="377"/>
      <c r="AS1555" s="377"/>
      <c r="AT1555" s="377"/>
      <c r="AU1555" s="377"/>
    </row>
    <row r="1556" spans="2:47" s="35" customFormat="1" ht="13.5" x14ac:dyDescent="0.25">
      <c r="B1556" s="377"/>
      <c r="C1556" s="377"/>
      <c r="D1556" s="377"/>
      <c r="E1556" s="377"/>
      <c r="F1556" s="377"/>
      <c r="G1556" s="377"/>
      <c r="H1556" s="377"/>
      <c r="I1556" s="377"/>
      <c r="J1556" s="377"/>
      <c r="K1556" s="377"/>
      <c r="L1556" s="377"/>
      <c r="M1556" s="377"/>
      <c r="N1556" s="377"/>
      <c r="O1556" s="377"/>
      <c r="P1556" s="377"/>
      <c r="Q1556" s="377"/>
      <c r="R1556" s="377"/>
      <c r="S1556" s="377"/>
      <c r="T1556" s="377"/>
      <c r="U1556" s="377"/>
      <c r="V1556" s="377"/>
      <c r="W1556" s="377"/>
      <c r="X1556" s="377"/>
      <c r="Y1556" s="377"/>
      <c r="Z1556" s="377"/>
      <c r="AA1556" s="377"/>
      <c r="AB1556" s="377"/>
      <c r="AC1556" s="377"/>
      <c r="AD1556" s="377"/>
      <c r="AE1556" s="377"/>
      <c r="AF1556" s="377"/>
      <c r="AG1556" s="377"/>
      <c r="AH1556" s="377"/>
      <c r="AI1556" s="377"/>
      <c r="AJ1556" s="377"/>
      <c r="AK1556" s="377"/>
      <c r="AL1556" s="377"/>
      <c r="AM1556" s="377"/>
      <c r="AN1556" s="377"/>
      <c r="AO1556" s="377"/>
      <c r="AP1556" s="377"/>
      <c r="AQ1556" s="377"/>
      <c r="AR1556" s="377"/>
      <c r="AS1556" s="377"/>
      <c r="AT1556" s="377"/>
      <c r="AU1556" s="377"/>
    </row>
    <row r="1557" spans="2:47" x14ac:dyDescent="0.25">
      <c r="B1557" s="377"/>
      <c r="C1557" s="377"/>
      <c r="D1557" s="377"/>
      <c r="E1557" s="377"/>
      <c r="F1557" s="377"/>
      <c r="G1557" s="377"/>
      <c r="H1557" s="377"/>
      <c r="I1557" s="377"/>
      <c r="J1557" s="377"/>
      <c r="K1557" s="377"/>
      <c r="L1557" s="377"/>
      <c r="M1557" s="377"/>
      <c r="N1557" s="377"/>
      <c r="O1557" s="377"/>
      <c r="P1557" s="377"/>
      <c r="Q1557" s="377"/>
      <c r="R1557" s="377"/>
      <c r="S1557" s="377"/>
      <c r="T1557" s="377"/>
      <c r="U1557" s="377"/>
      <c r="V1557" s="377"/>
      <c r="W1557" s="377"/>
      <c r="X1557" s="377"/>
      <c r="Y1557" s="377"/>
      <c r="Z1557" s="377"/>
      <c r="AA1557" s="377"/>
      <c r="AB1557" s="377"/>
      <c r="AC1557" s="377"/>
      <c r="AD1557" s="377"/>
      <c r="AE1557" s="377"/>
      <c r="AF1557" s="377"/>
      <c r="AG1557" s="377"/>
      <c r="AH1557" s="377"/>
      <c r="AI1557" s="377"/>
      <c r="AJ1557" s="377"/>
      <c r="AK1557" s="377"/>
      <c r="AL1557" s="377"/>
      <c r="AM1557" s="377"/>
      <c r="AN1557" s="377"/>
      <c r="AO1557" s="377"/>
      <c r="AP1557" s="377"/>
      <c r="AQ1557" s="377"/>
      <c r="AR1557" s="377"/>
      <c r="AS1557" s="377"/>
      <c r="AT1557" s="377"/>
      <c r="AU1557" s="377"/>
    </row>
    <row r="1558" spans="2:47" x14ac:dyDescent="0.25">
      <c r="B1558" s="377"/>
      <c r="C1558" s="377"/>
      <c r="D1558" s="377"/>
      <c r="E1558" s="377"/>
      <c r="F1558" s="377"/>
      <c r="G1558" s="377"/>
      <c r="H1558" s="377"/>
      <c r="I1558" s="377"/>
      <c r="J1558" s="377"/>
      <c r="K1558" s="377"/>
      <c r="L1558" s="377"/>
      <c r="M1558" s="377"/>
      <c r="N1558" s="377"/>
      <c r="O1558" s="377"/>
      <c r="P1558" s="377"/>
      <c r="Q1558" s="377"/>
      <c r="R1558" s="377"/>
      <c r="S1558" s="377"/>
      <c r="T1558" s="377"/>
      <c r="U1558" s="377"/>
      <c r="V1558" s="377"/>
      <c r="W1558" s="377"/>
      <c r="X1558" s="377"/>
      <c r="Y1558" s="377"/>
      <c r="Z1558" s="377"/>
      <c r="AA1558" s="377"/>
      <c r="AB1558" s="377"/>
      <c r="AC1558" s="377"/>
      <c r="AD1558" s="377"/>
      <c r="AE1558" s="377"/>
      <c r="AF1558" s="377"/>
      <c r="AG1558" s="377"/>
      <c r="AH1558" s="377"/>
      <c r="AI1558" s="377"/>
      <c r="AJ1558" s="377"/>
      <c r="AK1558" s="377"/>
      <c r="AL1558" s="377"/>
      <c r="AM1558" s="377"/>
      <c r="AN1558" s="377"/>
      <c r="AO1558" s="377"/>
      <c r="AP1558" s="377"/>
      <c r="AQ1558" s="377"/>
      <c r="AR1558" s="377"/>
      <c r="AS1558" s="377"/>
      <c r="AT1558" s="377"/>
      <c r="AU1558" s="377"/>
    </row>
    <row r="1559" spans="2:47" s="110" customFormat="1" x14ac:dyDescent="0.3"/>
    <row r="1560" spans="2:47" s="110" customFormat="1" x14ac:dyDescent="0.3">
      <c r="B1560" s="60"/>
    </row>
    <row r="1561" spans="2:47" s="110" customFormat="1" x14ac:dyDescent="0.3">
      <c r="B1561" s="422"/>
    </row>
    <row r="1562" spans="2:47" s="110" customFormat="1" x14ac:dyDescent="0.3">
      <c r="B1562" s="60"/>
    </row>
    <row r="1563" spans="2:47" s="110" customFormat="1" x14ac:dyDescent="0.3"/>
    <row r="1564" spans="2:47" s="110" customFormat="1" x14ac:dyDescent="0.3"/>
    <row r="1565" spans="2:47" s="110" customFormat="1" x14ac:dyDescent="0.3"/>
    <row r="1566" spans="2:47" s="110" customFormat="1" x14ac:dyDescent="0.3"/>
    <row r="1567" spans="2:47" s="110" customFormat="1" x14ac:dyDescent="0.3"/>
    <row r="1568" spans="2:47" s="110" customFormat="1" x14ac:dyDescent="0.3"/>
    <row r="1569" s="110" customFormat="1" x14ac:dyDescent="0.3"/>
    <row r="1570" s="110" customFormat="1" x14ac:dyDescent="0.3"/>
    <row r="1571" s="110" customFormat="1" x14ac:dyDescent="0.3"/>
    <row r="1572" s="110" customFormat="1" x14ac:dyDescent="0.3"/>
    <row r="1573" s="110" customFormat="1" x14ac:dyDescent="0.3"/>
    <row r="1574" s="110" customFormat="1" x14ac:dyDescent="0.3"/>
    <row r="1575" s="110" customFormat="1" x14ac:dyDescent="0.3"/>
    <row r="1576" s="110" customFormat="1" x14ac:dyDescent="0.3"/>
    <row r="1577" s="110" customFormat="1" x14ac:dyDescent="0.3"/>
    <row r="1578" s="110" customFormat="1" x14ac:dyDescent="0.3"/>
    <row r="1579" s="110" customFormat="1" x14ac:dyDescent="0.3"/>
    <row r="1580" s="110" customFormat="1" x14ac:dyDescent="0.3"/>
    <row r="1581" s="110" customFormat="1" x14ac:dyDescent="0.3"/>
    <row r="1582" s="110" customFormat="1" x14ac:dyDescent="0.3"/>
    <row r="1583" s="110" customFormat="1" x14ac:dyDescent="0.3"/>
    <row r="1584" s="110" customFormat="1" x14ac:dyDescent="0.3"/>
    <row r="1585" s="110" customFormat="1" x14ac:dyDescent="0.3"/>
    <row r="1586" s="110" customFormat="1" x14ac:dyDescent="0.3"/>
    <row r="1587" s="110" customFormat="1" x14ac:dyDescent="0.3"/>
    <row r="1588" s="110" customFormat="1" x14ac:dyDescent="0.3"/>
    <row r="1589" s="110" customFormat="1" x14ac:dyDescent="0.3"/>
    <row r="1590" s="110" customFormat="1" x14ac:dyDescent="0.3"/>
    <row r="1591" s="110" customFormat="1" x14ac:dyDescent="0.3"/>
    <row r="1592" s="110" customFormat="1" x14ac:dyDescent="0.3"/>
    <row r="1593" s="110" customFormat="1" x14ac:dyDescent="0.3"/>
    <row r="1594" s="110" customFormat="1" x14ac:dyDescent="0.3"/>
    <row r="1595" s="110" customFormat="1" x14ac:dyDescent="0.3"/>
    <row r="1596" s="110" customFormat="1" x14ac:dyDescent="0.3"/>
    <row r="1597" s="110" customFormat="1" x14ac:dyDescent="0.3"/>
    <row r="1598" s="110" customFormat="1" x14ac:dyDescent="0.3"/>
    <row r="1599" s="110" customFormat="1" x14ac:dyDescent="0.3"/>
    <row r="1600" s="110" customFormat="1" x14ac:dyDescent="0.3"/>
    <row r="1601" s="110" customFormat="1" x14ac:dyDescent="0.3"/>
    <row r="1602" s="110" customFormat="1" x14ac:dyDescent="0.3"/>
    <row r="1603" s="110" customFormat="1" x14ac:dyDescent="0.3"/>
    <row r="1604" s="110" customFormat="1" x14ac:dyDescent="0.3"/>
    <row r="1605" s="110" customFormat="1" x14ac:dyDescent="0.3"/>
    <row r="1606" s="110" customFormat="1" x14ac:dyDescent="0.3"/>
    <row r="1607" s="110" customFormat="1" x14ac:dyDescent="0.3"/>
    <row r="1608" s="110" customFormat="1" x14ac:dyDescent="0.3"/>
  </sheetData>
  <mergeCells count="217">
    <mergeCell ref="B1278:B1296"/>
    <mergeCell ref="C1278:C1292"/>
    <mergeCell ref="C1293:C1296"/>
    <mergeCell ref="B1297:B1313"/>
    <mergeCell ref="C1297:C1305"/>
    <mergeCell ref="C1307:C1313"/>
    <mergeCell ref="E3:E4"/>
    <mergeCell ref="C1214:C1217"/>
    <mergeCell ref="C1218:C1223"/>
    <mergeCell ref="C1224:C1231"/>
    <mergeCell ref="C1232:C1235"/>
    <mergeCell ref="C1236:C1239"/>
    <mergeCell ref="C1240:C1242"/>
    <mergeCell ref="B1243:B1277"/>
    <mergeCell ref="C1243:C1254"/>
    <mergeCell ref="C1255:C1262"/>
    <mergeCell ref="C1263:C1271"/>
    <mergeCell ref="C1272:C1277"/>
    <mergeCell ref="B974:B994"/>
    <mergeCell ref="C974:C987"/>
    <mergeCell ref="C988:C990"/>
    <mergeCell ref="C991:C992"/>
    <mergeCell ref="C993:C994"/>
    <mergeCell ref="B995:B1093"/>
    <mergeCell ref="C995:C1060"/>
    <mergeCell ref="C1061:C1069"/>
    <mergeCell ref="C1070:C1077"/>
    <mergeCell ref="C1078:C1082"/>
    <mergeCell ref="C1083:C1089"/>
    <mergeCell ref="C1090:C1091"/>
    <mergeCell ref="C927:C930"/>
    <mergeCell ref="C931:C932"/>
    <mergeCell ref="C933:C936"/>
    <mergeCell ref="C937:C941"/>
    <mergeCell ref="C942:C944"/>
    <mergeCell ref="C946:C947"/>
    <mergeCell ref="B949:B973"/>
    <mergeCell ref="C949:C956"/>
    <mergeCell ref="C957:C960"/>
    <mergeCell ref="C961:C966"/>
    <mergeCell ref="C967:C972"/>
    <mergeCell ref="C343:C348"/>
    <mergeCell ref="C349:C350"/>
    <mergeCell ref="C351:C361"/>
    <mergeCell ref="C362:C371"/>
    <mergeCell ref="C372:C375"/>
    <mergeCell ref="C376:C388"/>
    <mergeCell ref="C389:C398"/>
    <mergeCell ref="C399:C404"/>
    <mergeCell ref="B405:B473"/>
    <mergeCell ref="C405:C418"/>
    <mergeCell ref="C419:C434"/>
    <mergeCell ref="C435:C443"/>
    <mergeCell ref="C444:C449"/>
    <mergeCell ref="C450:C462"/>
    <mergeCell ref="C463:C467"/>
    <mergeCell ref="C468:C473"/>
    <mergeCell ref="B474:B568"/>
    <mergeCell ref="C474:C495"/>
    <mergeCell ref="C499:C500"/>
    <mergeCell ref="B166:B203"/>
    <mergeCell ref="C166:C177"/>
    <mergeCell ref="C178:C183"/>
    <mergeCell ref="C184:C189"/>
    <mergeCell ref="C190:C193"/>
    <mergeCell ref="C194:C201"/>
    <mergeCell ref="C202:C203"/>
    <mergeCell ref="B204:B251"/>
    <mergeCell ref="C204:C219"/>
    <mergeCell ref="C220:C225"/>
    <mergeCell ref="C226:C229"/>
    <mergeCell ref="C230:C236"/>
    <mergeCell ref="C237:C242"/>
    <mergeCell ref="C243:C246"/>
    <mergeCell ref="C247:C251"/>
    <mergeCell ref="B98:B128"/>
    <mergeCell ref="C98:C109"/>
    <mergeCell ref="C110:C111"/>
    <mergeCell ref="C112:C116"/>
    <mergeCell ref="C118:C124"/>
    <mergeCell ref="C126:C128"/>
    <mergeCell ref="B129:B165"/>
    <mergeCell ref="C129:C141"/>
    <mergeCell ref="C142:C146"/>
    <mergeCell ref="C147:C158"/>
    <mergeCell ref="C159:C161"/>
    <mergeCell ref="C163:C164"/>
    <mergeCell ref="B1:H1"/>
    <mergeCell ref="B3:B4"/>
    <mergeCell ref="C3:C4"/>
    <mergeCell ref="D3:D4"/>
    <mergeCell ref="F3:AU3"/>
    <mergeCell ref="B2:AU2"/>
    <mergeCell ref="C70:C71"/>
    <mergeCell ref="B6:B97"/>
    <mergeCell ref="C6:C43"/>
    <mergeCell ref="C44:C46"/>
    <mergeCell ref="C47:C55"/>
    <mergeCell ref="C56:C59"/>
    <mergeCell ref="C60:C67"/>
    <mergeCell ref="C68:C69"/>
    <mergeCell ref="C72:C76"/>
    <mergeCell ref="C77:C83"/>
    <mergeCell ref="C84:C85"/>
    <mergeCell ref="C86:C90"/>
    <mergeCell ref="C93:C95"/>
    <mergeCell ref="B5:D5"/>
    <mergeCell ref="B252:B315"/>
    <mergeCell ref="C252:C268"/>
    <mergeCell ref="C269:C278"/>
    <mergeCell ref="C279:C285"/>
    <mergeCell ref="C287:C291"/>
    <mergeCell ref="C292:C294"/>
    <mergeCell ref="C295:C306"/>
    <mergeCell ref="C308:C314"/>
    <mergeCell ref="B316:B404"/>
    <mergeCell ref="C316:C323"/>
    <mergeCell ref="C324:C328"/>
    <mergeCell ref="C329:C334"/>
    <mergeCell ref="C335:C336"/>
    <mergeCell ref="C338:C342"/>
    <mergeCell ref="C501:C512"/>
    <mergeCell ref="C513:C516"/>
    <mergeCell ref="C517:C519"/>
    <mergeCell ref="C520:C521"/>
    <mergeCell ref="C522:C534"/>
    <mergeCell ref="C535:C539"/>
    <mergeCell ref="C542:C544"/>
    <mergeCell ref="C545:C548"/>
    <mergeCell ref="C612:C615"/>
    <mergeCell ref="C550:C556"/>
    <mergeCell ref="C557:C560"/>
    <mergeCell ref="C562:C563"/>
    <mergeCell ref="B569:B621"/>
    <mergeCell ref="C569:C581"/>
    <mergeCell ref="C582:C588"/>
    <mergeCell ref="C589:C599"/>
    <mergeCell ref="C600:C611"/>
    <mergeCell ref="C616:C621"/>
    <mergeCell ref="C91:C92"/>
    <mergeCell ref="B622:B727"/>
    <mergeCell ref="C622:C641"/>
    <mergeCell ref="C642:C649"/>
    <mergeCell ref="C650:C655"/>
    <mergeCell ref="C656:C659"/>
    <mergeCell ref="C660:C664"/>
    <mergeCell ref="C665:C671"/>
    <mergeCell ref="C672:C676"/>
    <mergeCell ref="C677:C682"/>
    <mergeCell ref="C683:C691"/>
    <mergeCell ref="C692:C697"/>
    <mergeCell ref="C698:C708"/>
    <mergeCell ref="C709:C711"/>
    <mergeCell ref="C712:C718"/>
    <mergeCell ref="C719:C722"/>
    <mergeCell ref="C723:C725"/>
    <mergeCell ref="C726:C727"/>
    <mergeCell ref="B728:B781"/>
    <mergeCell ref="C728:C736"/>
    <mergeCell ref="C737:C739"/>
    <mergeCell ref="C740:C742"/>
    <mergeCell ref="C743:C745"/>
    <mergeCell ref="C746:C757"/>
    <mergeCell ref="C758:C759"/>
    <mergeCell ref="C760:C765"/>
    <mergeCell ref="C766:C770"/>
    <mergeCell ref="C772:C775"/>
    <mergeCell ref="C776:C779"/>
    <mergeCell ref="C782:C798"/>
    <mergeCell ref="C799:C801"/>
    <mergeCell ref="C802:C811"/>
    <mergeCell ref="C812:C818"/>
    <mergeCell ref="C819:C821"/>
    <mergeCell ref="C822:C832"/>
    <mergeCell ref="C834:C841"/>
    <mergeCell ref="C842:C849"/>
    <mergeCell ref="C850:C854"/>
    <mergeCell ref="C855:C857"/>
    <mergeCell ref="B782:B890"/>
    <mergeCell ref="C858:C859"/>
    <mergeCell ref="C1094:C1121"/>
    <mergeCell ref="C860:C866"/>
    <mergeCell ref="C867:C871"/>
    <mergeCell ref="C872:C874"/>
    <mergeCell ref="C875:C878"/>
    <mergeCell ref="C879:C882"/>
    <mergeCell ref="C884:C886"/>
    <mergeCell ref="C889:C890"/>
    <mergeCell ref="B891:B948"/>
    <mergeCell ref="C891:C898"/>
    <mergeCell ref="C899:C908"/>
    <mergeCell ref="C909:C914"/>
    <mergeCell ref="C915:C919"/>
    <mergeCell ref="C920:C926"/>
    <mergeCell ref="B1094:B1159"/>
    <mergeCell ref="C1122:C1126"/>
    <mergeCell ref="C1128:C1129"/>
    <mergeCell ref="C1130:C1133"/>
    <mergeCell ref="C1134:C1136"/>
    <mergeCell ref="C1137:C1147"/>
    <mergeCell ref="C1148:C1157"/>
    <mergeCell ref="B1199:B1205"/>
    <mergeCell ref="C1199:C1201"/>
    <mergeCell ref="C1203:C1205"/>
    <mergeCell ref="B1206:B1242"/>
    <mergeCell ref="C1206:C1213"/>
    <mergeCell ref="C1158:C1159"/>
    <mergeCell ref="B1160:B1198"/>
    <mergeCell ref="C1160:C1168"/>
    <mergeCell ref="C1169:C1173"/>
    <mergeCell ref="C1174:C1177"/>
    <mergeCell ref="C1178:C1180"/>
    <mergeCell ref="C1181:C1183"/>
    <mergeCell ref="C1184:C1187"/>
    <mergeCell ref="C1188:C1190"/>
    <mergeCell ref="C1191:C1195"/>
    <mergeCell ref="C1196:C1198"/>
  </mergeCells>
  <hyperlinks>
    <hyperlink ref="AW2" location="INDICE!A71" display="INDICE"/>
  </hyperlinks>
  <printOptions horizontalCentered="1"/>
  <pageMargins left="0.19685039370078741" right="0.19685039370078741" top="1.1811023622047245" bottom="0.39370078740157483" header="0.19685039370078741" footer="0.19685039370078741"/>
  <pageSetup scale="80" firstPageNumber="172" orientation="landscape" useFirstPageNumber="1" r:id="rId1"/>
  <headerFooter scaleWithDoc="0">
    <oddHeader>&amp;C&amp;G</oddHeader>
    <oddFooter>&amp;C&amp;10&amp;P</oddFooter>
  </headerFooter>
  <ignoredErrors>
    <ignoredError sqref="F4 G4:M4 N4:Y4 Z4:AS4" numberStoredAsText="1"/>
  </ignoredErrors>
  <drawing r:id="rId2"/>
  <legacyDrawingHF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B1:AB84"/>
  <sheetViews>
    <sheetView showGridLines="0" showRuler="0" showWhiteSpace="0" zoomScaleNormal="100" workbookViewId="0"/>
  </sheetViews>
  <sheetFormatPr baseColWidth="10" defaultColWidth="11.42578125" defaultRowHeight="14.25" x14ac:dyDescent="0.25"/>
  <cols>
    <col min="1" max="1" width="3.7109375" style="12" customWidth="1"/>
    <col min="2" max="2" width="16.7109375" style="15" customWidth="1"/>
    <col min="3" max="15" width="10.42578125" style="12" customWidth="1"/>
    <col min="16" max="16" width="11.7109375" style="12" bestFit="1" customWidth="1"/>
    <col min="17" max="17" width="11.42578125" style="12"/>
    <col min="18" max="18" width="11.7109375" style="12" customWidth="1"/>
    <col min="19" max="16384" width="11.42578125" style="12"/>
  </cols>
  <sheetData>
    <row r="1" spans="2:28" ht="120" customHeight="1" x14ac:dyDescent="0.25">
      <c r="B1" s="601"/>
      <c r="C1" s="601"/>
      <c r="D1" s="601"/>
      <c r="E1" s="601"/>
      <c r="F1" s="601"/>
      <c r="G1" s="601"/>
      <c r="H1" s="601"/>
      <c r="I1" s="601"/>
      <c r="J1" s="601"/>
      <c r="K1" s="601"/>
      <c r="L1" s="601"/>
      <c r="M1" s="601"/>
      <c r="N1" s="601"/>
      <c r="O1" s="601"/>
      <c r="P1" s="77"/>
      <c r="Q1" s="77"/>
      <c r="R1" s="77"/>
      <c r="S1" s="77"/>
      <c r="T1" s="77"/>
      <c r="U1" s="77"/>
    </row>
    <row r="2" spans="2:28" ht="42" customHeight="1" x14ac:dyDescent="0.25">
      <c r="B2" s="602" t="s">
        <v>2019</v>
      </c>
      <c r="C2" s="602"/>
      <c r="D2" s="602"/>
      <c r="E2" s="602"/>
      <c r="F2" s="602"/>
      <c r="G2" s="602"/>
      <c r="H2" s="602"/>
      <c r="I2" s="602"/>
      <c r="J2" s="602"/>
      <c r="K2" s="602"/>
      <c r="L2" s="602"/>
      <c r="M2" s="602"/>
      <c r="N2" s="602"/>
      <c r="O2" s="602"/>
    </row>
    <row r="3" spans="2:28" s="64" customFormat="1" ht="15" customHeight="1" x14ac:dyDescent="0.25">
      <c r="B3" s="521" t="s">
        <v>757</v>
      </c>
      <c r="C3" s="521" t="s">
        <v>3</v>
      </c>
      <c r="D3" s="521" t="s">
        <v>576</v>
      </c>
      <c r="E3" s="521"/>
      <c r="F3" s="521"/>
      <c r="G3" s="521"/>
      <c r="H3" s="521"/>
      <c r="I3" s="521"/>
      <c r="J3" s="521"/>
      <c r="K3" s="521"/>
      <c r="L3" s="521"/>
      <c r="M3" s="521"/>
      <c r="N3" s="521"/>
      <c r="O3" s="521"/>
      <c r="Q3" s="482" t="s">
        <v>7</v>
      </c>
    </row>
    <row r="4" spans="2:28" s="64" customFormat="1" ht="27" x14ac:dyDescent="0.25">
      <c r="B4" s="521"/>
      <c r="C4" s="521"/>
      <c r="D4" s="215" t="s">
        <v>380</v>
      </c>
      <c r="E4" s="215" t="s">
        <v>379</v>
      </c>
      <c r="F4" s="215" t="s">
        <v>378</v>
      </c>
      <c r="G4" s="215" t="s">
        <v>377</v>
      </c>
      <c r="H4" s="215" t="s">
        <v>376</v>
      </c>
      <c r="I4" s="215" t="s">
        <v>375</v>
      </c>
      <c r="J4" s="215" t="s">
        <v>374</v>
      </c>
      <c r="K4" s="215" t="s">
        <v>373</v>
      </c>
      <c r="L4" s="215" t="s">
        <v>372</v>
      </c>
      <c r="M4" s="215" t="s">
        <v>371</v>
      </c>
      <c r="N4" s="215" t="s">
        <v>370</v>
      </c>
      <c r="O4" s="215" t="s">
        <v>369</v>
      </c>
    </row>
    <row r="5" spans="2:28" s="265" customFormat="1" x14ac:dyDescent="0.25">
      <c r="B5" s="263" t="s">
        <v>80</v>
      </c>
      <c r="C5" s="232">
        <f>+C8+C44+C65</f>
        <v>1289</v>
      </c>
      <c r="D5" s="232">
        <f t="shared" ref="D5:O5" si="0">+D8+D44+D65</f>
        <v>105</v>
      </c>
      <c r="E5" s="232">
        <f t="shared" si="0"/>
        <v>100</v>
      </c>
      <c r="F5" s="232">
        <f t="shared" si="0"/>
        <v>100</v>
      </c>
      <c r="G5" s="232">
        <f t="shared" si="0"/>
        <v>114</v>
      </c>
      <c r="H5" s="232">
        <f t="shared" si="0"/>
        <v>133</v>
      </c>
      <c r="I5" s="232">
        <f t="shared" si="0"/>
        <v>113</v>
      </c>
      <c r="J5" s="232">
        <f t="shared" si="0"/>
        <v>106</v>
      </c>
      <c r="K5" s="232">
        <f t="shared" si="0"/>
        <v>124</v>
      </c>
      <c r="L5" s="232">
        <f t="shared" si="0"/>
        <v>116</v>
      </c>
      <c r="M5" s="232">
        <f t="shared" si="0"/>
        <v>92</v>
      </c>
      <c r="N5" s="232">
        <f t="shared" si="0"/>
        <v>92</v>
      </c>
      <c r="O5" s="232">
        <f t="shared" si="0"/>
        <v>94</v>
      </c>
    </row>
    <row r="6" spans="2:28" s="265" customFormat="1" x14ac:dyDescent="0.25">
      <c r="B6" s="262" t="s">
        <v>130</v>
      </c>
      <c r="C6" s="271">
        <f>+C9+C45+C66</f>
        <v>1046</v>
      </c>
      <c r="D6" s="271">
        <f t="shared" ref="D6:O6" si="1">+D9+D45+D66</f>
        <v>84</v>
      </c>
      <c r="E6" s="271">
        <f t="shared" si="1"/>
        <v>75</v>
      </c>
      <c r="F6" s="271">
        <f t="shared" si="1"/>
        <v>83</v>
      </c>
      <c r="G6" s="271">
        <f t="shared" si="1"/>
        <v>97</v>
      </c>
      <c r="H6" s="271">
        <f t="shared" si="1"/>
        <v>108</v>
      </c>
      <c r="I6" s="271">
        <f t="shared" si="1"/>
        <v>90</v>
      </c>
      <c r="J6" s="271">
        <f t="shared" si="1"/>
        <v>86</v>
      </c>
      <c r="K6" s="271">
        <f t="shared" si="1"/>
        <v>95</v>
      </c>
      <c r="L6" s="271">
        <f t="shared" si="1"/>
        <v>94</v>
      </c>
      <c r="M6" s="271">
        <f t="shared" si="1"/>
        <v>74</v>
      </c>
      <c r="N6" s="271">
        <f t="shared" si="1"/>
        <v>77</v>
      </c>
      <c r="O6" s="271">
        <f t="shared" si="1"/>
        <v>83</v>
      </c>
    </row>
    <row r="7" spans="2:28" s="265" customFormat="1" x14ac:dyDescent="0.25">
      <c r="B7" s="262" t="s">
        <v>129</v>
      </c>
      <c r="C7" s="271">
        <f>+C10+C46+C67</f>
        <v>243</v>
      </c>
      <c r="D7" s="271">
        <f t="shared" ref="D7:O7" si="2">+D10+D46+D67</f>
        <v>21</v>
      </c>
      <c r="E7" s="271">
        <f t="shared" si="2"/>
        <v>25</v>
      </c>
      <c r="F7" s="271">
        <f t="shared" si="2"/>
        <v>17</v>
      </c>
      <c r="G7" s="271">
        <f t="shared" si="2"/>
        <v>17</v>
      </c>
      <c r="H7" s="271">
        <f t="shared" si="2"/>
        <v>25</v>
      </c>
      <c r="I7" s="271">
        <f t="shared" si="2"/>
        <v>23</v>
      </c>
      <c r="J7" s="271">
        <f t="shared" si="2"/>
        <v>20</v>
      </c>
      <c r="K7" s="271">
        <f t="shared" si="2"/>
        <v>29</v>
      </c>
      <c r="L7" s="271">
        <f t="shared" si="2"/>
        <v>22</v>
      </c>
      <c r="M7" s="271">
        <f t="shared" si="2"/>
        <v>18</v>
      </c>
      <c r="N7" s="271">
        <f t="shared" si="2"/>
        <v>15</v>
      </c>
      <c r="O7" s="271">
        <f t="shared" si="2"/>
        <v>11</v>
      </c>
    </row>
    <row r="8" spans="2:28" s="65" customFormat="1" ht="13.5" customHeight="1" x14ac:dyDescent="0.25">
      <c r="B8" s="263" t="s">
        <v>79</v>
      </c>
      <c r="C8" s="268">
        <f>+C11+C14+C17+C20+C23+C26+C29+C32+C35+C38+C41</f>
        <v>516</v>
      </c>
      <c r="D8" s="268">
        <f t="shared" ref="D8:O8" si="3">+D11+D14+D17+D20+D23+D26+D29+D32+D35+D38+D41</f>
        <v>44</v>
      </c>
      <c r="E8" s="268">
        <f t="shared" si="3"/>
        <v>46</v>
      </c>
      <c r="F8" s="268">
        <f t="shared" si="3"/>
        <v>30</v>
      </c>
      <c r="G8" s="268">
        <f t="shared" si="3"/>
        <v>33</v>
      </c>
      <c r="H8" s="268">
        <f t="shared" si="3"/>
        <v>55</v>
      </c>
      <c r="I8" s="268">
        <f t="shared" si="3"/>
        <v>51</v>
      </c>
      <c r="J8" s="268">
        <f t="shared" si="3"/>
        <v>43</v>
      </c>
      <c r="K8" s="268">
        <f t="shared" si="3"/>
        <v>56</v>
      </c>
      <c r="L8" s="268">
        <f t="shared" si="3"/>
        <v>42</v>
      </c>
      <c r="M8" s="268">
        <f t="shared" si="3"/>
        <v>42</v>
      </c>
      <c r="N8" s="268">
        <f t="shared" si="3"/>
        <v>31</v>
      </c>
      <c r="O8" s="268">
        <f t="shared" si="3"/>
        <v>43</v>
      </c>
    </row>
    <row r="9" spans="2:28" s="65" customFormat="1" ht="15" customHeight="1" x14ac:dyDescent="0.25">
      <c r="B9" s="263" t="s">
        <v>130</v>
      </c>
      <c r="C9" s="268">
        <f>+C12+C15+C18+C21+C24+C27+C30+C33+C36+C39+C42</f>
        <v>358</v>
      </c>
      <c r="D9" s="268">
        <f t="shared" ref="D9:O9" si="4">+D12+D15+D18+D21+D24+D27+D30+D33+D36+D39+D42</f>
        <v>31</v>
      </c>
      <c r="E9" s="268">
        <f t="shared" si="4"/>
        <v>26</v>
      </c>
      <c r="F9" s="268">
        <f t="shared" si="4"/>
        <v>20</v>
      </c>
      <c r="G9" s="268">
        <f t="shared" si="4"/>
        <v>23</v>
      </c>
      <c r="H9" s="268">
        <f t="shared" si="4"/>
        <v>38</v>
      </c>
      <c r="I9" s="268">
        <f t="shared" si="4"/>
        <v>37</v>
      </c>
      <c r="J9" s="268">
        <f t="shared" si="4"/>
        <v>26</v>
      </c>
      <c r="K9" s="268">
        <f t="shared" si="4"/>
        <v>40</v>
      </c>
      <c r="L9" s="268">
        <f t="shared" si="4"/>
        <v>26</v>
      </c>
      <c r="M9" s="268">
        <f t="shared" si="4"/>
        <v>33</v>
      </c>
      <c r="N9" s="268">
        <f t="shared" si="4"/>
        <v>23</v>
      </c>
      <c r="O9" s="268">
        <f t="shared" si="4"/>
        <v>35</v>
      </c>
      <c r="P9" s="264"/>
      <c r="Q9" s="264"/>
      <c r="R9" s="264"/>
      <c r="S9" s="264"/>
      <c r="T9" s="264"/>
      <c r="U9" s="264"/>
      <c r="V9" s="264"/>
      <c r="W9" s="264"/>
      <c r="X9" s="264"/>
      <c r="Y9" s="264"/>
      <c r="Z9" s="264"/>
      <c r="AA9" s="264"/>
      <c r="AB9" s="264"/>
    </row>
    <row r="10" spans="2:28" s="65" customFormat="1" ht="13.5" x14ac:dyDescent="0.25">
      <c r="B10" s="263" t="s">
        <v>129</v>
      </c>
      <c r="C10" s="268">
        <f>+C13+C16+C19+C22+C25+C28+C31+C34+C37+C40+C43</f>
        <v>158</v>
      </c>
      <c r="D10" s="268">
        <f t="shared" ref="D10:O10" si="5">+D13+D16+D19+D22+D25+D28+D31+D34+D37+D40+D43</f>
        <v>13</v>
      </c>
      <c r="E10" s="268">
        <f t="shared" si="5"/>
        <v>20</v>
      </c>
      <c r="F10" s="268">
        <f t="shared" si="5"/>
        <v>10</v>
      </c>
      <c r="G10" s="268">
        <f t="shared" si="5"/>
        <v>10</v>
      </c>
      <c r="H10" s="268">
        <f t="shared" si="5"/>
        <v>17</v>
      </c>
      <c r="I10" s="268">
        <f t="shared" si="5"/>
        <v>14</v>
      </c>
      <c r="J10" s="268">
        <f t="shared" si="5"/>
        <v>17</v>
      </c>
      <c r="K10" s="268">
        <f t="shared" si="5"/>
        <v>16</v>
      </c>
      <c r="L10" s="268">
        <f t="shared" si="5"/>
        <v>16</v>
      </c>
      <c r="M10" s="268">
        <f t="shared" si="5"/>
        <v>9</v>
      </c>
      <c r="N10" s="268">
        <f t="shared" si="5"/>
        <v>8</v>
      </c>
      <c r="O10" s="268">
        <f t="shared" si="5"/>
        <v>8</v>
      </c>
      <c r="P10" s="264"/>
      <c r="Q10" s="264"/>
      <c r="R10" s="264"/>
      <c r="S10" s="264"/>
      <c r="T10" s="264"/>
      <c r="U10" s="264"/>
      <c r="V10" s="264"/>
      <c r="W10" s="264"/>
      <c r="X10" s="264"/>
      <c r="Y10" s="264"/>
      <c r="Z10" s="264"/>
      <c r="AA10" s="264"/>
      <c r="AB10" s="264"/>
    </row>
    <row r="11" spans="2:28" s="65" customFormat="1" ht="13.5" customHeight="1" x14ac:dyDescent="0.25">
      <c r="B11" s="262" t="s">
        <v>35</v>
      </c>
      <c r="C11" s="269">
        <v>24</v>
      </c>
      <c r="D11" s="269">
        <v>2</v>
      </c>
      <c r="E11" s="269">
        <v>2</v>
      </c>
      <c r="F11" s="269">
        <v>3</v>
      </c>
      <c r="G11" s="269">
        <v>1</v>
      </c>
      <c r="H11" s="269">
        <v>0</v>
      </c>
      <c r="I11" s="269">
        <v>1</v>
      </c>
      <c r="J11" s="269">
        <v>2</v>
      </c>
      <c r="K11" s="269">
        <v>5</v>
      </c>
      <c r="L11" s="269">
        <v>0</v>
      </c>
      <c r="M11" s="269">
        <v>3</v>
      </c>
      <c r="N11" s="269">
        <v>3</v>
      </c>
      <c r="O11" s="269">
        <v>2</v>
      </c>
    </row>
    <row r="12" spans="2:28" s="64" customFormat="1" ht="15" customHeight="1" x14ac:dyDescent="0.25">
      <c r="B12" s="262" t="s">
        <v>130</v>
      </c>
      <c r="C12" s="269">
        <v>12</v>
      </c>
      <c r="D12" s="269">
        <v>0</v>
      </c>
      <c r="E12" s="269">
        <v>2</v>
      </c>
      <c r="F12" s="269">
        <v>1</v>
      </c>
      <c r="G12" s="269">
        <v>0</v>
      </c>
      <c r="H12" s="269">
        <v>0</v>
      </c>
      <c r="I12" s="269">
        <v>1</v>
      </c>
      <c r="J12" s="269">
        <v>0</v>
      </c>
      <c r="K12" s="269">
        <v>2</v>
      </c>
      <c r="L12" s="269">
        <v>0</v>
      </c>
      <c r="M12" s="269">
        <v>3</v>
      </c>
      <c r="N12" s="269">
        <v>1</v>
      </c>
      <c r="O12" s="269">
        <v>2</v>
      </c>
      <c r="P12" s="66"/>
      <c r="Q12" s="66"/>
      <c r="R12" s="66"/>
      <c r="S12" s="66"/>
      <c r="T12" s="66"/>
      <c r="U12" s="66"/>
      <c r="V12" s="66"/>
      <c r="W12" s="66"/>
      <c r="X12" s="66"/>
      <c r="Y12" s="66"/>
      <c r="Z12" s="66"/>
      <c r="AA12" s="66"/>
      <c r="AB12" s="66"/>
    </row>
    <row r="13" spans="2:28" s="64" customFormat="1" x14ac:dyDescent="0.25">
      <c r="B13" s="262" t="s">
        <v>129</v>
      </c>
      <c r="C13" s="269">
        <v>12</v>
      </c>
      <c r="D13" s="269">
        <v>2</v>
      </c>
      <c r="E13" s="269">
        <v>0</v>
      </c>
      <c r="F13" s="269">
        <v>2</v>
      </c>
      <c r="G13" s="269">
        <v>1</v>
      </c>
      <c r="H13" s="269">
        <v>0</v>
      </c>
      <c r="I13" s="269">
        <v>0</v>
      </c>
      <c r="J13" s="269">
        <v>2</v>
      </c>
      <c r="K13" s="269">
        <v>3</v>
      </c>
      <c r="L13" s="269">
        <v>0</v>
      </c>
      <c r="M13" s="269">
        <v>0</v>
      </c>
      <c r="N13" s="269">
        <v>2</v>
      </c>
      <c r="O13" s="269">
        <v>0</v>
      </c>
      <c r="P13" s="66"/>
      <c r="Q13" s="66"/>
      <c r="R13" s="66"/>
      <c r="S13" s="66"/>
      <c r="T13" s="66"/>
      <c r="U13" s="66"/>
      <c r="V13" s="66"/>
      <c r="W13" s="66"/>
      <c r="X13" s="66"/>
      <c r="Y13" s="66"/>
      <c r="Z13" s="66"/>
      <c r="AA13" s="66"/>
      <c r="AB13" s="66"/>
    </row>
    <row r="14" spans="2:28" s="65" customFormat="1" ht="15" customHeight="1" x14ac:dyDescent="0.25">
      <c r="B14" s="262" t="s">
        <v>34</v>
      </c>
      <c r="C14" s="269">
        <v>12</v>
      </c>
      <c r="D14" s="269">
        <v>0</v>
      </c>
      <c r="E14" s="269">
        <v>3</v>
      </c>
      <c r="F14" s="269">
        <v>0</v>
      </c>
      <c r="G14" s="269">
        <v>0</v>
      </c>
      <c r="H14" s="269">
        <v>2</v>
      </c>
      <c r="I14" s="269">
        <v>1</v>
      </c>
      <c r="J14" s="269">
        <v>0</v>
      </c>
      <c r="K14" s="269">
        <v>0</v>
      </c>
      <c r="L14" s="269">
        <v>1</v>
      </c>
      <c r="M14" s="269">
        <v>0</v>
      </c>
      <c r="N14" s="269">
        <v>1</v>
      </c>
      <c r="O14" s="269">
        <v>4</v>
      </c>
    </row>
    <row r="15" spans="2:28" s="64" customFormat="1" ht="15" customHeight="1" x14ac:dyDescent="0.25">
      <c r="B15" s="262" t="s">
        <v>130</v>
      </c>
      <c r="C15" s="269">
        <v>7</v>
      </c>
      <c r="D15" s="269">
        <v>0</v>
      </c>
      <c r="E15" s="269">
        <v>1</v>
      </c>
      <c r="F15" s="269">
        <v>0</v>
      </c>
      <c r="G15" s="269">
        <v>0</v>
      </c>
      <c r="H15" s="269">
        <v>1</v>
      </c>
      <c r="I15" s="269">
        <v>1</v>
      </c>
      <c r="J15" s="269">
        <v>0</v>
      </c>
      <c r="K15" s="269">
        <v>0</v>
      </c>
      <c r="L15" s="269">
        <v>1</v>
      </c>
      <c r="M15" s="269">
        <v>0</v>
      </c>
      <c r="N15" s="269">
        <v>0</v>
      </c>
      <c r="O15" s="269">
        <v>3</v>
      </c>
    </row>
    <row r="16" spans="2:28" s="64" customFormat="1" ht="15" customHeight="1" x14ac:dyDescent="0.25">
      <c r="B16" s="262" t="s">
        <v>129</v>
      </c>
      <c r="C16" s="269">
        <v>5</v>
      </c>
      <c r="D16" s="269">
        <v>0</v>
      </c>
      <c r="E16" s="269">
        <v>2</v>
      </c>
      <c r="F16" s="269">
        <v>0</v>
      </c>
      <c r="G16" s="269">
        <v>0</v>
      </c>
      <c r="H16" s="269">
        <v>1</v>
      </c>
      <c r="I16" s="269">
        <v>0</v>
      </c>
      <c r="J16" s="269">
        <v>0</v>
      </c>
      <c r="K16" s="269">
        <v>0</v>
      </c>
      <c r="L16" s="269">
        <v>0</v>
      </c>
      <c r="M16" s="269">
        <v>0</v>
      </c>
      <c r="N16" s="269">
        <v>1</v>
      </c>
      <c r="O16" s="269">
        <v>1</v>
      </c>
    </row>
    <row r="17" spans="2:15" s="65" customFormat="1" ht="13.5" customHeight="1" x14ac:dyDescent="0.25">
      <c r="B17" s="262" t="s">
        <v>33</v>
      </c>
      <c r="C17" s="269">
        <v>9</v>
      </c>
      <c r="D17" s="269">
        <v>1</v>
      </c>
      <c r="E17" s="269">
        <v>1</v>
      </c>
      <c r="F17" s="269">
        <v>1</v>
      </c>
      <c r="G17" s="269">
        <v>1</v>
      </c>
      <c r="H17" s="269">
        <v>2</v>
      </c>
      <c r="I17" s="269">
        <v>0</v>
      </c>
      <c r="J17" s="269">
        <v>0</v>
      </c>
      <c r="K17" s="269">
        <v>1</v>
      </c>
      <c r="L17" s="269">
        <v>1</v>
      </c>
      <c r="M17" s="269">
        <v>0</v>
      </c>
      <c r="N17" s="269">
        <v>0</v>
      </c>
      <c r="O17" s="269">
        <v>1</v>
      </c>
    </row>
    <row r="18" spans="2:15" s="64" customFormat="1" ht="15" customHeight="1" x14ac:dyDescent="0.25">
      <c r="B18" s="262" t="s">
        <v>130</v>
      </c>
      <c r="C18" s="269">
        <v>7</v>
      </c>
      <c r="D18" s="269">
        <v>1</v>
      </c>
      <c r="E18" s="269">
        <v>1</v>
      </c>
      <c r="F18" s="269">
        <v>1</v>
      </c>
      <c r="G18" s="269">
        <v>1</v>
      </c>
      <c r="H18" s="269">
        <v>1</v>
      </c>
      <c r="I18" s="269">
        <v>0</v>
      </c>
      <c r="J18" s="269">
        <v>0</v>
      </c>
      <c r="K18" s="269">
        <v>0</v>
      </c>
      <c r="L18" s="269">
        <v>1</v>
      </c>
      <c r="M18" s="269">
        <v>0</v>
      </c>
      <c r="N18" s="269">
        <v>0</v>
      </c>
      <c r="O18" s="269">
        <v>1</v>
      </c>
    </row>
    <row r="19" spans="2:15" s="64" customFormat="1" x14ac:dyDescent="0.25">
      <c r="B19" s="262" t="s">
        <v>129</v>
      </c>
      <c r="C19" s="269">
        <v>2</v>
      </c>
      <c r="D19" s="269">
        <v>0</v>
      </c>
      <c r="E19" s="269">
        <v>0</v>
      </c>
      <c r="F19" s="269">
        <v>0</v>
      </c>
      <c r="G19" s="269">
        <v>0</v>
      </c>
      <c r="H19" s="269">
        <v>1</v>
      </c>
      <c r="I19" s="269">
        <v>0</v>
      </c>
      <c r="J19" s="269">
        <v>0</v>
      </c>
      <c r="K19" s="269">
        <v>1</v>
      </c>
      <c r="L19" s="269">
        <v>0</v>
      </c>
      <c r="M19" s="269">
        <v>0</v>
      </c>
      <c r="N19" s="269">
        <v>0</v>
      </c>
      <c r="O19" s="269">
        <v>0</v>
      </c>
    </row>
    <row r="20" spans="2:15" s="65" customFormat="1" ht="13.5" customHeight="1" x14ac:dyDescent="0.25">
      <c r="B20" s="262" t="s">
        <v>32</v>
      </c>
      <c r="C20" s="269">
        <v>9</v>
      </c>
      <c r="D20" s="269">
        <v>3</v>
      </c>
      <c r="E20" s="269">
        <v>1</v>
      </c>
      <c r="F20" s="269">
        <v>0</v>
      </c>
      <c r="G20" s="269">
        <v>2</v>
      </c>
      <c r="H20" s="269">
        <v>2</v>
      </c>
      <c r="I20" s="269">
        <v>0</v>
      </c>
      <c r="J20" s="269">
        <v>0</v>
      </c>
      <c r="K20" s="269">
        <v>0</v>
      </c>
      <c r="L20" s="269">
        <v>1</v>
      </c>
      <c r="M20" s="269">
        <v>0</v>
      </c>
      <c r="N20" s="269">
        <v>0</v>
      </c>
      <c r="O20" s="269">
        <v>0</v>
      </c>
    </row>
    <row r="21" spans="2:15" s="64" customFormat="1" ht="15" customHeight="1" x14ac:dyDescent="0.25">
      <c r="B21" s="262" t="s">
        <v>130</v>
      </c>
      <c r="C21" s="269">
        <v>6</v>
      </c>
      <c r="D21" s="269">
        <v>2</v>
      </c>
      <c r="E21" s="269">
        <v>0</v>
      </c>
      <c r="F21" s="269">
        <v>0</v>
      </c>
      <c r="G21" s="269">
        <v>2</v>
      </c>
      <c r="H21" s="269">
        <v>1</v>
      </c>
      <c r="I21" s="269">
        <v>0</v>
      </c>
      <c r="J21" s="269">
        <v>0</v>
      </c>
      <c r="K21" s="269">
        <v>0</v>
      </c>
      <c r="L21" s="269">
        <v>1</v>
      </c>
      <c r="M21" s="269">
        <v>0</v>
      </c>
      <c r="N21" s="269">
        <v>0</v>
      </c>
      <c r="O21" s="269">
        <v>0</v>
      </c>
    </row>
    <row r="22" spans="2:15" s="64" customFormat="1" x14ac:dyDescent="0.25">
      <c r="B22" s="262" t="s">
        <v>129</v>
      </c>
      <c r="C22" s="269">
        <v>3</v>
      </c>
      <c r="D22" s="269">
        <v>1</v>
      </c>
      <c r="E22" s="269">
        <v>1</v>
      </c>
      <c r="F22" s="269">
        <v>0</v>
      </c>
      <c r="G22" s="269">
        <v>0</v>
      </c>
      <c r="H22" s="269">
        <v>1</v>
      </c>
      <c r="I22" s="269">
        <v>0</v>
      </c>
      <c r="J22" s="269">
        <v>0</v>
      </c>
      <c r="K22" s="269">
        <v>0</v>
      </c>
      <c r="L22" s="269">
        <v>0</v>
      </c>
      <c r="M22" s="269">
        <v>0</v>
      </c>
      <c r="N22" s="269">
        <v>0</v>
      </c>
      <c r="O22" s="269">
        <v>0</v>
      </c>
    </row>
    <row r="23" spans="2:15" s="65" customFormat="1" ht="13.5" customHeight="1" x14ac:dyDescent="0.25">
      <c r="B23" s="262" t="s">
        <v>31</v>
      </c>
      <c r="C23" s="269">
        <v>35</v>
      </c>
      <c r="D23" s="269">
        <v>4</v>
      </c>
      <c r="E23" s="269">
        <v>2</v>
      </c>
      <c r="F23" s="269">
        <v>2</v>
      </c>
      <c r="G23" s="269">
        <v>1</v>
      </c>
      <c r="H23" s="269">
        <v>2</v>
      </c>
      <c r="I23" s="269">
        <v>6</v>
      </c>
      <c r="J23" s="269">
        <v>1</v>
      </c>
      <c r="K23" s="269">
        <v>6</v>
      </c>
      <c r="L23" s="269">
        <v>2</v>
      </c>
      <c r="M23" s="269">
        <v>1</v>
      </c>
      <c r="N23" s="269">
        <v>5</v>
      </c>
      <c r="O23" s="269">
        <v>3</v>
      </c>
    </row>
    <row r="24" spans="2:15" s="64" customFormat="1" ht="15" customHeight="1" x14ac:dyDescent="0.25">
      <c r="B24" s="262" t="s">
        <v>130</v>
      </c>
      <c r="C24" s="269">
        <v>26</v>
      </c>
      <c r="D24" s="269">
        <v>4</v>
      </c>
      <c r="E24" s="269">
        <v>1</v>
      </c>
      <c r="F24" s="269">
        <v>1</v>
      </c>
      <c r="G24" s="269">
        <v>0</v>
      </c>
      <c r="H24" s="269">
        <v>1</v>
      </c>
      <c r="I24" s="269">
        <v>5</v>
      </c>
      <c r="J24" s="269">
        <v>1</v>
      </c>
      <c r="K24" s="269">
        <v>5</v>
      </c>
      <c r="L24" s="269">
        <v>1</v>
      </c>
      <c r="M24" s="269">
        <v>0</v>
      </c>
      <c r="N24" s="269">
        <v>4</v>
      </c>
      <c r="O24" s="269">
        <v>3</v>
      </c>
    </row>
    <row r="25" spans="2:15" s="64" customFormat="1" x14ac:dyDescent="0.25">
      <c r="B25" s="262" t="s">
        <v>129</v>
      </c>
      <c r="C25" s="269">
        <v>9</v>
      </c>
      <c r="D25" s="269">
        <v>0</v>
      </c>
      <c r="E25" s="269">
        <v>1</v>
      </c>
      <c r="F25" s="269">
        <v>1</v>
      </c>
      <c r="G25" s="269">
        <v>1</v>
      </c>
      <c r="H25" s="269">
        <v>1</v>
      </c>
      <c r="I25" s="269">
        <v>1</v>
      </c>
      <c r="J25" s="269">
        <v>0</v>
      </c>
      <c r="K25" s="269">
        <v>1</v>
      </c>
      <c r="L25" s="269">
        <v>1</v>
      </c>
      <c r="M25" s="269">
        <v>1</v>
      </c>
      <c r="N25" s="269">
        <v>1</v>
      </c>
      <c r="O25" s="269">
        <v>0</v>
      </c>
    </row>
    <row r="26" spans="2:15" s="65" customFormat="1" ht="13.5" customHeight="1" x14ac:dyDescent="0.25">
      <c r="B26" s="262" t="s">
        <v>30</v>
      </c>
      <c r="C26" s="269">
        <v>26</v>
      </c>
      <c r="D26" s="269">
        <v>1</v>
      </c>
      <c r="E26" s="269">
        <v>1</v>
      </c>
      <c r="F26" s="269">
        <v>0</v>
      </c>
      <c r="G26" s="269">
        <v>0</v>
      </c>
      <c r="H26" s="269">
        <v>5</v>
      </c>
      <c r="I26" s="269">
        <v>2</v>
      </c>
      <c r="J26" s="269">
        <v>5</v>
      </c>
      <c r="K26" s="269">
        <v>3</v>
      </c>
      <c r="L26" s="269">
        <v>2</v>
      </c>
      <c r="M26" s="269">
        <v>0</v>
      </c>
      <c r="N26" s="269">
        <v>4</v>
      </c>
      <c r="O26" s="269">
        <v>3</v>
      </c>
    </row>
    <row r="27" spans="2:15" s="64" customFormat="1" ht="15" customHeight="1" x14ac:dyDescent="0.25">
      <c r="B27" s="262" t="s">
        <v>130</v>
      </c>
      <c r="C27" s="269">
        <v>16</v>
      </c>
      <c r="D27" s="269">
        <v>0</v>
      </c>
      <c r="E27" s="269">
        <v>0</v>
      </c>
      <c r="F27" s="269">
        <v>0</v>
      </c>
      <c r="G27" s="269">
        <v>0</v>
      </c>
      <c r="H27" s="269">
        <v>4</v>
      </c>
      <c r="I27" s="269">
        <v>0</v>
      </c>
      <c r="J27" s="269">
        <v>3</v>
      </c>
      <c r="K27" s="269">
        <v>2</v>
      </c>
      <c r="L27" s="269">
        <v>2</v>
      </c>
      <c r="M27" s="269">
        <v>0</v>
      </c>
      <c r="N27" s="269">
        <v>2</v>
      </c>
      <c r="O27" s="269">
        <v>3</v>
      </c>
    </row>
    <row r="28" spans="2:15" s="64" customFormat="1" x14ac:dyDescent="0.25">
      <c r="B28" s="262" t="s">
        <v>129</v>
      </c>
      <c r="C28" s="269">
        <v>10</v>
      </c>
      <c r="D28" s="269">
        <v>1</v>
      </c>
      <c r="E28" s="269">
        <v>1</v>
      </c>
      <c r="F28" s="269">
        <v>0</v>
      </c>
      <c r="G28" s="269">
        <v>0</v>
      </c>
      <c r="H28" s="269">
        <v>1</v>
      </c>
      <c r="I28" s="269">
        <v>2</v>
      </c>
      <c r="J28" s="269">
        <v>2</v>
      </c>
      <c r="K28" s="269">
        <v>1</v>
      </c>
      <c r="L28" s="269">
        <v>0</v>
      </c>
      <c r="M28" s="269">
        <v>0</v>
      </c>
      <c r="N28" s="269">
        <v>2</v>
      </c>
      <c r="O28" s="269">
        <v>0</v>
      </c>
    </row>
    <row r="29" spans="2:15" s="65" customFormat="1" x14ac:dyDescent="0.25">
      <c r="B29" s="262" t="s">
        <v>26</v>
      </c>
      <c r="C29" s="269">
        <v>28</v>
      </c>
      <c r="D29" s="269">
        <v>0</v>
      </c>
      <c r="E29" s="269">
        <v>2</v>
      </c>
      <c r="F29" s="269">
        <v>2</v>
      </c>
      <c r="G29" s="269">
        <v>3</v>
      </c>
      <c r="H29" s="269">
        <v>5</v>
      </c>
      <c r="I29" s="269">
        <v>2</v>
      </c>
      <c r="J29" s="269">
        <v>0</v>
      </c>
      <c r="K29" s="269">
        <v>3</v>
      </c>
      <c r="L29" s="269">
        <v>3</v>
      </c>
      <c r="M29" s="269">
        <v>3</v>
      </c>
      <c r="N29" s="269">
        <v>2</v>
      </c>
      <c r="O29" s="269">
        <v>3</v>
      </c>
    </row>
    <row r="30" spans="2:15" s="65" customFormat="1" x14ac:dyDescent="0.25">
      <c r="B30" s="262" t="s">
        <v>130</v>
      </c>
      <c r="C30" s="269">
        <v>15</v>
      </c>
      <c r="D30" s="269">
        <v>0</v>
      </c>
      <c r="E30" s="269">
        <v>0</v>
      </c>
      <c r="F30" s="269">
        <v>1</v>
      </c>
      <c r="G30" s="269">
        <v>3</v>
      </c>
      <c r="H30" s="269">
        <v>3</v>
      </c>
      <c r="I30" s="269">
        <v>0</v>
      </c>
      <c r="J30" s="269">
        <v>0</v>
      </c>
      <c r="K30" s="269">
        <v>2</v>
      </c>
      <c r="L30" s="269">
        <v>0</v>
      </c>
      <c r="M30" s="269">
        <v>2</v>
      </c>
      <c r="N30" s="269">
        <v>2</v>
      </c>
      <c r="O30" s="269">
        <v>2</v>
      </c>
    </row>
    <row r="31" spans="2:15" s="64" customFormat="1" ht="15" customHeight="1" x14ac:dyDescent="0.25">
      <c r="B31" s="262" t="s">
        <v>129</v>
      </c>
      <c r="C31" s="269">
        <v>13</v>
      </c>
      <c r="D31" s="269">
        <v>0</v>
      </c>
      <c r="E31" s="269">
        <v>2</v>
      </c>
      <c r="F31" s="269">
        <v>1</v>
      </c>
      <c r="G31" s="269">
        <v>0</v>
      </c>
      <c r="H31" s="269">
        <v>2</v>
      </c>
      <c r="I31" s="269">
        <v>2</v>
      </c>
      <c r="J31" s="269">
        <v>0</v>
      </c>
      <c r="K31" s="269">
        <v>1</v>
      </c>
      <c r="L31" s="269">
        <v>3</v>
      </c>
      <c r="M31" s="269">
        <v>1</v>
      </c>
      <c r="N31" s="269">
        <v>0</v>
      </c>
      <c r="O31" s="269">
        <v>1</v>
      </c>
    </row>
    <row r="32" spans="2:15" s="65" customFormat="1" x14ac:dyDescent="0.25">
      <c r="B32" s="262" t="s">
        <v>25</v>
      </c>
      <c r="C32" s="269">
        <v>22</v>
      </c>
      <c r="D32" s="269">
        <v>0</v>
      </c>
      <c r="E32" s="269">
        <v>2</v>
      </c>
      <c r="F32" s="269">
        <v>1</v>
      </c>
      <c r="G32" s="269">
        <v>1</v>
      </c>
      <c r="H32" s="269">
        <v>2</v>
      </c>
      <c r="I32" s="269">
        <v>2</v>
      </c>
      <c r="J32" s="269">
        <v>1</v>
      </c>
      <c r="K32" s="269">
        <v>4</v>
      </c>
      <c r="L32" s="269">
        <v>2</v>
      </c>
      <c r="M32" s="269">
        <v>2</v>
      </c>
      <c r="N32" s="269">
        <v>2</v>
      </c>
      <c r="O32" s="269">
        <v>3</v>
      </c>
    </row>
    <row r="33" spans="2:15" s="65" customFormat="1" ht="18.600000000000001" customHeight="1" x14ac:dyDescent="0.25">
      <c r="B33" s="262" t="s">
        <v>130</v>
      </c>
      <c r="C33" s="269">
        <v>19</v>
      </c>
      <c r="D33" s="269">
        <v>0</v>
      </c>
      <c r="E33" s="269">
        <v>2</v>
      </c>
      <c r="F33" s="269">
        <v>1</v>
      </c>
      <c r="G33" s="269">
        <v>1</v>
      </c>
      <c r="H33" s="269">
        <v>1</v>
      </c>
      <c r="I33" s="269">
        <v>2</v>
      </c>
      <c r="J33" s="269">
        <v>0</v>
      </c>
      <c r="K33" s="269">
        <v>4</v>
      </c>
      <c r="L33" s="269">
        <v>1</v>
      </c>
      <c r="M33" s="269">
        <v>2</v>
      </c>
      <c r="N33" s="269">
        <v>2</v>
      </c>
      <c r="O33" s="269">
        <v>3</v>
      </c>
    </row>
    <row r="34" spans="2:15" s="64" customFormat="1" ht="15" customHeight="1" x14ac:dyDescent="0.25">
      <c r="B34" s="262" t="s">
        <v>129</v>
      </c>
      <c r="C34" s="269">
        <v>3</v>
      </c>
      <c r="D34" s="269">
        <v>0</v>
      </c>
      <c r="E34" s="269">
        <v>0</v>
      </c>
      <c r="F34" s="269">
        <v>0</v>
      </c>
      <c r="G34" s="269">
        <v>0</v>
      </c>
      <c r="H34" s="269">
        <v>1</v>
      </c>
      <c r="I34" s="269">
        <v>0</v>
      </c>
      <c r="J34" s="269">
        <v>1</v>
      </c>
      <c r="K34" s="269">
        <v>0</v>
      </c>
      <c r="L34" s="269">
        <v>1</v>
      </c>
      <c r="M34" s="269">
        <v>0</v>
      </c>
      <c r="N34" s="269">
        <v>0</v>
      </c>
      <c r="O34" s="269">
        <v>0</v>
      </c>
    </row>
    <row r="35" spans="2:15" s="65" customFormat="1" x14ac:dyDescent="0.25">
      <c r="B35" s="262" t="s">
        <v>19</v>
      </c>
      <c r="C35" s="267">
        <v>270</v>
      </c>
      <c r="D35" s="267">
        <v>27</v>
      </c>
      <c r="E35" s="267">
        <v>24</v>
      </c>
      <c r="F35" s="267">
        <v>13</v>
      </c>
      <c r="G35" s="267">
        <v>19</v>
      </c>
      <c r="H35" s="267">
        <v>29</v>
      </c>
      <c r="I35" s="267">
        <v>30</v>
      </c>
      <c r="J35" s="267">
        <v>26</v>
      </c>
      <c r="K35" s="267">
        <v>32</v>
      </c>
      <c r="L35" s="267">
        <v>22</v>
      </c>
      <c r="M35" s="267">
        <v>23</v>
      </c>
      <c r="N35" s="267">
        <v>9</v>
      </c>
      <c r="O35" s="267">
        <v>16</v>
      </c>
    </row>
    <row r="36" spans="2:15" s="65" customFormat="1" x14ac:dyDescent="0.25">
      <c r="B36" s="262" t="s">
        <v>130</v>
      </c>
      <c r="C36" s="267">
        <v>195</v>
      </c>
      <c r="D36" s="267">
        <v>19</v>
      </c>
      <c r="E36" s="267">
        <v>16</v>
      </c>
      <c r="F36" s="267">
        <v>9</v>
      </c>
      <c r="G36" s="267">
        <v>13</v>
      </c>
      <c r="H36" s="267">
        <v>21</v>
      </c>
      <c r="I36" s="267">
        <v>23</v>
      </c>
      <c r="J36" s="267">
        <v>17</v>
      </c>
      <c r="K36" s="267">
        <v>24</v>
      </c>
      <c r="L36" s="267">
        <v>15</v>
      </c>
      <c r="M36" s="267">
        <v>19</v>
      </c>
      <c r="N36" s="267">
        <v>7</v>
      </c>
      <c r="O36" s="267">
        <v>12</v>
      </c>
    </row>
    <row r="37" spans="2:15" s="64" customFormat="1" ht="15" customHeight="1" x14ac:dyDescent="0.25">
      <c r="B37" s="262" t="s">
        <v>129</v>
      </c>
      <c r="C37" s="267">
        <v>75</v>
      </c>
      <c r="D37" s="267">
        <v>8</v>
      </c>
      <c r="E37" s="267">
        <v>8</v>
      </c>
      <c r="F37" s="267">
        <v>4</v>
      </c>
      <c r="G37" s="267">
        <v>6</v>
      </c>
      <c r="H37" s="267">
        <v>8</v>
      </c>
      <c r="I37" s="267">
        <v>7</v>
      </c>
      <c r="J37" s="267">
        <v>9</v>
      </c>
      <c r="K37" s="267">
        <v>8</v>
      </c>
      <c r="L37" s="267">
        <v>7</v>
      </c>
      <c r="M37" s="267">
        <v>4</v>
      </c>
      <c r="N37" s="267">
        <v>2</v>
      </c>
      <c r="O37" s="267">
        <v>4</v>
      </c>
    </row>
    <row r="38" spans="2:15" s="65" customFormat="1" x14ac:dyDescent="0.25">
      <c r="B38" s="262" t="s">
        <v>18</v>
      </c>
      <c r="C38" s="267">
        <v>44</v>
      </c>
      <c r="D38" s="267">
        <v>6</v>
      </c>
      <c r="E38" s="267">
        <v>5</v>
      </c>
      <c r="F38" s="267">
        <v>2</v>
      </c>
      <c r="G38" s="267">
        <v>4</v>
      </c>
      <c r="H38" s="267">
        <v>4</v>
      </c>
      <c r="I38" s="267">
        <v>3</v>
      </c>
      <c r="J38" s="267">
        <v>4</v>
      </c>
      <c r="K38" s="267">
        <v>1</v>
      </c>
      <c r="L38" s="267">
        <v>6</v>
      </c>
      <c r="M38" s="267">
        <v>2</v>
      </c>
      <c r="N38" s="267">
        <v>2</v>
      </c>
      <c r="O38" s="267">
        <v>5</v>
      </c>
    </row>
    <row r="39" spans="2:15" s="65" customFormat="1" x14ac:dyDescent="0.25">
      <c r="B39" s="262" t="s">
        <v>130</v>
      </c>
      <c r="C39" s="267">
        <v>22</v>
      </c>
      <c r="D39" s="267">
        <v>5</v>
      </c>
      <c r="E39" s="267">
        <v>1</v>
      </c>
      <c r="F39" s="267">
        <v>1</v>
      </c>
      <c r="G39" s="267">
        <v>2</v>
      </c>
      <c r="H39" s="267">
        <v>3</v>
      </c>
      <c r="I39" s="267">
        <v>1</v>
      </c>
      <c r="J39" s="267">
        <v>2</v>
      </c>
      <c r="K39" s="267">
        <v>0</v>
      </c>
      <c r="L39" s="267">
        <v>2</v>
      </c>
      <c r="M39" s="267">
        <v>0</v>
      </c>
      <c r="N39" s="267">
        <v>2</v>
      </c>
      <c r="O39" s="267">
        <v>3</v>
      </c>
    </row>
    <row r="40" spans="2:15" s="64" customFormat="1" ht="15" customHeight="1" x14ac:dyDescent="0.25">
      <c r="B40" s="262" t="s">
        <v>129</v>
      </c>
      <c r="C40" s="267">
        <v>22</v>
      </c>
      <c r="D40" s="267">
        <v>1</v>
      </c>
      <c r="E40" s="267">
        <v>4</v>
      </c>
      <c r="F40" s="267">
        <v>1</v>
      </c>
      <c r="G40" s="267">
        <v>2</v>
      </c>
      <c r="H40" s="267">
        <v>1</v>
      </c>
      <c r="I40" s="267">
        <v>2</v>
      </c>
      <c r="J40" s="267">
        <v>2</v>
      </c>
      <c r="K40" s="267">
        <v>1</v>
      </c>
      <c r="L40" s="267">
        <v>4</v>
      </c>
      <c r="M40" s="267">
        <v>2</v>
      </c>
      <c r="N40" s="267">
        <v>0</v>
      </c>
      <c r="O40" s="267">
        <v>2</v>
      </c>
    </row>
    <row r="41" spans="2:15" s="65" customFormat="1" ht="28.5" x14ac:dyDescent="0.25">
      <c r="B41" s="262" t="s">
        <v>13</v>
      </c>
      <c r="C41" s="267">
        <v>37</v>
      </c>
      <c r="D41" s="267">
        <v>0</v>
      </c>
      <c r="E41" s="267">
        <v>3</v>
      </c>
      <c r="F41" s="267">
        <v>6</v>
      </c>
      <c r="G41" s="267">
        <v>1</v>
      </c>
      <c r="H41" s="267">
        <v>2</v>
      </c>
      <c r="I41" s="267">
        <v>4</v>
      </c>
      <c r="J41" s="267">
        <v>4</v>
      </c>
      <c r="K41" s="267">
        <v>1</v>
      </c>
      <c r="L41" s="267">
        <v>2</v>
      </c>
      <c r="M41" s="267">
        <v>8</v>
      </c>
      <c r="N41" s="267">
        <v>3</v>
      </c>
      <c r="O41" s="267">
        <v>3</v>
      </c>
    </row>
    <row r="42" spans="2:15" s="65" customFormat="1" ht="13.5" customHeight="1" x14ac:dyDescent="0.25">
      <c r="B42" s="262" t="s">
        <v>130</v>
      </c>
      <c r="C42" s="267">
        <v>33</v>
      </c>
      <c r="D42" s="267">
        <v>0</v>
      </c>
      <c r="E42" s="267">
        <v>2</v>
      </c>
      <c r="F42" s="267">
        <v>5</v>
      </c>
      <c r="G42" s="267">
        <v>1</v>
      </c>
      <c r="H42" s="267">
        <v>2</v>
      </c>
      <c r="I42" s="267">
        <v>4</v>
      </c>
      <c r="J42" s="267">
        <v>3</v>
      </c>
      <c r="K42" s="267">
        <v>1</v>
      </c>
      <c r="L42" s="267">
        <v>2</v>
      </c>
      <c r="M42" s="267">
        <v>7</v>
      </c>
      <c r="N42" s="267">
        <v>3</v>
      </c>
      <c r="O42" s="267">
        <v>3</v>
      </c>
    </row>
    <row r="43" spans="2:15" s="64" customFormat="1" x14ac:dyDescent="0.25">
      <c r="B43" s="262" t="s">
        <v>129</v>
      </c>
      <c r="C43" s="267">
        <v>4</v>
      </c>
      <c r="D43" s="267">
        <v>0</v>
      </c>
      <c r="E43" s="267">
        <v>1</v>
      </c>
      <c r="F43" s="267">
        <v>1</v>
      </c>
      <c r="G43" s="267">
        <v>0</v>
      </c>
      <c r="H43" s="267">
        <v>0</v>
      </c>
      <c r="I43" s="267">
        <v>0</v>
      </c>
      <c r="J43" s="267">
        <v>1</v>
      </c>
      <c r="K43" s="267">
        <v>0</v>
      </c>
      <c r="L43" s="267">
        <v>0</v>
      </c>
      <c r="M43" s="267">
        <v>1</v>
      </c>
      <c r="N43" s="267">
        <v>0</v>
      </c>
      <c r="O43" s="267">
        <v>0</v>
      </c>
    </row>
    <row r="44" spans="2:15" s="65" customFormat="1" ht="13.5" x14ac:dyDescent="0.25">
      <c r="B44" s="263" t="s">
        <v>78</v>
      </c>
      <c r="C44" s="270">
        <f>+C47+C50+C53+C56+C59+C62</f>
        <v>744</v>
      </c>
      <c r="D44" s="270">
        <f t="shared" ref="D44:O44" si="6">+D47+D50+D53+D56+D59+D62</f>
        <v>58</v>
      </c>
      <c r="E44" s="270">
        <f t="shared" si="6"/>
        <v>53</v>
      </c>
      <c r="F44" s="270">
        <f t="shared" si="6"/>
        <v>69</v>
      </c>
      <c r="G44" s="270">
        <f t="shared" si="6"/>
        <v>80</v>
      </c>
      <c r="H44" s="270">
        <f t="shared" si="6"/>
        <v>74</v>
      </c>
      <c r="I44" s="270">
        <f t="shared" si="6"/>
        <v>59</v>
      </c>
      <c r="J44" s="270">
        <f t="shared" si="6"/>
        <v>59</v>
      </c>
      <c r="K44" s="270">
        <f t="shared" si="6"/>
        <v>65</v>
      </c>
      <c r="L44" s="270">
        <f t="shared" si="6"/>
        <v>72</v>
      </c>
      <c r="M44" s="270">
        <f t="shared" si="6"/>
        <v>49</v>
      </c>
      <c r="N44" s="270">
        <f t="shared" si="6"/>
        <v>58</v>
      </c>
      <c r="O44" s="270">
        <f t="shared" si="6"/>
        <v>48</v>
      </c>
    </row>
    <row r="45" spans="2:15" s="65" customFormat="1" ht="13.5" x14ac:dyDescent="0.25">
      <c r="B45" s="263" t="s">
        <v>130</v>
      </c>
      <c r="C45" s="270">
        <f>+C48+C51+C54+C57+C60+C63</f>
        <v>673</v>
      </c>
      <c r="D45" s="270">
        <f t="shared" ref="D45:O45" si="7">+D48+D51+D54+D57+D60+D63</f>
        <v>51</v>
      </c>
      <c r="E45" s="270">
        <f t="shared" si="7"/>
        <v>48</v>
      </c>
      <c r="F45" s="270">
        <f t="shared" si="7"/>
        <v>63</v>
      </c>
      <c r="G45" s="270">
        <f t="shared" si="7"/>
        <v>74</v>
      </c>
      <c r="H45" s="270">
        <f t="shared" si="7"/>
        <v>68</v>
      </c>
      <c r="I45" s="270">
        <f t="shared" si="7"/>
        <v>53</v>
      </c>
      <c r="J45" s="270">
        <f t="shared" si="7"/>
        <v>56</v>
      </c>
      <c r="K45" s="270">
        <f t="shared" si="7"/>
        <v>53</v>
      </c>
      <c r="L45" s="270">
        <f t="shared" si="7"/>
        <v>66</v>
      </c>
      <c r="M45" s="270">
        <f t="shared" si="7"/>
        <v>40</v>
      </c>
      <c r="N45" s="270">
        <f t="shared" si="7"/>
        <v>54</v>
      </c>
      <c r="O45" s="270">
        <f t="shared" si="7"/>
        <v>47</v>
      </c>
    </row>
    <row r="46" spans="2:15" s="65" customFormat="1" ht="13.5" x14ac:dyDescent="0.25">
      <c r="B46" s="263" t="s">
        <v>129</v>
      </c>
      <c r="C46" s="270">
        <f>+C49+C52+C55+C58+C61+C64</f>
        <v>71</v>
      </c>
      <c r="D46" s="270">
        <f t="shared" ref="D46:O46" si="8">+D49+D52+D55+D58+D61+D64</f>
        <v>7</v>
      </c>
      <c r="E46" s="270">
        <f t="shared" si="8"/>
        <v>5</v>
      </c>
      <c r="F46" s="270">
        <f t="shared" si="8"/>
        <v>6</v>
      </c>
      <c r="G46" s="270">
        <f t="shared" si="8"/>
        <v>6</v>
      </c>
      <c r="H46" s="270">
        <f t="shared" si="8"/>
        <v>6</v>
      </c>
      <c r="I46" s="270">
        <f t="shared" si="8"/>
        <v>6</v>
      </c>
      <c r="J46" s="270">
        <f t="shared" si="8"/>
        <v>3</v>
      </c>
      <c r="K46" s="270">
        <f t="shared" si="8"/>
        <v>12</v>
      </c>
      <c r="L46" s="270">
        <f t="shared" si="8"/>
        <v>6</v>
      </c>
      <c r="M46" s="270">
        <f t="shared" si="8"/>
        <v>9</v>
      </c>
      <c r="N46" s="270">
        <f t="shared" si="8"/>
        <v>4</v>
      </c>
      <c r="O46" s="270">
        <f t="shared" si="8"/>
        <v>1</v>
      </c>
    </row>
    <row r="47" spans="2:15" s="65" customFormat="1" ht="15" customHeight="1" x14ac:dyDescent="0.25">
      <c r="B47" s="262" t="s">
        <v>29</v>
      </c>
      <c r="C47" s="267">
        <v>44</v>
      </c>
      <c r="D47" s="267">
        <v>3</v>
      </c>
      <c r="E47" s="267">
        <v>6</v>
      </c>
      <c r="F47" s="267">
        <v>3</v>
      </c>
      <c r="G47" s="267">
        <v>4</v>
      </c>
      <c r="H47" s="267">
        <v>3</v>
      </c>
      <c r="I47" s="267">
        <v>4</v>
      </c>
      <c r="J47" s="267">
        <v>6</v>
      </c>
      <c r="K47" s="267">
        <v>4</v>
      </c>
      <c r="L47" s="267">
        <v>5</v>
      </c>
      <c r="M47" s="267">
        <v>1</v>
      </c>
      <c r="N47" s="267">
        <v>1</v>
      </c>
      <c r="O47" s="267">
        <v>4</v>
      </c>
    </row>
    <row r="48" spans="2:15" s="65" customFormat="1" x14ac:dyDescent="0.25">
      <c r="B48" s="262" t="s">
        <v>130</v>
      </c>
      <c r="C48" s="267">
        <v>39</v>
      </c>
      <c r="D48" s="267">
        <v>2</v>
      </c>
      <c r="E48" s="267">
        <v>6</v>
      </c>
      <c r="F48" s="267">
        <v>3</v>
      </c>
      <c r="G48" s="267">
        <v>4</v>
      </c>
      <c r="H48" s="267">
        <v>3</v>
      </c>
      <c r="I48" s="267">
        <v>3</v>
      </c>
      <c r="J48" s="267">
        <v>6</v>
      </c>
      <c r="K48" s="267">
        <v>1</v>
      </c>
      <c r="L48" s="267">
        <v>5</v>
      </c>
      <c r="M48" s="267">
        <v>1</v>
      </c>
      <c r="N48" s="267">
        <v>1</v>
      </c>
      <c r="O48" s="267">
        <v>4</v>
      </c>
    </row>
    <row r="49" spans="2:15" s="65" customFormat="1" x14ac:dyDescent="0.25">
      <c r="B49" s="262" t="s">
        <v>129</v>
      </c>
      <c r="C49" s="267">
        <v>5</v>
      </c>
      <c r="D49" s="267">
        <v>1</v>
      </c>
      <c r="E49" s="267">
        <v>0</v>
      </c>
      <c r="F49" s="267">
        <v>0</v>
      </c>
      <c r="G49" s="267">
        <v>0</v>
      </c>
      <c r="H49" s="267">
        <v>0</v>
      </c>
      <c r="I49" s="267">
        <v>1</v>
      </c>
      <c r="J49" s="267">
        <v>0</v>
      </c>
      <c r="K49" s="267">
        <v>3</v>
      </c>
      <c r="L49" s="267">
        <v>0</v>
      </c>
      <c r="M49" s="267">
        <v>0</v>
      </c>
      <c r="N49" s="267">
        <v>0</v>
      </c>
      <c r="O49" s="267">
        <v>0</v>
      </c>
    </row>
    <row r="50" spans="2:15" x14ac:dyDescent="0.25">
      <c r="B50" s="262" t="s">
        <v>28</v>
      </c>
      <c r="C50" s="267">
        <v>17</v>
      </c>
      <c r="D50" s="267">
        <v>0</v>
      </c>
      <c r="E50" s="267">
        <v>0</v>
      </c>
      <c r="F50" s="267">
        <v>2</v>
      </c>
      <c r="G50" s="267">
        <v>1</v>
      </c>
      <c r="H50" s="267">
        <v>0</v>
      </c>
      <c r="I50" s="267">
        <v>1</v>
      </c>
      <c r="J50" s="267">
        <v>1</v>
      </c>
      <c r="K50" s="267">
        <v>5</v>
      </c>
      <c r="L50" s="267">
        <v>4</v>
      </c>
      <c r="M50" s="267">
        <v>2</v>
      </c>
      <c r="N50" s="267">
        <v>1</v>
      </c>
      <c r="O50" s="267">
        <v>0</v>
      </c>
    </row>
    <row r="51" spans="2:15" x14ac:dyDescent="0.25">
      <c r="B51" s="262" t="s">
        <v>130</v>
      </c>
      <c r="C51" s="267">
        <v>11</v>
      </c>
      <c r="D51" s="267">
        <v>0</v>
      </c>
      <c r="E51" s="267">
        <v>0</v>
      </c>
      <c r="F51" s="267">
        <v>1</v>
      </c>
      <c r="G51" s="267">
        <v>0</v>
      </c>
      <c r="H51" s="267">
        <v>0</v>
      </c>
      <c r="I51" s="267">
        <v>1</v>
      </c>
      <c r="J51" s="267">
        <v>1</v>
      </c>
      <c r="K51" s="267">
        <v>5</v>
      </c>
      <c r="L51" s="267">
        <v>2</v>
      </c>
      <c r="M51" s="267">
        <v>0</v>
      </c>
      <c r="N51" s="267">
        <v>1</v>
      </c>
      <c r="O51" s="267">
        <v>0</v>
      </c>
    </row>
    <row r="52" spans="2:15" x14ac:dyDescent="0.25">
      <c r="B52" s="262" t="s">
        <v>129</v>
      </c>
      <c r="C52" s="267">
        <v>6</v>
      </c>
      <c r="D52" s="267">
        <v>0</v>
      </c>
      <c r="E52" s="267">
        <v>0</v>
      </c>
      <c r="F52" s="267">
        <v>1</v>
      </c>
      <c r="G52" s="267">
        <v>1</v>
      </c>
      <c r="H52" s="267">
        <v>0</v>
      </c>
      <c r="I52" s="267">
        <v>0</v>
      </c>
      <c r="J52" s="267">
        <v>0</v>
      </c>
      <c r="K52" s="267">
        <v>0</v>
      </c>
      <c r="L52" s="267">
        <v>2</v>
      </c>
      <c r="M52" s="267">
        <v>2</v>
      </c>
      <c r="N52" s="267">
        <v>0</v>
      </c>
      <c r="O52" s="267">
        <v>0</v>
      </c>
    </row>
    <row r="53" spans="2:15" x14ac:dyDescent="0.25">
      <c r="B53" s="262" t="s">
        <v>27</v>
      </c>
      <c r="C53" s="267">
        <v>546</v>
      </c>
      <c r="D53" s="267">
        <v>42</v>
      </c>
      <c r="E53" s="267">
        <v>34</v>
      </c>
      <c r="F53" s="267">
        <v>55</v>
      </c>
      <c r="G53" s="267">
        <v>61</v>
      </c>
      <c r="H53" s="267">
        <v>57</v>
      </c>
      <c r="I53" s="267">
        <v>43</v>
      </c>
      <c r="J53" s="267">
        <v>41</v>
      </c>
      <c r="K53" s="267">
        <v>42</v>
      </c>
      <c r="L53" s="267">
        <v>56</v>
      </c>
      <c r="M53" s="267">
        <v>35</v>
      </c>
      <c r="N53" s="267">
        <v>43</v>
      </c>
      <c r="O53" s="267">
        <v>37</v>
      </c>
    </row>
    <row r="54" spans="2:15" x14ac:dyDescent="0.25">
      <c r="B54" s="262" t="s">
        <v>130</v>
      </c>
      <c r="C54" s="267">
        <v>520</v>
      </c>
      <c r="D54" s="267">
        <v>39</v>
      </c>
      <c r="E54" s="267">
        <v>34</v>
      </c>
      <c r="F54" s="267">
        <v>50</v>
      </c>
      <c r="G54" s="267">
        <v>59</v>
      </c>
      <c r="H54" s="267">
        <v>56</v>
      </c>
      <c r="I54" s="267">
        <v>40</v>
      </c>
      <c r="J54" s="267">
        <v>40</v>
      </c>
      <c r="K54" s="267">
        <v>39</v>
      </c>
      <c r="L54" s="267">
        <v>53</v>
      </c>
      <c r="M54" s="267">
        <v>31</v>
      </c>
      <c r="N54" s="267">
        <v>42</v>
      </c>
      <c r="O54" s="267">
        <v>37</v>
      </c>
    </row>
    <row r="55" spans="2:15" x14ac:dyDescent="0.25">
      <c r="B55" s="262" t="s">
        <v>129</v>
      </c>
      <c r="C55" s="267">
        <v>26</v>
      </c>
      <c r="D55" s="267">
        <v>3</v>
      </c>
      <c r="E55" s="267">
        <v>0</v>
      </c>
      <c r="F55" s="267">
        <v>5</v>
      </c>
      <c r="G55" s="267">
        <v>2</v>
      </c>
      <c r="H55" s="267">
        <v>1</v>
      </c>
      <c r="I55" s="267">
        <v>3</v>
      </c>
      <c r="J55" s="267">
        <v>1</v>
      </c>
      <c r="K55" s="267">
        <v>3</v>
      </c>
      <c r="L55" s="267">
        <v>3</v>
      </c>
      <c r="M55" s="267">
        <v>4</v>
      </c>
      <c r="N55" s="267">
        <v>1</v>
      </c>
      <c r="O55" s="267">
        <v>0</v>
      </c>
    </row>
    <row r="56" spans="2:15" x14ac:dyDescent="0.25">
      <c r="B56" s="262" t="s">
        <v>24</v>
      </c>
      <c r="C56" s="267">
        <v>58</v>
      </c>
      <c r="D56" s="267">
        <v>4</v>
      </c>
      <c r="E56" s="267">
        <v>8</v>
      </c>
      <c r="F56" s="267">
        <v>5</v>
      </c>
      <c r="G56" s="267">
        <v>7</v>
      </c>
      <c r="H56" s="267">
        <v>6</v>
      </c>
      <c r="I56" s="267">
        <v>6</v>
      </c>
      <c r="J56" s="267">
        <v>4</v>
      </c>
      <c r="K56" s="267">
        <v>4</v>
      </c>
      <c r="L56" s="267">
        <v>5</v>
      </c>
      <c r="M56" s="267">
        <v>5</v>
      </c>
      <c r="N56" s="267">
        <v>3</v>
      </c>
      <c r="O56" s="267">
        <v>1</v>
      </c>
    </row>
    <row r="57" spans="2:15" x14ac:dyDescent="0.25">
      <c r="B57" s="262" t="s">
        <v>130</v>
      </c>
      <c r="C57" s="267">
        <v>40</v>
      </c>
      <c r="D57" s="267">
        <v>3</v>
      </c>
      <c r="E57" s="267">
        <v>4</v>
      </c>
      <c r="F57" s="267">
        <v>5</v>
      </c>
      <c r="G57" s="267">
        <v>5</v>
      </c>
      <c r="H57" s="267">
        <v>2</v>
      </c>
      <c r="I57" s="267">
        <v>4</v>
      </c>
      <c r="J57" s="267">
        <v>2</v>
      </c>
      <c r="K57" s="267">
        <v>4</v>
      </c>
      <c r="L57" s="267">
        <v>4</v>
      </c>
      <c r="M57" s="267">
        <v>4</v>
      </c>
      <c r="N57" s="267">
        <v>2</v>
      </c>
      <c r="O57" s="267">
        <v>1</v>
      </c>
    </row>
    <row r="58" spans="2:15" x14ac:dyDescent="0.25">
      <c r="B58" s="262" t="s">
        <v>129</v>
      </c>
      <c r="C58" s="267">
        <v>18</v>
      </c>
      <c r="D58" s="267">
        <v>1</v>
      </c>
      <c r="E58" s="267">
        <v>4</v>
      </c>
      <c r="F58" s="267">
        <v>0</v>
      </c>
      <c r="G58" s="267">
        <v>2</v>
      </c>
      <c r="H58" s="267">
        <v>4</v>
      </c>
      <c r="I58" s="267">
        <v>2</v>
      </c>
      <c r="J58" s="267">
        <v>2</v>
      </c>
      <c r="K58" s="267">
        <v>0</v>
      </c>
      <c r="L58" s="267">
        <v>1</v>
      </c>
      <c r="M58" s="267">
        <v>1</v>
      </c>
      <c r="N58" s="267">
        <v>1</v>
      </c>
      <c r="O58" s="267">
        <v>0</v>
      </c>
    </row>
    <row r="59" spans="2:15" x14ac:dyDescent="0.25">
      <c r="B59" s="262" t="s">
        <v>23</v>
      </c>
      <c r="C59" s="267">
        <v>63</v>
      </c>
      <c r="D59" s="267">
        <v>8</v>
      </c>
      <c r="E59" s="267">
        <v>4</v>
      </c>
      <c r="F59" s="267">
        <v>3</v>
      </c>
      <c r="G59" s="267">
        <v>6</v>
      </c>
      <c r="H59" s="267">
        <v>7</v>
      </c>
      <c r="I59" s="267">
        <v>3</v>
      </c>
      <c r="J59" s="267">
        <v>7</v>
      </c>
      <c r="K59" s="267">
        <v>7</v>
      </c>
      <c r="L59" s="267">
        <v>1</v>
      </c>
      <c r="M59" s="267">
        <v>4</v>
      </c>
      <c r="N59" s="267">
        <v>8</v>
      </c>
      <c r="O59" s="267">
        <v>5</v>
      </c>
    </row>
    <row r="60" spans="2:15" x14ac:dyDescent="0.25">
      <c r="B60" s="262" t="s">
        <v>130</v>
      </c>
      <c r="C60" s="267">
        <v>51</v>
      </c>
      <c r="D60" s="267">
        <v>6</v>
      </c>
      <c r="E60" s="267">
        <v>4</v>
      </c>
      <c r="F60" s="267">
        <v>3</v>
      </c>
      <c r="G60" s="267">
        <v>5</v>
      </c>
      <c r="H60" s="267">
        <v>6</v>
      </c>
      <c r="I60" s="267">
        <v>3</v>
      </c>
      <c r="J60" s="267">
        <v>7</v>
      </c>
      <c r="K60" s="267">
        <v>2</v>
      </c>
      <c r="L60" s="267">
        <v>1</v>
      </c>
      <c r="M60" s="267">
        <v>3</v>
      </c>
      <c r="N60" s="267">
        <v>7</v>
      </c>
      <c r="O60" s="267">
        <v>4</v>
      </c>
    </row>
    <row r="61" spans="2:15" x14ac:dyDescent="0.25">
      <c r="B61" s="262" t="s">
        <v>129</v>
      </c>
      <c r="C61" s="267">
        <v>12</v>
      </c>
      <c r="D61" s="267">
        <v>2</v>
      </c>
      <c r="E61" s="267">
        <v>0</v>
      </c>
      <c r="F61" s="267">
        <v>0</v>
      </c>
      <c r="G61" s="267">
        <v>1</v>
      </c>
      <c r="H61" s="267">
        <v>1</v>
      </c>
      <c r="I61" s="267">
        <v>0</v>
      </c>
      <c r="J61" s="267">
        <v>0</v>
      </c>
      <c r="K61" s="267">
        <v>5</v>
      </c>
      <c r="L61" s="267">
        <v>0</v>
      </c>
      <c r="M61" s="267">
        <v>1</v>
      </c>
      <c r="N61" s="267">
        <v>1</v>
      </c>
      <c r="O61" s="267">
        <v>1</v>
      </c>
    </row>
    <row r="62" spans="2:15" x14ac:dyDescent="0.25">
      <c r="B62" s="262" t="s">
        <v>12</v>
      </c>
      <c r="C62" s="267">
        <v>16</v>
      </c>
      <c r="D62" s="267">
        <v>1</v>
      </c>
      <c r="E62" s="267">
        <v>1</v>
      </c>
      <c r="F62" s="267">
        <v>1</v>
      </c>
      <c r="G62" s="267">
        <v>1</v>
      </c>
      <c r="H62" s="267">
        <v>1</v>
      </c>
      <c r="I62" s="267">
        <v>2</v>
      </c>
      <c r="J62" s="267">
        <v>0</v>
      </c>
      <c r="K62" s="267">
        <v>3</v>
      </c>
      <c r="L62" s="267">
        <v>1</v>
      </c>
      <c r="M62" s="267">
        <v>2</v>
      </c>
      <c r="N62" s="267">
        <v>2</v>
      </c>
      <c r="O62" s="267">
        <v>1</v>
      </c>
    </row>
    <row r="63" spans="2:15" x14ac:dyDescent="0.25">
      <c r="B63" s="262" t="s">
        <v>130</v>
      </c>
      <c r="C63" s="267">
        <v>12</v>
      </c>
      <c r="D63" s="267">
        <v>1</v>
      </c>
      <c r="E63" s="267">
        <v>0</v>
      </c>
      <c r="F63" s="267">
        <v>1</v>
      </c>
      <c r="G63" s="267">
        <v>1</v>
      </c>
      <c r="H63" s="267">
        <v>1</v>
      </c>
      <c r="I63" s="267">
        <v>2</v>
      </c>
      <c r="J63" s="267">
        <v>0</v>
      </c>
      <c r="K63" s="267">
        <v>2</v>
      </c>
      <c r="L63" s="267">
        <v>1</v>
      </c>
      <c r="M63" s="267">
        <v>1</v>
      </c>
      <c r="N63" s="267">
        <v>1</v>
      </c>
      <c r="O63" s="267">
        <v>1</v>
      </c>
    </row>
    <row r="64" spans="2:15" x14ac:dyDescent="0.25">
      <c r="B64" s="262" t="s">
        <v>129</v>
      </c>
      <c r="C64" s="267">
        <v>4</v>
      </c>
      <c r="D64" s="267">
        <v>0</v>
      </c>
      <c r="E64" s="267">
        <v>1</v>
      </c>
      <c r="F64" s="267">
        <v>0</v>
      </c>
      <c r="G64" s="267">
        <v>0</v>
      </c>
      <c r="H64" s="267">
        <v>0</v>
      </c>
      <c r="I64" s="267">
        <v>0</v>
      </c>
      <c r="J64" s="267">
        <v>0</v>
      </c>
      <c r="K64" s="267">
        <v>1</v>
      </c>
      <c r="L64" s="267">
        <v>0</v>
      </c>
      <c r="M64" s="267">
        <v>1</v>
      </c>
      <c r="N64" s="267">
        <v>1</v>
      </c>
      <c r="O64" s="267">
        <v>0</v>
      </c>
    </row>
    <row r="65" spans="2:15" s="77" customFormat="1" ht="27" x14ac:dyDescent="0.25">
      <c r="B65" s="263" t="s">
        <v>77</v>
      </c>
      <c r="C65" s="270">
        <f>+C68+C71+C73+C76+C79</f>
        <v>29</v>
      </c>
      <c r="D65" s="270">
        <f t="shared" ref="D65:O65" si="9">+D68+D71+D73+D76+D79</f>
        <v>3</v>
      </c>
      <c r="E65" s="270">
        <f t="shared" si="9"/>
        <v>1</v>
      </c>
      <c r="F65" s="270">
        <f t="shared" si="9"/>
        <v>1</v>
      </c>
      <c r="G65" s="270">
        <f t="shared" si="9"/>
        <v>1</v>
      </c>
      <c r="H65" s="270">
        <f t="shared" si="9"/>
        <v>4</v>
      </c>
      <c r="I65" s="270">
        <f t="shared" si="9"/>
        <v>3</v>
      </c>
      <c r="J65" s="270">
        <f t="shared" si="9"/>
        <v>4</v>
      </c>
      <c r="K65" s="270">
        <f t="shared" si="9"/>
        <v>3</v>
      </c>
      <c r="L65" s="270">
        <f t="shared" si="9"/>
        <v>2</v>
      </c>
      <c r="M65" s="270">
        <f t="shared" si="9"/>
        <v>1</v>
      </c>
      <c r="N65" s="270">
        <f t="shared" si="9"/>
        <v>3</v>
      </c>
      <c r="O65" s="270">
        <f t="shared" si="9"/>
        <v>3</v>
      </c>
    </row>
    <row r="66" spans="2:15" s="77" customFormat="1" ht="13.5" x14ac:dyDescent="0.25">
      <c r="B66" s="263" t="s">
        <v>130</v>
      </c>
      <c r="C66" s="270">
        <f>+C69+C74+C77+C80</f>
        <v>15</v>
      </c>
      <c r="D66" s="270">
        <f t="shared" ref="D66:O66" si="10">+D69+D74+D77+D80</f>
        <v>2</v>
      </c>
      <c r="E66" s="270">
        <f t="shared" si="10"/>
        <v>1</v>
      </c>
      <c r="F66" s="270">
        <f t="shared" si="10"/>
        <v>0</v>
      </c>
      <c r="G66" s="270">
        <f t="shared" si="10"/>
        <v>0</v>
      </c>
      <c r="H66" s="270">
        <f t="shared" si="10"/>
        <v>2</v>
      </c>
      <c r="I66" s="270">
        <f t="shared" si="10"/>
        <v>0</v>
      </c>
      <c r="J66" s="270">
        <f t="shared" si="10"/>
        <v>4</v>
      </c>
      <c r="K66" s="270">
        <f t="shared" si="10"/>
        <v>2</v>
      </c>
      <c r="L66" s="270">
        <f t="shared" si="10"/>
        <v>2</v>
      </c>
      <c r="M66" s="270">
        <f t="shared" si="10"/>
        <v>1</v>
      </c>
      <c r="N66" s="270">
        <f t="shared" si="10"/>
        <v>0</v>
      </c>
      <c r="O66" s="270">
        <f t="shared" si="10"/>
        <v>1</v>
      </c>
    </row>
    <row r="67" spans="2:15" s="77" customFormat="1" ht="13.5" x14ac:dyDescent="0.25">
      <c r="B67" s="263" t="s">
        <v>129</v>
      </c>
      <c r="C67" s="270">
        <f>+C70+C72+C75+C78+C81</f>
        <v>14</v>
      </c>
      <c r="D67" s="270">
        <f t="shared" ref="D67:O67" si="11">+D70+D72+D75+D78+D81</f>
        <v>1</v>
      </c>
      <c r="E67" s="270">
        <f t="shared" si="11"/>
        <v>0</v>
      </c>
      <c r="F67" s="270">
        <f t="shared" si="11"/>
        <v>1</v>
      </c>
      <c r="G67" s="270">
        <f t="shared" si="11"/>
        <v>1</v>
      </c>
      <c r="H67" s="270">
        <f t="shared" si="11"/>
        <v>2</v>
      </c>
      <c r="I67" s="270">
        <f t="shared" si="11"/>
        <v>3</v>
      </c>
      <c r="J67" s="270">
        <f t="shared" si="11"/>
        <v>0</v>
      </c>
      <c r="K67" s="270">
        <f t="shared" si="11"/>
        <v>1</v>
      </c>
      <c r="L67" s="270">
        <f t="shared" si="11"/>
        <v>0</v>
      </c>
      <c r="M67" s="270">
        <f t="shared" si="11"/>
        <v>0</v>
      </c>
      <c r="N67" s="270">
        <f t="shared" si="11"/>
        <v>3</v>
      </c>
      <c r="O67" s="270">
        <f t="shared" si="11"/>
        <v>2</v>
      </c>
    </row>
    <row r="68" spans="2:15" x14ac:dyDescent="0.25">
      <c r="B68" s="266" t="s">
        <v>22</v>
      </c>
      <c r="C68" s="267">
        <v>3</v>
      </c>
      <c r="D68" s="267">
        <v>0</v>
      </c>
      <c r="E68" s="267">
        <v>0</v>
      </c>
      <c r="F68" s="267">
        <v>0</v>
      </c>
      <c r="G68" s="267">
        <v>0</v>
      </c>
      <c r="H68" s="267">
        <v>1</v>
      </c>
      <c r="I68" s="267">
        <v>1</v>
      </c>
      <c r="J68" s="267">
        <v>0</v>
      </c>
      <c r="K68" s="267">
        <v>0</v>
      </c>
      <c r="L68" s="267">
        <v>0</v>
      </c>
      <c r="M68" s="267">
        <v>0</v>
      </c>
      <c r="N68" s="267">
        <v>1</v>
      </c>
      <c r="O68" s="267">
        <v>0</v>
      </c>
    </row>
    <row r="69" spans="2:15" x14ac:dyDescent="0.25">
      <c r="B69" s="266" t="s">
        <v>130</v>
      </c>
      <c r="C69" s="267">
        <v>1</v>
      </c>
      <c r="D69" s="267">
        <v>0</v>
      </c>
      <c r="E69" s="267">
        <v>0</v>
      </c>
      <c r="F69" s="267">
        <v>0</v>
      </c>
      <c r="G69" s="267">
        <v>0</v>
      </c>
      <c r="H69" s="267">
        <v>1</v>
      </c>
      <c r="I69" s="267">
        <v>0</v>
      </c>
      <c r="J69" s="267">
        <v>0</v>
      </c>
      <c r="K69" s="267">
        <v>0</v>
      </c>
      <c r="L69" s="267">
        <v>0</v>
      </c>
      <c r="M69" s="267">
        <v>0</v>
      </c>
      <c r="N69" s="267">
        <v>0</v>
      </c>
      <c r="O69" s="267">
        <v>0</v>
      </c>
    </row>
    <row r="70" spans="2:15" x14ac:dyDescent="0.25">
      <c r="B70" s="266" t="s">
        <v>129</v>
      </c>
      <c r="C70" s="267">
        <v>2</v>
      </c>
      <c r="D70" s="267">
        <v>0</v>
      </c>
      <c r="E70" s="267">
        <v>0</v>
      </c>
      <c r="F70" s="267">
        <v>0</v>
      </c>
      <c r="G70" s="267">
        <v>0</v>
      </c>
      <c r="H70" s="267">
        <v>0</v>
      </c>
      <c r="I70" s="267">
        <v>1</v>
      </c>
      <c r="J70" s="267">
        <v>0</v>
      </c>
      <c r="K70" s="267">
        <v>0</v>
      </c>
      <c r="L70" s="267">
        <v>0</v>
      </c>
      <c r="M70" s="267">
        <v>0</v>
      </c>
      <c r="N70" s="267">
        <v>1</v>
      </c>
      <c r="O70" s="267">
        <v>0</v>
      </c>
    </row>
    <row r="71" spans="2:15" x14ac:dyDescent="0.25">
      <c r="B71" s="262" t="s">
        <v>21</v>
      </c>
      <c r="C71" s="267">
        <v>3</v>
      </c>
      <c r="D71" s="267">
        <v>0</v>
      </c>
      <c r="E71" s="267">
        <v>0</v>
      </c>
      <c r="F71" s="267">
        <v>0</v>
      </c>
      <c r="G71" s="267">
        <v>0</v>
      </c>
      <c r="H71" s="267">
        <v>2</v>
      </c>
      <c r="I71" s="267">
        <v>1</v>
      </c>
      <c r="J71" s="267">
        <v>0</v>
      </c>
      <c r="K71" s="267">
        <v>0</v>
      </c>
      <c r="L71" s="267">
        <v>0</v>
      </c>
      <c r="M71" s="267">
        <v>0</v>
      </c>
      <c r="N71" s="267">
        <v>0</v>
      </c>
      <c r="O71" s="267">
        <v>0</v>
      </c>
    </row>
    <row r="72" spans="2:15" x14ac:dyDescent="0.25">
      <c r="B72" s="262" t="s">
        <v>129</v>
      </c>
      <c r="C72" s="267">
        <v>3</v>
      </c>
      <c r="D72" s="267">
        <v>0</v>
      </c>
      <c r="E72" s="267">
        <v>0</v>
      </c>
      <c r="F72" s="267">
        <v>0</v>
      </c>
      <c r="G72" s="267">
        <v>0</v>
      </c>
      <c r="H72" s="267">
        <v>2</v>
      </c>
      <c r="I72" s="267">
        <v>1</v>
      </c>
      <c r="J72" s="267">
        <v>0</v>
      </c>
      <c r="K72" s="267">
        <v>0</v>
      </c>
      <c r="L72" s="267">
        <v>0</v>
      </c>
      <c r="M72" s="267">
        <v>0</v>
      </c>
      <c r="N72" s="267">
        <v>0</v>
      </c>
      <c r="O72" s="267">
        <v>0</v>
      </c>
    </row>
    <row r="73" spans="2:15" x14ac:dyDescent="0.25">
      <c r="B73" s="262" t="s">
        <v>20</v>
      </c>
      <c r="C73" s="267">
        <v>4</v>
      </c>
      <c r="D73" s="267">
        <v>1</v>
      </c>
      <c r="E73" s="267">
        <v>0</v>
      </c>
      <c r="F73" s="267">
        <v>0</v>
      </c>
      <c r="G73" s="267">
        <v>0</v>
      </c>
      <c r="H73" s="267">
        <v>1</v>
      </c>
      <c r="I73" s="267">
        <v>0</v>
      </c>
      <c r="J73" s="267">
        <v>1</v>
      </c>
      <c r="K73" s="267">
        <v>0</v>
      </c>
      <c r="L73" s="267">
        <v>0</v>
      </c>
      <c r="M73" s="267">
        <v>0</v>
      </c>
      <c r="N73" s="267">
        <v>1</v>
      </c>
      <c r="O73" s="267">
        <v>0</v>
      </c>
    </row>
    <row r="74" spans="2:15" x14ac:dyDescent="0.25">
      <c r="B74" s="262" t="s">
        <v>130</v>
      </c>
      <c r="C74" s="267">
        <v>3</v>
      </c>
      <c r="D74" s="267">
        <v>1</v>
      </c>
      <c r="E74" s="267">
        <v>0</v>
      </c>
      <c r="F74" s="267">
        <v>0</v>
      </c>
      <c r="G74" s="267">
        <v>0</v>
      </c>
      <c r="H74" s="267">
        <v>1</v>
      </c>
      <c r="I74" s="267">
        <v>0</v>
      </c>
      <c r="J74" s="267">
        <v>1</v>
      </c>
      <c r="K74" s="267">
        <v>0</v>
      </c>
      <c r="L74" s="267">
        <v>0</v>
      </c>
      <c r="M74" s="267">
        <v>0</v>
      </c>
      <c r="N74" s="267">
        <v>0</v>
      </c>
      <c r="O74" s="267">
        <v>0</v>
      </c>
    </row>
    <row r="75" spans="2:15" x14ac:dyDescent="0.25">
      <c r="B75" s="262" t="s">
        <v>129</v>
      </c>
      <c r="C75" s="267">
        <v>1</v>
      </c>
      <c r="D75" s="267">
        <v>0</v>
      </c>
      <c r="E75" s="267">
        <v>0</v>
      </c>
      <c r="F75" s="267">
        <v>0</v>
      </c>
      <c r="G75" s="267">
        <v>0</v>
      </c>
      <c r="H75" s="267">
        <v>0</v>
      </c>
      <c r="I75" s="267">
        <v>0</v>
      </c>
      <c r="J75" s="267">
        <v>0</v>
      </c>
      <c r="K75" s="267">
        <v>0</v>
      </c>
      <c r="L75" s="267">
        <v>0</v>
      </c>
      <c r="M75" s="267">
        <v>0</v>
      </c>
      <c r="N75" s="267">
        <v>1</v>
      </c>
      <c r="O75" s="267">
        <v>0</v>
      </c>
    </row>
    <row r="76" spans="2:15" x14ac:dyDescent="0.25">
      <c r="B76" s="262" t="s">
        <v>15</v>
      </c>
      <c r="C76" s="267">
        <v>9</v>
      </c>
      <c r="D76" s="267">
        <v>1</v>
      </c>
      <c r="E76" s="267">
        <v>1</v>
      </c>
      <c r="F76" s="267">
        <v>1</v>
      </c>
      <c r="G76" s="267">
        <v>0</v>
      </c>
      <c r="H76" s="267">
        <v>0</v>
      </c>
      <c r="I76" s="267">
        <v>0</v>
      </c>
      <c r="J76" s="267">
        <v>1</v>
      </c>
      <c r="K76" s="267">
        <v>2</v>
      </c>
      <c r="L76" s="267">
        <v>1</v>
      </c>
      <c r="M76" s="267">
        <v>1</v>
      </c>
      <c r="N76" s="267">
        <v>0</v>
      </c>
      <c r="O76" s="267">
        <v>1</v>
      </c>
    </row>
    <row r="77" spans="2:15" x14ac:dyDescent="0.25">
      <c r="B77" s="262" t="s">
        <v>130</v>
      </c>
      <c r="C77" s="267">
        <v>6</v>
      </c>
      <c r="D77" s="267">
        <v>1</v>
      </c>
      <c r="E77" s="267">
        <v>1</v>
      </c>
      <c r="F77" s="267">
        <v>0</v>
      </c>
      <c r="G77" s="267">
        <v>0</v>
      </c>
      <c r="H77" s="267">
        <v>0</v>
      </c>
      <c r="I77" s="267">
        <v>0</v>
      </c>
      <c r="J77" s="267">
        <v>1</v>
      </c>
      <c r="K77" s="267">
        <v>1</v>
      </c>
      <c r="L77" s="267">
        <v>1</v>
      </c>
      <c r="M77" s="267">
        <v>1</v>
      </c>
      <c r="N77" s="267">
        <v>0</v>
      </c>
      <c r="O77" s="267">
        <v>0</v>
      </c>
    </row>
    <row r="78" spans="2:15" x14ac:dyDescent="0.25">
      <c r="B78" s="262" t="s">
        <v>129</v>
      </c>
      <c r="C78" s="267">
        <v>3</v>
      </c>
      <c r="D78" s="267">
        <v>0</v>
      </c>
      <c r="E78" s="267">
        <v>0</v>
      </c>
      <c r="F78" s="267">
        <v>1</v>
      </c>
      <c r="G78" s="267">
        <v>0</v>
      </c>
      <c r="H78" s="267">
        <v>0</v>
      </c>
      <c r="I78" s="267">
        <v>0</v>
      </c>
      <c r="J78" s="267">
        <v>0</v>
      </c>
      <c r="K78" s="267">
        <v>1</v>
      </c>
      <c r="L78" s="267">
        <v>0</v>
      </c>
      <c r="M78" s="267">
        <v>0</v>
      </c>
      <c r="N78" s="267">
        <v>0</v>
      </c>
      <c r="O78" s="267">
        <v>1</v>
      </c>
    </row>
    <row r="79" spans="2:15" x14ac:dyDescent="0.25">
      <c r="B79" s="262" t="s">
        <v>14</v>
      </c>
      <c r="C79" s="267">
        <v>10</v>
      </c>
      <c r="D79" s="267">
        <v>1</v>
      </c>
      <c r="E79" s="267">
        <v>0</v>
      </c>
      <c r="F79" s="267">
        <v>0</v>
      </c>
      <c r="G79" s="267">
        <v>1</v>
      </c>
      <c r="H79" s="267">
        <v>0</v>
      </c>
      <c r="I79" s="267">
        <v>1</v>
      </c>
      <c r="J79" s="267">
        <v>2</v>
      </c>
      <c r="K79" s="267">
        <v>1</v>
      </c>
      <c r="L79" s="267">
        <v>1</v>
      </c>
      <c r="M79" s="267">
        <v>0</v>
      </c>
      <c r="N79" s="267">
        <v>1</v>
      </c>
      <c r="O79" s="267">
        <v>2</v>
      </c>
    </row>
    <row r="80" spans="2:15" x14ac:dyDescent="0.25">
      <c r="B80" s="262" t="s">
        <v>130</v>
      </c>
      <c r="C80" s="267">
        <v>5</v>
      </c>
      <c r="D80" s="267">
        <v>0</v>
      </c>
      <c r="E80" s="267">
        <v>0</v>
      </c>
      <c r="F80" s="267">
        <v>0</v>
      </c>
      <c r="G80" s="267">
        <v>0</v>
      </c>
      <c r="H80" s="267">
        <v>0</v>
      </c>
      <c r="I80" s="267">
        <v>0</v>
      </c>
      <c r="J80" s="267">
        <v>2</v>
      </c>
      <c r="K80" s="267">
        <v>1</v>
      </c>
      <c r="L80" s="267">
        <v>1</v>
      </c>
      <c r="M80" s="267">
        <v>0</v>
      </c>
      <c r="N80" s="267">
        <v>0</v>
      </c>
      <c r="O80" s="267">
        <v>1</v>
      </c>
    </row>
    <row r="81" spans="2:15" x14ac:dyDescent="0.25">
      <c r="B81" s="262" t="s">
        <v>129</v>
      </c>
      <c r="C81" s="267">
        <v>5</v>
      </c>
      <c r="D81" s="267">
        <v>1</v>
      </c>
      <c r="E81" s="267">
        <v>0</v>
      </c>
      <c r="F81" s="267">
        <v>0</v>
      </c>
      <c r="G81" s="267">
        <v>1</v>
      </c>
      <c r="H81" s="267">
        <v>0</v>
      </c>
      <c r="I81" s="267">
        <v>1</v>
      </c>
      <c r="J81" s="267">
        <v>0</v>
      </c>
      <c r="K81" s="267">
        <v>0</v>
      </c>
      <c r="L81" s="267">
        <v>0</v>
      </c>
      <c r="M81" s="267">
        <v>0</v>
      </c>
      <c r="N81" s="267">
        <v>1</v>
      </c>
      <c r="O81" s="267">
        <v>1</v>
      </c>
    </row>
    <row r="82" spans="2:15" x14ac:dyDescent="0.25">
      <c r="B82" s="421"/>
      <c r="C82" s="431"/>
      <c r="D82" s="431"/>
      <c r="E82" s="431"/>
      <c r="F82" s="431"/>
      <c r="G82" s="431"/>
      <c r="H82" s="431"/>
      <c r="I82" s="431"/>
      <c r="J82" s="431"/>
      <c r="K82" s="431"/>
      <c r="L82" s="431"/>
      <c r="M82" s="431"/>
      <c r="N82" s="431"/>
      <c r="O82" s="431"/>
    </row>
    <row r="83" spans="2:15" x14ac:dyDescent="0.25">
      <c r="B83" s="67" t="s">
        <v>2114</v>
      </c>
    </row>
    <row r="84" spans="2:15" x14ac:dyDescent="0.25">
      <c r="B84" s="154" t="s">
        <v>2153</v>
      </c>
    </row>
  </sheetData>
  <mergeCells count="5">
    <mergeCell ref="B1:O1"/>
    <mergeCell ref="B2:O2"/>
    <mergeCell ref="B3:B4"/>
    <mergeCell ref="C3:C4"/>
    <mergeCell ref="D3:O3"/>
  </mergeCells>
  <hyperlinks>
    <hyperlink ref="Q3" location="INDICE!A73" display="INDICE"/>
  </hyperlinks>
  <printOptions horizontalCentered="1"/>
  <pageMargins left="0.19685039370078741" right="0.19685039370078741" top="1.1811023622047245" bottom="0.39370078740157483" header="0.31496062992125984" footer="0.31496062992125984"/>
  <pageSetup paperSize="9" scale="67" firstPageNumber="447" orientation="landscape" useFirstPageNumber="1" r:id="rId1"/>
  <headerFooter scaleWithDoc="0">
    <oddHeader>&amp;Lhjfjfjyhf
&amp;C&amp;G</oddHeader>
    <oddFooter>&amp;C&amp;P</oddFooter>
  </headerFooter>
  <drawing r:id="rId2"/>
  <legacyDrawingHF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B1:AA55"/>
  <sheetViews>
    <sheetView showGridLines="0" zoomScaleNormal="100" workbookViewId="0"/>
  </sheetViews>
  <sheetFormatPr baseColWidth="10" defaultColWidth="12.5703125" defaultRowHeight="13.5" x14ac:dyDescent="0.25"/>
  <cols>
    <col min="1" max="1" width="3.7109375" style="10" customWidth="1"/>
    <col min="2" max="2" width="26.7109375" style="10" customWidth="1"/>
    <col min="3" max="4" width="8" style="71" customWidth="1"/>
    <col min="5" max="5" width="9" style="71" bestFit="1" customWidth="1"/>
    <col min="6" max="6" width="13.85546875" style="71" customWidth="1"/>
    <col min="7" max="7" width="10.5703125" style="71" customWidth="1"/>
    <col min="8" max="8" width="8" style="71" customWidth="1"/>
    <col min="9" max="9" width="9" style="71" bestFit="1" customWidth="1"/>
    <col min="10" max="10" width="13.28515625" style="71" customWidth="1"/>
    <col min="11" max="11" width="11" style="71" customWidth="1"/>
    <col min="12" max="13" width="9" style="71" bestFit="1" customWidth="1"/>
    <col min="14" max="14" width="13.42578125" style="71" customWidth="1"/>
    <col min="15" max="15" width="10.7109375" style="71" customWidth="1"/>
    <col min="16" max="16" width="8" style="71" customWidth="1"/>
    <col min="17" max="17" width="9" style="71" bestFit="1" customWidth="1"/>
    <col min="18" max="18" width="13.7109375" style="71" customWidth="1"/>
    <col min="19" max="19" width="12" style="71" customWidth="1"/>
    <col min="20" max="20" width="9" style="71" bestFit="1" customWidth="1"/>
    <col min="21" max="21" width="9" style="71" customWidth="1"/>
    <col min="22" max="24" width="10" style="71" customWidth="1"/>
    <col min="25" max="26" width="9" style="71" customWidth="1"/>
    <col min="27" max="16384" width="12.5703125" style="10"/>
  </cols>
  <sheetData>
    <row r="1" spans="2:27" ht="128.25" customHeight="1" x14ac:dyDescent="0.25">
      <c r="B1" s="13"/>
      <c r="C1" s="13"/>
      <c r="D1" s="13"/>
      <c r="E1" s="13"/>
      <c r="F1" s="13"/>
      <c r="G1" s="13"/>
      <c r="H1" s="13"/>
      <c r="I1" s="13"/>
      <c r="J1" s="13"/>
      <c r="K1" s="13"/>
      <c r="L1" s="13"/>
      <c r="M1" s="13"/>
      <c r="N1" s="13"/>
      <c r="O1" s="13"/>
      <c r="P1" s="13"/>
      <c r="Q1" s="13"/>
      <c r="R1" s="13"/>
      <c r="S1" s="13"/>
      <c r="T1" s="13"/>
      <c r="U1" s="13"/>
      <c r="V1" s="13"/>
      <c r="W1" s="13"/>
      <c r="X1" s="13"/>
      <c r="Y1" s="13"/>
      <c r="Z1" s="13"/>
    </row>
    <row r="2" spans="2:27" ht="42.75" customHeight="1" x14ac:dyDescent="0.25">
      <c r="B2" s="603" t="s">
        <v>725</v>
      </c>
      <c r="C2" s="603"/>
      <c r="D2" s="603"/>
      <c r="E2" s="603"/>
      <c r="F2" s="603"/>
      <c r="G2" s="603"/>
      <c r="H2" s="603"/>
      <c r="I2" s="603"/>
      <c r="J2" s="603"/>
      <c r="K2" s="603"/>
      <c r="L2" s="603"/>
      <c r="M2" s="603"/>
      <c r="N2" s="603"/>
      <c r="O2" s="603"/>
      <c r="P2" s="603"/>
      <c r="Q2" s="603"/>
      <c r="R2" s="603"/>
      <c r="S2" s="603"/>
      <c r="T2" s="603"/>
      <c r="U2" s="603"/>
      <c r="V2" s="603"/>
      <c r="W2" s="603"/>
      <c r="X2" s="603"/>
      <c r="Y2" s="603"/>
      <c r="Z2" s="603"/>
      <c r="AA2" s="483" t="s">
        <v>7</v>
      </c>
    </row>
    <row r="3" spans="2:27" s="68" customFormat="1" ht="18" customHeight="1" x14ac:dyDescent="0.25">
      <c r="B3" s="521" t="s">
        <v>128</v>
      </c>
      <c r="C3" s="521" t="s">
        <v>3</v>
      </c>
      <c r="D3" s="521"/>
      <c r="E3" s="521"/>
      <c r="F3" s="521"/>
      <c r="G3" s="521" t="s">
        <v>93</v>
      </c>
      <c r="H3" s="521"/>
      <c r="I3" s="521"/>
      <c r="J3" s="521"/>
      <c r="K3" s="521"/>
      <c r="L3" s="521"/>
      <c r="M3" s="521"/>
      <c r="N3" s="521"/>
      <c r="O3" s="521"/>
      <c r="P3" s="521"/>
      <c r="Q3" s="521"/>
      <c r="R3" s="521"/>
      <c r="S3" s="521"/>
      <c r="T3" s="521"/>
      <c r="U3" s="521"/>
      <c r="V3" s="521"/>
      <c r="W3" s="521"/>
      <c r="X3" s="521"/>
      <c r="Y3" s="521"/>
      <c r="Z3" s="521"/>
    </row>
    <row r="4" spans="2:27" s="68" customFormat="1" ht="15.75" customHeight="1" x14ac:dyDescent="0.25">
      <c r="B4" s="521"/>
      <c r="C4" s="521" t="s">
        <v>3</v>
      </c>
      <c r="D4" s="521" t="s">
        <v>86</v>
      </c>
      <c r="E4" s="521" t="s">
        <v>85</v>
      </c>
      <c r="F4" s="521" t="s">
        <v>598</v>
      </c>
      <c r="G4" s="521" t="s">
        <v>577</v>
      </c>
      <c r="H4" s="521"/>
      <c r="I4" s="521"/>
      <c r="J4" s="521"/>
      <c r="K4" s="521" t="s">
        <v>578</v>
      </c>
      <c r="L4" s="521"/>
      <c r="M4" s="521"/>
      <c r="N4" s="521"/>
      <c r="O4" s="521" t="s">
        <v>579</v>
      </c>
      <c r="P4" s="521"/>
      <c r="Q4" s="521"/>
      <c r="R4" s="521"/>
      <c r="S4" s="521" t="s">
        <v>580</v>
      </c>
      <c r="T4" s="521"/>
      <c r="U4" s="521"/>
      <c r="V4" s="521" t="s">
        <v>581</v>
      </c>
      <c r="W4" s="521"/>
      <c r="X4" s="521"/>
      <c r="Y4" s="521" t="s">
        <v>9</v>
      </c>
      <c r="Z4" s="521"/>
    </row>
    <row r="5" spans="2:27" s="68" customFormat="1" ht="31.5" customHeight="1" x14ac:dyDescent="0.25">
      <c r="B5" s="521"/>
      <c r="C5" s="521"/>
      <c r="D5" s="521"/>
      <c r="E5" s="521"/>
      <c r="F5" s="521"/>
      <c r="G5" s="215" t="s">
        <v>3</v>
      </c>
      <c r="H5" s="215" t="s">
        <v>86</v>
      </c>
      <c r="I5" s="215" t="s">
        <v>85</v>
      </c>
      <c r="J5" s="215" t="s">
        <v>89</v>
      </c>
      <c r="K5" s="215" t="s">
        <v>3</v>
      </c>
      <c r="L5" s="215" t="s">
        <v>86</v>
      </c>
      <c r="M5" s="215" t="s">
        <v>85</v>
      </c>
      <c r="N5" s="215" t="s">
        <v>89</v>
      </c>
      <c r="O5" s="215" t="s">
        <v>3</v>
      </c>
      <c r="P5" s="215" t="s">
        <v>86</v>
      </c>
      <c r="Q5" s="215" t="s">
        <v>85</v>
      </c>
      <c r="R5" s="215" t="s">
        <v>89</v>
      </c>
      <c r="S5" s="215" t="s">
        <v>3</v>
      </c>
      <c r="T5" s="215" t="s">
        <v>86</v>
      </c>
      <c r="U5" s="215" t="s">
        <v>85</v>
      </c>
      <c r="V5" s="215" t="s">
        <v>3</v>
      </c>
      <c r="W5" s="215" t="s">
        <v>86</v>
      </c>
      <c r="X5" s="215" t="s">
        <v>85</v>
      </c>
      <c r="Y5" s="215" t="s">
        <v>3</v>
      </c>
      <c r="Z5" s="215" t="s">
        <v>85</v>
      </c>
    </row>
    <row r="6" spans="2:27" s="13" customFormat="1" x14ac:dyDescent="0.25">
      <c r="B6" s="279" t="s">
        <v>3</v>
      </c>
      <c r="C6" s="280">
        <v>1289</v>
      </c>
      <c r="D6" s="280">
        <v>715</v>
      </c>
      <c r="E6" s="280">
        <v>552</v>
      </c>
      <c r="F6" s="280">
        <v>22</v>
      </c>
      <c r="G6" s="280">
        <v>545</v>
      </c>
      <c r="H6" s="280">
        <v>314</v>
      </c>
      <c r="I6" s="280">
        <v>212</v>
      </c>
      <c r="J6" s="280">
        <v>19</v>
      </c>
      <c r="K6" s="280">
        <v>186</v>
      </c>
      <c r="L6" s="280">
        <v>105</v>
      </c>
      <c r="M6" s="280">
        <v>80</v>
      </c>
      <c r="N6" s="280">
        <v>1</v>
      </c>
      <c r="O6" s="280">
        <v>305</v>
      </c>
      <c r="P6" s="280">
        <v>160</v>
      </c>
      <c r="Q6" s="280">
        <v>143</v>
      </c>
      <c r="R6" s="280">
        <v>2</v>
      </c>
      <c r="S6" s="280">
        <v>245</v>
      </c>
      <c r="T6" s="280">
        <v>133</v>
      </c>
      <c r="U6" s="280">
        <v>112</v>
      </c>
      <c r="V6" s="280">
        <v>6</v>
      </c>
      <c r="W6" s="280">
        <v>3</v>
      </c>
      <c r="X6" s="280">
        <v>3</v>
      </c>
      <c r="Y6" s="280">
        <v>2</v>
      </c>
      <c r="Z6" s="280">
        <v>2</v>
      </c>
    </row>
    <row r="7" spans="2:27" s="13" customFormat="1" x14ac:dyDescent="0.25">
      <c r="B7" s="279" t="s">
        <v>79</v>
      </c>
      <c r="C7" s="280">
        <v>516</v>
      </c>
      <c r="D7" s="280">
        <v>281</v>
      </c>
      <c r="E7" s="280">
        <v>230</v>
      </c>
      <c r="F7" s="280">
        <v>5</v>
      </c>
      <c r="G7" s="280">
        <v>197</v>
      </c>
      <c r="H7" s="280">
        <v>111</v>
      </c>
      <c r="I7" s="280">
        <v>82</v>
      </c>
      <c r="J7" s="280">
        <v>4</v>
      </c>
      <c r="K7" s="280">
        <v>73</v>
      </c>
      <c r="L7" s="280">
        <v>36</v>
      </c>
      <c r="M7" s="280">
        <v>36</v>
      </c>
      <c r="N7" s="280">
        <v>1</v>
      </c>
      <c r="O7" s="280">
        <v>127</v>
      </c>
      <c r="P7" s="280">
        <v>71</v>
      </c>
      <c r="Q7" s="280">
        <v>56</v>
      </c>
      <c r="R7" s="280">
        <v>0</v>
      </c>
      <c r="S7" s="280">
        <v>116</v>
      </c>
      <c r="T7" s="280">
        <v>63</v>
      </c>
      <c r="U7" s="280">
        <v>53</v>
      </c>
      <c r="V7" s="280">
        <v>2</v>
      </c>
      <c r="W7" s="280">
        <v>0</v>
      </c>
      <c r="X7" s="280">
        <v>2</v>
      </c>
      <c r="Y7" s="280">
        <v>1</v>
      </c>
      <c r="Z7" s="280">
        <v>1</v>
      </c>
    </row>
    <row r="8" spans="2:27" ht="14.25" x14ac:dyDescent="0.25">
      <c r="B8" s="281" t="s">
        <v>35</v>
      </c>
      <c r="C8" s="282">
        <v>24</v>
      </c>
      <c r="D8" s="282">
        <v>11</v>
      </c>
      <c r="E8" s="282">
        <v>12</v>
      </c>
      <c r="F8" s="282">
        <v>1</v>
      </c>
      <c r="G8" s="282">
        <v>5</v>
      </c>
      <c r="H8" s="282">
        <v>2</v>
      </c>
      <c r="I8" s="282">
        <v>3</v>
      </c>
      <c r="J8" s="282">
        <v>0</v>
      </c>
      <c r="K8" s="282">
        <v>4</v>
      </c>
      <c r="L8" s="282">
        <v>2</v>
      </c>
      <c r="M8" s="282">
        <v>1</v>
      </c>
      <c r="N8" s="282">
        <v>1</v>
      </c>
      <c r="O8" s="282">
        <v>6</v>
      </c>
      <c r="P8" s="282">
        <v>3</v>
      </c>
      <c r="Q8" s="282">
        <v>3</v>
      </c>
      <c r="R8" s="282">
        <v>0</v>
      </c>
      <c r="S8" s="282">
        <v>9</v>
      </c>
      <c r="T8" s="282">
        <v>4</v>
      </c>
      <c r="U8" s="282">
        <v>5</v>
      </c>
      <c r="V8" s="282">
        <v>0</v>
      </c>
      <c r="W8" s="282">
        <v>0</v>
      </c>
      <c r="X8" s="282">
        <v>0</v>
      </c>
      <c r="Y8" s="282">
        <v>0</v>
      </c>
      <c r="Z8" s="282">
        <v>0</v>
      </c>
    </row>
    <row r="9" spans="2:27" ht="14.25" x14ac:dyDescent="0.25">
      <c r="B9" s="281" t="s">
        <v>34</v>
      </c>
      <c r="C9" s="282">
        <v>12</v>
      </c>
      <c r="D9" s="282">
        <v>6</v>
      </c>
      <c r="E9" s="282">
        <v>6</v>
      </c>
      <c r="F9" s="282">
        <v>0</v>
      </c>
      <c r="G9" s="282">
        <v>3</v>
      </c>
      <c r="H9" s="282">
        <v>2</v>
      </c>
      <c r="I9" s="282">
        <v>1</v>
      </c>
      <c r="J9" s="282">
        <v>0</v>
      </c>
      <c r="K9" s="282">
        <v>2</v>
      </c>
      <c r="L9" s="282">
        <v>1</v>
      </c>
      <c r="M9" s="282">
        <v>1</v>
      </c>
      <c r="N9" s="282">
        <v>0</v>
      </c>
      <c r="O9" s="282">
        <v>1</v>
      </c>
      <c r="P9" s="282">
        <v>0</v>
      </c>
      <c r="Q9" s="282">
        <v>1</v>
      </c>
      <c r="R9" s="282">
        <v>0</v>
      </c>
      <c r="S9" s="282">
        <v>6</v>
      </c>
      <c r="T9" s="282">
        <v>3</v>
      </c>
      <c r="U9" s="282">
        <v>3</v>
      </c>
      <c r="V9" s="282">
        <v>0</v>
      </c>
      <c r="W9" s="282">
        <v>0</v>
      </c>
      <c r="X9" s="282">
        <v>0</v>
      </c>
      <c r="Y9" s="282">
        <v>0</v>
      </c>
      <c r="Z9" s="282">
        <v>0</v>
      </c>
    </row>
    <row r="10" spans="2:27" ht="14.25" x14ac:dyDescent="0.25">
      <c r="B10" s="281" t="s">
        <v>33</v>
      </c>
      <c r="C10" s="282">
        <v>9</v>
      </c>
      <c r="D10" s="282">
        <v>7</v>
      </c>
      <c r="E10" s="282">
        <v>2</v>
      </c>
      <c r="F10" s="282">
        <v>0</v>
      </c>
      <c r="G10" s="282">
        <v>6</v>
      </c>
      <c r="H10" s="282">
        <v>5</v>
      </c>
      <c r="I10" s="282">
        <v>1</v>
      </c>
      <c r="J10" s="282">
        <v>0</v>
      </c>
      <c r="K10" s="282">
        <v>0</v>
      </c>
      <c r="L10" s="282">
        <v>0</v>
      </c>
      <c r="M10" s="282">
        <v>0</v>
      </c>
      <c r="N10" s="282">
        <v>0</v>
      </c>
      <c r="O10" s="282">
        <v>2</v>
      </c>
      <c r="P10" s="282">
        <v>1</v>
      </c>
      <c r="Q10" s="282">
        <v>1</v>
      </c>
      <c r="R10" s="282">
        <v>0</v>
      </c>
      <c r="S10" s="282">
        <v>1</v>
      </c>
      <c r="T10" s="282">
        <v>1</v>
      </c>
      <c r="U10" s="282">
        <v>0</v>
      </c>
      <c r="V10" s="282">
        <v>0</v>
      </c>
      <c r="W10" s="282">
        <v>0</v>
      </c>
      <c r="X10" s="282">
        <v>0</v>
      </c>
      <c r="Y10" s="282">
        <v>0</v>
      </c>
      <c r="Z10" s="282">
        <v>0</v>
      </c>
    </row>
    <row r="11" spans="2:27" ht="14.25" x14ac:dyDescent="0.25">
      <c r="B11" s="281" t="s">
        <v>32</v>
      </c>
      <c r="C11" s="282">
        <v>9</v>
      </c>
      <c r="D11" s="282">
        <v>6</v>
      </c>
      <c r="E11" s="282">
        <v>3</v>
      </c>
      <c r="F11" s="282">
        <v>0</v>
      </c>
      <c r="G11" s="282">
        <v>2</v>
      </c>
      <c r="H11" s="282">
        <v>1</v>
      </c>
      <c r="I11" s="282">
        <v>1</v>
      </c>
      <c r="J11" s="282">
        <v>0</v>
      </c>
      <c r="K11" s="282">
        <v>1</v>
      </c>
      <c r="L11" s="282">
        <v>1</v>
      </c>
      <c r="M11" s="282">
        <v>0</v>
      </c>
      <c r="N11" s="282">
        <v>0</v>
      </c>
      <c r="O11" s="282">
        <v>1</v>
      </c>
      <c r="P11" s="282">
        <v>1</v>
      </c>
      <c r="Q11" s="282">
        <v>0</v>
      </c>
      <c r="R11" s="282">
        <v>0</v>
      </c>
      <c r="S11" s="282">
        <v>5</v>
      </c>
      <c r="T11" s="282">
        <v>3</v>
      </c>
      <c r="U11" s="282">
        <v>2</v>
      </c>
      <c r="V11" s="282">
        <v>0</v>
      </c>
      <c r="W11" s="282">
        <v>0</v>
      </c>
      <c r="X11" s="282">
        <v>0</v>
      </c>
      <c r="Y11" s="282">
        <v>0</v>
      </c>
      <c r="Z11" s="282">
        <v>0</v>
      </c>
    </row>
    <row r="12" spans="2:27" ht="14.25" x14ac:dyDescent="0.25">
      <c r="B12" s="281" t="s">
        <v>31</v>
      </c>
      <c r="C12" s="282">
        <v>35</v>
      </c>
      <c r="D12" s="282">
        <v>23</v>
      </c>
      <c r="E12" s="282">
        <v>11</v>
      </c>
      <c r="F12" s="282">
        <v>1</v>
      </c>
      <c r="G12" s="282">
        <v>13</v>
      </c>
      <c r="H12" s="282">
        <v>9</v>
      </c>
      <c r="I12" s="282">
        <v>3</v>
      </c>
      <c r="J12" s="282">
        <v>1</v>
      </c>
      <c r="K12" s="282">
        <v>8</v>
      </c>
      <c r="L12" s="282">
        <v>6</v>
      </c>
      <c r="M12" s="282">
        <v>2</v>
      </c>
      <c r="N12" s="282">
        <v>0</v>
      </c>
      <c r="O12" s="282">
        <v>5</v>
      </c>
      <c r="P12" s="282">
        <v>4</v>
      </c>
      <c r="Q12" s="282">
        <v>1</v>
      </c>
      <c r="R12" s="282">
        <v>0</v>
      </c>
      <c r="S12" s="282">
        <v>9</v>
      </c>
      <c r="T12" s="282">
        <v>4</v>
      </c>
      <c r="U12" s="282">
        <v>5</v>
      </c>
      <c r="V12" s="282">
        <v>0</v>
      </c>
      <c r="W12" s="282">
        <v>0</v>
      </c>
      <c r="X12" s="282">
        <v>0</v>
      </c>
      <c r="Y12" s="282">
        <v>0</v>
      </c>
      <c r="Z12" s="282">
        <v>0</v>
      </c>
    </row>
    <row r="13" spans="2:27" ht="14.25" x14ac:dyDescent="0.25">
      <c r="B13" s="281" t="s">
        <v>30</v>
      </c>
      <c r="C13" s="282">
        <v>26</v>
      </c>
      <c r="D13" s="282">
        <v>19</v>
      </c>
      <c r="E13" s="282">
        <v>7</v>
      </c>
      <c r="F13" s="282">
        <v>0</v>
      </c>
      <c r="G13" s="282">
        <v>13</v>
      </c>
      <c r="H13" s="282">
        <v>9</v>
      </c>
      <c r="I13" s="282">
        <v>4</v>
      </c>
      <c r="J13" s="282">
        <v>0</v>
      </c>
      <c r="K13" s="282">
        <v>1</v>
      </c>
      <c r="L13" s="282">
        <v>1</v>
      </c>
      <c r="M13" s="282">
        <v>0</v>
      </c>
      <c r="N13" s="282">
        <v>0</v>
      </c>
      <c r="O13" s="282">
        <v>5</v>
      </c>
      <c r="P13" s="282">
        <v>3</v>
      </c>
      <c r="Q13" s="282">
        <v>2</v>
      </c>
      <c r="R13" s="282">
        <v>0</v>
      </c>
      <c r="S13" s="282">
        <v>7</v>
      </c>
      <c r="T13" s="282">
        <v>6</v>
      </c>
      <c r="U13" s="282">
        <v>1</v>
      </c>
      <c r="V13" s="282">
        <v>0</v>
      </c>
      <c r="W13" s="282">
        <v>0</v>
      </c>
      <c r="X13" s="282">
        <v>0</v>
      </c>
      <c r="Y13" s="282">
        <v>0</v>
      </c>
      <c r="Z13" s="282">
        <v>0</v>
      </c>
    </row>
    <row r="14" spans="2:27" ht="14.25" x14ac:dyDescent="0.25">
      <c r="B14" s="281" t="s">
        <v>26</v>
      </c>
      <c r="C14" s="282">
        <v>28</v>
      </c>
      <c r="D14" s="282">
        <v>16</v>
      </c>
      <c r="E14" s="282">
        <v>12</v>
      </c>
      <c r="F14" s="282">
        <v>0</v>
      </c>
      <c r="G14" s="282">
        <v>13</v>
      </c>
      <c r="H14" s="282">
        <v>5</v>
      </c>
      <c r="I14" s="282">
        <v>8</v>
      </c>
      <c r="J14" s="282">
        <v>0</v>
      </c>
      <c r="K14" s="282">
        <v>3</v>
      </c>
      <c r="L14" s="282">
        <v>2</v>
      </c>
      <c r="M14" s="282">
        <v>1</v>
      </c>
      <c r="N14" s="282">
        <v>0</v>
      </c>
      <c r="O14" s="282">
        <v>8</v>
      </c>
      <c r="P14" s="282">
        <v>6</v>
      </c>
      <c r="Q14" s="282">
        <v>2</v>
      </c>
      <c r="R14" s="282">
        <v>0</v>
      </c>
      <c r="S14" s="282">
        <v>4</v>
      </c>
      <c r="T14" s="282">
        <v>3</v>
      </c>
      <c r="U14" s="282">
        <v>1</v>
      </c>
      <c r="V14" s="282">
        <v>0</v>
      </c>
      <c r="W14" s="282">
        <v>0</v>
      </c>
      <c r="X14" s="282">
        <v>0</v>
      </c>
      <c r="Y14" s="282">
        <v>0</v>
      </c>
      <c r="Z14" s="282">
        <v>0</v>
      </c>
    </row>
    <row r="15" spans="2:27" ht="14.25" x14ac:dyDescent="0.25">
      <c r="B15" s="281" t="s">
        <v>25</v>
      </c>
      <c r="C15" s="282">
        <v>22</v>
      </c>
      <c r="D15" s="282">
        <v>9</v>
      </c>
      <c r="E15" s="282">
        <v>13</v>
      </c>
      <c r="F15" s="282">
        <v>0</v>
      </c>
      <c r="G15" s="282">
        <v>6</v>
      </c>
      <c r="H15" s="282">
        <v>3</v>
      </c>
      <c r="I15" s="282">
        <v>3</v>
      </c>
      <c r="J15" s="282">
        <v>0</v>
      </c>
      <c r="K15" s="282">
        <v>3</v>
      </c>
      <c r="L15" s="282">
        <v>2</v>
      </c>
      <c r="M15" s="282">
        <v>1</v>
      </c>
      <c r="N15" s="282">
        <v>0</v>
      </c>
      <c r="O15" s="282">
        <v>6</v>
      </c>
      <c r="P15" s="282">
        <v>1</v>
      </c>
      <c r="Q15" s="282">
        <v>5</v>
      </c>
      <c r="R15" s="282">
        <v>0</v>
      </c>
      <c r="S15" s="282">
        <v>5</v>
      </c>
      <c r="T15" s="282">
        <v>3</v>
      </c>
      <c r="U15" s="282">
        <v>2</v>
      </c>
      <c r="V15" s="282">
        <v>2</v>
      </c>
      <c r="W15" s="282">
        <v>0</v>
      </c>
      <c r="X15" s="282">
        <v>2</v>
      </c>
      <c r="Y15" s="282">
        <v>0</v>
      </c>
      <c r="Z15" s="282">
        <v>0</v>
      </c>
    </row>
    <row r="16" spans="2:27" ht="14.25" x14ac:dyDescent="0.25">
      <c r="B16" s="281" t="s">
        <v>19</v>
      </c>
      <c r="C16" s="282">
        <v>270</v>
      </c>
      <c r="D16" s="282">
        <v>139</v>
      </c>
      <c r="E16" s="282">
        <v>128</v>
      </c>
      <c r="F16" s="282">
        <v>3</v>
      </c>
      <c r="G16" s="282">
        <v>115</v>
      </c>
      <c r="H16" s="282">
        <v>63</v>
      </c>
      <c r="I16" s="282">
        <v>49</v>
      </c>
      <c r="J16" s="282">
        <v>3</v>
      </c>
      <c r="K16" s="282">
        <v>34</v>
      </c>
      <c r="L16" s="282">
        <v>14</v>
      </c>
      <c r="M16" s="282">
        <v>20</v>
      </c>
      <c r="N16" s="282">
        <v>0</v>
      </c>
      <c r="O16" s="282">
        <v>68</v>
      </c>
      <c r="P16" s="282">
        <v>36</v>
      </c>
      <c r="Q16" s="282">
        <v>32</v>
      </c>
      <c r="R16" s="282">
        <v>0</v>
      </c>
      <c r="S16" s="282">
        <v>52</v>
      </c>
      <c r="T16" s="282">
        <v>26</v>
      </c>
      <c r="U16" s="282">
        <v>26</v>
      </c>
      <c r="V16" s="282">
        <v>0</v>
      </c>
      <c r="W16" s="282">
        <v>0</v>
      </c>
      <c r="X16" s="282">
        <v>0</v>
      </c>
      <c r="Y16" s="282">
        <v>1</v>
      </c>
      <c r="Z16" s="282">
        <v>1</v>
      </c>
    </row>
    <row r="17" spans="2:26" ht="14.25" x14ac:dyDescent="0.25">
      <c r="B17" s="281" t="s">
        <v>18</v>
      </c>
      <c r="C17" s="282">
        <v>44</v>
      </c>
      <c r="D17" s="282">
        <v>29</v>
      </c>
      <c r="E17" s="282">
        <v>15</v>
      </c>
      <c r="F17" s="282">
        <v>0</v>
      </c>
      <c r="G17" s="282">
        <v>13</v>
      </c>
      <c r="H17" s="282">
        <v>8</v>
      </c>
      <c r="I17" s="282">
        <v>5</v>
      </c>
      <c r="J17" s="282">
        <v>0</v>
      </c>
      <c r="K17" s="282">
        <v>8</v>
      </c>
      <c r="L17" s="282">
        <v>4</v>
      </c>
      <c r="M17" s="282">
        <v>4</v>
      </c>
      <c r="N17" s="282">
        <v>0</v>
      </c>
      <c r="O17" s="282">
        <v>13</v>
      </c>
      <c r="P17" s="282">
        <v>11</v>
      </c>
      <c r="Q17" s="282">
        <v>2</v>
      </c>
      <c r="R17" s="282">
        <v>0</v>
      </c>
      <c r="S17" s="282">
        <v>10</v>
      </c>
      <c r="T17" s="282">
        <v>6</v>
      </c>
      <c r="U17" s="282">
        <v>4</v>
      </c>
      <c r="V17" s="282">
        <v>0</v>
      </c>
      <c r="W17" s="282">
        <v>0</v>
      </c>
      <c r="X17" s="282">
        <v>0</v>
      </c>
      <c r="Y17" s="282">
        <v>0</v>
      </c>
      <c r="Z17" s="282">
        <v>0</v>
      </c>
    </row>
    <row r="18" spans="2:26" ht="28.5" x14ac:dyDescent="0.25">
      <c r="B18" s="283" t="s">
        <v>13</v>
      </c>
      <c r="C18" s="282">
        <v>37</v>
      </c>
      <c r="D18" s="282">
        <v>16</v>
      </c>
      <c r="E18" s="282">
        <v>21</v>
      </c>
      <c r="F18" s="282">
        <v>0</v>
      </c>
      <c r="G18" s="282">
        <v>8</v>
      </c>
      <c r="H18" s="282">
        <v>4</v>
      </c>
      <c r="I18" s="282">
        <v>4</v>
      </c>
      <c r="J18" s="282">
        <v>0</v>
      </c>
      <c r="K18" s="282">
        <v>9</v>
      </c>
      <c r="L18" s="282">
        <v>3</v>
      </c>
      <c r="M18" s="282">
        <v>6</v>
      </c>
      <c r="N18" s="282">
        <v>0</v>
      </c>
      <c r="O18" s="282">
        <v>12</v>
      </c>
      <c r="P18" s="282">
        <v>5</v>
      </c>
      <c r="Q18" s="282">
        <v>7</v>
      </c>
      <c r="R18" s="282">
        <v>0</v>
      </c>
      <c r="S18" s="282">
        <v>8</v>
      </c>
      <c r="T18" s="282">
        <v>4</v>
      </c>
      <c r="U18" s="282">
        <v>4</v>
      </c>
      <c r="V18" s="282">
        <v>0</v>
      </c>
      <c r="W18" s="282">
        <v>0</v>
      </c>
      <c r="X18" s="282">
        <v>0</v>
      </c>
      <c r="Y18" s="282">
        <v>0</v>
      </c>
      <c r="Z18" s="282">
        <v>0</v>
      </c>
    </row>
    <row r="19" spans="2:26" s="13" customFormat="1" x14ac:dyDescent="0.25">
      <c r="B19" s="279" t="s">
        <v>78</v>
      </c>
      <c r="C19" s="280">
        <v>744</v>
      </c>
      <c r="D19" s="280">
        <v>422</v>
      </c>
      <c r="E19" s="280">
        <v>305</v>
      </c>
      <c r="F19" s="280">
        <v>17</v>
      </c>
      <c r="G19" s="280">
        <v>343</v>
      </c>
      <c r="H19" s="280">
        <v>202</v>
      </c>
      <c r="I19" s="280">
        <v>126</v>
      </c>
      <c r="J19" s="280">
        <v>15</v>
      </c>
      <c r="K19" s="280">
        <v>108</v>
      </c>
      <c r="L19" s="280">
        <v>65</v>
      </c>
      <c r="M19" s="280">
        <v>43</v>
      </c>
      <c r="N19" s="280">
        <v>0</v>
      </c>
      <c r="O19" s="280">
        <v>167</v>
      </c>
      <c r="P19" s="280">
        <v>84</v>
      </c>
      <c r="Q19" s="280">
        <v>81</v>
      </c>
      <c r="R19" s="280">
        <v>2</v>
      </c>
      <c r="S19" s="280">
        <v>121</v>
      </c>
      <c r="T19" s="280">
        <v>68</v>
      </c>
      <c r="U19" s="280">
        <v>53</v>
      </c>
      <c r="V19" s="280">
        <v>4</v>
      </c>
      <c r="W19" s="280">
        <v>3</v>
      </c>
      <c r="X19" s="280">
        <v>1</v>
      </c>
      <c r="Y19" s="280">
        <v>1</v>
      </c>
      <c r="Z19" s="280">
        <v>1</v>
      </c>
    </row>
    <row r="20" spans="2:26" ht="14.25" x14ac:dyDescent="0.25">
      <c r="B20" s="281" t="s">
        <v>29</v>
      </c>
      <c r="C20" s="282">
        <v>44</v>
      </c>
      <c r="D20" s="282">
        <v>23</v>
      </c>
      <c r="E20" s="282">
        <v>21</v>
      </c>
      <c r="F20" s="282">
        <v>0</v>
      </c>
      <c r="G20" s="282">
        <v>13</v>
      </c>
      <c r="H20" s="282">
        <v>8</v>
      </c>
      <c r="I20" s="282">
        <v>5</v>
      </c>
      <c r="J20" s="282">
        <v>0</v>
      </c>
      <c r="K20" s="282">
        <v>9</v>
      </c>
      <c r="L20" s="282">
        <v>6</v>
      </c>
      <c r="M20" s="282">
        <v>3</v>
      </c>
      <c r="N20" s="282">
        <v>0</v>
      </c>
      <c r="O20" s="282">
        <v>10</v>
      </c>
      <c r="P20" s="282">
        <v>3</v>
      </c>
      <c r="Q20" s="282">
        <v>7</v>
      </c>
      <c r="R20" s="282">
        <v>0</v>
      </c>
      <c r="S20" s="282">
        <v>10</v>
      </c>
      <c r="T20" s="282">
        <v>5</v>
      </c>
      <c r="U20" s="282">
        <v>5</v>
      </c>
      <c r="V20" s="282">
        <v>2</v>
      </c>
      <c r="W20" s="282">
        <v>1</v>
      </c>
      <c r="X20" s="282">
        <v>1</v>
      </c>
      <c r="Y20" s="282">
        <v>0</v>
      </c>
      <c r="Z20" s="282">
        <v>0</v>
      </c>
    </row>
    <row r="21" spans="2:26" ht="14.25" x14ac:dyDescent="0.25">
      <c r="B21" s="281" t="s">
        <v>28</v>
      </c>
      <c r="C21" s="282">
        <v>17</v>
      </c>
      <c r="D21" s="282">
        <v>10</v>
      </c>
      <c r="E21" s="282">
        <v>5</v>
      </c>
      <c r="F21" s="282">
        <v>2</v>
      </c>
      <c r="G21" s="282">
        <v>5</v>
      </c>
      <c r="H21" s="282">
        <v>3</v>
      </c>
      <c r="I21" s="282">
        <v>1</v>
      </c>
      <c r="J21" s="282">
        <v>1</v>
      </c>
      <c r="K21" s="282">
        <v>3</v>
      </c>
      <c r="L21" s="282">
        <v>2</v>
      </c>
      <c r="M21" s="282">
        <v>1</v>
      </c>
      <c r="N21" s="282">
        <v>0</v>
      </c>
      <c r="O21" s="282">
        <v>5</v>
      </c>
      <c r="P21" s="282">
        <v>2</v>
      </c>
      <c r="Q21" s="282">
        <v>2</v>
      </c>
      <c r="R21" s="282">
        <v>1</v>
      </c>
      <c r="S21" s="282">
        <v>4</v>
      </c>
      <c r="T21" s="282">
        <v>3</v>
      </c>
      <c r="U21" s="282">
        <v>1</v>
      </c>
      <c r="V21" s="282">
        <v>0</v>
      </c>
      <c r="W21" s="282">
        <v>0</v>
      </c>
      <c r="X21" s="282">
        <v>0</v>
      </c>
      <c r="Y21" s="282">
        <v>0</v>
      </c>
      <c r="Z21" s="282">
        <v>0</v>
      </c>
    </row>
    <row r="22" spans="2:26" ht="14.25" x14ac:dyDescent="0.25">
      <c r="B22" s="281" t="s">
        <v>27</v>
      </c>
      <c r="C22" s="282">
        <v>546</v>
      </c>
      <c r="D22" s="282">
        <v>307</v>
      </c>
      <c r="E22" s="282">
        <v>226</v>
      </c>
      <c r="F22" s="282">
        <v>13</v>
      </c>
      <c r="G22" s="282">
        <v>270</v>
      </c>
      <c r="H22" s="282">
        <v>161</v>
      </c>
      <c r="I22" s="282">
        <v>97</v>
      </c>
      <c r="J22" s="282">
        <v>12</v>
      </c>
      <c r="K22" s="282">
        <v>76</v>
      </c>
      <c r="L22" s="282">
        <v>45</v>
      </c>
      <c r="M22" s="282">
        <v>31</v>
      </c>
      <c r="N22" s="282">
        <v>0</v>
      </c>
      <c r="O22" s="282">
        <v>119</v>
      </c>
      <c r="P22" s="282">
        <v>59</v>
      </c>
      <c r="Q22" s="282">
        <v>59</v>
      </c>
      <c r="R22" s="282">
        <v>1</v>
      </c>
      <c r="S22" s="282">
        <v>80</v>
      </c>
      <c r="T22" s="282">
        <v>42</v>
      </c>
      <c r="U22" s="282">
        <v>38</v>
      </c>
      <c r="V22" s="282">
        <v>0</v>
      </c>
      <c r="W22" s="282">
        <v>0</v>
      </c>
      <c r="X22" s="282">
        <v>0</v>
      </c>
      <c r="Y22" s="282">
        <v>1</v>
      </c>
      <c r="Z22" s="282">
        <v>1</v>
      </c>
    </row>
    <row r="23" spans="2:26" ht="14.25" x14ac:dyDescent="0.25">
      <c r="B23" s="281" t="s">
        <v>24</v>
      </c>
      <c r="C23" s="282">
        <v>58</v>
      </c>
      <c r="D23" s="282">
        <v>34</v>
      </c>
      <c r="E23" s="282">
        <v>23</v>
      </c>
      <c r="F23" s="282">
        <v>1</v>
      </c>
      <c r="G23" s="282">
        <v>25</v>
      </c>
      <c r="H23" s="282">
        <v>14</v>
      </c>
      <c r="I23" s="282">
        <v>10</v>
      </c>
      <c r="J23" s="282">
        <v>1</v>
      </c>
      <c r="K23" s="282">
        <v>9</v>
      </c>
      <c r="L23" s="282">
        <v>6</v>
      </c>
      <c r="M23" s="282">
        <v>3</v>
      </c>
      <c r="N23" s="282">
        <v>0</v>
      </c>
      <c r="O23" s="282">
        <v>10</v>
      </c>
      <c r="P23" s="282">
        <v>5</v>
      </c>
      <c r="Q23" s="282">
        <v>5</v>
      </c>
      <c r="R23" s="282">
        <v>0</v>
      </c>
      <c r="S23" s="282">
        <v>13</v>
      </c>
      <c r="T23" s="282">
        <v>8</v>
      </c>
      <c r="U23" s="282">
        <v>5</v>
      </c>
      <c r="V23" s="282">
        <v>1</v>
      </c>
      <c r="W23" s="282">
        <v>1</v>
      </c>
      <c r="X23" s="282">
        <v>0</v>
      </c>
      <c r="Y23" s="282">
        <v>0</v>
      </c>
      <c r="Z23" s="282">
        <v>0</v>
      </c>
    </row>
    <row r="24" spans="2:26" ht="14.25" x14ac:dyDescent="0.25">
      <c r="B24" s="281" t="s">
        <v>23</v>
      </c>
      <c r="C24" s="282">
        <v>63</v>
      </c>
      <c r="D24" s="282">
        <v>40</v>
      </c>
      <c r="E24" s="282">
        <v>22</v>
      </c>
      <c r="F24" s="282">
        <v>1</v>
      </c>
      <c r="G24" s="282">
        <v>24</v>
      </c>
      <c r="H24" s="282">
        <v>14</v>
      </c>
      <c r="I24" s="282">
        <v>9</v>
      </c>
      <c r="J24" s="282">
        <v>1</v>
      </c>
      <c r="K24" s="282">
        <v>8</v>
      </c>
      <c r="L24" s="282">
        <v>5</v>
      </c>
      <c r="M24" s="282">
        <v>3</v>
      </c>
      <c r="N24" s="282">
        <v>0</v>
      </c>
      <c r="O24" s="282">
        <v>20</v>
      </c>
      <c r="P24" s="282">
        <v>14</v>
      </c>
      <c r="Q24" s="282">
        <v>6</v>
      </c>
      <c r="R24" s="282">
        <v>0</v>
      </c>
      <c r="S24" s="282">
        <v>10</v>
      </c>
      <c r="T24" s="282">
        <v>6</v>
      </c>
      <c r="U24" s="282">
        <v>4</v>
      </c>
      <c r="V24" s="282">
        <v>1</v>
      </c>
      <c r="W24" s="282">
        <v>1</v>
      </c>
      <c r="X24" s="282">
        <v>0</v>
      </c>
      <c r="Y24" s="282">
        <v>0</v>
      </c>
      <c r="Z24" s="282">
        <v>0</v>
      </c>
    </row>
    <row r="25" spans="2:26" ht="14.25" x14ac:dyDescent="0.25">
      <c r="B25" s="281" t="s">
        <v>12</v>
      </c>
      <c r="C25" s="282">
        <v>16</v>
      </c>
      <c r="D25" s="282">
        <v>8</v>
      </c>
      <c r="E25" s="282">
        <v>8</v>
      </c>
      <c r="F25" s="282">
        <v>0</v>
      </c>
      <c r="G25" s="282">
        <v>6</v>
      </c>
      <c r="H25" s="282">
        <v>2</v>
      </c>
      <c r="I25" s="282">
        <v>4</v>
      </c>
      <c r="J25" s="282">
        <v>0</v>
      </c>
      <c r="K25" s="282">
        <v>3</v>
      </c>
      <c r="L25" s="282">
        <v>1</v>
      </c>
      <c r="M25" s="282">
        <v>2</v>
      </c>
      <c r="N25" s="282">
        <v>0</v>
      </c>
      <c r="O25" s="282">
        <v>3</v>
      </c>
      <c r="P25" s="282">
        <v>1</v>
      </c>
      <c r="Q25" s="282">
        <v>2</v>
      </c>
      <c r="R25" s="282">
        <v>0</v>
      </c>
      <c r="S25" s="282">
        <v>4</v>
      </c>
      <c r="T25" s="282">
        <v>4</v>
      </c>
      <c r="U25" s="282">
        <v>0</v>
      </c>
      <c r="V25" s="282">
        <v>0</v>
      </c>
      <c r="W25" s="282">
        <v>0</v>
      </c>
      <c r="X25" s="282">
        <v>0</v>
      </c>
      <c r="Y25" s="282">
        <v>0</v>
      </c>
      <c r="Z25" s="282">
        <v>0</v>
      </c>
    </row>
    <row r="26" spans="2:26" s="13" customFormat="1" x14ac:dyDescent="0.25">
      <c r="B26" s="279" t="s">
        <v>77</v>
      </c>
      <c r="C26" s="280">
        <v>29</v>
      </c>
      <c r="D26" s="280">
        <v>12</v>
      </c>
      <c r="E26" s="280">
        <v>17</v>
      </c>
      <c r="F26" s="280">
        <v>0</v>
      </c>
      <c r="G26" s="280">
        <v>5</v>
      </c>
      <c r="H26" s="280">
        <v>1</v>
      </c>
      <c r="I26" s="280">
        <v>4</v>
      </c>
      <c r="J26" s="280">
        <v>0</v>
      </c>
      <c r="K26" s="280">
        <v>5</v>
      </c>
      <c r="L26" s="280">
        <v>4</v>
      </c>
      <c r="M26" s="280">
        <v>1</v>
      </c>
      <c r="N26" s="280">
        <v>0</v>
      </c>
      <c r="O26" s="280">
        <v>11</v>
      </c>
      <c r="P26" s="280">
        <v>5</v>
      </c>
      <c r="Q26" s="280">
        <v>6</v>
      </c>
      <c r="R26" s="280">
        <v>0</v>
      </c>
      <c r="S26" s="280">
        <v>8</v>
      </c>
      <c r="T26" s="280">
        <v>2</v>
      </c>
      <c r="U26" s="280">
        <v>6</v>
      </c>
      <c r="V26" s="280">
        <v>0</v>
      </c>
      <c r="W26" s="280">
        <v>0</v>
      </c>
      <c r="X26" s="280">
        <v>0</v>
      </c>
      <c r="Y26" s="280">
        <v>0</v>
      </c>
      <c r="Z26" s="280">
        <v>0</v>
      </c>
    </row>
    <row r="27" spans="2:26" ht="14.25" x14ac:dyDescent="0.25">
      <c r="B27" s="281" t="s">
        <v>22</v>
      </c>
      <c r="C27" s="282">
        <v>3</v>
      </c>
      <c r="D27" s="282">
        <v>2</v>
      </c>
      <c r="E27" s="282">
        <v>1</v>
      </c>
      <c r="F27" s="282">
        <v>0</v>
      </c>
      <c r="G27" s="282">
        <v>0</v>
      </c>
      <c r="H27" s="282">
        <v>0</v>
      </c>
      <c r="I27" s="282">
        <v>0</v>
      </c>
      <c r="J27" s="282">
        <v>0</v>
      </c>
      <c r="K27" s="282">
        <v>1</v>
      </c>
      <c r="L27" s="282">
        <v>1</v>
      </c>
      <c r="M27" s="282">
        <v>0</v>
      </c>
      <c r="N27" s="282">
        <v>0</v>
      </c>
      <c r="O27" s="282">
        <v>2</v>
      </c>
      <c r="P27" s="282">
        <v>1</v>
      </c>
      <c r="Q27" s="282">
        <v>1</v>
      </c>
      <c r="R27" s="282">
        <v>0</v>
      </c>
      <c r="S27" s="282">
        <v>0</v>
      </c>
      <c r="T27" s="282">
        <v>0</v>
      </c>
      <c r="U27" s="282">
        <v>0</v>
      </c>
      <c r="V27" s="282">
        <v>0</v>
      </c>
      <c r="W27" s="282">
        <v>0</v>
      </c>
      <c r="X27" s="282">
        <v>0</v>
      </c>
      <c r="Y27" s="282">
        <v>0</v>
      </c>
      <c r="Z27" s="282">
        <v>0</v>
      </c>
    </row>
    <row r="28" spans="2:26" ht="14.25" x14ac:dyDescent="0.25">
      <c r="B28" s="281" t="s">
        <v>21</v>
      </c>
      <c r="C28" s="282">
        <v>3</v>
      </c>
      <c r="D28" s="282">
        <v>1</v>
      </c>
      <c r="E28" s="282">
        <v>2</v>
      </c>
      <c r="F28" s="282">
        <v>0</v>
      </c>
      <c r="G28" s="282">
        <v>0</v>
      </c>
      <c r="H28" s="282">
        <v>0</v>
      </c>
      <c r="I28" s="282">
        <v>0</v>
      </c>
      <c r="J28" s="282">
        <v>0</v>
      </c>
      <c r="K28" s="282">
        <v>0</v>
      </c>
      <c r="L28" s="282">
        <v>0</v>
      </c>
      <c r="M28" s="282">
        <v>0</v>
      </c>
      <c r="N28" s="282">
        <v>0</v>
      </c>
      <c r="O28" s="282">
        <v>2</v>
      </c>
      <c r="P28" s="282">
        <v>1</v>
      </c>
      <c r="Q28" s="282">
        <v>1</v>
      </c>
      <c r="R28" s="282">
        <v>0</v>
      </c>
      <c r="S28" s="282">
        <v>1</v>
      </c>
      <c r="T28" s="282">
        <v>0</v>
      </c>
      <c r="U28" s="282">
        <v>1</v>
      </c>
      <c r="V28" s="282">
        <v>0</v>
      </c>
      <c r="W28" s="282">
        <v>0</v>
      </c>
      <c r="X28" s="282">
        <v>0</v>
      </c>
      <c r="Y28" s="282">
        <v>0</v>
      </c>
      <c r="Z28" s="282">
        <v>0</v>
      </c>
    </row>
    <row r="29" spans="2:26" s="69" customFormat="1" ht="14.25" x14ac:dyDescent="0.25">
      <c r="B29" s="281" t="s">
        <v>20</v>
      </c>
      <c r="C29" s="282">
        <v>4</v>
      </c>
      <c r="D29" s="282">
        <v>2</v>
      </c>
      <c r="E29" s="282">
        <v>2</v>
      </c>
      <c r="F29" s="282">
        <v>0</v>
      </c>
      <c r="G29" s="282">
        <v>2</v>
      </c>
      <c r="H29" s="282">
        <v>1</v>
      </c>
      <c r="I29" s="282">
        <v>1</v>
      </c>
      <c r="J29" s="282">
        <v>0</v>
      </c>
      <c r="K29" s="282">
        <v>1</v>
      </c>
      <c r="L29" s="282">
        <v>0</v>
      </c>
      <c r="M29" s="282">
        <v>1</v>
      </c>
      <c r="N29" s="282">
        <v>0</v>
      </c>
      <c r="O29" s="282">
        <v>1</v>
      </c>
      <c r="P29" s="282">
        <v>1</v>
      </c>
      <c r="Q29" s="282">
        <v>0</v>
      </c>
      <c r="R29" s="282">
        <v>0</v>
      </c>
      <c r="S29" s="282">
        <v>0</v>
      </c>
      <c r="T29" s="282">
        <v>0</v>
      </c>
      <c r="U29" s="282">
        <v>0</v>
      </c>
      <c r="V29" s="282">
        <v>0</v>
      </c>
      <c r="W29" s="282">
        <v>0</v>
      </c>
      <c r="X29" s="282">
        <v>0</v>
      </c>
      <c r="Y29" s="282">
        <v>0</v>
      </c>
      <c r="Z29" s="282">
        <v>0</v>
      </c>
    </row>
    <row r="30" spans="2:26" ht="14.25" x14ac:dyDescent="0.25">
      <c r="B30" s="281" t="s">
        <v>15</v>
      </c>
      <c r="C30" s="282">
        <v>9</v>
      </c>
      <c r="D30" s="282">
        <v>4</v>
      </c>
      <c r="E30" s="282">
        <v>5</v>
      </c>
      <c r="F30" s="282">
        <v>0</v>
      </c>
      <c r="G30" s="282">
        <v>1</v>
      </c>
      <c r="H30" s="282">
        <v>0</v>
      </c>
      <c r="I30" s="282">
        <v>1</v>
      </c>
      <c r="J30" s="282">
        <v>0</v>
      </c>
      <c r="K30" s="282">
        <v>1</v>
      </c>
      <c r="L30" s="282">
        <v>1</v>
      </c>
      <c r="M30" s="282">
        <v>0</v>
      </c>
      <c r="N30" s="282">
        <v>0</v>
      </c>
      <c r="O30" s="282">
        <v>4</v>
      </c>
      <c r="P30" s="282">
        <v>1</v>
      </c>
      <c r="Q30" s="282">
        <v>3</v>
      </c>
      <c r="R30" s="282">
        <v>0</v>
      </c>
      <c r="S30" s="282">
        <v>3</v>
      </c>
      <c r="T30" s="282">
        <v>2</v>
      </c>
      <c r="U30" s="282">
        <v>1</v>
      </c>
      <c r="V30" s="282">
        <v>0</v>
      </c>
      <c r="W30" s="282">
        <v>0</v>
      </c>
      <c r="X30" s="282">
        <v>0</v>
      </c>
      <c r="Y30" s="282">
        <v>0</v>
      </c>
      <c r="Z30" s="282">
        <v>0</v>
      </c>
    </row>
    <row r="31" spans="2:26" ht="14.25" x14ac:dyDescent="0.25">
      <c r="B31" s="281" t="s">
        <v>14</v>
      </c>
      <c r="C31" s="282">
        <v>10</v>
      </c>
      <c r="D31" s="282">
        <v>3</v>
      </c>
      <c r="E31" s="282">
        <v>7</v>
      </c>
      <c r="F31" s="282">
        <v>0</v>
      </c>
      <c r="G31" s="282">
        <v>2</v>
      </c>
      <c r="H31" s="282">
        <v>0</v>
      </c>
      <c r="I31" s="282">
        <v>2</v>
      </c>
      <c r="J31" s="282">
        <v>0</v>
      </c>
      <c r="K31" s="282">
        <v>2</v>
      </c>
      <c r="L31" s="282">
        <v>2</v>
      </c>
      <c r="M31" s="282">
        <v>0</v>
      </c>
      <c r="N31" s="282">
        <v>0</v>
      </c>
      <c r="O31" s="282">
        <v>2</v>
      </c>
      <c r="P31" s="282">
        <v>1</v>
      </c>
      <c r="Q31" s="282">
        <v>1</v>
      </c>
      <c r="R31" s="282">
        <v>0</v>
      </c>
      <c r="S31" s="282">
        <v>4</v>
      </c>
      <c r="T31" s="282">
        <v>0</v>
      </c>
      <c r="U31" s="282">
        <v>4</v>
      </c>
      <c r="V31" s="282">
        <v>0</v>
      </c>
      <c r="W31" s="282">
        <v>0</v>
      </c>
      <c r="X31" s="282">
        <v>0</v>
      </c>
      <c r="Y31" s="282">
        <v>0</v>
      </c>
      <c r="Z31" s="282">
        <v>0</v>
      </c>
    </row>
    <row r="32" spans="2:26" ht="9.4" customHeight="1" x14ac:dyDescent="0.25">
      <c r="C32" s="70"/>
      <c r="D32" s="70"/>
      <c r="E32" s="70"/>
      <c r="F32" s="70"/>
      <c r="G32" s="70"/>
      <c r="H32" s="70"/>
      <c r="I32" s="70"/>
      <c r="J32" s="70"/>
      <c r="K32" s="70"/>
      <c r="L32" s="70"/>
      <c r="M32" s="70"/>
      <c r="N32" s="70"/>
      <c r="O32" s="70"/>
      <c r="P32" s="70"/>
      <c r="Q32" s="70"/>
      <c r="R32" s="70"/>
      <c r="S32" s="70"/>
      <c r="T32" s="70"/>
      <c r="U32" s="70"/>
      <c r="V32" s="70"/>
      <c r="W32" s="70"/>
      <c r="X32" s="70"/>
      <c r="Y32" s="70"/>
      <c r="Z32" s="70"/>
    </row>
    <row r="33" spans="2:26" ht="14.25" x14ac:dyDescent="0.25">
      <c r="B33" s="67" t="s">
        <v>2114</v>
      </c>
      <c r="C33" s="70"/>
      <c r="D33" s="70"/>
      <c r="E33" s="70"/>
      <c r="F33" s="70"/>
      <c r="G33" s="70"/>
      <c r="H33" s="70"/>
      <c r="I33" s="70"/>
      <c r="J33" s="70"/>
      <c r="K33" s="70"/>
      <c r="L33" s="70"/>
      <c r="M33" s="70"/>
      <c r="N33" s="70"/>
      <c r="O33" s="70"/>
      <c r="P33" s="70"/>
      <c r="Q33" s="70"/>
      <c r="R33" s="70"/>
      <c r="S33" s="70"/>
      <c r="T33" s="70"/>
      <c r="U33" s="70"/>
      <c r="V33" s="70"/>
      <c r="W33" s="70"/>
      <c r="X33" s="70"/>
      <c r="Y33" s="70"/>
      <c r="Z33" s="70"/>
    </row>
    <row r="34" spans="2:26" ht="14.25" x14ac:dyDescent="0.25">
      <c r="B34" s="154" t="s">
        <v>2199</v>
      </c>
      <c r="C34" s="70"/>
      <c r="D34" s="70"/>
      <c r="E34" s="70"/>
      <c r="F34" s="70"/>
      <c r="G34" s="70"/>
      <c r="H34" s="70"/>
      <c r="I34" s="70"/>
      <c r="J34" s="70"/>
      <c r="K34" s="70"/>
      <c r="L34" s="70"/>
      <c r="M34" s="70"/>
      <c r="N34" s="70"/>
      <c r="O34" s="70"/>
      <c r="P34" s="70"/>
      <c r="Q34" s="70"/>
      <c r="R34" s="70"/>
      <c r="S34" s="70"/>
      <c r="T34" s="70"/>
      <c r="U34" s="70"/>
      <c r="V34" s="70"/>
      <c r="W34" s="70"/>
      <c r="X34" s="70"/>
      <c r="Y34" s="70"/>
      <c r="Z34" s="70"/>
    </row>
    <row r="35" spans="2:26" ht="14.25" x14ac:dyDescent="0.25">
      <c r="C35" s="70"/>
      <c r="D35" s="70"/>
      <c r="E35" s="70"/>
      <c r="F35" s="70"/>
      <c r="G35" s="70"/>
      <c r="H35" s="70"/>
      <c r="I35" s="70"/>
      <c r="J35" s="70"/>
      <c r="K35" s="70"/>
      <c r="L35" s="70"/>
      <c r="M35" s="70"/>
      <c r="N35" s="70"/>
      <c r="O35" s="70"/>
      <c r="P35" s="70"/>
      <c r="Q35" s="70"/>
      <c r="R35" s="70"/>
      <c r="S35" s="70"/>
      <c r="T35" s="70"/>
      <c r="U35" s="70"/>
      <c r="V35" s="70"/>
      <c r="W35" s="70"/>
      <c r="X35" s="70"/>
      <c r="Y35" s="70"/>
      <c r="Z35" s="70"/>
    </row>
    <row r="36" spans="2:26" ht="14.25" x14ac:dyDescent="0.25">
      <c r="C36" s="70"/>
      <c r="D36" s="70"/>
      <c r="E36" s="70"/>
      <c r="F36" s="70"/>
      <c r="G36" s="70"/>
      <c r="H36" s="70"/>
      <c r="I36" s="70"/>
      <c r="J36" s="70"/>
      <c r="K36" s="70"/>
      <c r="L36" s="70"/>
      <c r="M36" s="70"/>
      <c r="N36" s="70"/>
      <c r="O36" s="70"/>
      <c r="P36" s="70"/>
      <c r="Q36" s="70"/>
      <c r="R36" s="70"/>
      <c r="S36" s="70"/>
      <c r="T36" s="70"/>
      <c r="U36" s="70"/>
      <c r="V36" s="70"/>
      <c r="W36" s="70"/>
      <c r="X36" s="70"/>
      <c r="Y36" s="70"/>
      <c r="Z36" s="70"/>
    </row>
    <row r="37" spans="2:26" ht="14.25" x14ac:dyDescent="0.25">
      <c r="C37" s="70"/>
      <c r="D37" s="70"/>
      <c r="E37" s="70"/>
      <c r="F37" s="70"/>
      <c r="G37" s="70"/>
      <c r="H37" s="70"/>
      <c r="I37" s="70"/>
      <c r="J37" s="70"/>
      <c r="K37" s="70"/>
      <c r="L37" s="70"/>
      <c r="M37" s="70"/>
      <c r="N37" s="70"/>
      <c r="O37" s="70"/>
      <c r="P37" s="70"/>
      <c r="Q37" s="70"/>
      <c r="R37" s="70"/>
      <c r="S37" s="70"/>
      <c r="T37" s="70"/>
      <c r="U37" s="70"/>
      <c r="V37" s="70"/>
      <c r="W37" s="70"/>
      <c r="X37" s="70"/>
      <c r="Y37" s="70"/>
      <c r="Z37" s="70"/>
    </row>
    <row r="38" spans="2:26" ht="14.25" x14ac:dyDescent="0.25">
      <c r="C38" s="70"/>
      <c r="D38" s="70"/>
      <c r="E38" s="70"/>
      <c r="F38" s="70"/>
      <c r="G38" s="70"/>
      <c r="H38" s="70"/>
      <c r="I38" s="70"/>
      <c r="J38" s="70"/>
      <c r="K38" s="70"/>
      <c r="L38" s="70"/>
      <c r="M38" s="70"/>
      <c r="N38" s="70"/>
      <c r="O38" s="70"/>
      <c r="P38" s="70"/>
      <c r="Q38" s="70"/>
      <c r="R38" s="70"/>
      <c r="S38" s="70"/>
      <c r="T38" s="70"/>
      <c r="U38" s="70"/>
      <c r="V38" s="70"/>
      <c r="W38" s="70"/>
      <c r="X38" s="70"/>
      <c r="Y38" s="70"/>
      <c r="Z38" s="70"/>
    </row>
    <row r="39" spans="2:26" ht="14.25" x14ac:dyDescent="0.25">
      <c r="C39" s="70"/>
      <c r="D39" s="70"/>
      <c r="E39" s="70"/>
      <c r="F39" s="70"/>
      <c r="G39" s="70"/>
      <c r="H39" s="70"/>
      <c r="I39" s="70"/>
      <c r="J39" s="70"/>
      <c r="K39" s="70"/>
      <c r="L39" s="70"/>
      <c r="M39" s="70"/>
      <c r="N39" s="70"/>
      <c r="O39" s="70"/>
      <c r="P39" s="70"/>
      <c r="Q39" s="70"/>
      <c r="R39" s="70"/>
      <c r="S39" s="70"/>
      <c r="T39" s="70"/>
      <c r="U39" s="70"/>
      <c r="V39" s="70"/>
      <c r="W39" s="70"/>
      <c r="X39" s="70"/>
      <c r="Y39" s="70"/>
      <c r="Z39" s="70"/>
    </row>
    <row r="40" spans="2:26" ht="14.25" x14ac:dyDescent="0.25">
      <c r="C40" s="70"/>
      <c r="D40" s="70"/>
      <c r="E40" s="70"/>
      <c r="F40" s="70"/>
      <c r="G40" s="70"/>
      <c r="H40" s="70"/>
      <c r="I40" s="70"/>
      <c r="J40" s="70"/>
      <c r="K40" s="70"/>
      <c r="L40" s="70"/>
      <c r="M40" s="70"/>
      <c r="N40" s="70"/>
      <c r="O40" s="70"/>
      <c r="P40" s="70"/>
      <c r="Q40" s="70"/>
      <c r="R40" s="70"/>
      <c r="S40" s="70"/>
      <c r="T40" s="70"/>
      <c r="U40" s="70"/>
      <c r="V40" s="70"/>
      <c r="W40" s="70"/>
      <c r="X40" s="70"/>
      <c r="Y40" s="70"/>
      <c r="Z40" s="70"/>
    </row>
    <row r="41" spans="2:26" ht="14.25" x14ac:dyDescent="0.25">
      <c r="C41" s="70"/>
      <c r="D41" s="70"/>
      <c r="E41" s="70"/>
      <c r="F41" s="70"/>
      <c r="G41" s="70"/>
      <c r="H41" s="70"/>
      <c r="I41" s="70"/>
      <c r="J41" s="70"/>
      <c r="K41" s="70"/>
      <c r="L41" s="70"/>
      <c r="M41" s="70"/>
      <c r="N41" s="70"/>
      <c r="O41" s="70"/>
      <c r="P41" s="70"/>
      <c r="Q41" s="70"/>
      <c r="R41" s="70"/>
      <c r="S41" s="70"/>
      <c r="T41" s="70"/>
      <c r="U41" s="70"/>
      <c r="V41" s="70"/>
      <c r="W41" s="70"/>
      <c r="X41" s="70"/>
      <c r="Y41" s="70"/>
      <c r="Z41" s="70"/>
    </row>
    <row r="42" spans="2:26" ht="14.25" x14ac:dyDescent="0.25">
      <c r="C42" s="70"/>
      <c r="D42" s="70"/>
      <c r="E42" s="70"/>
      <c r="F42" s="70"/>
      <c r="G42" s="70"/>
      <c r="H42" s="70"/>
      <c r="I42" s="70"/>
      <c r="J42" s="70"/>
      <c r="K42" s="70"/>
      <c r="L42" s="70"/>
      <c r="M42" s="70"/>
      <c r="N42" s="70"/>
      <c r="O42" s="70"/>
      <c r="P42" s="70"/>
      <c r="Q42" s="70"/>
      <c r="R42" s="70"/>
      <c r="S42" s="70"/>
      <c r="T42" s="70"/>
      <c r="U42" s="70"/>
      <c r="V42" s="70"/>
      <c r="W42" s="70"/>
      <c r="X42" s="70"/>
      <c r="Y42" s="70"/>
      <c r="Z42" s="70"/>
    </row>
    <row r="43" spans="2:26" ht="14.25" x14ac:dyDescent="0.25">
      <c r="C43" s="70"/>
      <c r="D43" s="70"/>
      <c r="E43" s="70"/>
      <c r="F43" s="70"/>
      <c r="G43" s="70"/>
      <c r="H43" s="70"/>
      <c r="I43" s="70"/>
      <c r="J43" s="70"/>
      <c r="K43" s="70"/>
      <c r="L43" s="70"/>
      <c r="M43" s="70"/>
      <c r="N43" s="70"/>
      <c r="O43" s="70"/>
      <c r="P43" s="70"/>
      <c r="Q43" s="70"/>
      <c r="R43" s="70"/>
      <c r="S43" s="70"/>
      <c r="T43" s="70"/>
      <c r="U43" s="70"/>
      <c r="V43" s="70"/>
      <c r="W43" s="70"/>
      <c r="X43" s="70"/>
      <c r="Y43" s="70"/>
      <c r="Z43" s="70"/>
    </row>
    <row r="44" spans="2:26" ht="14.25" x14ac:dyDescent="0.25">
      <c r="C44" s="70"/>
      <c r="D44" s="70"/>
      <c r="E44" s="70"/>
      <c r="F44" s="70"/>
      <c r="G44" s="70"/>
      <c r="H44" s="70"/>
      <c r="I44" s="70"/>
      <c r="J44" s="70"/>
      <c r="K44" s="70"/>
      <c r="L44" s="70"/>
      <c r="M44" s="70"/>
      <c r="N44" s="70"/>
      <c r="O44" s="70"/>
      <c r="P44" s="70"/>
      <c r="Q44" s="70"/>
      <c r="R44" s="70"/>
      <c r="S44" s="70"/>
      <c r="T44" s="70"/>
      <c r="U44" s="70"/>
      <c r="V44" s="70"/>
      <c r="W44" s="70"/>
      <c r="X44" s="70"/>
      <c r="Y44" s="70"/>
      <c r="Z44" s="70"/>
    </row>
    <row r="45" spans="2:26" ht="14.25" x14ac:dyDescent="0.25">
      <c r="C45" s="70"/>
      <c r="D45" s="70"/>
      <c r="E45" s="70"/>
      <c r="F45" s="70"/>
      <c r="G45" s="70"/>
      <c r="H45" s="70"/>
      <c r="I45" s="70"/>
      <c r="J45" s="70"/>
      <c r="K45" s="70"/>
      <c r="L45" s="70"/>
      <c r="M45" s="70"/>
      <c r="N45" s="70"/>
      <c r="O45" s="70"/>
      <c r="P45" s="70"/>
      <c r="Q45" s="70"/>
      <c r="R45" s="70"/>
      <c r="S45" s="70"/>
      <c r="T45" s="70"/>
      <c r="U45" s="70"/>
      <c r="V45" s="70"/>
      <c r="W45" s="70"/>
      <c r="X45" s="70"/>
      <c r="Y45" s="70"/>
      <c r="Z45" s="70"/>
    </row>
    <row r="46" spans="2:26" ht="14.25" x14ac:dyDescent="0.25">
      <c r="C46" s="70"/>
      <c r="D46" s="70"/>
      <c r="E46" s="70"/>
      <c r="F46" s="70"/>
      <c r="G46" s="70"/>
      <c r="H46" s="70"/>
      <c r="I46" s="70"/>
      <c r="J46" s="70"/>
      <c r="K46" s="70"/>
      <c r="L46" s="70"/>
      <c r="M46" s="70"/>
      <c r="N46" s="70"/>
      <c r="O46" s="70"/>
      <c r="P46" s="70"/>
      <c r="Q46" s="70"/>
      <c r="R46" s="70"/>
      <c r="S46" s="70"/>
      <c r="T46" s="70"/>
      <c r="U46" s="70"/>
      <c r="V46" s="70"/>
      <c r="W46" s="70"/>
      <c r="X46" s="70"/>
      <c r="Y46" s="70"/>
      <c r="Z46" s="70"/>
    </row>
    <row r="47" spans="2:26" ht="14.25" x14ac:dyDescent="0.25">
      <c r="C47" s="70"/>
      <c r="D47" s="70"/>
      <c r="E47" s="70"/>
      <c r="F47" s="70"/>
      <c r="G47" s="70"/>
      <c r="H47" s="70"/>
      <c r="I47" s="70"/>
      <c r="J47" s="70"/>
      <c r="K47" s="70"/>
      <c r="L47" s="70"/>
      <c r="M47" s="70"/>
      <c r="N47" s="70"/>
      <c r="O47" s="70"/>
      <c r="P47" s="70"/>
      <c r="Q47" s="70"/>
      <c r="R47" s="70"/>
      <c r="S47" s="70"/>
      <c r="T47" s="70"/>
      <c r="U47" s="70"/>
      <c r="V47" s="70"/>
      <c r="W47" s="70"/>
      <c r="X47" s="70"/>
      <c r="Y47" s="70"/>
      <c r="Z47" s="70"/>
    </row>
    <row r="48" spans="2:26" ht="14.25" x14ac:dyDescent="0.25">
      <c r="C48" s="70"/>
      <c r="D48" s="70"/>
      <c r="E48" s="70"/>
      <c r="F48" s="70"/>
      <c r="G48" s="70"/>
      <c r="H48" s="70"/>
      <c r="I48" s="70"/>
      <c r="J48" s="70"/>
      <c r="K48" s="70"/>
      <c r="L48" s="70"/>
      <c r="M48" s="70"/>
      <c r="N48" s="70"/>
      <c r="O48" s="70"/>
      <c r="P48" s="70"/>
      <c r="Q48" s="70"/>
      <c r="R48" s="70"/>
      <c r="S48" s="70"/>
      <c r="T48" s="70"/>
      <c r="U48" s="70"/>
      <c r="V48" s="70"/>
      <c r="W48" s="70"/>
      <c r="X48" s="70"/>
      <c r="Y48" s="70"/>
      <c r="Z48" s="70"/>
    </row>
    <row r="49" spans="3:26" ht="14.25" x14ac:dyDescent="0.25">
      <c r="C49" s="70"/>
      <c r="D49" s="70"/>
      <c r="E49" s="70"/>
      <c r="F49" s="70"/>
      <c r="G49" s="70"/>
      <c r="H49" s="70"/>
      <c r="I49" s="70"/>
      <c r="J49" s="70"/>
      <c r="K49" s="70"/>
      <c r="L49" s="70"/>
      <c r="M49" s="70"/>
      <c r="N49" s="70"/>
      <c r="O49" s="70"/>
      <c r="P49" s="70"/>
      <c r="Q49" s="70"/>
      <c r="R49" s="70"/>
      <c r="S49" s="70"/>
      <c r="T49" s="70"/>
      <c r="U49" s="70"/>
      <c r="V49" s="70"/>
      <c r="W49" s="70"/>
      <c r="X49" s="70"/>
      <c r="Y49" s="70"/>
      <c r="Z49" s="70"/>
    </row>
    <row r="50" spans="3:26" ht="14.25" x14ac:dyDescent="0.25">
      <c r="C50" s="70"/>
      <c r="D50" s="70"/>
      <c r="E50" s="70"/>
      <c r="F50" s="70"/>
      <c r="G50" s="70"/>
      <c r="H50" s="70"/>
      <c r="I50" s="70"/>
      <c r="J50" s="70"/>
      <c r="K50" s="70"/>
      <c r="L50" s="70"/>
      <c r="M50" s="70"/>
      <c r="N50" s="70"/>
      <c r="O50" s="70"/>
      <c r="P50" s="70"/>
      <c r="Q50" s="70"/>
      <c r="R50" s="70"/>
      <c r="S50" s="70"/>
      <c r="T50" s="70"/>
      <c r="U50" s="70"/>
      <c r="V50" s="70"/>
      <c r="W50" s="70"/>
      <c r="X50" s="70"/>
      <c r="Y50" s="70"/>
      <c r="Z50" s="70"/>
    </row>
    <row r="51" spans="3:26" ht="14.25" x14ac:dyDescent="0.25">
      <c r="C51" s="70"/>
      <c r="D51" s="70"/>
      <c r="E51" s="70"/>
      <c r="F51" s="70"/>
      <c r="G51" s="70"/>
      <c r="H51" s="70"/>
      <c r="I51" s="70"/>
      <c r="J51" s="70"/>
      <c r="K51" s="70"/>
      <c r="L51" s="70"/>
      <c r="M51" s="70"/>
      <c r="N51" s="70"/>
      <c r="O51" s="70"/>
      <c r="P51" s="70"/>
      <c r="Q51" s="70"/>
      <c r="R51" s="70"/>
      <c r="S51" s="70"/>
      <c r="T51" s="70"/>
      <c r="U51" s="70"/>
      <c r="V51" s="70"/>
      <c r="W51" s="70"/>
      <c r="X51" s="70"/>
      <c r="Y51" s="70"/>
      <c r="Z51" s="70"/>
    </row>
    <row r="52" spans="3:26" ht="14.25" x14ac:dyDescent="0.25">
      <c r="C52" s="70"/>
      <c r="D52" s="70"/>
      <c r="E52" s="70"/>
      <c r="F52" s="70"/>
      <c r="G52" s="70"/>
      <c r="H52" s="70"/>
      <c r="I52" s="70"/>
      <c r="J52" s="70"/>
      <c r="K52" s="70"/>
      <c r="L52" s="70"/>
      <c r="M52" s="70"/>
      <c r="N52" s="70"/>
      <c r="O52" s="70"/>
      <c r="P52" s="70"/>
      <c r="Q52" s="70"/>
      <c r="R52" s="70"/>
      <c r="S52" s="70"/>
      <c r="T52" s="70"/>
      <c r="U52" s="70"/>
      <c r="V52" s="70"/>
      <c r="W52" s="70"/>
      <c r="X52" s="70"/>
      <c r="Y52" s="70"/>
      <c r="Z52" s="70"/>
    </row>
    <row r="53" spans="3:26" ht="14.25" x14ac:dyDescent="0.25">
      <c r="C53" s="70"/>
      <c r="D53" s="70"/>
      <c r="E53" s="70"/>
      <c r="F53" s="70"/>
      <c r="G53" s="70"/>
      <c r="H53" s="70"/>
      <c r="I53" s="70"/>
      <c r="J53" s="70"/>
      <c r="K53" s="70"/>
      <c r="L53" s="70"/>
      <c r="M53" s="70"/>
      <c r="N53" s="70"/>
      <c r="O53" s="70"/>
      <c r="P53" s="70"/>
      <c r="Q53" s="70"/>
      <c r="R53" s="70"/>
      <c r="S53" s="70"/>
      <c r="T53" s="70"/>
      <c r="U53" s="70"/>
      <c r="V53" s="70"/>
      <c r="W53" s="70"/>
      <c r="X53" s="70"/>
      <c r="Y53" s="70"/>
      <c r="Z53" s="70"/>
    </row>
    <row r="54" spans="3:26" ht="14.25" x14ac:dyDescent="0.25">
      <c r="C54" s="70"/>
      <c r="D54" s="70"/>
      <c r="E54" s="70"/>
      <c r="F54" s="70"/>
      <c r="G54" s="70"/>
      <c r="H54" s="70"/>
      <c r="I54" s="70"/>
      <c r="J54" s="70"/>
      <c r="K54" s="70"/>
      <c r="L54" s="70"/>
      <c r="M54" s="70"/>
      <c r="N54" s="70"/>
      <c r="O54" s="70"/>
      <c r="P54" s="70"/>
      <c r="Q54" s="70"/>
      <c r="R54" s="70"/>
      <c r="S54" s="70"/>
      <c r="T54" s="70"/>
      <c r="U54" s="70"/>
      <c r="V54" s="70"/>
      <c r="W54" s="70"/>
      <c r="X54" s="70"/>
      <c r="Y54" s="70"/>
      <c r="Z54" s="70"/>
    </row>
    <row r="55" spans="3:26" ht="14.25" x14ac:dyDescent="0.25">
      <c r="C55" s="70"/>
      <c r="D55" s="70"/>
      <c r="E55" s="70"/>
      <c r="F55" s="70"/>
      <c r="G55" s="70"/>
      <c r="H55" s="70"/>
      <c r="I55" s="70"/>
      <c r="J55" s="70"/>
      <c r="K55" s="70"/>
      <c r="L55" s="70"/>
      <c r="M55" s="70"/>
      <c r="N55" s="70"/>
      <c r="O55" s="70"/>
      <c r="P55" s="70"/>
      <c r="Q55" s="70"/>
      <c r="R55" s="70"/>
      <c r="S55" s="70"/>
      <c r="T55" s="70"/>
      <c r="U55" s="70"/>
      <c r="V55" s="70"/>
      <c r="W55" s="70"/>
      <c r="X55" s="70"/>
      <c r="Y55" s="70"/>
      <c r="Z55" s="70"/>
    </row>
  </sheetData>
  <mergeCells count="14">
    <mergeCell ref="S4:U4"/>
    <mergeCell ref="V4:X4"/>
    <mergeCell ref="Y4:Z4"/>
    <mergeCell ref="B2:Z2"/>
    <mergeCell ref="B3:B5"/>
    <mergeCell ref="C3:F3"/>
    <mergeCell ref="G3:Z3"/>
    <mergeCell ref="C4:C5"/>
    <mergeCell ref="D4:D5"/>
    <mergeCell ref="E4:E5"/>
    <mergeCell ref="G4:J4"/>
    <mergeCell ref="O4:R4"/>
    <mergeCell ref="F4:F5"/>
    <mergeCell ref="K4:N4"/>
  </mergeCells>
  <hyperlinks>
    <hyperlink ref="AA2" location="INDICE!A74" display="INDICE"/>
  </hyperlinks>
  <printOptions horizontalCentered="1"/>
  <pageMargins left="0.19685039370078741" right="0.19685039370078741" top="1.1811023622047245" bottom="0.39370078740157483" header="0.19685039370078741" footer="0.19685039370078741"/>
  <pageSetup paperSize="9" scale="70" firstPageNumber="449" orientation="landscape" useFirstPageNumber="1" r:id="rId1"/>
  <headerFooter scaleWithDoc="0">
    <oddHeader>&amp;C&amp;G</oddHeader>
    <oddFooter>&amp;C&amp;10&amp;P</oddFooter>
    <evenFooter>&amp;L&amp;G&amp;C&amp;"-,Negrita"&amp;22&amp;P&amp;R&amp;G</evenFooter>
  </headerFooter>
  <drawing r:id="rId2"/>
  <legacyDrawingHF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B1:R117"/>
  <sheetViews>
    <sheetView showGridLines="0" zoomScaleNormal="100" workbookViewId="0"/>
  </sheetViews>
  <sheetFormatPr baseColWidth="10" defaultColWidth="12.5703125" defaultRowHeight="13.5" x14ac:dyDescent="0.25"/>
  <cols>
    <col min="1" max="1" width="3.42578125" style="7" customWidth="1"/>
    <col min="2" max="2" width="54.28515625" style="11" customWidth="1"/>
    <col min="3" max="3" width="71.7109375" style="6" customWidth="1"/>
    <col min="4" max="4" width="12.7109375" style="7" customWidth="1"/>
    <col min="5" max="5" width="9" style="7" customWidth="1"/>
    <col min="6" max="7" width="9.28515625" style="7" customWidth="1"/>
    <col min="8" max="8" width="8.28515625" style="7" customWidth="1"/>
    <col min="9" max="10" width="8.7109375" style="7" customWidth="1"/>
    <col min="11" max="11" width="14.28515625" style="7" customWidth="1"/>
    <col min="12" max="12" width="8.28515625" style="7" customWidth="1"/>
    <col min="13" max="14" width="8.28515625" style="7" bestFit="1" customWidth="1"/>
    <col min="15" max="17" width="8.28515625" style="7" customWidth="1"/>
    <col min="18" max="16384" width="12.5703125" style="7"/>
  </cols>
  <sheetData>
    <row r="1" spans="2:18" ht="149.25" customHeight="1" x14ac:dyDescent="0.25">
      <c r="B1" s="6"/>
      <c r="D1" s="6"/>
      <c r="E1" s="6"/>
      <c r="F1" s="6"/>
      <c r="G1" s="6"/>
      <c r="H1" s="6"/>
      <c r="I1" s="6"/>
      <c r="J1" s="6"/>
      <c r="K1" s="6"/>
      <c r="L1" s="6"/>
      <c r="M1" s="6"/>
      <c r="N1" s="6"/>
      <c r="O1" s="6"/>
      <c r="P1" s="6"/>
      <c r="Q1" s="6"/>
    </row>
    <row r="2" spans="2:18" ht="37.5" customHeight="1" x14ac:dyDescent="0.25">
      <c r="B2" s="606" t="s">
        <v>726</v>
      </c>
      <c r="C2" s="606"/>
      <c r="D2" s="606"/>
      <c r="E2" s="606"/>
      <c r="F2" s="606"/>
      <c r="G2" s="606"/>
      <c r="H2" s="606"/>
      <c r="I2" s="606"/>
      <c r="J2" s="606"/>
      <c r="K2" s="606"/>
      <c r="L2" s="606"/>
      <c r="M2" s="606"/>
      <c r="N2" s="606"/>
      <c r="O2" s="606"/>
      <c r="P2" s="606"/>
      <c r="Q2" s="606"/>
      <c r="R2" s="1" t="s">
        <v>7</v>
      </c>
    </row>
    <row r="3" spans="2:18" s="8" customFormat="1" ht="12.75" customHeight="1" x14ac:dyDescent="0.2">
      <c r="B3" s="521" t="s">
        <v>582</v>
      </c>
      <c r="C3" s="521" t="s">
        <v>583</v>
      </c>
      <c r="D3" s="521" t="s">
        <v>3</v>
      </c>
      <c r="E3" s="521"/>
      <c r="F3" s="521"/>
      <c r="G3" s="521"/>
      <c r="H3" s="521" t="s">
        <v>106</v>
      </c>
      <c r="I3" s="521"/>
      <c r="J3" s="521"/>
      <c r="K3" s="521"/>
      <c r="L3" s="521"/>
      <c r="M3" s="521"/>
      <c r="N3" s="521"/>
      <c r="O3" s="521" t="s">
        <v>105</v>
      </c>
      <c r="P3" s="521"/>
      <c r="Q3" s="521"/>
    </row>
    <row r="4" spans="2:18" s="8" customFormat="1" ht="12.75" customHeight="1" x14ac:dyDescent="0.2">
      <c r="B4" s="521"/>
      <c r="C4" s="521"/>
      <c r="D4" s="521"/>
      <c r="E4" s="521"/>
      <c r="F4" s="521"/>
      <c r="G4" s="521"/>
      <c r="H4" s="521" t="s">
        <v>603</v>
      </c>
      <c r="I4" s="521"/>
      <c r="J4" s="521"/>
      <c r="K4" s="521"/>
      <c r="L4" s="521" t="s">
        <v>584</v>
      </c>
      <c r="M4" s="521"/>
      <c r="N4" s="521"/>
      <c r="O4" s="521"/>
      <c r="P4" s="521"/>
      <c r="Q4" s="521"/>
    </row>
    <row r="5" spans="2:18" s="9" customFormat="1" ht="27.75" customHeight="1" x14ac:dyDescent="0.25">
      <c r="B5" s="513"/>
      <c r="C5" s="513"/>
      <c r="D5" s="241" t="s">
        <v>3</v>
      </c>
      <c r="E5" s="241" t="s">
        <v>86</v>
      </c>
      <c r="F5" s="241" t="s">
        <v>85</v>
      </c>
      <c r="G5" s="241" t="s">
        <v>89</v>
      </c>
      <c r="H5" s="241" t="s">
        <v>3</v>
      </c>
      <c r="I5" s="241" t="s">
        <v>86</v>
      </c>
      <c r="J5" s="241" t="s">
        <v>85</v>
      </c>
      <c r="K5" s="241" t="s">
        <v>89</v>
      </c>
      <c r="L5" s="241" t="s">
        <v>3</v>
      </c>
      <c r="M5" s="241" t="s">
        <v>86</v>
      </c>
      <c r="N5" s="241" t="s">
        <v>85</v>
      </c>
      <c r="O5" s="241" t="s">
        <v>3</v>
      </c>
      <c r="P5" s="241" t="s">
        <v>86</v>
      </c>
      <c r="Q5" s="241" t="s">
        <v>85</v>
      </c>
    </row>
    <row r="6" spans="2:18" s="13" customFormat="1" ht="15" customHeight="1" x14ac:dyDescent="0.25">
      <c r="B6" s="605" t="s">
        <v>3</v>
      </c>
      <c r="C6" s="605"/>
      <c r="D6" s="334">
        <f>+D7+D13+D20+D30+D36+D39+D42+D44+D46+D48+D51+D53+D55+D57+D60+D62+D64+D66+D68+D71+D73+D76+D78+D81+D83+D86+D88+D90+D92+D95+D97+D99+D101+D103+D106+D110+D112</f>
        <v>1289</v>
      </c>
      <c r="E6" s="334">
        <f t="shared" ref="E6:Q6" si="0">+E7+E13+E20+E30+E36+E39+E42+E44+E46+E48+E51+E53+E55+E57+E60+E62+E64+E66+E68+E71+E73+E76+E78+E81+E83+E86+E88+E90+E92+E95+E97+E99+E101+E103+E106+E110+E112</f>
        <v>715</v>
      </c>
      <c r="F6" s="334">
        <f t="shared" si="0"/>
        <v>552</v>
      </c>
      <c r="G6" s="334">
        <f t="shared" si="0"/>
        <v>22</v>
      </c>
      <c r="H6" s="334">
        <f t="shared" si="0"/>
        <v>1236</v>
      </c>
      <c r="I6" s="334">
        <f t="shared" si="0"/>
        <v>686</v>
      </c>
      <c r="J6" s="334">
        <f t="shared" si="0"/>
        <v>528</v>
      </c>
      <c r="K6" s="334">
        <f t="shared" si="0"/>
        <v>22</v>
      </c>
      <c r="L6" s="334">
        <f t="shared" si="0"/>
        <v>51</v>
      </c>
      <c r="M6" s="334">
        <f t="shared" si="0"/>
        <v>28</v>
      </c>
      <c r="N6" s="334">
        <f t="shared" si="0"/>
        <v>23</v>
      </c>
      <c r="O6" s="334">
        <f t="shared" si="0"/>
        <v>2</v>
      </c>
      <c r="P6" s="334">
        <f t="shared" si="0"/>
        <v>1</v>
      </c>
      <c r="Q6" s="334">
        <f t="shared" si="0"/>
        <v>1</v>
      </c>
    </row>
    <row r="7" spans="2:18" s="13" customFormat="1" ht="13.5" customHeight="1" x14ac:dyDescent="0.25">
      <c r="B7" s="604" t="s">
        <v>761</v>
      </c>
      <c r="C7" s="333" t="s">
        <v>3</v>
      </c>
      <c r="D7" s="335">
        <v>19</v>
      </c>
      <c r="E7" s="335">
        <v>8</v>
      </c>
      <c r="F7" s="335">
        <v>11</v>
      </c>
      <c r="G7" s="336">
        <v>0</v>
      </c>
      <c r="H7" s="335">
        <v>19</v>
      </c>
      <c r="I7" s="335">
        <v>8</v>
      </c>
      <c r="J7" s="335">
        <v>11</v>
      </c>
      <c r="K7" s="336">
        <v>0</v>
      </c>
      <c r="L7" s="336">
        <v>0</v>
      </c>
      <c r="M7" s="336">
        <v>0</v>
      </c>
      <c r="N7" s="336">
        <v>0</v>
      </c>
      <c r="O7" s="336">
        <v>0</v>
      </c>
      <c r="P7" s="336">
        <v>0</v>
      </c>
      <c r="Q7" s="336">
        <v>0</v>
      </c>
    </row>
    <row r="8" spans="2:18" s="10" customFormat="1" ht="14.25" x14ac:dyDescent="0.25">
      <c r="B8" s="604"/>
      <c r="C8" s="333" t="s">
        <v>762</v>
      </c>
      <c r="D8" s="335">
        <v>13</v>
      </c>
      <c r="E8" s="335">
        <v>6</v>
      </c>
      <c r="F8" s="335">
        <v>7</v>
      </c>
      <c r="G8" s="336">
        <v>0</v>
      </c>
      <c r="H8" s="335">
        <v>13</v>
      </c>
      <c r="I8" s="335">
        <v>6</v>
      </c>
      <c r="J8" s="335">
        <v>7</v>
      </c>
      <c r="K8" s="336">
        <v>0</v>
      </c>
      <c r="L8" s="336">
        <v>0</v>
      </c>
      <c r="M8" s="336">
        <v>0</v>
      </c>
      <c r="N8" s="336">
        <v>0</v>
      </c>
      <c r="O8" s="336">
        <v>0</v>
      </c>
      <c r="P8" s="336">
        <v>0</v>
      </c>
      <c r="Q8" s="336">
        <v>0</v>
      </c>
    </row>
    <row r="9" spans="2:18" s="10" customFormat="1" ht="28.5" x14ac:dyDescent="0.25">
      <c r="B9" s="604"/>
      <c r="C9" s="333" t="s">
        <v>763</v>
      </c>
      <c r="D9" s="335">
        <v>2</v>
      </c>
      <c r="E9" s="336">
        <v>0</v>
      </c>
      <c r="F9" s="335">
        <v>2</v>
      </c>
      <c r="G9" s="336">
        <v>0</v>
      </c>
      <c r="H9" s="335">
        <v>2</v>
      </c>
      <c r="I9" s="336">
        <v>0</v>
      </c>
      <c r="J9" s="335">
        <v>2</v>
      </c>
      <c r="K9" s="336">
        <v>0</v>
      </c>
      <c r="L9" s="336">
        <v>0</v>
      </c>
      <c r="M9" s="336">
        <v>0</v>
      </c>
      <c r="N9" s="336">
        <v>0</v>
      </c>
      <c r="O9" s="336">
        <v>0</v>
      </c>
      <c r="P9" s="336">
        <v>0</v>
      </c>
      <c r="Q9" s="336">
        <v>0</v>
      </c>
    </row>
    <row r="10" spans="2:18" s="10" customFormat="1" ht="14.25" x14ac:dyDescent="0.25">
      <c r="B10" s="604"/>
      <c r="C10" s="333" t="s">
        <v>764</v>
      </c>
      <c r="D10" s="335">
        <v>2</v>
      </c>
      <c r="E10" s="336">
        <v>0</v>
      </c>
      <c r="F10" s="335">
        <v>2</v>
      </c>
      <c r="G10" s="336">
        <v>0</v>
      </c>
      <c r="H10" s="335">
        <v>2</v>
      </c>
      <c r="I10" s="336">
        <v>0</v>
      </c>
      <c r="J10" s="335">
        <v>2</v>
      </c>
      <c r="K10" s="336">
        <v>0</v>
      </c>
      <c r="L10" s="336">
        <v>0</v>
      </c>
      <c r="M10" s="336">
        <v>0</v>
      </c>
      <c r="N10" s="336">
        <v>0</v>
      </c>
      <c r="O10" s="336">
        <v>0</v>
      </c>
      <c r="P10" s="336">
        <v>0</v>
      </c>
      <c r="Q10" s="336">
        <v>0</v>
      </c>
    </row>
    <row r="11" spans="2:18" s="10" customFormat="1" ht="14.25" x14ac:dyDescent="0.25">
      <c r="B11" s="604"/>
      <c r="C11" s="333" t="s">
        <v>765</v>
      </c>
      <c r="D11" s="335">
        <v>1</v>
      </c>
      <c r="E11" s="335">
        <v>1</v>
      </c>
      <c r="F11" s="336">
        <v>0</v>
      </c>
      <c r="G11" s="336">
        <v>0</v>
      </c>
      <c r="H11" s="335">
        <v>1</v>
      </c>
      <c r="I11" s="335">
        <v>1</v>
      </c>
      <c r="J11" s="336">
        <v>0</v>
      </c>
      <c r="K11" s="336">
        <v>0</v>
      </c>
      <c r="L11" s="336">
        <v>0</v>
      </c>
      <c r="M11" s="336">
        <v>0</v>
      </c>
      <c r="N11" s="336">
        <v>0</v>
      </c>
      <c r="O11" s="336">
        <v>0</v>
      </c>
      <c r="P11" s="336">
        <v>0</v>
      </c>
      <c r="Q11" s="336">
        <v>0</v>
      </c>
    </row>
    <row r="12" spans="2:18" s="10" customFormat="1" ht="14.25" x14ac:dyDescent="0.25">
      <c r="B12" s="604"/>
      <c r="C12" s="333" t="s">
        <v>766</v>
      </c>
      <c r="D12" s="335">
        <v>1</v>
      </c>
      <c r="E12" s="335">
        <v>1</v>
      </c>
      <c r="F12" s="336">
        <v>0</v>
      </c>
      <c r="G12" s="336">
        <v>0</v>
      </c>
      <c r="H12" s="335">
        <v>1</v>
      </c>
      <c r="I12" s="335">
        <v>1</v>
      </c>
      <c r="J12" s="336">
        <v>0</v>
      </c>
      <c r="K12" s="336">
        <v>0</v>
      </c>
      <c r="L12" s="336">
        <v>0</v>
      </c>
      <c r="M12" s="336">
        <v>0</v>
      </c>
      <c r="N12" s="336">
        <v>0</v>
      </c>
      <c r="O12" s="336">
        <v>0</v>
      </c>
      <c r="P12" s="336">
        <v>0</v>
      </c>
      <c r="Q12" s="336">
        <v>0</v>
      </c>
    </row>
    <row r="13" spans="2:18" s="13" customFormat="1" ht="12.4" customHeight="1" x14ac:dyDescent="0.25">
      <c r="B13" s="604" t="s">
        <v>767</v>
      </c>
      <c r="C13" s="333" t="s">
        <v>3</v>
      </c>
      <c r="D13" s="335">
        <v>37</v>
      </c>
      <c r="E13" s="335">
        <v>18</v>
      </c>
      <c r="F13" s="335">
        <v>18</v>
      </c>
      <c r="G13" s="335">
        <v>1</v>
      </c>
      <c r="H13" s="335">
        <v>35</v>
      </c>
      <c r="I13" s="335">
        <v>18</v>
      </c>
      <c r="J13" s="335">
        <v>16</v>
      </c>
      <c r="K13" s="335">
        <v>1</v>
      </c>
      <c r="L13" s="335">
        <v>2</v>
      </c>
      <c r="M13" s="336">
        <v>0</v>
      </c>
      <c r="N13" s="335">
        <v>2</v>
      </c>
      <c r="O13" s="336">
        <v>0</v>
      </c>
      <c r="P13" s="336">
        <v>0</v>
      </c>
      <c r="Q13" s="336">
        <v>0</v>
      </c>
    </row>
    <row r="14" spans="2:18" s="10" customFormat="1" ht="14.25" x14ac:dyDescent="0.25">
      <c r="B14" s="604"/>
      <c r="C14" s="333" t="s">
        <v>768</v>
      </c>
      <c r="D14" s="335">
        <v>2</v>
      </c>
      <c r="E14" s="335">
        <v>1</v>
      </c>
      <c r="F14" s="335">
        <v>1</v>
      </c>
      <c r="G14" s="336">
        <v>0</v>
      </c>
      <c r="H14" s="335">
        <v>2</v>
      </c>
      <c r="I14" s="335">
        <v>1</v>
      </c>
      <c r="J14" s="335">
        <v>1</v>
      </c>
      <c r="K14" s="336">
        <v>0</v>
      </c>
      <c r="L14" s="336">
        <v>0</v>
      </c>
      <c r="M14" s="336">
        <v>0</v>
      </c>
      <c r="N14" s="336">
        <v>0</v>
      </c>
      <c r="O14" s="336">
        <v>0</v>
      </c>
      <c r="P14" s="336">
        <v>0</v>
      </c>
      <c r="Q14" s="336">
        <v>0</v>
      </c>
    </row>
    <row r="15" spans="2:18" s="10" customFormat="1" ht="14.25" x14ac:dyDescent="0.25">
      <c r="B15" s="604"/>
      <c r="C15" s="333" t="s">
        <v>769</v>
      </c>
      <c r="D15" s="335">
        <v>5</v>
      </c>
      <c r="E15" s="335">
        <v>2</v>
      </c>
      <c r="F15" s="335">
        <v>3</v>
      </c>
      <c r="G15" s="336">
        <v>0</v>
      </c>
      <c r="H15" s="335">
        <v>5</v>
      </c>
      <c r="I15" s="335">
        <v>2</v>
      </c>
      <c r="J15" s="335">
        <v>3</v>
      </c>
      <c r="K15" s="336">
        <v>0</v>
      </c>
      <c r="L15" s="336">
        <v>0</v>
      </c>
      <c r="M15" s="336">
        <v>0</v>
      </c>
      <c r="N15" s="336">
        <v>0</v>
      </c>
      <c r="O15" s="336">
        <v>0</v>
      </c>
      <c r="P15" s="336">
        <v>0</v>
      </c>
      <c r="Q15" s="336">
        <v>0</v>
      </c>
    </row>
    <row r="16" spans="2:18" s="10" customFormat="1" ht="14.25" x14ac:dyDescent="0.25">
      <c r="B16" s="604"/>
      <c r="C16" s="333" t="s">
        <v>770</v>
      </c>
      <c r="D16" s="335">
        <v>19</v>
      </c>
      <c r="E16" s="335">
        <v>8</v>
      </c>
      <c r="F16" s="335">
        <v>11</v>
      </c>
      <c r="G16" s="336">
        <v>0</v>
      </c>
      <c r="H16" s="335">
        <v>17</v>
      </c>
      <c r="I16" s="335">
        <v>8</v>
      </c>
      <c r="J16" s="335">
        <v>9</v>
      </c>
      <c r="K16" s="336">
        <v>0</v>
      </c>
      <c r="L16" s="335">
        <v>2</v>
      </c>
      <c r="M16" s="336">
        <v>0</v>
      </c>
      <c r="N16" s="335">
        <v>2</v>
      </c>
      <c r="O16" s="336">
        <v>0</v>
      </c>
      <c r="P16" s="336">
        <v>0</v>
      </c>
      <c r="Q16" s="336">
        <v>0</v>
      </c>
    </row>
    <row r="17" spans="2:17" s="10" customFormat="1" ht="14.25" x14ac:dyDescent="0.25">
      <c r="B17" s="604"/>
      <c r="C17" s="333" t="s">
        <v>771</v>
      </c>
      <c r="D17" s="335">
        <v>4</v>
      </c>
      <c r="E17" s="335">
        <v>2</v>
      </c>
      <c r="F17" s="335">
        <v>2</v>
      </c>
      <c r="G17" s="336">
        <v>0</v>
      </c>
      <c r="H17" s="335">
        <v>4</v>
      </c>
      <c r="I17" s="335">
        <v>2</v>
      </c>
      <c r="J17" s="335">
        <v>2</v>
      </c>
      <c r="K17" s="336">
        <v>0</v>
      </c>
      <c r="L17" s="336">
        <v>0</v>
      </c>
      <c r="M17" s="336">
        <v>0</v>
      </c>
      <c r="N17" s="336">
        <v>0</v>
      </c>
      <c r="O17" s="336">
        <v>0</v>
      </c>
      <c r="P17" s="336">
        <v>0</v>
      </c>
      <c r="Q17" s="336">
        <v>0</v>
      </c>
    </row>
    <row r="18" spans="2:17" s="10" customFormat="1" ht="28.5" x14ac:dyDescent="0.25">
      <c r="B18" s="604"/>
      <c r="C18" s="333" t="s">
        <v>772</v>
      </c>
      <c r="D18" s="335">
        <v>6</v>
      </c>
      <c r="E18" s="335">
        <v>5</v>
      </c>
      <c r="F18" s="336">
        <v>0</v>
      </c>
      <c r="G18" s="335">
        <v>1</v>
      </c>
      <c r="H18" s="335">
        <v>6</v>
      </c>
      <c r="I18" s="335">
        <v>5</v>
      </c>
      <c r="J18" s="336">
        <v>0</v>
      </c>
      <c r="K18" s="335">
        <v>1</v>
      </c>
      <c r="L18" s="336">
        <v>0</v>
      </c>
      <c r="M18" s="336">
        <v>0</v>
      </c>
      <c r="N18" s="336">
        <v>0</v>
      </c>
      <c r="O18" s="336">
        <v>0</v>
      </c>
      <c r="P18" s="336">
        <v>0</v>
      </c>
      <c r="Q18" s="336">
        <v>0</v>
      </c>
    </row>
    <row r="19" spans="2:17" s="10" customFormat="1" ht="28.5" x14ac:dyDescent="0.25">
      <c r="B19" s="604"/>
      <c r="C19" s="333" t="s">
        <v>773</v>
      </c>
      <c r="D19" s="335">
        <v>1</v>
      </c>
      <c r="E19" s="336">
        <v>0</v>
      </c>
      <c r="F19" s="335">
        <v>1</v>
      </c>
      <c r="G19" s="336">
        <v>0</v>
      </c>
      <c r="H19" s="335">
        <v>1</v>
      </c>
      <c r="I19" s="336">
        <v>0</v>
      </c>
      <c r="J19" s="335">
        <v>1</v>
      </c>
      <c r="K19" s="336">
        <v>0</v>
      </c>
      <c r="L19" s="336">
        <v>0</v>
      </c>
      <c r="M19" s="336">
        <v>0</v>
      </c>
      <c r="N19" s="336">
        <v>0</v>
      </c>
      <c r="O19" s="336">
        <v>0</v>
      </c>
      <c r="P19" s="336">
        <v>0</v>
      </c>
      <c r="Q19" s="336">
        <v>0</v>
      </c>
    </row>
    <row r="20" spans="2:17" s="13" customFormat="1" ht="13.5" customHeight="1" x14ac:dyDescent="0.25">
      <c r="B20" s="604" t="s">
        <v>774</v>
      </c>
      <c r="C20" s="333" t="s">
        <v>3</v>
      </c>
      <c r="D20" s="335">
        <v>68</v>
      </c>
      <c r="E20" s="335">
        <v>37</v>
      </c>
      <c r="F20" s="335">
        <v>29</v>
      </c>
      <c r="G20" s="335">
        <v>2</v>
      </c>
      <c r="H20" s="335">
        <v>66</v>
      </c>
      <c r="I20" s="335">
        <v>36</v>
      </c>
      <c r="J20" s="335">
        <v>28</v>
      </c>
      <c r="K20" s="335">
        <v>2</v>
      </c>
      <c r="L20" s="335">
        <v>2</v>
      </c>
      <c r="M20" s="335">
        <v>1</v>
      </c>
      <c r="N20" s="335">
        <v>1</v>
      </c>
      <c r="O20" s="336">
        <v>0</v>
      </c>
      <c r="P20" s="336">
        <v>0</v>
      </c>
      <c r="Q20" s="336">
        <v>0</v>
      </c>
    </row>
    <row r="21" spans="2:17" s="10" customFormat="1" ht="14.25" x14ac:dyDescent="0.25">
      <c r="B21" s="604"/>
      <c r="C21" s="333" t="s">
        <v>775</v>
      </c>
      <c r="D21" s="335">
        <v>1</v>
      </c>
      <c r="E21" s="336">
        <v>0</v>
      </c>
      <c r="F21" s="335">
        <v>1</v>
      </c>
      <c r="G21" s="336">
        <v>0</v>
      </c>
      <c r="H21" s="336">
        <v>0</v>
      </c>
      <c r="I21" s="336">
        <v>0</v>
      </c>
      <c r="J21" s="336">
        <v>0</v>
      </c>
      <c r="K21" s="336">
        <v>0</v>
      </c>
      <c r="L21" s="335">
        <v>1</v>
      </c>
      <c r="M21" s="336">
        <v>0</v>
      </c>
      <c r="N21" s="335">
        <v>1</v>
      </c>
      <c r="O21" s="336">
        <v>0</v>
      </c>
      <c r="P21" s="336">
        <v>0</v>
      </c>
      <c r="Q21" s="336">
        <v>0</v>
      </c>
    </row>
    <row r="22" spans="2:17" s="10" customFormat="1" ht="28.5" x14ac:dyDescent="0.25">
      <c r="B22" s="604"/>
      <c r="C22" s="333" t="s">
        <v>776</v>
      </c>
      <c r="D22" s="335">
        <v>40</v>
      </c>
      <c r="E22" s="335">
        <v>20</v>
      </c>
      <c r="F22" s="335">
        <v>18</v>
      </c>
      <c r="G22" s="335">
        <v>2</v>
      </c>
      <c r="H22" s="335">
        <v>40</v>
      </c>
      <c r="I22" s="335">
        <v>20</v>
      </c>
      <c r="J22" s="335">
        <v>18</v>
      </c>
      <c r="K22" s="335">
        <v>2</v>
      </c>
      <c r="L22" s="336">
        <v>0</v>
      </c>
      <c r="M22" s="336">
        <v>0</v>
      </c>
      <c r="N22" s="336">
        <v>0</v>
      </c>
      <c r="O22" s="336">
        <v>0</v>
      </c>
      <c r="P22" s="336">
        <v>0</v>
      </c>
      <c r="Q22" s="336">
        <v>0</v>
      </c>
    </row>
    <row r="23" spans="2:17" s="10" customFormat="1" ht="13.5" customHeight="1" x14ac:dyDescent="0.25">
      <c r="B23" s="604"/>
      <c r="C23" s="333" t="s">
        <v>777</v>
      </c>
      <c r="D23" s="335">
        <v>10</v>
      </c>
      <c r="E23" s="335">
        <v>6</v>
      </c>
      <c r="F23" s="335">
        <v>4</v>
      </c>
      <c r="G23" s="336">
        <v>0</v>
      </c>
      <c r="H23" s="335">
        <v>9</v>
      </c>
      <c r="I23" s="335">
        <v>5</v>
      </c>
      <c r="J23" s="335">
        <v>4</v>
      </c>
      <c r="K23" s="336">
        <v>0</v>
      </c>
      <c r="L23" s="335">
        <v>1</v>
      </c>
      <c r="M23" s="335">
        <v>1</v>
      </c>
      <c r="N23" s="336">
        <v>0</v>
      </c>
      <c r="O23" s="336">
        <v>0</v>
      </c>
      <c r="P23" s="336">
        <v>0</v>
      </c>
      <c r="Q23" s="336">
        <v>0</v>
      </c>
    </row>
    <row r="24" spans="2:17" s="10" customFormat="1" ht="14.25" x14ac:dyDescent="0.25">
      <c r="B24" s="604"/>
      <c r="C24" s="333" t="s">
        <v>778</v>
      </c>
      <c r="D24" s="335">
        <v>1</v>
      </c>
      <c r="E24" s="336">
        <v>0</v>
      </c>
      <c r="F24" s="335">
        <v>1</v>
      </c>
      <c r="G24" s="336">
        <v>0</v>
      </c>
      <c r="H24" s="335">
        <v>1</v>
      </c>
      <c r="I24" s="336">
        <v>0</v>
      </c>
      <c r="J24" s="335">
        <v>1</v>
      </c>
      <c r="K24" s="336">
        <v>0</v>
      </c>
      <c r="L24" s="336">
        <v>0</v>
      </c>
      <c r="M24" s="336">
        <v>0</v>
      </c>
      <c r="N24" s="336">
        <v>0</v>
      </c>
      <c r="O24" s="336">
        <v>0</v>
      </c>
      <c r="P24" s="336">
        <v>0</v>
      </c>
      <c r="Q24" s="336">
        <v>0</v>
      </c>
    </row>
    <row r="25" spans="2:17" s="10" customFormat="1" ht="14.25" x14ac:dyDescent="0.25">
      <c r="B25" s="604"/>
      <c r="C25" s="333" t="s">
        <v>779</v>
      </c>
      <c r="D25" s="335">
        <v>4</v>
      </c>
      <c r="E25" s="335">
        <v>3</v>
      </c>
      <c r="F25" s="335">
        <v>1</v>
      </c>
      <c r="G25" s="336">
        <v>0</v>
      </c>
      <c r="H25" s="335">
        <v>4</v>
      </c>
      <c r="I25" s="335">
        <v>3</v>
      </c>
      <c r="J25" s="335">
        <v>1</v>
      </c>
      <c r="K25" s="336">
        <v>0</v>
      </c>
      <c r="L25" s="336">
        <v>0</v>
      </c>
      <c r="M25" s="336">
        <v>0</v>
      </c>
      <c r="N25" s="336">
        <v>0</v>
      </c>
      <c r="O25" s="336">
        <v>0</v>
      </c>
      <c r="P25" s="336">
        <v>0</v>
      </c>
      <c r="Q25" s="336">
        <v>0</v>
      </c>
    </row>
    <row r="26" spans="2:17" s="10" customFormat="1" ht="14.25" x14ac:dyDescent="0.25">
      <c r="B26" s="604"/>
      <c r="C26" s="333" t="s">
        <v>780</v>
      </c>
      <c r="D26" s="335">
        <v>5</v>
      </c>
      <c r="E26" s="335">
        <v>2</v>
      </c>
      <c r="F26" s="335">
        <v>3</v>
      </c>
      <c r="G26" s="336">
        <v>0</v>
      </c>
      <c r="H26" s="335">
        <v>5</v>
      </c>
      <c r="I26" s="335">
        <v>2</v>
      </c>
      <c r="J26" s="335">
        <v>3</v>
      </c>
      <c r="K26" s="336">
        <v>0</v>
      </c>
      <c r="L26" s="336">
        <v>0</v>
      </c>
      <c r="M26" s="336">
        <v>0</v>
      </c>
      <c r="N26" s="336">
        <v>0</v>
      </c>
      <c r="O26" s="336">
        <v>0</v>
      </c>
      <c r="P26" s="336">
        <v>0</v>
      </c>
      <c r="Q26" s="336">
        <v>0</v>
      </c>
    </row>
    <row r="27" spans="2:17" s="10" customFormat="1" ht="28.5" x14ac:dyDescent="0.25">
      <c r="B27" s="604"/>
      <c r="C27" s="333" t="s">
        <v>781</v>
      </c>
      <c r="D27" s="335">
        <v>1</v>
      </c>
      <c r="E27" s="335">
        <v>1</v>
      </c>
      <c r="F27" s="336">
        <v>0</v>
      </c>
      <c r="G27" s="336">
        <v>0</v>
      </c>
      <c r="H27" s="335">
        <v>1</v>
      </c>
      <c r="I27" s="335">
        <v>1</v>
      </c>
      <c r="J27" s="336">
        <v>0</v>
      </c>
      <c r="K27" s="336">
        <v>0</v>
      </c>
      <c r="L27" s="336">
        <v>0</v>
      </c>
      <c r="M27" s="336">
        <v>0</v>
      </c>
      <c r="N27" s="336">
        <v>0</v>
      </c>
      <c r="O27" s="336">
        <v>0</v>
      </c>
      <c r="P27" s="336">
        <v>0</v>
      </c>
      <c r="Q27" s="336">
        <v>0</v>
      </c>
    </row>
    <row r="28" spans="2:17" s="10" customFormat="1" ht="14.25" x14ac:dyDescent="0.25">
      <c r="B28" s="604"/>
      <c r="C28" s="333" t="s">
        <v>782</v>
      </c>
      <c r="D28" s="335">
        <v>5</v>
      </c>
      <c r="E28" s="335">
        <v>4</v>
      </c>
      <c r="F28" s="335">
        <v>1</v>
      </c>
      <c r="G28" s="336">
        <v>0</v>
      </c>
      <c r="H28" s="335">
        <v>5</v>
      </c>
      <c r="I28" s="335">
        <v>4</v>
      </c>
      <c r="J28" s="335">
        <v>1</v>
      </c>
      <c r="K28" s="336">
        <v>0</v>
      </c>
      <c r="L28" s="336">
        <v>0</v>
      </c>
      <c r="M28" s="336">
        <v>0</v>
      </c>
      <c r="N28" s="336">
        <v>0</v>
      </c>
      <c r="O28" s="336">
        <v>0</v>
      </c>
      <c r="P28" s="336">
        <v>0</v>
      </c>
      <c r="Q28" s="336">
        <v>0</v>
      </c>
    </row>
    <row r="29" spans="2:17" s="13" customFormat="1" ht="28.5" x14ac:dyDescent="0.25">
      <c r="B29" s="604"/>
      <c r="C29" s="333" t="s">
        <v>783</v>
      </c>
      <c r="D29" s="335">
        <v>1</v>
      </c>
      <c r="E29" s="335">
        <v>1</v>
      </c>
      <c r="F29" s="336">
        <v>0</v>
      </c>
      <c r="G29" s="336">
        <v>0</v>
      </c>
      <c r="H29" s="335">
        <v>1</v>
      </c>
      <c r="I29" s="335">
        <v>1</v>
      </c>
      <c r="J29" s="336">
        <v>0</v>
      </c>
      <c r="K29" s="336">
        <v>0</v>
      </c>
      <c r="L29" s="336">
        <v>0</v>
      </c>
      <c r="M29" s="336">
        <v>0</v>
      </c>
      <c r="N29" s="336">
        <v>0</v>
      </c>
      <c r="O29" s="336">
        <v>0</v>
      </c>
      <c r="P29" s="336">
        <v>0</v>
      </c>
      <c r="Q29" s="336">
        <v>0</v>
      </c>
    </row>
    <row r="30" spans="2:17" s="10" customFormat="1" ht="12.4" customHeight="1" x14ac:dyDescent="0.25">
      <c r="B30" s="604" t="s">
        <v>784</v>
      </c>
      <c r="C30" s="333" t="s">
        <v>3</v>
      </c>
      <c r="D30" s="335">
        <v>8</v>
      </c>
      <c r="E30" s="335">
        <v>4</v>
      </c>
      <c r="F30" s="335">
        <v>4</v>
      </c>
      <c r="G30" s="336">
        <v>0</v>
      </c>
      <c r="H30" s="335">
        <v>8</v>
      </c>
      <c r="I30" s="335">
        <v>4</v>
      </c>
      <c r="J30" s="335">
        <v>4</v>
      </c>
      <c r="K30" s="336">
        <v>0</v>
      </c>
      <c r="L30" s="336">
        <v>0</v>
      </c>
      <c r="M30" s="336">
        <v>0</v>
      </c>
      <c r="N30" s="336">
        <v>0</v>
      </c>
      <c r="O30" s="336">
        <v>0</v>
      </c>
      <c r="P30" s="336">
        <v>0</v>
      </c>
      <c r="Q30" s="336">
        <v>0</v>
      </c>
    </row>
    <row r="31" spans="2:17" s="10" customFormat="1" ht="14.25" x14ac:dyDescent="0.25">
      <c r="B31" s="604"/>
      <c r="C31" s="333" t="s">
        <v>785</v>
      </c>
      <c r="D31" s="335">
        <v>2</v>
      </c>
      <c r="E31" s="335">
        <v>1</v>
      </c>
      <c r="F31" s="335">
        <v>1</v>
      </c>
      <c r="G31" s="336">
        <v>0</v>
      </c>
      <c r="H31" s="335">
        <v>2</v>
      </c>
      <c r="I31" s="335">
        <v>1</v>
      </c>
      <c r="J31" s="335">
        <v>1</v>
      </c>
      <c r="K31" s="336">
        <v>0</v>
      </c>
      <c r="L31" s="336">
        <v>0</v>
      </c>
      <c r="M31" s="336">
        <v>0</v>
      </c>
      <c r="N31" s="336">
        <v>0</v>
      </c>
      <c r="O31" s="336">
        <v>0</v>
      </c>
      <c r="P31" s="336">
        <v>0</v>
      </c>
      <c r="Q31" s="336">
        <v>0</v>
      </c>
    </row>
    <row r="32" spans="2:17" s="10" customFormat="1" ht="13.5" customHeight="1" x14ac:dyDescent="0.25">
      <c r="B32" s="604"/>
      <c r="C32" s="333" t="s">
        <v>786</v>
      </c>
      <c r="D32" s="335">
        <v>2</v>
      </c>
      <c r="E32" s="335">
        <v>2</v>
      </c>
      <c r="F32" s="336">
        <v>0</v>
      </c>
      <c r="G32" s="336">
        <v>0</v>
      </c>
      <c r="H32" s="335">
        <v>2</v>
      </c>
      <c r="I32" s="335">
        <v>2</v>
      </c>
      <c r="J32" s="336">
        <v>0</v>
      </c>
      <c r="K32" s="336">
        <v>0</v>
      </c>
      <c r="L32" s="336">
        <v>0</v>
      </c>
      <c r="M32" s="336">
        <v>0</v>
      </c>
      <c r="N32" s="336">
        <v>0</v>
      </c>
      <c r="O32" s="336">
        <v>0</v>
      </c>
      <c r="P32" s="336">
        <v>0</v>
      </c>
      <c r="Q32" s="336">
        <v>0</v>
      </c>
    </row>
    <row r="33" spans="2:17" s="10" customFormat="1" ht="13.5" customHeight="1" x14ac:dyDescent="0.25">
      <c r="B33" s="604"/>
      <c r="C33" s="333" t="s">
        <v>787</v>
      </c>
      <c r="D33" s="335">
        <v>1</v>
      </c>
      <c r="E33" s="335">
        <v>1</v>
      </c>
      <c r="F33" s="336">
        <v>0</v>
      </c>
      <c r="G33" s="336">
        <v>0</v>
      </c>
      <c r="H33" s="335">
        <v>1</v>
      </c>
      <c r="I33" s="335">
        <v>1</v>
      </c>
      <c r="J33" s="336">
        <v>0</v>
      </c>
      <c r="K33" s="336">
        <v>0</v>
      </c>
      <c r="L33" s="336">
        <v>0</v>
      </c>
      <c r="M33" s="336">
        <v>0</v>
      </c>
      <c r="N33" s="336">
        <v>0</v>
      </c>
      <c r="O33" s="336">
        <v>0</v>
      </c>
      <c r="P33" s="336">
        <v>0</v>
      </c>
      <c r="Q33" s="336">
        <v>0</v>
      </c>
    </row>
    <row r="34" spans="2:17" s="13" customFormat="1" ht="13.5" customHeight="1" x14ac:dyDescent="0.25">
      <c r="B34" s="604"/>
      <c r="C34" s="333" t="s">
        <v>788</v>
      </c>
      <c r="D34" s="335">
        <v>1</v>
      </c>
      <c r="E34" s="336">
        <v>0</v>
      </c>
      <c r="F34" s="335">
        <v>1</v>
      </c>
      <c r="G34" s="336">
        <v>0</v>
      </c>
      <c r="H34" s="335">
        <v>1</v>
      </c>
      <c r="I34" s="336">
        <v>0</v>
      </c>
      <c r="J34" s="335">
        <v>1</v>
      </c>
      <c r="K34" s="336">
        <v>0</v>
      </c>
      <c r="L34" s="336">
        <v>0</v>
      </c>
      <c r="M34" s="336">
        <v>0</v>
      </c>
      <c r="N34" s="336">
        <v>0</v>
      </c>
      <c r="O34" s="336">
        <v>0</v>
      </c>
      <c r="P34" s="336">
        <v>0</v>
      </c>
      <c r="Q34" s="336">
        <v>0</v>
      </c>
    </row>
    <row r="35" spans="2:17" s="10" customFormat="1" ht="28.5" x14ac:dyDescent="0.25">
      <c r="B35" s="604"/>
      <c r="C35" s="333" t="s">
        <v>789</v>
      </c>
      <c r="D35" s="335">
        <v>2</v>
      </c>
      <c r="E35" s="336">
        <v>0</v>
      </c>
      <c r="F35" s="335">
        <v>2</v>
      </c>
      <c r="G35" s="336">
        <v>0</v>
      </c>
      <c r="H35" s="335">
        <v>2</v>
      </c>
      <c r="I35" s="336">
        <v>0</v>
      </c>
      <c r="J35" s="335">
        <v>2</v>
      </c>
      <c r="K35" s="336">
        <v>0</v>
      </c>
      <c r="L35" s="336">
        <v>0</v>
      </c>
      <c r="M35" s="336">
        <v>0</v>
      </c>
      <c r="N35" s="336">
        <v>0</v>
      </c>
      <c r="O35" s="336">
        <v>0</v>
      </c>
      <c r="P35" s="336">
        <v>0</v>
      </c>
      <c r="Q35" s="336">
        <v>0</v>
      </c>
    </row>
    <row r="36" spans="2:17" s="13" customFormat="1" ht="14.25" x14ac:dyDescent="0.25">
      <c r="B36" s="604" t="s">
        <v>790</v>
      </c>
      <c r="C36" s="333" t="s">
        <v>3</v>
      </c>
      <c r="D36" s="335">
        <v>4</v>
      </c>
      <c r="E36" s="335">
        <v>2</v>
      </c>
      <c r="F36" s="335">
        <v>2</v>
      </c>
      <c r="G36" s="336">
        <v>0</v>
      </c>
      <c r="H36" s="335">
        <v>3</v>
      </c>
      <c r="I36" s="335">
        <v>1</v>
      </c>
      <c r="J36" s="335">
        <v>2</v>
      </c>
      <c r="K36" s="336">
        <v>0</v>
      </c>
      <c r="L36" s="335">
        <v>1</v>
      </c>
      <c r="M36" s="335">
        <v>1</v>
      </c>
      <c r="N36" s="336">
        <v>0</v>
      </c>
      <c r="O36" s="336">
        <v>0</v>
      </c>
      <c r="P36" s="336">
        <v>0</v>
      </c>
      <c r="Q36" s="336">
        <v>0</v>
      </c>
    </row>
    <row r="37" spans="2:17" s="10" customFormat="1" ht="14.25" x14ac:dyDescent="0.25">
      <c r="B37" s="604"/>
      <c r="C37" s="333" t="s">
        <v>791</v>
      </c>
      <c r="D37" s="335">
        <v>1</v>
      </c>
      <c r="E37" s="335">
        <v>1</v>
      </c>
      <c r="F37" s="336">
        <v>0</v>
      </c>
      <c r="G37" s="336">
        <v>0</v>
      </c>
      <c r="H37" s="335">
        <v>1</v>
      </c>
      <c r="I37" s="335">
        <v>1</v>
      </c>
      <c r="J37" s="336">
        <v>0</v>
      </c>
      <c r="K37" s="336">
        <v>0</v>
      </c>
      <c r="L37" s="336">
        <v>0</v>
      </c>
      <c r="M37" s="336">
        <v>0</v>
      </c>
      <c r="N37" s="336">
        <v>0</v>
      </c>
      <c r="O37" s="336">
        <v>0</v>
      </c>
      <c r="P37" s="336">
        <v>0</v>
      </c>
      <c r="Q37" s="336">
        <v>0</v>
      </c>
    </row>
    <row r="38" spans="2:17" s="10" customFormat="1" ht="14.25" x14ac:dyDescent="0.25">
      <c r="B38" s="604"/>
      <c r="C38" s="333" t="s">
        <v>792</v>
      </c>
      <c r="D38" s="335">
        <v>3</v>
      </c>
      <c r="E38" s="335">
        <v>1</v>
      </c>
      <c r="F38" s="335">
        <v>2</v>
      </c>
      <c r="G38" s="336">
        <v>0</v>
      </c>
      <c r="H38" s="335">
        <v>2</v>
      </c>
      <c r="I38" s="336">
        <v>0</v>
      </c>
      <c r="J38" s="335">
        <v>2</v>
      </c>
      <c r="K38" s="336">
        <v>0</v>
      </c>
      <c r="L38" s="335">
        <v>1</v>
      </c>
      <c r="M38" s="335">
        <v>1</v>
      </c>
      <c r="N38" s="336">
        <v>0</v>
      </c>
      <c r="O38" s="336">
        <v>0</v>
      </c>
      <c r="P38" s="336">
        <v>0</v>
      </c>
      <c r="Q38" s="336">
        <v>0</v>
      </c>
    </row>
    <row r="39" spans="2:17" s="13" customFormat="1" ht="13.5" customHeight="1" x14ac:dyDescent="0.25">
      <c r="B39" s="604" t="s">
        <v>793</v>
      </c>
      <c r="C39" s="333" t="s">
        <v>3</v>
      </c>
      <c r="D39" s="335">
        <v>19</v>
      </c>
      <c r="E39" s="335">
        <v>11</v>
      </c>
      <c r="F39" s="335">
        <v>8</v>
      </c>
      <c r="G39" s="336">
        <v>0</v>
      </c>
      <c r="H39" s="335">
        <v>18</v>
      </c>
      <c r="I39" s="335">
        <v>10</v>
      </c>
      <c r="J39" s="335">
        <v>8</v>
      </c>
      <c r="K39" s="336">
        <v>0</v>
      </c>
      <c r="L39" s="335">
        <v>1</v>
      </c>
      <c r="M39" s="335">
        <v>1</v>
      </c>
      <c r="N39" s="336">
        <v>0</v>
      </c>
      <c r="O39" s="336">
        <v>0</v>
      </c>
      <c r="P39" s="336">
        <v>0</v>
      </c>
      <c r="Q39" s="336">
        <v>0</v>
      </c>
    </row>
    <row r="40" spans="2:17" s="10" customFormat="1" ht="14.25" x14ac:dyDescent="0.25">
      <c r="B40" s="604"/>
      <c r="C40" s="333" t="s">
        <v>794</v>
      </c>
      <c r="D40" s="335">
        <v>16</v>
      </c>
      <c r="E40" s="335">
        <v>10</v>
      </c>
      <c r="F40" s="335">
        <v>6</v>
      </c>
      <c r="G40" s="336">
        <v>0</v>
      </c>
      <c r="H40" s="335">
        <v>16</v>
      </c>
      <c r="I40" s="335">
        <v>10</v>
      </c>
      <c r="J40" s="335">
        <v>6</v>
      </c>
      <c r="K40" s="336">
        <v>0</v>
      </c>
      <c r="L40" s="336">
        <v>0</v>
      </c>
      <c r="M40" s="336">
        <v>0</v>
      </c>
      <c r="N40" s="336">
        <v>0</v>
      </c>
      <c r="O40" s="336">
        <v>0</v>
      </c>
      <c r="P40" s="336">
        <v>0</v>
      </c>
      <c r="Q40" s="336">
        <v>0</v>
      </c>
    </row>
    <row r="41" spans="2:17" s="10" customFormat="1" ht="14.25" x14ac:dyDescent="0.25">
      <c r="B41" s="604"/>
      <c r="C41" s="333" t="s">
        <v>795</v>
      </c>
      <c r="D41" s="335">
        <v>3</v>
      </c>
      <c r="E41" s="335">
        <v>1</v>
      </c>
      <c r="F41" s="335">
        <v>2</v>
      </c>
      <c r="G41" s="336">
        <v>0</v>
      </c>
      <c r="H41" s="335">
        <v>2</v>
      </c>
      <c r="I41" s="336">
        <v>0</v>
      </c>
      <c r="J41" s="335">
        <v>2</v>
      </c>
      <c r="K41" s="336">
        <v>0</v>
      </c>
      <c r="L41" s="335">
        <v>1</v>
      </c>
      <c r="M41" s="335">
        <v>1</v>
      </c>
      <c r="N41" s="336">
        <v>0</v>
      </c>
      <c r="O41" s="336">
        <v>0</v>
      </c>
      <c r="P41" s="336">
        <v>0</v>
      </c>
      <c r="Q41" s="336">
        <v>0</v>
      </c>
    </row>
    <row r="42" spans="2:17" s="13" customFormat="1" ht="12.4" customHeight="1" x14ac:dyDescent="0.25">
      <c r="B42" s="604" t="s">
        <v>796</v>
      </c>
      <c r="C42" s="333" t="s">
        <v>3</v>
      </c>
      <c r="D42" s="335">
        <v>1</v>
      </c>
      <c r="E42" s="335">
        <v>1</v>
      </c>
      <c r="F42" s="336">
        <v>0</v>
      </c>
      <c r="G42" s="336">
        <v>0</v>
      </c>
      <c r="H42" s="335">
        <v>1</v>
      </c>
      <c r="I42" s="335">
        <v>1</v>
      </c>
      <c r="J42" s="336">
        <v>0</v>
      </c>
      <c r="K42" s="336">
        <v>0</v>
      </c>
      <c r="L42" s="336">
        <v>0</v>
      </c>
      <c r="M42" s="336">
        <v>0</v>
      </c>
      <c r="N42" s="336">
        <v>0</v>
      </c>
      <c r="O42" s="336">
        <v>0</v>
      </c>
      <c r="P42" s="336">
        <v>0</v>
      </c>
      <c r="Q42" s="336">
        <v>0</v>
      </c>
    </row>
    <row r="43" spans="2:17" s="10" customFormat="1" ht="14.25" x14ac:dyDescent="0.25">
      <c r="B43" s="604"/>
      <c r="C43" s="333" t="s">
        <v>797</v>
      </c>
      <c r="D43" s="335">
        <v>1</v>
      </c>
      <c r="E43" s="335">
        <v>1</v>
      </c>
      <c r="F43" s="336">
        <v>0</v>
      </c>
      <c r="G43" s="336">
        <v>0</v>
      </c>
      <c r="H43" s="335">
        <v>1</v>
      </c>
      <c r="I43" s="335">
        <v>1</v>
      </c>
      <c r="J43" s="336">
        <v>0</v>
      </c>
      <c r="K43" s="336">
        <v>0</v>
      </c>
      <c r="L43" s="336">
        <v>0</v>
      </c>
      <c r="M43" s="336">
        <v>0</v>
      </c>
      <c r="N43" s="336">
        <v>0</v>
      </c>
      <c r="O43" s="336">
        <v>0</v>
      </c>
      <c r="P43" s="336">
        <v>0</v>
      </c>
      <c r="Q43" s="336">
        <v>0</v>
      </c>
    </row>
    <row r="44" spans="2:17" s="13" customFormat="1" ht="12.4" customHeight="1" x14ac:dyDescent="0.25">
      <c r="B44" s="604" t="s">
        <v>798</v>
      </c>
      <c r="C44" s="333" t="s">
        <v>3</v>
      </c>
      <c r="D44" s="335">
        <v>1</v>
      </c>
      <c r="E44" s="336">
        <v>0</v>
      </c>
      <c r="F44" s="335">
        <v>1</v>
      </c>
      <c r="G44" s="336">
        <v>0</v>
      </c>
      <c r="H44" s="336">
        <v>0</v>
      </c>
      <c r="I44" s="336">
        <v>0</v>
      </c>
      <c r="J44" s="336">
        <v>0</v>
      </c>
      <c r="K44" s="336">
        <v>0</v>
      </c>
      <c r="L44" s="335">
        <v>1</v>
      </c>
      <c r="M44" s="336">
        <v>0</v>
      </c>
      <c r="N44" s="335">
        <v>1</v>
      </c>
      <c r="O44" s="336">
        <v>0</v>
      </c>
      <c r="P44" s="336">
        <v>0</v>
      </c>
      <c r="Q44" s="336">
        <v>0</v>
      </c>
    </row>
    <row r="45" spans="2:17" s="10" customFormat="1" ht="14.25" x14ac:dyDescent="0.25">
      <c r="B45" s="604"/>
      <c r="C45" s="333" t="s">
        <v>799</v>
      </c>
      <c r="D45" s="335">
        <v>1</v>
      </c>
      <c r="E45" s="336">
        <v>0</v>
      </c>
      <c r="F45" s="335">
        <v>1</v>
      </c>
      <c r="G45" s="336">
        <v>0</v>
      </c>
      <c r="H45" s="336">
        <v>0</v>
      </c>
      <c r="I45" s="336">
        <v>0</v>
      </c>
      <c r="J45" s="336">
        <v>0</v>
      </c>
      <c r="K45" s="336">
        <v>0</v>
      </c>
      <c r="L45" s="335">
        <v>1</v>
      </c>
      <c r="M45" s="336">
        <v>0</v>
      </c>
      <c r="N45" s="335">
        <v>1</v>
      </c>
      <c r="O45" s="336">
        <v>0</v>
      </c>
      <c r="P45" s="336">
        <v>0</v>
      </c>
      <c r="Q45" s="336">
        <v>0</v>
      </c>
    </row>
    <row r="46" spans="2:17" s="10" customFormat="1" ht="14.25" x14ac:dyDescent="0.25">
      <c r="B46" s="604" t="s">
        <v>800</v>
      </c>
      <c r="C46" s="333" t="s">
        <v>3</v>
      </c>
      <c r="D46" s="335">
        <v>1</v>
      </c>
      <c r="E46" s="335">
        <v>1</v>
      </c>
      <c r="F46" s="336">
        <v>0</v>
      </c>
      <c r="G46" s="336">
        <v>0</v>
      </c>
      <c r="H46" s="335">
        <v>1</v>
      </c>
      <c r="I46" s="335">
        <v>1</v>
      </c>
      <c r="J46" s="336">
        <v>0</v>
      </c>
      <c r="K46" s="336">
        <v>0</v>
      </c>
      <c r="L46" s="336">
        <v>0</v>
      </c>
      <c r="M46" s="336">
        <v>0</v>
      </c>
      <c r="N46" s="336">
        <v>0</v>
      </c>
      <c r="O46" s="336">
        <v>0</v>
      </c>
      <c r="P46" s="336">
        <v>0</v>
      </c>
      <c r="Q46" s="336">
        <v>0</v>
      </c>
    </row>
    <row r="47" spans="2:17" s="13" customFormat="1" ht="14.25" x14ac:dyDescent="0.25">
      <c r="B47" s="604"/>
      <c r="C47" s="333" t="s">
        <v>801</v>
      </c>
      <c r="D47" s="335">
        <v>1</v>
      </c>
      <c r="E47" s="335">
        <v>1</v>
      </c>
      <c r="F47" s="336">
        <v>0</v>
      </c>
      <c r="G47" s="336">
        <v>0</v>
      </c>
      <c r="H47" s="335">
        <v>1</v>
      </c>
      <c r="I47" s="335">
        <v>1</v>
      </c>
      <c r="J47" s="336">
        <v>0</v>
      </c>
      <c r="K47" s="336">
        <v>0</v>
      </c>
      <c r="L47" s="336">
        <v>0</v>
      </c>
      <c r="M47" s="336">
        <v>0</v>
      </c>
      <c r="N47" s="336">
        <v>0</v>
      </c>
      <c r="O47" s="336">
        <v>0</v>
      </c>
      <c r="P47" s="336">
        <v>0</v>
      </c>
      <c r="Q47" s="336">
        <v>0</v>
      </c>
    </row>
    <row r="48" spans="2:17" s="10" customFormat="1" ht="14.25" x14ac:dyDescent="0.25">
      <c r="B48" s="604" t="s">
        <v>802</v>
      </c>
      <c r="C48" s="333" t="s">
        <v>3</v>
      </c>
      <c r="D48" s="335">
        <v>265</v>
      </c>
      <c r="E48" s="335">
        <v>170</v>
      </c>
      <c r="F48" s="335">
        <v>94</v>
      </c>
      <c r="G48" s="335">
        <v>1</v>
      </c>
      <c r="H48" s="335">
        <v>250</v>
      </c>
      <c r="I48" s="335">
        <v>161</v>
      </c>
      <c r="J48" s="335">
        <v>88</v>
      </c>
      <c r="K48" s="335">
        <v>1</v>
      </c>
      <c r="L48" s="335">
        <v>15</v>
      </c>
      <c r="M48" s="335">
        <v>9</v>
      </c>
      <c r="N48" s="335">
        <v>6</v>
      </c>
      <c r="O48" s="336">
        <v>0</v>
      </c>
      <c r="P48" s="336">
        <v>0</v>
      </c>
      <c r="Q48" s="336">
        <v>0</v>
      </c>
    </row>
    <row r="49" spans="2:17" s="13" customFormat="1" ht="28.5" x14ac:dyDescent="0.25">
      <c r="B49" s="604"/>
      <c r="C49" s="333" t="s">
        <v>803</v>
      </c>
      <c r="D49" s="335">
        <v>4</v>
      </c>
      <c r="E49" s="335">
        <v>2</v>
      </c>
      <c r="F49" s="335">
        <v>2</v>
      </c>
      <c r="G49" s="336">
        <v>0</v>
      </c>
      <c r="H49" s="335">
        <v>2</v>
      </c>
      <c r="I49" s="335">
        <v>1</v>
      </c>
      <c r="J49" s="335">
        <v>1</v>
      </c>
      <c r="K49" s="336">
        <v>0</v>
      </c>
      <c r="L49" s="335">
        <v>2</v>
      </c>
      <c r="M49" s="335">
        <v>1</v>
      </c>
      <c r="N49" s="335">
        <v>1</v>
      </c>
      <c r="O49" s="336">
        <v>0</v>
      </c>
      <c r="P49" s="336">
        <v>0</v>
      </c>
      <c r="Q49" s="336">
        <v>0</v>
      </c>
    </row>
    <row r="50" spans="2:17" s="10" customFormat="1" ht="14.25" x14ac:dyDescent="0.25">
      <c r="B50" s="604"/>
      <c r="C50" s="333" t="s">
        <v>804</v>
      </c>
      <c r="D50" s="335">
        <v>261</v>
      </c>
      <c r="E50" s="335">
        <v>168</v>
      </c>
      <c r="F50" s="335">
        <v>92</v>
      </c>
      <c r="G50" s="335">
        <v>1</v>
      </c>
      <c r="H50" s="335">
        <v>248</v>
      </c>
      <c r="I50" s="335">
        <v>160</v>
      </c>
      <c r="J50" s="335">
        <v>87</v>
      </c>
      <c r="K50" s="335">
        <v>1</v>
      </c>
      <c r="L50" s="335">
        <v>13</v>
      </c>
      <c r="M50" s="335">
        <v>8</v>
      </c>
      <c r="N50" s="335">
        <v>5</v>
      </c>
      <c r="O50" s="336">
        <v>0</v>
      </c>
      <c r="P50" s="336">
        <v>0</v>
      </c>
      <c r="Q50" s="336">
        <v>0</v>
      </c>
    </row>
    <row r="51" spans="2:17" s="13" customFormat="1" ht="14.25" x14ac:dyDescent="0.25">
      <c r="B51" s="604" t="s">
        <v>805</v>
      </c>
      <c r="C51" s="333" t="s">
        <v>3</v>
      </c>
      <c r="D51" s="335">
        <v>4</v>
      </c>
      <c r="E51" s="335">
        <v>1</v>
      </c>
      <c r="F51" s="335">
        <v>3</v>
      </c>
      <c r="G51" s="336">
        <v>0</v>
      </c>
      <c r="H51" s="335">
        <v>4</v>
      </c>
      <c r="I51" s="335">
        <v>1</v>
      </c>
      <c r="J51" s="335">
        <v>3</v>
      </c>
      <c r="K51" s="336">
        <v>0</v>
      </c>
      <c r="L51" s="336">
        <v>0</v>
      </c>
      <c r="M51" s="336">
        <v>0</v>
      </c>
      <c r="N51" s="336">
        <v>0</v>
      </c>
      <c r="O51" s="336">
        <v>0</v>
      </c>
      <c r="P51" s="336">
        <v>0</v>
      </c>
      <c r="Q51" s="336">
        <v>0</v>
      </c>
    </row>
    <row r="52" spans="2:17" s="10" customFormat="1" ht="14.25" x14ac:dyDescent="0.25">
      <c r="B52" s="604"/>
      <c r="C52" s="333" t="s">
        <v>806</v>
      </c>
      <c r="D52" s="335">
        <v>4</v>
      </c>
      <c r="E52" s="335">
        <v>1</v>
      </c>
      <c r="F52" s="335">
        <v>3</v>
      </c>
      <c r="G52" s="336">
        <v>0</v>
      </c>
      <c r="H52" s="335">
        <v>4</v>
      </c>
      <c r="I52" s="335">
        <v>1</v>
      </c>
      <c r="J52" s="335">
        <v>3</v>
      </c>
      <c r="K52" s="336">
        <v>0</v>
      </c>
      <c r="L52" s="336">
        <v>0</v>
      </c>
      <c r="M52" s="336">
        <v>0</v>
      </c>
      <c r="N52" s="336">
        <v>0</v>
      </c>
      <c r="O52" s="336">
        <v>0</v>
      </c>
      <c r="P52" s="336">
        <v>0</v>
      </c>
      <c r="Q52" s="336">
        <v>0</v>
      </c>
    </row>
    <row r="53" spans="2:17" s="13" customFormat="1" ht="14.25" x14ac:dyDescent="0.25">
      <c r="B53" s="604" t="s">
        <v>807</v>
      </c>
      <c r="C53" s="333" t="s">
        <v>3</v>
      </c>
      <c r="D53" s="335">
        <v>1</v>
      </c>
      <c r="E53" s="336">
        <v>0</v>
      </c>
      <c r="F53" s="335">
        <v>1</v>
      </c>
      <c r="G53" s="336">
        <v>0</v>
      </c>
      <c r="H53" s="335">
        <v>1</v>
      </c>
      <c r="I53" s="336">
        <v>0</v>
      </c>
      <c r="J53" s="335">
        <v>1</v>
      </c>
      <c r="K53" s="336">
        <v>0</v>
      </c>
      <c r="L53" s="336">
        <v>0</v>
      </c>
      <c r="M53" s="336">
        <v>0</v>
      </c>
      <c r="N53" s="336">
        <v>0</v>
      </c>
      <c r="O53" s="336">
        <v>0</v>
      </c>
      <c r="P53" s="336">
        <v>0</v>
      </c>
      <c r="Q53" s="336">
        <v>0</v>
      </c>
    </row>
    <row r="54" spans="2:17" s="10" customFormat="1" ht="28.5" x14ac:dyDescent="0.25">
      <c r="B54" s="604"/>
      <c r="C54" s="333" t="s">
        <v>808</v>
      </c>
      <c r="D54" s="335">
        <v>1</v>
      </c>
      <c r="E54" s="336">
        <v>0</v>
      </c>
      <c r="F54" s="335">
        <v>1</v>
      </c>
      <c r="G54" s="336">
        <v>0</v>
      </c>
      <c r="H54" s="335">
        <v>1</v>
      </c>
      <c r="I54" s="336">
        <v>0</v>
      </c>
      <c r="J54" s="335">
        <v>1</v>
      </c>
      <c r="K54" s="336">
        <v>0</v>
      </c>
      <c r="L54" s="336">
        <v>0</v>
      </c>
      <c r="M54" s="336">
        <v>0</v>
      </c>
      <c r="N54" s="336">
        <v>0</v>
      </c>
      <c r="O54" s="336">
        <v>0</v>
      </c>
      <c r="P54" s="336">
        <v>0</v>
      </c>
      <c r="Q54" s="336">
        <v>0</v>
      </c>
    </row>
    <row r="55" spans="2:17" s="13" customFormat="1" ht="14.25" x14ac:dyDescent="0.25">
      <c r="B55" s="604" t="s">
        <v>809</v>
      </c>
      <c r="C55" s="333" t="s">
        <v>3</v>
      </c>
      <c r="D55" s="335">
        <v>1</v>
      </c>
      <c r="E55" s="336">
        <v>0</v>
      </c>
      <c r="F55" s="335">
        <v>1</v>
      </c>
      <c r="G55" s="336">
        <v>0</v>
      </c>
      <c r="H55" s="335">
        <v>1</v>
      </c>
      <c r="I55" s="336">
        <v>0</v>
      </c>
      <c r="J55" s="335">
        <v>1</v>
      </c>
      <c r="K55" s="336">
        <v>0</v>
      </c>
      <c r="L55" s="336">
        <v>0</v>
      </c>
      <c r="M55" s="336">
        <v>0</v>
      </c>
      <c r="N55" s="336">
        <v>0</v>
      </c>
      <c r="O55" s="336">
        <v>0</v>
      </c>
      <c r="P55" s="336">
        <v>0</v>
      </c>
      <c r="Q55" s="336">
        <v>0</v>
      </c>
    </row>
    <row r="56" spans="2:17" s="10" customFormat="1" ht="14.25" x14ac:dyDescent="0.25">
      <c r="B56" s="604"/>
      <c r="C56" s="333" t="s">
        <v>810</v>
      </c>
      <c r="D56" s="335">
        <v>1</v>
      </c>
      <c r="E56" s="336">
        <v>0</v>
      </c>
      <c r="F56" s="335">
        <v>1</v>
      </c>
      <c r="G56" s="336">
        <v>0</v>
      </c>
      <c r="H56" s="335">
        <v>1</v>
      </c>
      <c r="I56" s="336">
        <v>0</v>
      </c>
      <c r="J56" s="335">
        <v>1</v>
      </c>
      <c r="K56" s="336">
        <v>0</v>
      </c>
      <c r="L56" s="336">
        <v>0</v>
      </c>
      <c r="M56" s="336">
        <v>0</v>
      </c>
      <c r="N56" s="336">
        <v>0</v>
      </c>
      <c r="O56" s="336">
        <v>0</v>
      </c>
      <c r="P56" s="336">
        <v>0</v>
      </c>
      <c r="Q56" s="336">
        <v>0</v>
      </c>
    </row>
    <row r="57" spans="2:17" s="13" customFormat="1" ht="12.4" customHeight="1" x14ac:dyDescent="0.25">
      <c r="B57" s="604" t="s">
        <v>811</v>
      </c>
      <c r="C57" s="333" t="s">
        <v>3</v>
      </c>
      <c r="D57" s="335">
        <v>7</v>
      </c>
      <c r="E57" s="335">
        <v>4</v>
      </c>
      <c r="F57" s="335">
        <v>3</v>
      </c>
      <c r="G57" s="336">
        <v>0</v>
      </c>
      <c r="H57" s="335">
        <v>7</v>
      </c>
      <c r="I57" s="335">
        <v>4</v>
      </c>
      <c r="J57" s="335">
        <v>3</v>
      </c>
      <c r="K57" s="336">
        <v>0</v>
      </c>
      <c r="L57" s="336">
        <v>0</v>
      </c>
      <c r="M57" s="336">
        <v>0</v>
      </c>
      <c r="N57" s="336">
        <v>0</v>
      </c>
      <c r="O57" s="336">
        <v>0</v>
      </c>
      <c r="P57" s="336">
        <v>0</v>
      </c>
      <c r="Q57" s="336">
        <v>0</v>
      </c>
    </row>
    <row r="58" spans="2:17" s="10" customFormat="1" ht="14.25" x14ac:dyDescent="0.25">
      <c r="B58" s="604"/>
      <c r="C58" s="333" t="s">
        <v>812</v>
      </c>
      <c r="D58" s="335">
        <v>6</v>
      </c>
      <c r="E58" s="335">
        <v>3</v>
      </c>
      <c r="F58" s="335">
        <v>3</v>
      </c>
      <c r="G58" s="336">
        <v>0</v>
      </c>
      <c r="H58" s="335">
        <v>6</v>
      </c>
      <c r="I58" s="335">
        <v>3</v>
      </c>
      <c r="J58" s="335">
        <v>3</v>
      </c>
      <c r="K58" s="336">
        <v>0</v>
      </c>
      <c r="L58" s="336">
        <v>0</v>
      </c>
      <c r="M58" s="336">
        <v>0</v>
      </c>
      <c r="N58" s="336">
        <v>0</v>
      </c>
      <c r="O58" s="336">
        <v>0</v>
      </c>
      <c r="P58" s="336">
        <v>0</v>
      </c>
      <c r="Q58" s="336">
        <v>0</v>
      </c>
    </row>
    <row r="59" spans="2:17" s="13" customFormat="1" ht="14.25" x14ac:dyDescent="0.25">
      <c r="B59" s="604"/>
      <c r="C59" s="333" t="s">
        <v>813</v>
      </c>
      <c r="D59" s="335">
        <v>1</v>
      </c>
      <c r="E59" s="335">
        <v>1</v>
      </c>
      <c r="F59" s="336">
        <v>0</v>
      </c>
      <c r="G59" s="336">
        <v>0</v>
      </c>
      <c r="H59" s="335">
        <v>1</v>
      </c>
      <c r="I59" s="335">
        <v>1</v>
      </c>
      <c r="J59" s="336">
        <v>0</v>
      </c>
      <c r="K59" s="336">
        <v>0</v>
      </c>
      <c r="L59" s="336">
        <v>0</v>
      </c>
      <c r="M59" s="336">
        <v>0</v>
      </c>
      <c r="N59" s="336">
        <v>0</v>
      </c>
      <c r="O59" s="336">
        <v>0</v>
      </c>
      <c r="P59" s="336">
        <v>0</v>
      </c>
      <c r="Q59" s="336">
        <v>0</v>
      </c>
    </row>
    <row r="60" spans="2:17" s="10" customFormat="1" ht="14.25" x14ac:dyDescent="0.25">
      <c r="B60" s="604" t="s">
        <v>814</v>
      </c>
      <c r="C60" s="333" t="s">
        <v>3</v>
      </c>
      <c r="D60" s="335">
        <v>4</v>
      </c>
      <c r="E60" s="335">
        <v>2</v>
      </c>
      <c r="F60" s="335">
        <v>2</v>
      </c>
      <c r="G60" s="336">
        <v>0</v>
      </c>
      <c r="H60" s="335">
        <v>4</v>
      </c>
      <c r="I60" s="335">
        <v>2</v>
      </c>
      <c r="J60" s="335">
        <v>2</v>
      </c>
      <c r="K60" s="336">
        <v>0</v>
      </c>
      <c r="L60" s="336">
        <v>0</v>
      </c>
      <c r="M60" s="336">
        <v>0</v>
      </c>
      <c r="N60" s="336">
        <v>0</v>
      </c>
      <c r="O60" s="336">
        <v>0</v>
      </c>
      <c r="P60" s="336">
        <v>0</v>
      </c>
      <c r="Q60" s="336">
        <v>0</v>
      </c>
    </row>
    <row r="61" spans="2:17" s="13" customFormat="1" ht="14.25" x14ac:dyDescent="0.25">
      <c r="B61" s="604"/>
      <c r="C61" s="333" t="s">
        <v>815</v>
      </c>
      <c r="D61" s="335">
        <v>4</v>
      </c>
      <c r="E61" s="335">
        <v>2</v>
      </c>
      <c r="F61" s="335">
        <v>2</v>
      </c>
      <c r="G61" s="336">
        <v>0</v>
      </c>
      <c r="H61" s="335">
        <v>4</v>
      </c>
      <c r="I61" s="335">
        <v>2</v>
      </c>
      <c r="J61" s="335">
        <v>2</v>
      </c>
      <c r="K61" s="336">
        <v>0</v>
      </c>
      <c r="L61" s="336">
        <v>0</v>
      </c>
      <c r="M61" s="336">
        <v>0</v>
      </c>
      <c r="N61" s="336">
        <v>0</v>
      </c>
      <c r="O61" s="336">
        <v>0</v>
      </c>
      <c r="P61" s="336">
        <v>0</v>
      </c>
      <c r="Q61" s="336">
        <v>0</v>
      </c>
    </row>
    <row r="62" spans="2:17" s="10" customFormat="1" ht="14.25" x14ac:dyDescent="0.25">
      <c r="B62" s="604" t="s">
        <v>816</v>
      </c>
      <c r="C62" s="333" t="s">
        <v>3</v>
      </c>
      <c r="D62" s="335">
        <v>796</v>
      </c>
      <c r="E62" s="335">
        <v>427</v>
      </c>
      <c r="F62" s="335">
        <v>353</v>
      </c>
      <c r="G62" s="335">
        <v>16</v>
      </c>
      <c r="H62" s="335">
        <v>768</v>
      </c>
      <c r="I62" s="335">
        <v>412</v>
      </c>
      <c r="J62" s="335">
        <v>340</v>
      </c>
      <c r="K62" s="335">
        <v>16</v>
      </c>
      <c r="L62" s="335">
        <v>26</v>
      </c>
      <c r="M62" s="335">
        <v>14</v>
      </c>
      <c r="N62" s="335">
        <v>12</v>
      </c>
      <c r="O62" s="335">
        <v>2</v>
      </c>
      <c r="P62" s="335">
        <v>1</v>
      </c>
      <c r="Q62" s="335">
        <v>1</v>
      </c>
    </row>
    <row r="63" spans="2:17" s="13" customFormat="1" ht="14.25" x14ac:dyDescent="0.25">
      <c r="B63" s="604"/>
      <c r="C63" s="333" t="s">
        <v>816</v>
      </c>
      <c r="D63" s="335">
        <v>796</v>
      </c>
      <c r="E63" s="335">
        <v>427</v>
      </c>
      <c r="F63" s="335">
        <v>353</v>
      </c>
      <c r="G63" s="335">
        <v>16</v>
      </c>
      <c r="H63" s="335">
        <v>768</v>
      </c>
      <c r="I63" s="335">
        <v>412</v>
      </c>
      <c r="J63" s="335">
        <v>340</v>
      </c>
      <c r="K63" s="335">
        <v>16</v>
      </c>
      <c r="L63" s="335">
        <v>26</v>
      </c>
      <c r="M63" s="335">
        <v>14</v>
      </c>
      <c r="N63" s="335">
        <v>12</v>
      </c>
      <c r="O63" s="335">
        <v>2</v>
      </c>
      <c r="P63" s="335">
        <v>1</v>
      </c>
      <c r="Q63" s="335">
        <v>1</v>
      </c>
    </row>
    <row r="64" spans="2:17" s="10" customFormat="1" ht="14.25" x14ac:dyDescent="0.25">
      <c r="B64" s="604" t="s">
        <v>817</v>
      </c>
      <c r="C64" s="333" t="s">
        <v>3</v>
      </c>
      <c r="D64" s="335">
        <v>1</v>
      </c>
      <c r="E64" s="335">
        <v>1</v>
      </c>
      <c r="F64" s="336">
        <v>0</v>
      </c>
      <c r="G64" s="336">
        <v>0</v>
      </c>
      <c r="H64" s="335">
        <v>1</v>
      </c>
      <c r="I64" s="335">
        <v>1</v>
      </c>
      <c r="J64" s="336">
        <v>0</v>
      </c>
      <c r="K64" s="336">
        <v>0</v>
      </c>
      <c r="L64" s="336">
        <v>0</v>
      </c>
      <c r="M64" s="336">
        <v>0</v>
      </c>
      <c r="N64" s="336">
        <v>0</v>
      </c>
      <c r="O64" s="336">
        <v>0</v>
      </c>
      <c r="P64" s="336">
        <v>0</v>
      </c>
      <c r="Q64" s="336">
        <v>0</v>
      </c>
    </row>
    <row r="65" spans="2:17" s="13" customFormat="1" ht="14.25" x14ac:dyDescent="0.25">
      <c r="B65" s="604"/>
      <c r="C65" s="333" t="s">
        <v>818</v>
      </c>
      <c r="D65" s="335">
        <v>1</v>
      </c>
      <c r="E65" s="335">
        <v>1</v>
      </c>
      <c r="F65" s="336">
        <v>0</v>
      </c>
      <c r="G65" s="336">
        <v>0</v>
      </c>
      <c r="H65" s="335">
        <v>1</v>
      </c>
      <c r="I65" s="335">
        <v>1</v>
      </c>
      <c r="J65" s="336">
        <v>0</v>
      </c>
      <c r="K65" s="336">
        <v>0</v>
      </c>
      <c r="L65" s="336">
        <v>0</v>
      </c>
      <c r="M65" s="336">
        <v>0</v>
      </c>
      <c r="N65" s="336">
        <v>0</v>
      </c>
      <c r="O65" s="336">
        <v>0</v>
      </c>
      <c r="P65" s="336">
        <v>0</v>
      </c>
      <c r="Q65" s="336">
        <v>0</v>
      </c>
    </row>
    <row r="66" spans="2:17" s="10" customFormat="1" ht="14.25" x14ac:dyDescent="0.25">
      <c r="B66" s="604" t="s">
        <v>819</v>
      </c>
      <c r="C66" s="333" t="s">
        <v>3</v>
      </c>
      <c r="D66" s="335">
        <v>3</v>
      </c>
      <c r="E66" s="335">
        <v>1</v>
      </c>
      <c r="F66" s="335">
        <v>2</v>
      </c>
      <c r="G66" s="336">
        <v>0</v>
      </c>
      <c r="H66" s="335">
        <v>3</v>
      </c>
      <c r="I66" s="335">
        <v>1</v>
      </c>
      <c r="J66" s="335">
        <v>2</v>
      </c>
      <c r="K66" s="336">
        <v>0</v>
      </c>
      <c r="L66" s="336">
        <v>0</v>
      </c>
      <c r="M66" s="336">
        <v>0</v>
      </c>
      <c r="N66" s="336">
        <v>0</v>
      </c>
      <c r="O66" s="336">
        <v>0</v>
      </c>
      <c r="P66" s="336">
        <v>0</v>
      </c>
      <c r="Q66" s="336">
        <v>0</v>
      </c>
    </row>
    <row r="67" spans="2:17" s="13" customFormat="1" ht="14.25" x14ac:dyDescent="0.25">
      <c r="B67" s="604"/>
      <c r="C67" s="333" t="s">
        <v>820</v>
      </c>
      <c r="D67" s="335">
        <v>3</v>
      </c>
      <c r="E67" s="335">
        <v>1</v>
      </c>
      <c r="F67" s="335">
        <v>2</v>
      </c>
      <c r="G67" s="336">
        <v>0</v>
      </c>
      <c r="H67" s="335">
        <v>3</v>
      </c>
      <c r="I67" s="335">
        <v>1</v>
      </c>
      <c r="J67" s="335">
        <v>2</v>
      </c>
      <c r="K67" s="336">
        <v>0</v>
      </c>
      <c r="L67" s="336">
        <v>0</v>
      </c>
      <c r="M67" s="336">
        <v>0</v>
      </c>
      <c r="N67" s="336">
        <v>0</v>
      </c>
      <c r="O67" s="336">
        <v>0</v>
      </c>
      <c r="P67" s="336">
        <v>0</v>
      </c>
      <c r="Q67" s="336">
        <v>0</v>
      </c>
    </row>
    <row r="68" spans="2:17" s="10" customFormat="1" ht="14.25" x14ac:dyDescent="0.25">
      <c r="B68" s="604" t="s">
        <v>821</v>
      </c>
      <c r="C68" s="333" t="s">
        <v>3</v>
      </c>
      <c r="D68" s="335">
        <v>2</v>
      </c>
      <c r="E68" s="335">
        <v>1</v>
      </c>
      <c r="F68" s="335">
        <v>1</v>
      </c>
      <c r="G68" s="336">
        <v>0</v>
      </c>
      <c r="H68" s="335">
        <v>2</v>
      </c>
      <c r="I68" s="335">
        <v>1</v>
      </c>
      <c r="J68" s="335">
        <v>1</v>
      </c>
      <c r="K68" s="336">
        <v>0</v>
      </c>
      <c r="L68" s="336">
        <v>0</v>
      </c>
      <c r="M68" s="336">
        <v>0</v>
      </c>
      <c r="N68" s="336">
        <v>0</v>
      </c>
      <c r="O68" s="336">
        <v>0</v>
      </c>
      <c r="P68" s="336">
        <v>0</v>
      </c>
      <c r="Q68" s="336">
        <v>0</v>
      </c>
    </row>
    <row r="69" spans="2:17" s="10" customFormat="1" ht="14.25" x14ac:dyDescent="0.25">
      <c r="B69" s="604"/>
      <c r="C69" s="333" t="s">
        <v>822</v>
      </c>
      <c r="D69" s="335">
        <v>1</v>
      </c>
      <c r="E69" s="335">
        <v>1</v>
      </c>
      <c r="F69" s="336">
        <v>0</v>
      </c>
      <c r="G69" s="336">
        <v>0</v>
      </c>
      <c r="H69" s="335">
        <v>1</v>
      </c>
      <c r="I69" s="335">
        <v>1</v>
      </c>
      <c r="J69" s="336">
        <v>0</v>
      </c>
      <c r="K69" s="336">
        <v>0</v>
      </c>
      <c r="L69" s="336">
        <v>0</v>
      </c>
      <c r="M69" s="336">
        <v>0</v>
      </c>
      <c r="N69" s="336">
        <v>0</v>
      </c>
      <c r="O69" s="336">
        <v>0</v>
      </c>
      <c r="P69" s="336">
        <v>0</v>
      </c>
      <c r="Q69" s="336">
        <v>0</v>
      </c>
    </row>
    <row r="70" spans="2:17" s="13" customFormat="1" ht="14.25" x14ac:dyDescent="0.25">
      <c r="B70" s="604"/>
      <c r="C70" s="333" t="s">
        <v>823</v>
      </c>
      <c r="D70" s="335">
        <v>1</v>
      </c>
      <c r="E70" s="336">
        <v>0</v>
      </c>
      <c r="F70" s="335">
        <v>1</v>
      </c>
      <c r="G70" s="336">
        <v>0</v>
      </c>
      <c r="H70" s="335">
        <v>1</v>
      </c>
      <c r="I70" s="336">
        <v>0</v>
      </c>
      <c r="J70" s="335">
        <v>1</v>
      </c>
      <c r="K70" s="336">
        <v>0</v>
      </c>
      <c r="L70" s="336">
        <v>0</v>
      </c>
      <c r="M70" s="336">
        <v>0</v>
      </c>
      <c r="N70" s="336">
        <v>0</v>
      </c>
      <c r="O70" s="336">
        <v>0</v>
      </c>
      <c r="P70" s="336">
        <v>0</v>
      </c>
      <c r="Q70" s="336">
        <v>0</v>
      </c>
    </row>
    <row r="71" spans="2:17" s="10" customFormat="1" ht="14.25" x14ac:dyDescent="0.25">
      <c r="B71" s="604" t="s">
        <v>824</v>
      </c>
      <c r="C71" s="333" t="s">
        <v>3</v>
      </c>
      <c r="D71" s="335">
        <v>1</v>
      </c>
      <c r="E71" s="336">
        <v>0</v>
      </c>
      <c r="F71" s="335">
        <v>1</v>
      </c>
      <c r="G71" s="336">
        <v>0</v>
      </c>
      <c r="H71" s="335">
        <v>1</v>
      </c>
      <c r="I71" s="336">
        <v>0</v>
      </c>
      <c r="J71" s="335">
        <v>1</v>
      </c>
      <c r="K71" s="336">
        <v>0</v>
      </c>
      <c r="L71" s="336">
        <v>0</v>
      </c>
      <c r="M71" s="336">
        <v>0</v>
      </c>
      <c r="N71" s="336">
        <v>0</v>
      </c>
      <c r="O71" s="336">
        <v>0</v>
      </c>
      <c r="P71" s="336">
        <v>0</v>
      </c>
      <c r="Q71" s="336">
        <v>0</v>
      </c>
    </row>
    <row r="72" spans="2:17" s="13" customFormat="1" ht="14.25" x14ac:dyDescent="0.25">
      <c r="B72" s="604"/>
      <c r="C72" s="333" t="s">
        <v>824</v>
      </c>
      <c r="D72" s="335">
        <v>1</v>
      </c>
      <c r="E72" s="336">
        <v>0</v>
      </c>
      <c r="F72" s="335">
        <v>1</v>
      </c>
      <c r="G72" s="336">
        <v>0</v>
      </c>
      <c r="H72" s="335">
        <v>1</v>
      </c>
      <c r="I72" s="336">
        <v>0</v>
      </c>
      <c r="J72" s="335">
        <v>1</v>
      </c>
      <c r="K72" s="336">
        <v>0</v>
      </c>
      <c r="L72" s="336">
        <v>0</v>
      </c>
      <c r="M72" s="336">
        <v>0</v>
      </c>
      <c r="N72" s="336">
        <v>0</v>
      </c>
      <c r="O72" s="336">
        <v>0</v>
      </c>
      <c r="P72" s="336">
        <v>0</v>
      </c>
      <c r="Q72" s="336">
        <v>0</v>
      </c>
    </row>
    <row r="73" spans="2:17" s="10" customFormat="1" ht="14.25" x14ac:dyDescent="0.25">
      <c r="B73" s="604" t="s">
        <v>825</v>
      </c>
      <c r="C73" s="333" t="s">
        <v>3</v>
      </c>
      <c r="D73" s="335">
        <v>5</v>
      </c>
      <c r="E73" s="335">
        <v>3</v>
      </c>
      <c r="F73" s="335">
        <v>2</v>
      </c>
      <c r="G73" s="336">
        <v>0</v>
      </c>
      <c r="H73" s="335">
        <v>5</v>
      </c>
      <c r="I73" s="335">
        <v>3</v>
      </c>
      <c r="J73" s="335">
        <v>2</v>
      </c>
      <c r="K73" s="336">
        <v>0</v>
      </c>
      <c r="L73" s="336">
        <v>0</v>
      </c>
      <c r="M73" s="336">
        <v>0</v>
      </c>
      <c r="N73" s="336">
        <v>0</v>
      </c>
      <c r="O73" s="336">
        <v>0</v>
      </c>
      <c r="P73" s="336">
        <v>0</v>
      </c>
      <c r="Q73" s="336">
        <v>0</v>
      </c>
    </row>
    <row r="74" spans="2:17" s="13" customFormat="1" ht="14.25" x14ac:dyDescent="0.25">
      <c r="B74" s="604"/>
      <c r="C74" s="333" t="s">
        <v>826</v>
      </c>
      <c r="D74" s="335">
        <v>1</v>
      </c>
      <c r="E74" s="336">
        <v>0</v>
      </c>
      <c r="F74" s="335">
        <v>1</v>
      </c>
      <c r="G74" s="336">
        <v>0</v>
      </c>
      <c r="H74" s="335">
        <v>1</v>
      </c>
      <c r="I74" s="336">
        <v>0</v>
      </c>
      <c r="J74" s="335">
        <v>1</v>
      </c>
      <c r="K74" s="336">
        <v>0</v>
      </c>
      <c r="L74" s="336">
        <v>0</v>
      </c>
      <c r="M74" s="336">
        <v>0</v>
      </c>
      <c r="N74" s="336">
        <v>0</v>
      </c>
      <c r="O74" s="336">
        <v>0</v>
      </c>
      <c r="P74" s="336">
        <v>0</v>
      </c>
      <c r="Q74" s="336">
        <v>0</v>
      </c>
    </row>
    <row r="75" spans="2:17" s="10" customFormat="1" ht="14.25" x14ac:dyDescent="0.25">
      <c r="B75" s="604"/>
      <c r="C75" s="333" t="s">
        <v>827</v>
      </c>
      <c r="D75" s="335">
        <v>4</v>
      </c>
      <c r="E75" s="335">
        <v>3</v>
      </c>
      <c r="F75" s="335">
        <v>1</v>
      </c>
      <c r="G75" s="336">
        <v>0</v>
      </c>
      <c r="H75" s="335">
        <v>4</v>
      </c>
      <c r="I75" s="335">
        <v>3</v>
      </c>
      <c r="J75" s="335">
        <v>1</v>
      </c>
      <c r="K75" s="336">
        <v>0</v>
      </c>
      <c r="L75" s="336">
        <v>0</v>
      </c>
      <c r="M75" s="336">
        <v>0</v>
      </c>
      <c r="N75" s="336">
        <v>0</v>
      </c>
      <c r="O75" s="336">
        <v>0</v>
      </c>
      <c r="P75" s="336">
        <v>0</v>
      </c>
      <c r="Q75" s="336">
        <v>0</v>
      </c>
    </row>
    <row r="76" spans="2:17" s="13" customFormat="1" ht="14.25" x14ac:dyDescent="0.25">
      <c r="B76" s="604" t="s">
        <v>828</v>
      </c>
      <c r="C76" s="333" t="s">
        <v>3</v>
      </c>
      <c r="D76" s="335">
        <v>1</v>
      </c>
      <c r="E76" s="336">
        <v>0</v>
      </c>
      <c r="F76" s="335">
        <v>1</v>
      </c>
      <c r="G76" s="336">
        <v>0</v>
      </c>
      <c r="H76" s="335">
        <v>1</v>
      </c>
      <c r="I76" s="336">
        <v>0</v>
      </c>
      <c r="J76" s="335">
        <v>1</v>
      </c>
      <c r="K76" s="336">
        <v>0</v>
      </c>
      <c r="L76" s="336">
        <v>0</v>
      </c>
      <c r="M76" s="336">
        <v>0</v>
      </c>
      <c r="N76" s="336">
        <v>0</v>
      </c>
      <c r="O76" s="336">
        <v>0</v>
      </c>
      <c r="P76" s="336">
        <v>0</v>
      </c>
      <c r="Q76" s="336">
        <v>0</v>
      </c>
    </row>
    <row r="77" spans="2:17" s="10" customFormat="1" ht="14.25" x14ac:dyDescent="0.25">
      <c r="B77" s="604"/>
      <c r="C77" s="333" t="s">
        <v>829</v>
      </c>
      <c r="D77" s="335">
        <v>1</v>
      </c>
      <c r="E77" s="336">
        <v>0</v>
      </c>
      <c r="F77" s="335">
        <v>1</v>
      </c>
      <c r="G77" s="336">
        <v>0</v>
      </c>
      <c r="H77" s="335">
        <v>1</v>
      </c>
      <c r="I77" s="336">
        <v>0</v>
      </c>
      <c r="J77" s="335">
        <v>1</v>
      </c>
      <c r="K77" s="336">
        <v>0</v>
      </c>
      <c r="L77" s="336">
        <v>0</v>
      </c>
      <c r="M77" s="336">
        <v>0</v>
      </c>
      <c r="N77" s="336">
        <v>0</v>
      </c>
      <c r="O77" s="336">
        <v>0</v>
      </c>
      <c r="P77" s="336">
        <v>0</v>
      </c>
      <c r="Q77" s="336">
        <v>0</v>
      </c>
    </row>
    <row r="78" spans="2:17" s="13" customFormat="1" ht="14.25" x14ac:dyDescent="0.25">
      <c r="B78" s="604" t="s">
        <v>830</v>
      </c>
      <c r="C78" s="333" t="s">
        <v>3</v>
      </c>
      <c r="D78" s="335">
        <v>5</v>
      </c>
      <c r="E78" s="335">
        <v>3</v>
      </c>
      <c r="F78" s="335">
        <v>2</v>
      </c>
      <c r="G78" s="336">
        <v>0</v>
      </c>
      <c r="H78" s="335">
        <v>4</v>
      </c>
      <c r="I78" s="335">
        <v>2</v>
      </c>
      <c r="J78" s="335">
        <v>2</v>
      </c>
      <c r="K78" s="336">
        <v>0</v>
      </c>
      <c r="L78" s="335">
        <v>1</v>
      </c>
      <c r="M78" s="335">
        <v>1</v>
      </c>
      <c r="N78" s="336">
        <v>0</v>
      </c>
      <c r="O78" s="336">
        <v>0</v>
      </c>
      <c r="P78" s="336">
        <v>0</v>
      </c>
      <c r="Q78" s="336">
        <v>0</v>
      </c>
    </row>
    <row r="79" spans="2:17" s="10" customFormat="1" ht="14.25" x14ac:dyDescent="0.25">
      <c r="B79" s="604"/>
      <c r="C79" s="333" t="s">
        <v>831</v>
      </c>
      <c r="D79" s="335">
        <v>2</v>
      </c>
      <c r="E79" s="335">
        <v>1</v>
      </c>
      <c r="F79" s="335">
        <v>1</v>
      </c>
      <c r="G79" s="336">
        <v>0</v>
      </c>
      <c r="H79" s="335">
        <v>2</v>
      </c>
      <c r="I79" s="335">
        <v>1</v>
      </c>
      <c r="J79" s="335">
        <v>1</v>
      </c>
      <c r="K79" s="336">
        <v>0</v>
      </c>
      <c r="L79" s="336">
        <v>0</v>
      </c>
      <c r="M79" s="336">
        <v>0</v>
      </c>
      <c r="N79" s="336">
        <v>0</v>
      </c>
      <c r="O79" s="336">
        <v>0</v>
      </c>
      <c r="P79" s="336">
        <v>0</v>
      </c>
      <c r="Q79" s="336">
        <v>0</v>
      </c>
    </row>
    <row r="80" spans="2:17" s="13" customFormat="1" ht="14.25" x14ac:dyDescent="0.25">
      <c r="B80" s="604"/>
      <c r="C80" s="333" t="s">
        <v>832</v>
      </c>
      <c r="D80" s="335">
        <v>3</v>
      </c>
      <c r="E80" s="335">
        <v>2</v>
      </c>
      <c r="F80" s="335">
        <v>1</v>
      </c>
      <c r="G80" s="336">
        <v>0</v>
      </c>
      <c r="H80" s="335">
        <v>2</v>
      </c>
      <c r="I80" s="335">
        <v>1</v>
      </c>
      <c r="J80" s="335">
        <v>1</v>
      </c>
      <c r="K80" s="336">
        <v>0</v>
      </c>
      <c r="L80" s="335">
        <v>1</v>
      </c>
      <c r="M80" s="335">
        <v>1</v>
      </c>
      <c r="N80" s="336">
        <v>0</v>
      </c>
      <c r="O80" s="336">
        <v>0</v>
      </c>
      <c r="P80" s="336">
        <v>0</v>
      </c>
      <c r="Q80" s="336">
        <v>0</v>
      </c>
    </row>
    <row r="81" spans="2:17" s="10" customFormat="1" ht="14.25" x14ac:dyDescent="0.25">
      <c r="B81" s="604" t="s">
        <v>833</v>
      </c>
      <c r="C81" s="333" t="s">
        <v>3</v>
      </c>
      <c r="D81" s="335">
        <v>1</v>
      </c>
      <c r="E81" s="335">
        <v>1</v>
      </c>
      <c r="F81" s="336">
        <v>0</v>
      </c>
      <c r="G81" s="336">
        <v>0</v>
      </c>
      <c r="H81" s="335">
        <v>1</v>
      </c>
      <c r="I81" s="335">
        <v>1</v>
      </c>
      <c r="J81" s="336">
        <v>0</v>
      </c>
      <c r="K81" s="336">
        <v>0</v>
      </c>
      <c r="L81" s="336">
        <v>0</v>
      </c>
      <c r="M81" s="336">
        <v>0</v>
      </c>
      <c r="N81" s="336">
        <v>0</v>
      </c>
      <c r="O81" s="336">
        <v>0</v>
      </c>
      <c r="P81" s="336">
        <v>0</v>
      </c>
      <c r="Q81" s="336">
        <v>0</v>
      </c>
    </row>
    <row r="82" spans="2:17" s="13" customFormat="1" ht="14.25" x14ac:dyDescent="0.25">
      <c r="B82" s="604"/>
      <c r="C82" s="333" t="s">
        <v>834</v>
      </c>
      <c r="D82" s="335">
        <v>1</v>
      </c>
      <c r="E82" s="335">
        <v>1</v>
      </c>
      <c r="F82" s="336">
        <v>0</v>
      </c>
      <c r="G82" s="336">
        <v>0</v>
      </c>
      <c r="H82" s="335">
        <v>1</v>
      </c>
      <c r="I82" s="335">
        <v>1</v>
      </c>
      <c r="J82" s="336">
        <v>0</v>
      </c>
      <c r="K82" s="336">
        <v>0</v>
      </c>
      <c r="L82" s="336">
        <v>0</v>
      </c>
      <c r="M82" s="336">
        <v>0</v>
      </c>
      <c r="N82" s="336">
        <v>0</v>
      </c>
      <c r="O82" s="336">
        <v>0</v>
      </c>
      <c r="P82" s="336">
        <v>0</v>
      </c>
      <c r="Q82" s="336">
        <v>0</v>
      </c>
    </row>
    <row r="83" spans="2:17" s="10" customFormat="1" ht="14.25" x14ac:dyDescent="0.25">
      <c r="B83" s="604" t="s">
        <v>835</v>
      </c>
      <c r="C83" s="333" t="s">
        <v>3</v>
      </c>
      <c r="D83" s="335">
        <v>3</v>
      </c>
      <c r="E83" s="335">
        <v>3</v>
      </c>
      <c r="F83" s="336">
        <v>0</v>
      </c>
      <c r="G83" s="336">
        <v>0</v>
      </c>
      <c r="H83" s="335">
        <v>3</v>
      </c>
      <c r="I83" s="335">
        <v>3</v>
      </c>
      <c r="J83" s="336">
        <v>0</v>
      </c>
      <c r="K83" s="336">
        <v>0</v>
      </c>
      <c r="L83" s="336">
        <v>0</v>
      </c>
      <c r="M83" s="336">
        <v>0</v>
      </c>
      <c r="N83" s="336">
        <v>0</v>
      </c>
      <c r="O83" s="336">
        <v>0</v>
      </c>
      <c r="P83" s="336">
        <v>0</v>
      </c>
      <c r="Q83" s="336">
        <v>0</v>
      </c>
    </row>
    <row r="84" spans="2:17" s="10" customFormat="1" ht="14.25" x14ac:dyDescent="0.25">
      <c r="B84" s="604"/>
      <c r="C84" s="333" t="s">
        <v>836</v>
      </c>
      <c r="D84" s="335">
        <v>1</v>
      </c>
      <c r="E84" s="335">
        <v>1</v>
      </c>
      <c r="F84" s="336">
        <v>0</v>
      </c>
      <c r="G84" s="336">
        <v>0</v>
      </c>
      <c r="H84" s="335">
        <v>1</v>
      </c>
      <c r="I84" s="335">
        <v>1</v>
      </c>
      <c r="J84" s="336">
        <v>0</v>
      </c>
      <c r="K84" s="336">
        <v>0</v>
      </c>
      <c r="L84" s="336">
        <v>0</v>
      </c>
      <c r="M84" s="336">
        <v>0</v>
      </c>
      <c r="N84" s="336">
        <v>0</v>
      </c>
      <c r="O84" s="336">
        <v>0</v>
      </c>
      <c r="P84" s="336">
        <v>0</v>
      </c>
      <c r="Q84" s="336">
        <v>0</v>
      </c>
    </row>
    <row r="85" spans="2:17" s="10" customFormat="1" ht="14.25" x14ac:dyDescent="0.25">
      <c r="B85" s="604"/>
      <c r="C85" s="333" t="s">
        <v>837</v>
      </c>
      <c r="D85" s="335">
        <v>2</v>
      </c>
      <c r="E85" s="335">
        <v>2</v>
      </c>
      <c r="F85" s="336">
        <v>0</v>
      </c>
      <c r="G85" s="336">
        <v>0</v>
      </c>
      <c r="H85" s="335">
        <v>2</v>
      </c>
      <c r="I85" s="335">
        <v>2</v>
      </c>
      <c r="J85" s="336">
        <v>0</v>
      </c>
      <c r="K85" s="336">
        <v>0</v>
      </c>
      <c r="L85" s="336">
        <v>0</v>
      </c>
      <c r="M85" s="336">
        <v>0</v>
      </c>
      <c r="N85" s="336">
        <v>0</v>
      </c>
      <c r="O85" s="336">
        <v>0</v>
      </c>
      <c r="P85" s="336">
        <v>0</v>
      </c>
      <c r="Q85" s="336">
        <v>0</v>
      </c>
    </row>
    <row r="86" spans="2:17" s="10" customFormat="1" ht="14.25" x14ac:dyDescent="0.25">
      <c r="B86" s="604" t="s">
        <v>838</v>
      </c>
      <c r="C86" s="333" t="s">
        <v>3</v>
      </c>
      <c r="D86" s="335">
        <v>1</v>
      </c>
      <c r="E86" s="336">
        <v>0</v>
      </c>
      <c r="F86" s="335">
        <v>1</v>
      </c>
      <c r="G86" s="336">
        <v>0</v>
      </c>
      <c r="H86" s="335">
        <v>1</v>
      </c>
      <c r="I86" s="336">
        <v>0</v>
      </c>
      <c r="J86" s="335">
        <v>1</v>
      </c>
      <c r="K86" s="336">
        <v>0</v>
      </c>
      <c r="L86" s="336">
        <v>0</v>
      </c>
      <c r="M86" s="336">
        <v>0</v>
      </c>
      <c r="N86" s="336">
        <v>0</v>
      </c>
      <c r="O86" s="336">
        <v>0</v>
      </c>
      <c r="P86" s="336">
        <v>0</v>
      </c>
      <c r="Q86" s="336">
        <v>0</v>
      </c>
    </row>
    <row r="87" spans="2:17" s="13" customFormat="1" ht="14.25" x14ac:dyDescent="0.25">
      <c r="B87" s="604"/>
      <c r="C87" s="333" t="s">
        <v>839</v>
      </c>
      <c r="D87" s="335">
        <v>1</v>
      </c>
      <c r="E87" s="336">
        <v>0</v>
      </c>
      <c r="F87" s="335">
        <v>1</v>
      </c>
      <c r="G87" s="336">
        <v>0</v>
      </c>
      <c r="H87" s="335">
        <v>1</v>
      </c>
      <c r="I87" s="336">
        <v>0</v>
      </c>
      <c r="J87" s="335">
        <v>1</v>
      </c>
      <c r="K87" s="336">
        <v>0</v>
      </c>
      <c r="L87" s="336">
        <v>0</v>
      </c>
      <c r="M87" s="336">
        <v>0</v>
      </c>
      <c r="N87" s="336">
        <v>0</v>
      </c>
      <c r="O87" s="336">
        <v>0</v>
      </c>
      <c r="P87" s="336">
        <v>0</v>
      </c>
      <c r="Q87" s="336">
        <v>0</v>
      </c>
    </row>
    <row r="88" spans="2:17" s="10" customFormat="1" ht="14.25" x14ac:dyDescent="0.25">
      <c r="B88" s="604" t="s">
        <v>840</v>
      </c>
      <c r="C88" s="333" t="s">
        <v>3</v>
      </c>
      <c r="D88" s="335">
        <v>1</v>
      </c>
      <c r="E88" s="336">
        <v>0</v>
      </c>
      <c r="F88" s="335">
        <v>1</v>
      </c>
      <c r="G88" s="336">
        <v>0</v>
      </c>
      <c r="H88" s="335">
        <v>1</v>
      </c>
      <c r="I88" s="336">
        <v>0</v>
      </c>
      <c r="J88" s="335">
        <v>1</v>
      </c>
      <c r="K88" s="336">
        <v>0</v>
      </c>
      <c r="L88" s="336">
        <v>0</v>
      </c>
      <c r="M88" s="336">
        <v>0</v>
      </c>
      <c r="N88" s="336">
        <v>0</v>
      </c>
      <c r="O88" s="336">
        <v>0</v>
      </c>
      <c r="P88" s="336">
        <v>0</v>
      </c>
      <c r="Q88" s="336">
        <v>0</v>
      </c>
    </row>
    <row r="89" spans="2:17" ht="14.25" x14ac:dyDescent="0.25">
      <c r="B89" s="604"/>
      <c r="C89" s="333" t="s">
        <v>841</v>
      </c>
      <c r="D89" s="335">
        <v>1</v>
      </c>
      <c r="E89" s="336">
        <v>0</v>
      </c>
      <c r="F89" s="335">
        <v>1</v>
      </c>
      <c r="G89" s="336">
        <v>0</v>
      </c>
      <c r="H89" s="335">
        <v>1</v>
      </c>
      <c r="I89" s="336">
        <v>0</v>
      </c>
      <c r="J89" s="335">
        <v>1</v>
      </c>
      <c r="K89" s="336">
        <v>0</v>
      </c>
      <c r="L89" s="336">
        <v>0</v>
      </c>
      <c r="M89" s="336">
        <v>0</v>
      </c>
      <c r="N89" s="336">
        <v>0</v>
      </c>
      <c r="O89" s="336">
        <v>0</v>
      </c>
      <c r="P89" s="336">
        <v>0</v>
      </c>
      <c r="Q89" s="336">
        <v>0</v>
      </c>
    </row>
    <row r="90" spans="2:17" ht="14.25" x14ac:dyDescent="0.25">
      <c r="B90" s="604" t="s">
        <v>842</v>
      </c>
      <c r="C90" s="333" t="s">
        <v>3</v>
      </c>
      <c r="D90" s="335">
        <v>1</v>
      </c>
      <c r="E90" s="335">
        <v>1</v>
      </c>
      <c r="F90" s="336">
        <v>0</v>
      </c>
      <c r="G90" s="336">
        <v>0</v>
      </c>
      <c r="H90" s="335">
        <v>1</v>
      </c>
      <c r="I90" s="335">
        <v>1</v>
      </c>
      <c r="J90" s="336">
        <v>0</v>
      </c>
      <c r="K90" s="336">
        <v>0</v>
      </c>
      <c r="L90" s="336">
        <v>0</v>
      </c>
      <c r="M90" s="336">
        <v>0</v>
      </c>
      <c r="N90" s="336">
        <v>0</v>
      </c>
      <c r="O90" s="336">
        <v>0</v>
      </c>
      <c r="P90" s="336">
        <v>0</v>
      </c>
      <c r="Q90" s="336">
        <v>0</v>
      </c>
    </row>
    <row r="91" spans="2:17" ht="14.25" x14ac:dyDescent="0.25">
      <c r="B91" s="604"/>
      <c r="C91" s="333" t="s">
        <v>843</v>
      </c>
      <c r="D91" s="335">
        <v>1</v>
      </c>
      <c r="E91" s="335">
        <v>1</v>
      </c>
      <c r="F91" s="336">
        <v>0</v>
      </c>
      <c r="G91" s="336">
        <v>0</v>
      </c>
      <c r="H91" s="335">
        <v>1</v>
      </c>
      <c r="I91" s="335">
        <v>1</v>
      </c>
      <c r="J91" s="336">
        <v>0</v>
      </c>
      <c r="K91" s="336">
        <v>0</v>
      </c>
      <c r="L91" s="336">
        <v>0</v>
      </c>
      <c r="M91" s="336">
        <v>0</v>
      </c>
      <c r="N91" s="336">
        <v>0</v>
      </c>
      <c r="O91" s="336">
        <v>0</v>
      </c>
      <c r="P91" s="336">
        <v>0</v>
      </c>
      <c r="Q91" s="336">
        <v>0</v>
      </c>
    </row>
    <row r="92" spans="2:17" ht="14.25" x14ac:dyDescent="0.25">
      <c r="B92" s="604" t="s">
        <v>844</v>
      </c>
      <c r="C92" s="333" t="s">
        <v>3</v>
      </c>
      <c r="D92" s="335">
        <v>3</v>
      </c>
      <c r="E92" s="335">
        <v>3</v>
      </c>
      <c r="F92" s="336">
        <v>0</v>
      </c>
      <c r="G92" s="336">
        <v>0</v>
      </c>
      <c r="H92" s="335">
        <v>3</v>
      </c>
      <c r="I92" s="335">
        <v>3</v>
      </c>
      <c r="J92" s="336">
        <v>0</v>
      </c>
      <c r="K92" s="336">
        <v>0</v>
      </c>
      <c r="L92" s="336">
        <v>0</v>
      </c>
      <c r="M92" s="336">
        <v>0</v>
      </c>
      <c r="N92" s="336">
        <v>0</v>
      </c>
      <c r="O92" s="336">
        <v>0</v>
      </c>
      <c r="P92" s="336">
        <v>0</v>
      </c>
      <c r="Q92" s="336">
        <v>0</v>
      </c>
    </row>
    <row r="93" spans="2:17" ht="14.25" x14ac:dyDescent="0.25">
      <c r="B93" s="604"/>
      <c r="C93" s="333" t="s">
        <v>845</v>
      </c>
      <c r="D93" s="335">
        <v>2</v>
      </c>
      <c r="E93" s="335">
        <v>2</v>
      </c>
      <c r="F93" s="336">
        <v>0</v>
      </c>
      <c r="G93" s="336">
        <v>0</v>
      </c>
      <c r="H93" s="335">
        <v>2</v>
      </c>
      <c r="I93" s="335">
        <v>2</v>
      </c>
      <c r="J93" s="336">
        <v>0</v>
      </c>
      <c r="K93" s="336">
        <v>0</v>
      </c>
      <c r="L93" s="336">
        <v>0</v>
      </c>
      <c r="M93" s="336">
        <v>0</v>
      </c>
      <c r="N93" s="336">
        <v>0</v>
      </c>
      <c r="O93" s="336">
        <v>0</v>
      </c>
      <c r="P93" s="336">
        <v>0</v>
      </c>
      <c r="Q93" s="336">
        <v>0</v>
      </c>
    </row>
    <row r="94" spans="2:17" ht="14.25" x14ac:dyDescent="0.25">
      <c r="B94" s="604"/>
      <c r="C94" s="333" t="s">
        <v>846</v>
      </c>
      <c r="D94" s="335">
        <v>1</v>
      </c>
      <c r="E94" s="335">
        <v>1</v>
      </c>
      <c r="F94" s="336">
        <v>0</v>
      </c>
      <c r="G94" s="336">
        <v>0</v>
      </c>
      <c r="H94" s="335">
        <v>1</v>
      </c>
      <c r="I94" s="335">
        <v>1</v>
      </c>
      <c r="J94" s="336">
        <v>0</v>
      </c>
      <c r="K94" s="336">
        <v>0</v>
      </c>
      <c r="L94" s="336">
        <v>0</v>
      </c>
      <c r="M94" s="336">
        <v>0</v>
      </c>
      <c r="N94" s="336">
        <v>0</v>
      </c>
      <c r="O94" s="336">
        <v>0</v>
      </c>
      <c r="P94" s="336">
        <v>0</v>
      </c>
      <c r="Q94" s="336">
        <v>0</v>
      </c>
    </row>
    <row r="95" spans="2:17" ht="14.25" x14ac:dyDescent="0.25">
      <c r="B95" s="604" t="s">
        <v>847</v>
      </c>
      <c r="C95" s="333" t="s">
        <v>3</v>
      </c>
      <c r="D95" s="335">
        <v>1</v>
      </c>
      <c r="E95" s="335">
        <v>1</v>
      </c>
      <c r="F95" s="336">
        <v>0</v>
      </c>
      <c r="G95" s="336">
        <v>0</v>
      </c>
      <c r="H95" s="335">
        <v>1</v>
      </c>
      <c r="I95" s="335">
        <v>1</v>
      </c>
      <c r="J95" s="336">
        <v>0</v>
      </c>
      <c r="K95" s="336">
        <v>0</v>
      </c>
      <c r="L95" s="336">
        <v>0</v>
      </c>
      <c r="M95" s="336">
        <v>0</v>
      </c>
      <c r="N95" s="336">
        <v>0</v>
      </c>
      <c r="O95" s="336">
        <v>0</v>
      </c>
      <c r="P95" s="336">
        <v>0</v>
      </c>
      <c r="Q95" s="336">
        <v>0</v>
      </c>
    </row>
    <row r="96" spans="2:17" ht="14.25" x14ac:dyDescent="0.25">
      <c r="B96" s="604"/>
      <c r="C96" s="333" t="s">
        <v>848</v>
      </c>
      <c r="D96" s="335">
        <v>1</v>
      </c>
      <c r="E96" s="335">
        <v>1</v>
      </c>
      <c r="F96" s="336">
        <v>0</v>
      </c>
      <c r="G96" s="336">
        <v>0</v>
      </c>
      <c r="H96" s="335">
        <v>1</v>
      </c>
      <c r="I96" s="335">
        <v>1</v>
      </c>
      <c r="J96" s="336">
        <v>0</v>
      </c>
      <c r="K96" s="336">
        <v>0</v>
      </c>
      <c r="L96" s="336">
        <v>0</v>
      </c>
      <c r="M96" s="336">
        <v>0</v>
      </c>
      <c r="N96" s="336">
        <v>0</v>
      </c>
      <c r="O96" s="336">
        <v>0</v>
      </c>
      <c r="P96" s="336">
        <v>0</v>
      </c>
      <c r="Q96" s="336">
        <v>0</v>
      </c>
    </row>
    <row r="97" spans="2:17" ht="14.25" x14ac:dyDescent="0.25">
      <c r="B97" s="604" t="s">
        <v>849</v>
      </c>
      <c r="C97" s="333" t="s">
        <v>3</v>
      </c>
      <c r="D97" s="335">
        <v>1</v>
      </c>
      <c r="E97" s="336">
        <v>0</v>
      </c>
      <c r="F97" s="335">
        <v>1</v>
      </c>
      <c r="G97" s="336">
        <v>0</v>
      </c>
      <c r="H97" s="335">
        <v>1</v>
      </c>
      <c r="I97" s="336">
        <v>0</v>
      </c>
      <c r="J97" s="335">
        <v>1</v>
      </c>
      <c r="K97" s="336">
        <v>0</v>
      </c>
      <c r="L97" s="336">
        <v>0</v>
      </c>
      <c r="M97" s="336">
        <v>0</v>
      </c>
      <c r="N97" s="336">
        <v>0</v>
      </c>
      <c r="O97" s="336">
        <v>0</v>
      </c>
      <c r="P97" s="336">
        <v>0</v>
      </c>
      <c r="Q97" s="336">
        <v>0</v>
      </c>
    </row>
    <row r="98" spans="2:17" ht="14.25" x14ac:dyDescent="0.25">
      <c r="B98" s="604"/>
      <c r="C98" s="333" t="s">
        <v>850</v>
      </c>
      <c r="D98" s="335">
        <v>1</v>
      </c>
      <c r="E98" s="336">
        <v>0</v>
      </c>
      <c r="F98" s="335">
        <v>1</v>
      </c>
      <c r="G98" s="336">
        <v>0</v>
      </c>
      <c r="H98" s="335">
        <v>1</v>
      </c>
      <c r="I98" s="336">
        <v>0</v>
      </c>
      <c r="J98" s="335">
        <v>1</v>
      </c>
      <c r="K98" s="336">
        <v>0</v>
      </c>
      <c r="L98" s="336">
        <v>0</v>
      </c>
      <c r="M98" s="336">
        <v>0</v>
      </c>
      <c r="N98" s="336">
        <v>0</v>
      </c>
      <c r="O98" s="336">
        <v>0</v>
      </c>
      <c r="P98" s="336">
        <v>0</v>
      </c>
      <c r="Q98" s="336">
        <v>0</v>
      </c>
    </row>
    <row r="99" spans="2:17" ht="12.4" customHeight="1" x14ac:dyDescent="0.25">
      <c r="B99" s="604" t="s">
        <v>851</v>
      </c>
      <c r="C99" s="333" t="s">
        <v>3</v>
      </c>
      <c r="D99" s="335">
        <v>1</v>
      </c>
      <c r="E99" s="336">
        <v>0</v>
      </c>
      <c r="F99" s="335">
        <v>1</v>
      </c>
      <c r="G99" s="336">
        <v>0</v>
      </c>
      <c r="H99" s="335">
        <v>1</v>
      </c>
      <c r="I99" s="336">
        <v>0</v>
      </c>
      <c r="J99" s="335">
        <v>1</v>
      </c>
      <c r="K99" s="336">
        <v>0</v>
      </c>
      <c r="L99" s="336">
        <v>0</v>
      </c>
      <c r="M99" s="336">
        <v>0</v>
      </c>
      <c r="N99" s="336">
        <v>0</v>
      </c>
      <c r="O99" s="336">
        <v>0</v>
      </c>
      <c r="P99" s="336">
        <v>0</v>
      </c>
      <c r="Q99" s="336">
        <v>0</v>
      </c>
    </row>
    <row r="100" spans="2:17" ht="28.5" x14ac:dyDescent="0.25">
      <c r="B100" s="604"/>
      <c r="C100" s="333" t="s">
        <v>852</v>
      </c>
      <c r="D100" s="335">
        <v>1</v>
      </c>
      <c r="E100" s="336">
        <v>0</v>
      </c>
      <c r="F100" s="335">
        <v>1</v>
      </c>
      <c r="G100" s="336">
        <v>0</v>
      </c>
      <c r="H100" s="335">
        <v>1</v>
      </c>
      <c r="I100" s="336">
        <v>0</v>
      </c>
      <c r="J100" s="335">
        <v>1</v>
      </c>
      <c r="K100" s="336">
        <v>0</v>
      </c>
      <c r="L100" s="336">
        <v>0</v>
      </c>
      <c r="M100" s="336">
        <v>0</v>
      </c>
      <c r="N100" s="336">
        <v>0</v>
      </c>
      <c r="O100" s="336">
        <v>0</v>
      </c>
      <c r="P100" s="336">
        <v>0</v>
      </c>
      <c r="Q100" s="336">
        <v>0</v>
      </c>
    </row>
    <row r="101" spans="2:17" ht="14.25" x14ac:dyDescent="0.25">
      <c r="B101" s="604" t="s">
        <v>853</v>
      </c>
      <c r="C101" s="333" t="s">
        <v>3</v>
      </c>
      <c r="D101" s="335">
        <v>1</v>
      </c>
      <c r="E101" s="336">
        <v>0</v>
      </c>
      <c r="F101" s="335">
        <v>1</v>
      </c>
      <c r="G101" s="336">
        <v>0</v>
      </c>
      <c r="H101" s="335">
        <v>1</v>
      </c>
      <c r="I101" s="336">
        <v>0</v>
      </c>
      <c r="J101" s="335">
        <v>1</v>
      </c>
      <c r="K101" s="336">
        <v>0</v>
      </c>
      <c r="L101" s="336">
        <v>0</v>
      </c>
      <c r="M101" s="336">
        <v>0</v>
      </c>
      <c r="N101" s="336">
        <v>0</v>
      </c>
      <c r="O101" s="336">
        <v>0</v>
      </c>
      <c r="P101" s="336">
        <v>0</v>
      </c>
      <c r="Q101" s="336">
        <v>0</v>
      </c>
    </row>
    <row r="102" spans="2:17" ht="14.25" x14ac:dyDescent="0.25">
      <c r="B102" s="604"/>
      <c r="C102" s="333" t="s">
        <v>854</v>
      </c>
      <c r="D102" s="335">
        <v>1</v>
      </c>
      <c r="E102" s="336">
        <v>0</v>
      </c>
      <c r="F102" s="335">
        <v>1</v>
      </c>
      <c r="G102" s="336">
        <v>0</v>
      </c>
      <c r="H102" s="335">
        <v>1</v>
      </c>
      <c r="I102" s="336">
        <v>0</v>
      </c>
      <c r="J102" s="335">
        <v>1</v>
      </c>
      <c r="K102" s="336">
        <v>0</v>
      </c>
      <c r="L102" s="336">
        <v>0</v>
      </c>
      <c r="M102" s="336">
        <v>0</v>
      </c>
      <c r="N102" s="336">
        <v>0</v>
      </c>
      <c r="O102" s="336">
        <v>0</v>
      </c>
      <c r="P102" s="336">
        <v>0</v>
      </c>
      <c r="Q102" s="336">
        <v>0</v>
      </c>
    </row>
    <row r="103" spans="2:17" ht="14.25" x14ac:dyDescent="0.25">
      <c r="B103" s="604" t="s">
        <v>855</v>
      </c>
      <c r="C103" s="333" t="s">
        <v>3</v>
      </c>
      <c r="D103" s="335">
        <v>3</v>
      </c>
      <c r="E103" s="335">
        <v>2</v>
      </c>
      <c r="F103" s="335">
        <v>1</v>
      </c>
      <c r="G103" s="336">
        <v>0</v>
      </c>
      <c r="H103" s="335">
        <v>3</v>
      </c>
      <c r="I103" s="335">
        <v>2</v>
      </c>
      <c r="J103" s="335">
        <v>1</v>
      </c>
      <c r="K103" s="336">
        <v>0</v>
      </c>
      <c r="L103" s="336">
        <v>0</v>
      </c>
      <c r="M103" s="336">
        <v>0</v>
      </c>
      <c r="N103" s="336">
        <v>0</v>
      </c>
      <c r="O103" s="336">
        <v>0</v>
      </c>
      <c r="P103" s="336">
        <v>0</v>
      </c>
      <c r="Q103" s="336">
        <v>0</v>
      </c>
    </row>
    <row r="104" spans="2:17" ht="14.25" x14ac:dyDescent="0.25">
      <c r="B104" s="604"/>
      <c r="C104" s="333" t="s">
        <v>856</v>
      </c>
      <c r="D104" s="335">
        <v>2</v>
      </c>
      <c r="E104" s="335">
        <v>1</v>
      </c>
      <c r="F104" s="335">
        <v>1</v>
      </c>
      <c r="G104" s="336">
        <v>0</v>
      </c>
      <c r="H104" s="335">
        <v>2</v>
      </c>
      <c r="I104" s="335">
        <v>1</v>
      </c>
      <c r="J104" s="335">
        <v>1</v>
      </c>
      <c r="K104" s="336">
        <v>0</v>
      </c>
      <c r="L104" s="336">
        <v>0</v>
      </c>
      <c r="M104" s="336">
        <v>0</v>
      </c>
      <c r="N104" s="336">
        <v>0</v>
      </c>
      <c r="O104" s="336">
        <v>0</v>
      </c>
      <c r="P104" s="336">
        <v>0</v>
      </c>
      <c r="Q104" s="336">
        <v>0</v>
      </c>
    </row>
    <row r="105" spans="2:17" ht="14.25" x14ac:dyDescent="0.25">
      <c r="B105" s="604"/>
      <c r="C105" s="333" t="s">
        <v>857</v>
      </c>
      <c r="D105" s="335">
        <v>1</v>
      </c>
      <c r="E105" s="335">
        <v>1</v>
      </c>
      <c r="F105" s="336">
        <v>0</v>
      </c>
      <c r="G105" s="336">
        <v>0</v>
      </c>
      <c r="H105" s="335">
        <v>1</v>
      </c>
      <c r="I105" s="335">
        <v>1</v>
      </c>
      <c r="J105" s="336">
        <v>0</v>
      </c>
      <c r="K105" s="336">
        <v>0</v>
      </c>
      <c r="L105" s="336">
        <v>0</v>
      </c>
      <c r="M105" s="336">
        <v>0</v>
      </c>
      <c r="N105" s="336">
        <v>0</v>
      </c>
      <c r="O105" s="336">
        <v>0</v>
      </c>
      <c r="P105" s="336">
        <v>0</v>
      </c>
      <c r="Q105" s="336">
        <v>0</v>
      </c>
    </row>
    <row r="106" spans="2:17" ht="14.25" x14ac:dyDescent="0.25">
      <c r="B106" s="604" t="s">
        <v>858</v>
      </c>
      <c r="C106" s="333" t="s">
        <v>3</v>
      </c>
      <c r="D106" s="335">
        <v>15</v>
      </c>
      <c r="E106" s="335">
        <v>7</v>
      </c>
      <c r="F106" s="335">
        <v>6</v>
      </c>
      <c r="G106" s="335">
        <v>2</v>
      </c>
      <c r="H106" s="335">
        <v>14</v>
      </c>
      <c r="I106" s="335">
        <v>6</v>
      </c>
      <c r="J106" s="335">
        <v>6</v>
      </c>
      <c r="K106" s="335">
        <v>2</v>
      </c>
      <c r="L106" s="335">
        <v>1</v>
      </c>
      <c r="M106" s="335">
        <v>1</v>
      </c>
      <c r="N106" s="336">
        <v>0</v>
      </c>
      <c r="O106" s="336">
        <v>0</v>
      </c>
      <c r="P106" s="336">
        <v>0</v>
      </c>
      <c r="Q106" s="336">
        <v>0</v>
      </c>
    </row>
    <row r="107" spans="2:17" ht="14.25" x14ac:dyDescent="0.25">
      <c r="B107" s="604"/>
      <c r="C107" s="333" t="s">
        <v>859</v>
      </c>
      <c r="D107" s="335">
        <v>3</v>
      </c>
      <c r="E107" s="335">
        <v>1</v>
      </c>
      <c r="F107" s="335">
        <v>1</v>
      </c>
      <c r="G107" s="335">
        <v>1</v>
      </c>
      <c r="H107" s="335">
        <v>3</v>
      </c>
      <c r="I107" s="335">
        <v>1</v>
      </c>
      <c r="J107" s="335">
        <v>1</v>
      </c>
      <c r="K107" s="335">
        <v>1</v>
      </c>
      <c r="L107" s="336">
        <v>0</v>
      </c>
      <c r="M107" s="336">
        <v>0</v>
      </c>
      <c r="N107" s="336">
        <v>0</v>
      </c>
      <c r="O107" s="336">
        <v>0</v>
      </c>
      <c r="P107" s="336">
        <v>0</v>
      </c>
      <c r="Q107" s="336">
        <v>0</v>
      </c>
    </row>
    <row r="108" spans="2:17" ht="14.25" x14ac:dyDescent="0.25">
      <c r="B108" s="604"/>
      <c r="C108" s="333" t="s">
        <v>860</v>
      </c>
      <c r="D108" s="335">
        <v>2</v>
      </c>
      <c r="E108" s="335">
        <v>1</v>
      </c>
      <c r="F108" s="335">
        <v>1</v>
      </c>
      <c r="G108" s="336">
        <v>0</v>
      </c>
      <c r="H108" s="335">
        <v>2</v>
      </c>
      <c r="I108" s="335">
        <v>1</v>
      </c>
      <c r="J108" s="335">
        <v>1</v>
      </c>
      <c r="K108" s="336">
        <v>0</v>
      </c>
      <c r="L108" s="336">
        <v>0</v>
      </c>
      <c r="M108" s="336">
        <v>0</v>
      </c>
      <c r="N108" s="336">
        <v>0</v>
      </c>
      <c r="O108" s="336">
        <v>0</v>
      </c>
      <c r="P108" s="336">
        <v>0</v>
      </c>
      <c r="Q108" s="336">
        <v>0</v>
      </c>
    </row>
    <row r="109" spans="2:17" ht="14.25" x14ac:dyDescent="0.25">
      <c r="B109" s="604"/>
      <c r="C109" s="333" t="s">
        <v>861</v>
      </c>
      <c r="D109" s="335">
        <v>10</v>
      </c>
      <c r="E109" s="335">
        <v>5</v>
      </c>
      <c r="F109" s="335">
        <v>4</v>
      </c>
      <c r="G109" s="335">
        <v>1</v>
      </c>
      <c r="H109" s="335">
        <v>9</v>
      </c>
      <c r="I109" s="335">
        <v>4</v>
      </c>
      <c r="J109" s="335">
        <v>4</v>
      </c>
      <c r="K109" s="335">
        <v>1</v>
      </c>
      <c r="L109" s="335">
        <v>1</v>
      </c>
      <c r="M109" s="335">
        <v>1</v>
      </c>
      <c r="N109" s="336">
        <v>0</v>
      </c>
      <c r="O109" s="336">
        <v>0</v>
      </c>
      <c r="P109" s="336">
        <v>0</v>
      </c>
      <c r="Q109" s="336">
        <v>0</v>
      </c>
    </row>
    <row r="110" spans="2:17" ht="14.25" x14ac:dyDescent="0.25">
      <c r="B110" s="604" t="s">
        <v>862</v>
      </c>
      <c r="C110" s="333" t="s">
        <v>3</v>
      </c>
      <c r="D110" s="335">
        <v>1</v>
      </c>
      <c r="E110" s="335">
        <v>1</v>
      </c>
      <c r="F110" s="336">
        <v>0</v>
      </c>
      <c r="G110" s="336">
        <v>0</v>
      </c>
      <c r="H110" s="335">
        <v>1</v>
      </c>
      <c r="I110" s="335">
        <v>1</v>
      </c>
      <c r="J110" s="336">
        <v>0</v>
      </c>
      <c r="K110" s="336">
        <v>0</v>
      </c>
      <c r="L110" s="336">
        <v>0</v>
      </c>
      <c r="M110" s="336">
        <v>0</v>
      </c>
      <c r="N110" s="336">
        <v>0</v>
      </c>
      <c r="O110" s="336">
        <v>0</v>
      </c>
      <c r="P110" s="336">
        <v>0</v>
      </c>
      <c r="Q110" s="336">
        <v>0</v>
      </c>
    </row>
    <row r="111" spans="2:17" ht="14.25" x14ac:dyDescent="0.25">
      <c r="B111" s="604"/>
      <c r="C111" s="333" t="s">
        <v>863</v>
      </c>
      <c r="D111" s="335">
        <v>1</v>
      </c>
      <c r="E111" s="335">
        <v>1</v>
      </c>
      <c r="F111" s="336">
        <v>0</v>
      </c>
      <c r="G111" s="336">
        <v>0</v>
      </c>
      <c r="H111" s="335">
        <v>1</v>
      </c>
      <c r="I111" s="335">
        <v>1</v>
      </c>
      <c r="J111" s="336">
        <v>0</v>
      </c>
      <c r="K111" s="336">
        <v>0</v>
      </c>
      <c r="L111" s="336">
        <v>0</v>
      </c>
      <c r="M111" s="336">
        <v>0</v>
      </c>
      <c r="N111" s="336">
        <v>0</v>
      </c>
      <c r="O111" s="336">
        <v>0</v>
      </c>
      <c r="P111" s="336">
        <v>0</v>
      </c>
      <c r="Q111" s="336">
        <v>0</v>
      </c>
    </row>
    <row r="112" spans="2:17" ht="14.25" x14ac:dyDescent="0.25">
      <c r="B112" s="604" t="s">
        <v>864</v>
      </c>
      <c r="C112" s="333" t="s">
        <v>3</v>
      </c>
      <c r="D112" s="335">
        <v>2</v>
      </c>
      <c r="E112" s="335">
        <v>1</v>
      </c>
      <c r="F112" s="335">
        <v>1</v>
      </c>
      <c r="G112" s="336">
        <v>0</v>
      </c>
      <c r="H112" s="335">
        <v>1</v>
      </c>
      <c r="I112" s="335">
        <v>1</v>
      </c>
      <c r="J112" s="336">
        <v>0</v>
      </c>
      <c r="K112" s="336">
        <v>0</v>
      </c>
      <c r="L112" s="335">
        <v>1</v>
      </c>
      <c r="M112" s="336">
        <v>0</v>
      </c>
      <c r="N112" s="335">
        <v>1</v>
      </c>
      <c r="O112" s="336">
        <v>0</v>
      </c>
      <c r="P112" s="336">
        <v>0</v>
      </c>
      <c r="Q112" s="336">
        <v>0</v>
      </c>
    </row>
    <row r="113" spans="2:17" ht="14.25" x14ac:dyDescent="0.25">
      <c r="B113" s="604"/>
      <c r="C113" s="333" t="s">
        <v>865</v>
      </c>
      <c r="D113" s="335">
        <v>2</v>
      </c>
      <c r="E113" s="335">
        <v>1</v>
      </c>
      <c r="F113" s="335">
        <v>1</v>
      </c>
      <c r="G113" s="336">
        <v>0</v>
      </c>
      <c r="H113" s="335">
        <v>1</v>
      </c>
      <c r="I113" s="335">
        <v>1</v>
      </c>
      <c r="J113" s="336">
        <v>0</v>
      </c>
      <c r="K113" s="336">
        <v>0</v>
      </c>
      <c r="L113" s="335">
        <v>1</v>
      </c>
      <c r="M113" s="336">
        <v>0</v>
      </c>
      <c r="N113" s="335">
        <v>1</v>
      </c>
      <c r="O113" s="336">
        <v>0</v>
      </c>
      <c r="P113" s="336">
        <v>0</v>
      </c>
      <c r="Q113" s="336">
        <v>0</v>
      </c>
    </row>
    <row r="114" spans="2:17" ht="14.25" x14ac:dyDescent="0.25">
      <c r="B114" s="432"/>
      <c r="C114" s="433"/>
      <c r="D114" s="434"/>
      <c r="E114" s="434"/>
      <c r="F114" s="434"/>
      <c r="G114" s="435"/>
      <c r="H114" s="434"/>
      <c r="I114" s="434"/>
      <c r="J114" s="435"/>
      <c r="K114" s="435"/>
      <c r="L114" s="434"/>
      <c r="M114" s="435"/>
      <c r="N114" s="434"/>
      <c r="O114" s="435"/>
      <c r="P114" s="435"/>
      <c r="Q114" s="435"/>
    </row>
    <row r="115" spans="2:17" x14ac:dyDescent="0.25">
      <c r="B115" s="67" t="s">
        <v>2114</v>
      </c>
    </row>
    <row r="116" spans="2:17" x14ac:dyDescent="0.25">
      <c r="B116" s="154" t="s">
        <v>2153</v>
      </c>
    </row>
    <row r="117" spans="2:17" x14ac:dyDescent="0.25">
      <c r="B117" s="30" t="s">
        <v>2115</v>
      </c>
    </row>
  </sheetData>
  <mergeCells count="46">
    <mergeCell ref="B2:Q2"/>
    <mergeCell ref="B3:B5"/>
    <mergeCell ref="C3:C5"/>
    <mergeCell ref="D3:G4"/>
    <mergeCell ref="H3:N3"/>
    <mergeCell ref="O3:Q4"/>
    <mergeCell ref="H4:K4"/>
    <mergeCell ref="L4:N4"/>
    <mergeCell ref="B55:B56"/>
    <mergeCell ref="B57:B59"/>
    <mergeCell ref="B60:B61"/>
    <mergeCell ref="B51:B52"/>
    <mergeCell ref="B6:C6"/>
    <mergeCell ref="B7:B12"/>
    <mergeCell ref="B42:B43"/>
    <mergeCell ref="B44:B45"/>
    <mergeCell ref="B46:B47"/>
    <mergeCell ref="B48:B50"/>
    <mergeCell ref="B53:B54"/>
    <mergeCell ref="B13:B19"/>
    <mergeCell ref="B20:B29"/>
    <mergeCell ref="B30:B35"/>
    <mergeCell ref="B36:B38"/>
    <mergeCell ref="B39:B41"/>
    <mergeCell ref="B78:B80"/>
    <mergeCell ref="B81:B82"/>
    <mergeCell ref="B83:B85"/>
    <mergeCell ref="B62:B63"/>
    <mergeCell ref="B64:B65"/>
    <mergeCell ref="B66:B67"/>
    <mergeCell ref="B68:B70"/>
    <mergeCell ref="B71:B72"/>
    <mergeCell ref="B73:B75"/>
    <mergeCell ref="B76:B77"/>
    <mergeCell ref="B86:B87"/>
    <mergeCell ref="B88:B89"/>
    <mergeCell ref="B90:B91"/>
    <mergeCell ref="B92:B94"/>
    <mergeCell ref="B95:B96"/>
    <mergeCell ref="B110:B111"/>
    <mergeCell ref="B112:B113"/>
    <mergeCell ref="B97:B98"/>
    <mergeCell ref="B99:B100"/>
    <mergeCell ref="B101:B102"/>
    <mergeCell ref="B103:B105"/>
    <mergeCell ref="B106:B109"/>
  </mergeCells>
  <hyperlinks>
    <hyperlink ref="R2" location="INDICE!A75" display="INDICE"/>
  </hyperlinks>
  <printOptions horizontalCentered="1"/>
  <pageMargins left="0.19685039370078741" right="0.19685039370078741" top="1.1811023622047245" bottom="0.39370078740157483" header="0.19685039370078741" footer="0.19685039370078741"/>
  <pageSetup paperSize="9" scale="75" firstPageNumber="450" orientation="landscape" useFirstPageNumber="1" r:id="rId1"/>
  <headerFooter scaleWithDoc="0">
    <oddHeader>&amp;C&amp;G</oddHeader>
    <oddFooter>&amp;C&amp;10&amp;P</oddFooter>
    <evenFooter>&amp;L&amp;G&amp;C&amp;"-,Negrita"&amp;22&amp;P&amp;R&amp;G</evenFooter>
  </headerFooter>
  <drawing r:id="rId2"/>
  <legacyDrawingHF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B1:AD32"/>
  <sheetViews>
    <sheetView showGridLines="0" zoomScaleNormal="100" workbookViewId="0"/>
  </sheetViews>
  <sheetFormatPr baseColWidth="10" defaultColWidth="11.42578125" defaultRowHeight="14.25" x14ac:dyDescent="0.25"/>
  <cols>
    <col min="1" max="1" width="3.7109375" style="12" customWidth="1"/>
    <col min="2" max="2" width="30.7109375" style="15" customWidth="1"/>
    <col min="3" max="3" width="8.7109375" style="15" customWidth="1"/>
    <col min="4" max="5" width="8.28515625" style="15" customWidth="1"/>
    <col min="6" max="6" width="14.28515625" style="15" customWidth="1"/>
    <col min="7" max="7" width="7.28515625" style="12" bestFit="1" customWidth="1"/>
    <col min="8" max="8" width="5.42578125" style="12" bestFit="1" customWidth="1"/>
    <col min="9" max="9" width="12.7109375" style="12" bestFit="1" customWidth="1"/>
    <col min="10" max="10" width="7.28515625" style="12" bestFit="1" customWidth="1"/>
    <col min="11" max="11" width="5.42578125" style="12" bestFit="1" customWidth="1"/>
    <col min="12" max="12" width="14" style="12" customWidth="1"/>
    <col min="13" max="13" width="7.28515625" style="12" bestFit="1" customWidth="1"/>
    <col min="14" max="14" width="5.42578125" style="12" bestFit="1" customWidth="1"/>
    <col min="15" max="15" width="14.140625" style="12" customWidth="1"/>
    <col min="16" max="16" width="7.28515625" style="12" bestFit="1" customWidth="1"/>
    <col min="17" max="17" width="5.42578125" style="12" bestFit="1" customWidth="1"/>
    <col min="18" max="18" width="12.7109375" style="12" customWidth="1"/>
    <col min="19" max="19" width="7.28515625" style="12" bestFit="1" customWidth="1"/>
    <col min="20" max="20" width="5.42578125" style="12" bestFit="1" customWidth="1"/>
    <col min="21" max="21" width="12.7109375" style="12" bestFit="1" customWidth="1"/>
    <col min="22" max="22" width="7.28515625" style="12" bestFit="1" customWidth="1"/>
    <col min="23" max="23" width="7.28515625" style="12" customWidth="1"/>
    <col min="24" max="24" width="13.42578125" style="12" customWidth="1"/>
    <col min="25" max="25" width="7.28515625" style="12" bestFit="1" customWidth="1"/>
    <col min="26" max="26" width="7.28515625" style="12" customWidth="1"/>
    <col min="27" max="27" width="13.7109375" style="12" customWidth="1"/>
    <col min="28" max="29" width="8.5703125" style="12" customWidth="1"/>
    <col min="30" max="30" width="12.85546875" style="12" customWidth="1"/>
    <col min="31" max="16384" width="11.42578125" style="12"/>
  </cols>
  <sheetData>
    <row r="1" spans="2:30" ht="126" customHeight="1" x14ac:dyDescent="0.25">
      <c r="B1" s="607"/>
      <c r="C1" s="607"/>
      <c r="D1" s="607"/>
      <c r="E1" s="607"/>
      <c r="F1" s="607"/>
      <c r="G1" s="607"/>
      <c r="H1" s="607"/>
      <c r="I1" s="607"/>
      <c r="J1" s="607"/>
      <c r="K1" s="607"/>
      <c r="L1" s="607"/>
      <c r="M1" s="607"/>
      <c r="N1" s="607"/>
      <c r="O1" s="34"/>
      <c r="P1" s="13"/>
      <c r="Q1" s="13"/>
      <c r="R1" s="13"/>
    </row>
    <row r="2" spans="2:30" ht="38.25" customHeight="1" x14ac:dyDescent="0.25">
      <c r="B2" s="602" t="s">
        <v>727</v>
      </c>
      <c r="C2" s="602"/>
      <c r="D2" s="602"/>
      <c r="E2" s="602"/>
      <c r="F2" s="602"/>
      <c r="G2" s="602"/>
      <c r="H2" s="602"/>
      <c r="I2" s="602"/>
      <c r="J2" s="602"/>
      <c r="K2" s="602"/>
      <c r="L2" s="602"/>
      <c r="M2" s="602"/>
      <c r="N2" s="602"/>
      <c r="O2" s="602"/>
      <c r="P2" s="602"/>
      <c r="Q2" s="602"/>
      <c r="R2" s="602"/>
      <c r="S2" s="602"/>
      <c r="T2" s="602"/>
      <c r="U2" s="602"/>
      <c r="V2" s="602"/>
      <c r="W2" s="602"/>
      <c r="X2" s="602"/>
      <c r="Y2" s="602"/>
      <c r="Z2" s="602"/>
      <c r="AA2" s="602"/>
      <c r="AB2" s="602"/>
      <c r="AC2" s="1" t="s">
        <v>7</v>
      </c>
    </row>
    <row r="3" spans="2:30" s="18" customFormat="1" ht="24" customHeight="1" x14ac:dyDescent="0.3">
      <c r="B3" s="521" t="s">
        <v>585</v>
      </c>
      <c r="C3" s="521" t="s">
        <v>3</v>
      </c>
      <c r="D3" s="521" t="s">
        <v>119</v>
      </c>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row>
    <row r="4" spans="2:30" s="18" customFormat="1" ht="27" customHeight="1" x14ac:dyDescent="0.3">
      <c r="B4" s="521"/>
      <c r="C4" s="521"/>
      <c r="D4" s="521" t="s">
        <v>586</v>
      </c>
      <c r="E4" s="521"/>
      <c r="F4" s="521"/>
      <c r="G4" s="521" t="s">
        <v>587</v>
      </c>
      <c r="H4" s="521"/>
      <c r="I4" s="521"/>
      <c r="J4" s="521" t="s">
        <v>588</v>
      </c>
      <c r="K4" s="521"/>
      <c r="L4" s="521"/>
      <c r="M4" s="521" t="s">
        <v>589</v>
      </c>
      <c r="N4" s="521"/>
      <c r="O4" s="521"/>
      <c r="P4" s="521" t="s">
        <v>590</v>
      </c>
      <c r="Q4" s="521"/>
      <c r="R4" s="521"/>
      <c r="S4" s="521" t="s">
        <v>591</v>
      </c>
      <c r="T4" s="521"/>
      <c r="U4" s="521"/>
      <c r="V4" s="521" t="s">
        <v>592</v>
      </c>
      <c r="W4" s="521"/>
      <c r="X4" s="521"/>
      <c r="Y4" s="521" t="s">
        <v>593</v>
      </c>
      <c r="Z4" s="521"/>
      <c r="AA4" s="521"/>
      <c r="AB4" s="521" t="s">
        <v>107</v>
      </c>
      <c r="AC4" s="521"/>
      <c r="AD4" s="521"/>
    </row>
    <row r="5" spans="2:30" s="18" customFormat="1" ht="15" customHeight="1" x14ac:dyDescent="0.3">
      <c r="B5" s="521"/>
      <c r="C5" s="521"/>
      <c r="D5" s="521" t="s">
        <v>594</v>
      </c>
      <c r="E5" s="521"/>
      <c r="F5" s="521"/>
      <c r="G5" s="521" t="s">
        <v>594</v>
      </c>
      <c r="H5" s="521"/>
      <c r="I5" s="521"/>
      <c r="J5" s="521" t="s">
        <v>594</v>
      </c>
      <c r="K5" s="521"/>
      <c r="L5" s="521"/>
      <c r="M5" s="521" t="s">
        <v>594</v>
      </c>
      <c r="N5" s="521"/>
      <c r="O5" s="521"/>
      <c r="P5" s="521" t="s">
        <v>594</v>
      </c>
      <c r="Q5" s="521"/>
      <c r="R5" s="521"/>
      <c r="S5" s="521" t="s">
        <v>594</v>
      </c>
      <c r="T5" s="521"/>
      <c r="U5" s="521"/>
      <c r="V5" s="521" t="s">
        <v>594</v>
      </c>
      <c r="W5" s="521"/>
      <c r="X5" s="521"/>
      <c r="Y5" s="521" t="s">
        <v>594</v>
      </c>
      <c r="Z5" s="521"/>
      <c r="AA5" s="521"/>
      <c r="AB5" s="521" t="s">
        <v>594</v>
      </c>
      <c r="AC5" s="521"/>
      <c r="AD5" s="521"/>
    </row>
    <row r="6" spans="2:30" s="18" customFormat="1" ht="26.25" customHeight="1" x14ac:dyDescent="0.3">
      <c r="B6" s="521"/>
      <c r="C6" s="521"/>
      <c r="D6" s="215" t="s">
        <v>86</v>
      </c>
      <c r="E6" s="215" t="s">
        <v>85</v>
      </c>
      <c r="F6" s="215" t="s">
        <v>89</v>
      </c>
      <c r="G6" s="215" t="s">
        <v>86</v>
      </c>
      <c r="H6" s="215" t="s">
        <v>85</v>
      </c>
      <c r="I6" s="215" t="s">
        <v>89</v>
      </c>
      <c r="J6" s="215" t="s">
        <v>86</v>
      </c>
      <c r="K6" s="215" t="s">
        <v>85</v>
      </c>
      <c r="L6" s="215" t="s">
        <v>89</v>
      </c>
      <c r="M6" s="215" t="s">
        <v>86</v>
      </c>
      <c r="N6" s="215" t="s">
        <v>85</v>
      </c>
      <c r="O6" s="215" t="s">
        <v>89</v>
      </c>
      <c r="P6" s="215" t="s">
        <v>86</v>
      </c>
      <c r="Q6" s="215" t="s">
        <v>85</v>
      </c>
      <c r="R6" s="215" t="s">
        <v>89</v>
      </c>
      <c r="S6" s="215" t="s">
        <v>86</v>
      </c>
      <c r="T6" s="215" t="s">
        <v>85</v>
      </c>
      <c r="U6" s="215" t="s">
        <v>89</v>
      </c>
      <c r="V6" s="215" t="s">
        <v>86</v>
      </c>
      <c r="W6" s="215" t="s">
        <v>85</v>
      </c>
      <c r="X6" s="215" t="s">
        <v>89</v>
      </c>
      <c r="Y6" s="215" t="s">
        <v>86</v>
      </c>
      <c r="Z6" s="215" t="s">
        <v>85</v>
      </c>
      <c r="AA6" s="215" t="s">
        <v>89</v>
      </c>
      <c r="AB6" s="215" t="s">
        <v>86</v>
      </c>
      <c r="AC6" s="215" t="s">
        <v>85</v>
      </c>
      <c r="AD6" s="215" t="s">
        <v>89</v>
      </c>
    </row>
    <row r="7" spans="2:30" s="32" customFormat="1" ht="13.5" x14ac:dyDescent="0.25">
      <c r="B7" s="233" t="s">
        <v>3</v>
      </c>
      <c r="C7" s="318">
        <f>SUM(D7:AD7)</f>
        <v>1289</v>
      </c>
      <c r="D7" s="318">
        <v>1</v>
      </c>
      <c r="E7" s="318">
        <v>8</v>
      </c>
      <c r="F7" s="318">
        <v>0</v>
      </c>
      <c r="G7" s="318">
        <v>99</v>
      </c>
      <c r="H7" s="318">
        <v>80</v>
      </c>
      <c r="I7" s="318">
        <v>4</v>
      </c>
      <c r="J7" s="318">
        <v>178</v>
      </c>
      <c r="K7" s="318">
        <v>143</v>
      </c>
      <c r="L7" s="318">
        <v>3</v>
      </c>
      <c r="M7" s="318">
        <v>166</v>
      </c>
      <c r="N7" s="318">
        <v>121</v>
      </c>
      <c r="O7" s="318">
        <v>7</v>
      </c>
      <c r="P7" s="318">
        <v>141</v>
      </c>
      <c r="Q7" s="318">
        <v>98</v>
      </c>
      <c r="R7" s="318">
        <v>3</v>
      </c>
      <c r="S7" s="318">
        <v>86</v>
      </c>
      <c r="T7" s="318">
        <v>64</v>
      </c>
      <c r="U7" s="318">
        <v>3</v>
      </c>
      <c r="V7" s="318">
        <v>36</v>
      </c>
      <c r="W7" s="318">
        <v>28</v>
      </c>
      <c r="X7" s="318">
        <v>0</v>
      </c>
      <c r="Y7" s="318">
        <v>2</v>
      </c>
      <c r="Z7" s="318">
        <v>4</v>
      </c>
      <c r="AA7" s="318">
        <v>0</v>
      </c>
      <c r="AB7" s="318">
        <v>6</v>
      </c>
      <c r="AC7" s="318">
        <v>6</v>
      </c>
      <c r="AD7" s="318">
        <v>2</v>
      </c>
    </row>
    <row r="8" spans="2:30" s="14" customFormat="1" ht="15" customHeight="1" x14ac:dyDescent="0.3">
      <c r="B8" s="319" t="s">
        <v>35</v>
      </c>
      <c r="C8" s="320">
        <f t="shared" ref="C8:C29" si="0">SUM(D8:AD8)</f>
        <v>24</v>
      </c>
      <c r="D8" s="254">
        <v>0</v>
      </c>
      <c r="E8" s="254">
        <v>0</v>
      </c>
      <c r="F8" s="254">
        <v>0</v>
      </c>
      <c r="G8" s="254">
        <v>0</v>
      </c>
      <c r="H8" s="254">
        <v>1</v>
      </c>
      <c r="I8" s="254">
        <v>0</v>
      </c>
      <c r="J8" s="254">
        <v>4</v>
      </c>
      <c r="K8" s="254">
        <v>2</v>
      </c>
      <c r="L8" s="254">
        <v>1</v>
      </c>
      <c r="M8" s="254">
        <v>3</v>
      </c>
      <c r="N8" s="254">
        <v>1</v>
      </c>
      <c r="O8" s="254">
        <v>0</v>
      </c>
      <c r="P8" s="254">
        <v>1</v>
      </c>
      <c r="Q8" s="254">
        <v>6</v>
      </c>
      <c r="R8" s="254">
        <v>0</v>
      </c>
      <c r="S8" s="254">
        <v>2</v>
      </c>
      <c r="T8" s="254">
        <v>2</v>
      </c>
      <c r="U8" s="254">
        <v>0</v>
      </c>
      <c r="V8" s="254">
        <v>1</v>
      </c>
      <c r="W8" s="254">
        <v>0</v>
      </c>
      <c r="X8" s="254">
        <v>0</v>
      </c>
      <c r="Y8" s="254">
        <v>0</v>
      </c>
      <c r="Z8" s="254">
        <v>0</v>
      </c>
      <c r="AA8" s="254">
        <v>0</v>
      </c>
      <c r="AB8" s="286">
        <v>0</v>
      </c>
      <c r="AC8" s="318">
        <v>0</v>
      </c>
      <c r="AD8" s="318">
        <v>0</v>
      </c>
    </row>
    <row r="9" spans="2:30" s="14" customFormat="1" ht="15" customHeight="1" x14ac:dyDescent="0.3">
      <c r="B9" s="319" t="s">
        <v>34</v>
      </c>
      <c r="C9" s="320">
        <f t="shared" si="0"/>
        <v>12</v>
      </c>
      <c r="D9" s="286">
        <v>0</v>
      </c>
      <c r="E9" s="286">
        <v>0</v>
      </c>
      <c r="F9" s="286">
        <v>0</v>
      </c>
      <c r="G9" s="286">
        <v>1</v>
      </c>
      <c r="H9" s="286">
        <v>0</v>
      </c>
      <c r="I9" s="286">
        <v>0</v>
      </c>
      <c r="J9" s="286">
        <v>0</v>
      </c>
      <c r="K9" s="286">
        <v>2</v>
      </c>
      <c r="L9" s="286">
        <v>0</v>
      </c>
      <c r="M9" s="286">
        <v>2</v>
      </c>
      <c r="N9" s="286">
        <v>1</v>
      </c>
      <c r="O9" s="286">
        <v>0</v>
      </c>
      <c r="P9" s="286">
        <v>3</v>
      </c>
      <c r="Q9" s="286">
        <v>2</v>
      </c>
      <c r="R9" s="286">
        <v>0</v>
      </c>
      <c r="S9" s="286">
        <v>0</v>
      </c>
      <c r="T9" s="286">
        <v>1</v>
      </c>
      <c r="U9" s="286">
        <v>0</v>
      </c>
      <c r="V9" s="286">
        <v>0</v>
      </c>
      <c r="W9" s="286">
        <v>0</v>
      </c>
      <c r="X9" s="286">
        <v>0</v>
      </c>
      <c r="Y9" s="286">
        <v>0</v>
      </c>
      <c r="Z9" s="286">
        <v>0</v>
      </c>
      <c r="AA9" s="286">
        <v>0</v>
      </c>
      <c r="AB9" s="286">
        <v>0</v>
      </c>
      <c r="AC9" s="318">
        <v>0</v>
      </c>
      <c r="AD9" s="318">
        <v>0</v>
      </c>
    </row>
    <row r="10" spans="2:30" s="14" customFormat="1" x14ac:dyDescent="0.3">
      <c r="B10" s="319" t="s">
        <v>33</v>
      </c>
      <c r="C10" s="320">
        <f t="shared" si="0"/>
        <v>9</v>
      </c>
      <c r="D10" s="286">
        <v>0</v>
      </c>
      <c r="E10" s="286">
        <v>0</v>
      </c>
      <c r="F10" s="286">
        <v>0</v>
      </c>
      <c r="G10" s="286">
        <v>0</v>
      </c>
      <c r="H10" s="286">
        <v>0</v>
      </c>
      <c r="I10" s="286">
        <v>0</v>
      </c>
      <c r="J10" s="286">
        <v>1</v>
      </c>
      <c r="K10" s="286">
        <v>0</v>
      </c>
      <c r="L10" s="286">
        <v>0</v>
      </c>
      <c r="M10" s="286">
        <v>3</v>
      </c>
      <c r="N10" s="286">
        <v>1</v>
      </c>
      <c r="O10" s="286">
        <v>0</v>
      </c>
      <c r="P10" s="286">
        <v>0</v>
      </c>
      <c r="Q10" s="286">
        <v>1</v>
      </c>
      <c r="R10" s="286">
        <v>0</v>
      </c>
      <c r="S10" s="286">
        <v>3</v>
      </c>
      <c r="T10" s="286">
        <v>0</v>
      </c>
      <c r="U10" s="286">
        <v>0</v>
      </c>
      <c r="V10" s="286">
        <v>0</v>
      </c>
      <c r="W10" s="286">
        <v>0</v>
      </c>
      <c r="X10" s="286">
        <v>0</v>
      </c>
      <c r="Y10" s="286">
        <v>0</v>
      </c>
      <c r="Z10" s="286">
        <v>0</v>
      </c>
      <c r="AA10" s="286">
        <v>0</v>
      </c>
      <c r="AB10" s="286">
        <v>0</v>
      </c>
      <c r="AC10" s="318">
        <v>0</v>
      </c>
      <c r="AD10" s="318">
        <v>0</v>
      </c>
    </row>
    <row r="11" spans="2:30" s="14" customFormat="1" x14ac:dyDescent="0.3">
      <c r="B11" s="319" t="s">
        <v>32</v>
      </c>
      <c r="C11" s="320">
        <f t="shared" si="0"/>
        <v>9</v>
      </c>
      <c r="D11" s="286">
        <v>0</v>
      </c>
      <c r="E11" s="286">
        <v>0</v>
      </c>
      <c r="F11" s="286">
        <v>0</v>
      </c>
      <c r="G11" s="286">
        <v>0</v>
      </c>
      <c r="H11" s="286">
        <v>0</v>
      </c>
      <c r="I11" s="286">
        <v>0</v>
      </c>
      <c r="J11" s="286">
        <v>0</v>
      </c>
      <c r="K11" s="286">
        <v>0</v>
      </c>
      <c r="L11" s="286">
        <v>0</v>
      </c>
      <c r="M11" s="286">
        <v>1</v>
      </c>
      <c r="N11" s="286">
        <v>0</v>
      </c>
      <c r="O11" s="286">
        <v>0</v>
      </c>
      <c r="P11" s="286">
        <v>2</v>
      </c>
      <c r="Q11" s="286">
        <v>0</v>
      </c>
      <c r="R11" s="286">
        <v>0</v>
      </c>
      <c r="S11" s="286">
        <v>1</v>
      </c>
      <c r="T11" s="286">
        <v>3</v>
      </c>
      <c r="U11" s="286">
        <v>0</v>
      </c>
      <c r="V11" s="286">
        <v>2</v>
      </c>
      <c r="W11" s="286">
        <v>0</v>
      </c>
      <c r="X11" s="286">
        <v>0</v>
      </c>
      <c r="Y11" s="286">
        <v>0</v>
      </c>
      <c r="Z11" s="286">
        <v>0</v>
      </c>
      <c r="AA11" s="286">
        <v>0</v>
      </c>
      <c r="AB11" s="286">
        <v>0</v>
      </c>
      <c r="AC11" s="318">
        <v>0</v>
      </c>
      <c r="AD11" s="318">
        <v>0</v>
      </c>
    </row>
    <row r="12" spans="2:30" s="14" customFormat="1" x14ac:dyDescent="0.3">
      <c r="B12" s="319" t="s">
        <v>31</v>
      </c>
      <c r="C12" s="320">
        <f t="shared" si="0"/>
        <v>35</v>
      </c>
      <c r="D12" s="286">
        <v>0</v>
      </c>
      <c r="E12" s="286">
        <v>0</v>
      </c>
      <c r="F12" s="286">
        <v>0</v>
      </c>
      <c r="G12" s="286">
        <v>4</v>
      </c>
      <c r="H12" s="286">
        <v>1</v>
      </c>
      <c r="I12" s="286">
        <v>1</v>
      </c>
      <c r="J12" s="286">
        <v>3</v>
      </c>
      <c r="K12" s="286">
        <v>4</v>
      </c>
      <c r="L12" s="286">
        <v>0</v>
      </c>
      <c r="M12" s="286">
        <v>5</v>
      </c>
      <c r="N12" s="286">
        <v>4</v>
      </c>
      <c r="O12" s="286">
        <v>0</v>
      </c>
      <c r="P12" s="286">
        <v>9</v>
      </c>
      <c r="Q12" s="286">
        <v>1</v>
      </c>
      <c r="R12" s="286">
        <v>0</v>
      </c>
      <c r="S12" s="286">
        <v>1</v>
      </c>
      <c r="T12" s="286">
        <v>0</v>
      </c>
      <c r="U12" s="286">
        <v>0</v>
      </c>
      <c r="V12" s="286">
        <v>1</v>
      </c>
      <c r="W12" s="286">
        <v>0</v>
      </c>
      <c r="X12" s="286">
        <v>0</v>
      </c>
      <c r="Y12" s="286">
        <v>0</v>
      </c>
      <c r="Z12" s="286">
        <v>1</v>
      </c>
      <c r="AA12" s="286">
        <v>0</v>
      </c>
      <c r="AB12" s="286">
        <v>0</v>
      </c>
      <c r="AC12" s="318">
        <v>0</v>
      </c>
      <c r="AD12" s="318">
        <v>0</v>
      </c>
    </row>
    <row r="13" spans="2:30" s="14" customFormat="1" x14ac:dyDescent="0.3">
      <c r="B13" s="319" t="s">
        <v>30</v>
      </c>
      <c r="C13" s="320">
        <f t="shared" si="0"/>
        <v>26</v>
      </c>
      <c r="D13" s="286">
        <v>0</v>
      </c>
      <c r="E13" s="286">
        <v>0</v>
      </c>
      <c r="F13" s="286">
        <v>0</v>
      </c>
      <c r="G13" s="286">
        <v>6</v>
      </c>
      <c r="H13" s="286">
        <v>4</v>
      </c>
      <c r="I13" s="286">
        <v>0</v>
      </c>
      <c r="J13" s="286">
        <v>4</v>
      </c>
      <c r="K13" s="286">
        <v>0</v>
      </c>
      <c r="L13" s="286">
        <v>0</v>
      </c>
      <c r="M13" s="286">
        <v>3</v>
      </c>
      <c r="N13" s="286">
        <v>0</v>
      </c>
      <c r="O13" s="286">
        <v>0</v>
      </c>
      <c r="P13" s="286">
        <v>2</v>
      </c>
      <c r="Q13" s="286">
        <v>2</v>
      </c>
      <c r="R13" s="286">
        <v>0</v>
      </c>
      <c r="S13" s="286">
        <v>3</v>
      </c>
      <c r="T13" s="286">
        <v>0</v>
      </c>
      <c r="U13" s="286">
        <v>0</v>
      </c>
      <c r="V13" s="286">
        <v>1</v>
      </c>
      <c r="W13" s="286">
        <v>1</v>
      </c>
      <c r="X13" s="286">
        <v>0</v>
      </c>
      <c r="Y13" s="286">
        <v>0</v>
      </c>
      <c r="Z13" s="286">
        <v>0</v>
      </c>
      <c r="AA13" s="286">
        <v>0</v>
      </c>
      <c r="AB13" s="286">
        <v>0</v>
      </c>
      <c r="AC13" s="318">
        <v>0</v>
      </c>
      <c r="AD13" s="318">
        <v>0</v>
      </c>
    </row>
    <row r="14" spans="2:30" s="14" customFormat="1" x14ac:dyDescent="0.3">
      <c r="B14" s="319" t="s">
        <v>29</v>
      </c>
      <c r="C14" s="320">
        <f t="shared" si="0"/>
        <v>44</v>
      </c>
      <c r="D14" s="286">
        <v>0</v>
      </c>
      <c r="E14" s="286">
        <v>0</v>
      </c>
      <c r="F14" s="286">
        <v>0</v>
      </c>
      <c r="G14" s="286">
        <v>2</v>
      </c>
      <c r="H14" s="286">
        <v>3</v>
      </c>
      <c r="I14" s="286">
        <v>0</v>
      </c>
      <c r="J14" s="286">
        <v>5</v>
      </c>
      <c r="K14" s="286">
        <v>7</v>
      </c>
      <c r="L14" s="286">
        <v>0</v>
      </c>
      <c r="M14" s="286">
        <v>8</v>
      </c>
      <c r="N14" s="286">
        <v>6</v>
      </c>
      <c r="O14" s="286">
        <v>0</v>
      </c>
      <c r="P14" s="286">
        <v>3</v>
      </c>
      <c r="Q14" s="286">
        <v>1</v>
      </c>
      <c r="R14" s="286">
        <v>0</v>
      </c>
      <c r="S14" s="286">
        <v>3</v>
      </c>
      <c r="T14" s="286">
        <v>2</v>
      </c>
      <c r="U14" s="286">
        <v>0</v>
      </c>
      <c r="V14" s="286">
        <v>2</v>
      </c>
      <c r="W14" s="286">
        <v>2</v>
      </c>
      <c r="X14" s="286">
        <v>0</v>
      </c>
      <c r="Y14" s="286">
        <v>0</v>
      </c>
      <c r="Z14" s="286">
        <v>0</v>
      </c>
      <c r="AA14" s="286">
        <v>0</v>
      </c>
      <c r="AB14" s="286">
        <v>0</v>
      </c>
      <c r="AC14" s="318">
        <v>0</v>
      </c>
      <c r="AD14" s="318">
        <v>0</v>
      </c>
    </row>
    <row r="15" spans="2:30" s="14" customFormat="1" x14ac:dyDescent="0.3">
      <c r="B15" s="319" t="s">
        <v>28</v>
      </c>
      <c r="C15" s="320">
        <f t="shared" si="0"/>
        <v>17</v>
      </c>
      <c r="D15" s="286">
        <v>0</v>
      </c>
      <c r="E15" s="286">
        <v>0</v>
      </c>
      <c r="F15" s="286">
        <v>0</v>
      </c>
      <c r="G15" s="286">
        <v>1</v>
      </c>
      <c r="H15" s="286">
        <v>0</v>
      </c>
      <c r="I15" s="286">
        <v>0</v>
      </c>
      <c r="J15" s="286">
        <v>3</v>
      </c>
      <c r="K15" s="286">
        <v>2</v>
      </c>
      <c r="L15" s="286">
        <v>1</v>
      </c>
      <c r="M15" s="286">
        <v>4</v>
      </c>
      <c r="N15" s="286">
        <v>1</v>
      </c>
      <c r="O15" s="286">
        <v>0</v>
      </c>
      <c r="P15" s="286">
        <v>1</v>
      </c>
      <c r="Q15" s="286">
        <v>0</v>
      </c>
      <c r="R15" s="286">
        <v>1</v>
      </c>
      <c r="S15" s="286">
        <v>0</v>
      </c>
      <c r="T15" s="286">
        <v>1</v>
      </c>
      <c r="U15" s="286">
        <v>0</v>
      </c>
      <c r="V15" s="286">
        <v>1</v>
      </c>
      <c r="W15" s="286">
        <v>1</v>
      </c>
      <c r="X15" s="286">
        <v>0</v>
      </c>
      <c r="Y15" s="286">
        <v>0</v>
      </c>
      <c r="Z15" s="286">
        <v>0</v>
      </c>
      <c r="AA15" s="286">
        <v>0</v>
      </c>
      <c r="AB15" s="286">
        <v>0</v>
      </c>
      <c r="AC15" s="318">
        <v>0</v>
      </c>
      <c r="AD15" s="318">
        <v>0</v>
      </c>
    </row>
    <row r="16" spans="2:30" s="14" customFormat="1" x14ac:dyDescent="0.3">
      <c r="B16" s="319" t="s">
        <v>27</v>
      </c>
      <c r="C16" s="320">
        <f t="shared" si="0"/>
        <v>546</v>
      </c>
      <c r="D16" s="286">
        <v>1</v>
      </c>
      <c r="E16" s="286">
        <v>4</v>
      </c>
      <c r="F16" s="286">
        <v>0</v>
      </c>
      <c r="G16" s="286">
        <v>40</v>
      </c>
      <c r="H16" s="286">
        <v>28</v>
      </c>
      <c r="I16" s="286">
        <v>2</v>
      </c>
      <c r="J16" s="286">
        <v>78</v>
      </c>
      <c r="K16" s="286">
        <v>58</v>
      </c>
      <c r="L16" s="286">
        <v>1</v>
      </c>
      <c r="M16" s="286">
        <v>73</v>
      </c>
      <c r="N16" s="286">
        <v>52</v>
      </c>
      <c r="O16" s="286">
        <v>5</v>
      </c>
      <c r="P16" s="286">
        <v>62</v>
      </c>
      <c r="Q16" s="286">
        <v>45</v>
      </c>
      <c r="R16" s="286">
        <v>2</v>
      </c>
      <c r="S16" s="286">
        <v>34</v>
      </c>
      <c r="T16" s="286">
        <v>22</v>
      </c>
      <c r="U16" s="286">
        <v>2</v>
      </c>
      <c r="V16" s="286">
        <v>13</v>
      </c>
      <c r="W16" s="286">
        <v>13</v>
      </c>
      <c r="X16" s="286">
        <v>0</v>
      </c>
      <c r="Y16" s="286">
        <v>2</v>
      </c>
      <c r="Z16" s="286">
        <v>1</v>
      </c>
      <c r="AA16" s="286">
        <v>0</v>
      </c>
      <c r="AB16" s="286">
        <v>4</v>
      </c>
      <c r="AC16" s="318">
        <v>3</v>
      </c>
      <c r="AD16" s="318">
        <v>1</v>
      </c>
    </row>
    <row r="17" spans="2:30" s="14" customFormat="1" x14ac:dyDescent="0.3">
      <c r="B17" s="319" t="s">
        <v>26</v>
      </c>
      <c r="C17" s="320">
        <f t="shared" si="0"/>
        <v>28</v>
      </c>
      <c r="D17" s="286">
        <v>0</v>
      </c>
      <c r="E17" s="286">
        <v>1</v>
      </c>
      <c r="F17" s="286">
        <v>0</v>
      </c>
      <c r="G17" s="286">
        <v>2</v>
      </c>
      <c r="H17" s="286">
        <v>1</v>
      </c>
      <c r="I17" s="286">
        <v>0</v>
      </c>
      <c r="J17" s="286">
        <v>3</v>
      </c>
      <c r="K17" s="286">
        <v>3</v>
      </c>
      <c r="L17" s="286">
        <v>0</v>
      </c>
      <c r="M17" s="286">
        <v>7</v>
      </c>
      <c r="N17" s="286">
        <v>4</v>
      </c>
      <c r="O17" s="286">
        <v>0</v>
      </c>
      <c r="P17" s="286">
        <v>3</v>
      </c>
      <c r="Q17" s="286">
        <v>2</v>
      </c>
      <c r="R17" s="286">
        <v>0</v>
      </c>
      <c r="S17" s="286">
        <v>1</v>
      </c>
      <c r="T17" s="286">
        <v>1</v>
      </c>
      <c r="U17" s="286">
        <v>0</v>
      </c>
      <c r="V17" s="286">
        <v>0</v>
      </c>
      <c r="W17" s="286">
        <v>0</v>
      </c>
      <c r="X17" s="286">
        <v>0</v>
      </c>
      <c r="Y17" s="286">
        <v>0</v>
      </c>
      <c r="Z17" s="286">
        <v>0</v>
      </c>
      <c r="AA17" s="286">
        <v>0</v>
      </c>
      <c r="AB17" s="286">
        <v>0</v>
      </c>
      <c r="AC17" s="318">
        <v>0</v>
      </c>
      <c r="AD17" s="318">
        <v>0</v>
      </c>
    </row>
    <row r="18" spans="2:30" s="14" customFormat="1" x14ac:dyDescent="0.3">
      <c r="B18" s="319" t="s">
        <v>25</v>
      </c>
      <c r="C18" s="320">
        <f t="shared" si="0"/>
        <v>22</v>
      </c>
      <c r="D18" s="286">
        <v>0</v>
      </c>
      <c r="E18" s="286">
        <v>0</v>
      </c>
      <c r="F18" s="286">
        <v>0</v>
      </c>
      <c r="G18" s="286">
        <v>1</v>
      </c>
      <c r="H18" s="286">
        <v>3</v>
      </c>
      <c r="I18" s="286">
        <v>0</v>
      </c>
      <c r="J18" s="286">
        <v>1</v>
      </c>
      <c r="K18" s="286">
        <v>1</v>
      </c>
      <c r="L18" s="286">
        <v>0</v>
      </c>
      <c r="M18" s="286">
        <v>1</v>
      </c>
      <c r="N18" s="286">
        <v>2</v>
      </c>
      <c r="O18" s="286">
        <v>0</v>
      </c>
      <c r="P18" s="286">
        <v>1</v>
      </c>
      <c r="Q18" s="286">
        <v>5</v>
      </c>
      <c r="R18" s="286">
        <v>0</v>
      </c>
      <c r="S18" s="286">
        <v>5</v>
      </c>
      <c r="T18" s="286">
        <v>2</v>
      </c>
      <c r="U18" s="286">
        <v>0</v>
      </c>
      <c r="V18" s="286">
        <v>0</v>
      </c>
      <c r="W18" s="286">
        <v>0</v>
      </c>
      <c r="X18" s="286">
        <v>0</v>
      </c>
      <c r="Y18" s="286">
        <v>0</v>
      </c>
      <c r="Z18" s="286">
        <v>0</v>
      </c>
      <c r="AA18" s="286">
        <v>0</v>
      </c>
      <c r="AB18" s="286">
        <v>0</v>
      </c>
      <c r="AC18" s="318">
        <v>0</v>
      </c>
      <c r="AD18" s="318">
        <v>0</v>
      </c>
    </row>
    <row r="19" spans="2:30" s="14" customFormat="1" x14ac:dyDescent="0.3">
      <c r="B19" s="319" t="s">
        <v>24</v>
      </c>
      <c r="C19" s="320">
        <f t="shared" si="0"/>
        <v>58</v>
      </c>
      <c r="D19" s="286">
        <v>0</v>
      </c>
      <c r="E19" s="286">
        <v>1</v>
      </c>
      <c r="F19" s="286">
        <v>0</v>
      </c>
      <c r="G19" s="286">
        <v>6</v>
      </c>
      <c r="H19" s="286">
        <v>5</v>
      </c>
      <c r="I19" s="286">
        <v>0</v>
      </c>
      <c r="J19" s="286">
        <v>6</v>
      </c>
      <c r="K19" s="286">
        <v>1</v>
      </c>
      <c r="L19" s="286">
        <v>0</v>
      </c>
      <c r="M19" s="286">
        <v>4</v>
      </c>
      <c r="N19" s="286">
        <v>10</v>
      </c>
      <c r="O19" s="286">
        <v>1</v>
      </c>
      <c r="P19" s="286">
        <v>13</v>
      </c>
      <c r="Q19" s="286">
        <v>0</v>
      </c>
      <c r="R19" s="286">
        <v>0</v>
      </c>
      <c r="S19" s="286">
        <v>2</v>
      </c>
      <c r="T19" s="286">
        <v>5</v>
      </c>
      <c r="U19" s="286">
        <v>0</v>
      </c>
      <c r="V19" s="286">
        <v>3</v>
      </c>
      <c r="W19" s="286">
        <v>1</v>
      </c>
      <c r="X19" s="286">
        <v>0</v>
      </c>
      <c r="Y19" s="286">
        <v>0</v>
      </c>
      <c r="Z19" s="286">
        <v>0</v>
      </c>
      <c r="AA19" s="286">
        <v>0</v>
      </c>
      <c r="AB19" s="286">
        <v>0</v>
      </c>
      <c r="AC19" s="318">
        <v>0</v>
      </c>
      <c r="AD19" s="318">
        <v>0</v>
      </c>
    </row>
    <row r="20" spans="2:30" s="14" customFormat="1" x14ac:dyDescent="0.3">
      <c r="B20" s="319" t="s">
        <v>23</v>
      </c>
      <c r="C20" s="320">
        <f t="shared" si="0"/>
        <v>63</v>
      </c>
      <c r="D20" s="286">
        <v>0</v>
      </c>
      <c r="E20" s="286">
        <v>0</v>
      </c>
      <c r="F20" s="286">
        <v>0</v>
      </c>
      <c r="G20" s="286">
        <v>5</v>
      </c>
      <c r="H20" s="286">
        <v>2</v>
      </c>
      <c r="I20" s="286">
        <v>0</v>
      </c>
      <c r="J20" s="286">
        <v>15</v>
      </c>
      <c r="K20" s="286">
        <v>13</v>
      </c>
      <c r="L20" s="286">
        <v>0</v>
      </c>
      <c r="M20" s="286">
        <v>7</v>
      </c>
      <c r="N20" s="286">
        <v>2</v>
      </c>
      <c r="O20" s="286">
        <v>0</v>
      </c>
      <c r="P20" s="286">
        <v>8</v>
      </c>
      <c r="Q20" s="286">
        <v>3</v>
      </c>
      <c r="R20" s="286">
        <v>0</v>
      </c>
      <c r="S20" s="286">
        <v>2</v>
      </c>
      <c r="T20" s="286">
        <v>2</v>
      </c>
      <c r="U20" s="286">
        <v>0</v>
      </c>
      <c r="V20" s="286">
        <v>3</v>
      </c>
      <c r="W20" s="286">
        <v>0</v>
      </c>
      <c r="X20" s="286">
        <v>0</v>
      </c>
      <c r="Y20" s="286">
        <v>0</v>
      </c>
      <c r="Z20" s="286">
        <v>0</v>
      </c>
      <c r="AA20" s="286">
        <v>0</v>
      </c>
      <c r="AB20" s="286">
        <v>0</v>
      </c>
      <c r="AC20" s="318">
        <v>0</v>
      </c>
      <c r="AD20" s="318">
        <v>1</v>
      </c>
    </row>
    <row r="21" spans="2:30" s="14" customFormat="1" x14ac:dyDescent="0.3">
      <c r="B21" s="319" t="s">
        <v>22</v>
      </c>
      <c r="C21" s="320">
        <f t="shared" si="0"/>
        <v>3</v>
      </c>
      <c r="D21" s="286">
        <v>0</v>
      </c>
      <c r="E21" s="286">
        <v>0</v>
      </c>
      <c r="F21" s="286">
        <v>0</v>
      </c>
      <c r="G21" s="286">
        <v>2</v>
      </c>
      <c r="H21" s="286">
        <v>0</v>
      </c>
      <c r="I21" s="286">
        <v>0</v>
      </c>
      <c r="J21" s="286">
        <v>0</v>
      </c>
      <c r="K21" s="286">
        <v>0</v>
      </c>
      <c r="L21" s="286">
        <v>0</v>
      </c>
      <c r="M21" s="286">
        <v>0</v>
      </c>
      <c r="N21" s="286">
        <v>1</v>
      </c>
      <c r="O21" s="286">
        <v>0</v>
      </c>
      <c r="P21" s="286">
        <v>0</v>
      </c>
      <c r="Q21" s="286">
        <v>0</v>
      </c>
      <c r="R21" s="286">
        <v>0</v>
      </c>
      <c r="S21" s="286">
        <v>0</v>
      </c>
      <c r="T21" s="286">
        <v>0</v>
      </c>
      <c r="U21" s="286">
        <v>0</v>
      </c>
      <c r="V21" s="286">
        <v>0</v>
      </c>
      <c r="W21" s="286">
        <v>0</v>
      </c>
      <c r="X21" s="286">
        <v>0</v>
      </c>
      <c r="Y21" s="286">
        <v>0</v>
      </c>
      <c r="Z21" s="286">
        <v>0</v>
      </c>
      <c r="AA21" s="286">
        <v>0</v>
      </c>
      <c r="AB21" s="286">
        <v>0</v>
      </c>
      <c r="AC21" s="318">
        <v>0</v>
      </c>
      <c r="AD21" s="318">
        <v>0</v>
      </c>
    </row>
    <row r="22" spans="2:30" s="14" customFormat="1" x14ac:dyDescent="0.3">
      <c r="B22" s="319" t="s">
        <v>21</v>
      </c>
      <c r="C22" s="320">
        <f t="shared" si="0"/>
        <v>3</v>
      </c>
      <c r="D22" s="286">
        <v>0</v>
      </c>
      <c r="E22" s="286">
        <v>0</v>
      </c>
      <c r="F22" s="286">
        <v>0</v>
      </c>
      <c r="G22" s="286">
        <v>0</v>
      </c>
      <c r="H22" s="286">
        <v>0</v>
      </c>
      <c r="I22" s="286">
        <v>0</v>
      </c>
      <c r="J22" s="286">
        <v>1</v>
      </c>
      <c r="K22" s="286">
        <v>0</v>
      </c>
      <c r="L22" s="286">
        <v>0</v>
      </c>
      <c r="M22" s="286">
        <v>0</v>
      </c>
      <c r="N22" s="286">
        <v>1</v>
      </c>
      <c r="O22" s="286">
        <v>0</v>
      </c>
      <c r="P22" s="286">
        <v>0</v>
      </c>
      <c r="Q22" s="286">
        <v>0</v>
      </c>
      <c r="R22" s="286">
        <v>0</v>
      </c>
      <c r="S22" s="286">
        <v>0</v>
      </c>
      <c r="T22" s="286">
        <v>0</v>
      </c>
      <c r="U22" s="286">
        <v>0</v>
      </c>
      <c r="V22" s="286">
        <v>0</v>
      </c>
      <c r="W22" s="286">
        <v>0</v>
      </c>
      <c r="X22" s="286">
        <v>0</v>
      </c>
      <c r="Y22" s="286">
        <v>0</v>
      </c>
      <c r="Z22" s="286">
        <v>1</v>
      </c>
      <c r="AA22" s="286">
        <v>0</v>
      </c>
      <c r="AB22" s="286">
        <v>0</v>
      </c>
      <c r="AC22" s="318">
        <v>0</v>
      </c>
      <c r="AD22" s="318">
        <v>0</v>
      </c>
    </row>
    <row r="23" spans="2:30" s="14" customFormat="1" x14ac:dyDescent="0.3">
      <c r="B23" s="319" t="s">
        <v>20</v>
      </c>
      <c r="C23" s="320">
        <f t="shared" si="0"/>
        <v>4</v>
      </c>
      <c r="D23" s="286">
        <v>0</v>
      </c>
      <c r="E23" s="286">
        <v>0</v>
      </c>
      <c r="F23" s="286">
        <v>0</v>
      </c>
      <c r="G23" s="286">
        <v>0</v>
      </c>
      <c r="H23" s="286">
        <v>1</v>
      </c>
      <c r="I23" s="286">
        <v>0</v>
      </c>
      <c r="J23" s="286">
        <v>0</v>
      </c>
      <c r="K23" s="286">
        <v>0</v>
      </c>
      <c r="L23" s="286">
        <v>0</v>
      </c>
      <c r="M23" s="286">
        <v>1</v>
      </c>
      <c r="N23" s="286">
        <v>0</v>
      </c>
      <c r="O23" s="286">
        <v>0</v>
      </c>
      <c r="P23" s="286">
        <v>0</v>
      </c>
      <c r="Q23" s="286">
        <v>1</v>
      </c>
      <c r="R23" s="286">
        <v>0</v>
      </c>
      <c r="S23" s="286">
        <v>0</v>
      </c>
      <c r="T23" s="286">
        <v>0</v>
      </c>
      <c r="U23" s="286">
        <v>0</v>
      </c>
      <c r="V23" s="286">
        <v>1</v>
      </c>
      <c r="W23" s="286">
        <v>0</v>
      </c>
      <c r="X23" s="286">
        <v>0</v>
      </c>
      <c r="Y23" s="286">
        <v>0</v>
      </c>
      <c r="Z23" s="286">
        <v>0</v>
      </c>
      <c r="AA23" s="286">
        <v>0</v>
      </c>
      <c r="AB23" s="286">
        <v>0</v>
      </c>
      <c r="AC23" s="318">
        <v>0</v>
      </c>
      <c r="AD23" s="318">
        <v>0</v>
      </c>
    </row>
    <row r="24" spans="2:30" s="14" customFormat="1" x14ac:dyDescent="0.3">
      <c r="B24" s="319" t="s">
        <v>19</v>
      </c>
      <c r="C24" s="320">
        <f t="shared" si="0"/>
        <v>270</v>
      </c>
      <c r="D24" s="286">
        <v>0</v>
      </c>
      <c r="E24" s="286">
        <v>1</v>
      </c>
      <c r="F24" s="286">
        <v>0</v>
      </c>
      <c r="G24" s="286">
        <v>19</v>
      </c>
      <c r="H24" s="286">
        <v>24</v>
      </c>
      <c r="I24" s="286">
        <v>1</v>
      </c>
      <c r="J24" s="286">
        <v>40</v>
      </c>
      <c r="K24" s="286">
        <v>33</v>
      </c>
      <c r="L24" s="286">
        <v>0</v>
      </c>
      <c r="M24" s="286">
        <v>30</v>
      </c>
      <c r="N24" s="286">
        <v>24</v>
      </c>
      <c r="O24" s="286">
        <v>1</v>
      </c>
      <c r="P24" s="286">
        <v>26</v>
      </c>
      <c r="Q24" s="286">
        <v>21</v>
      </c>
      <c r="R24" s="286">
        <v>0</v>
      </c>
      <c r="S24" s="286">
        <v>15</v>
      </c>
      <c r="T24" s="286">
        <v>16</v>
      </c>
      <c r="U24" s="286">
        <v>1</v>
      </c>
      <c r="V24" s="286">
        <v>7</v>
      </c>
      <c r="W24" s="286">
        <v>6</v>
      </c>
      <c r="X24" s="286">
        <v>0</v>
      </c>
      <c r="Y24" s="286">
        <v>0</v>
      </c>
      <c r="Z24" s="286">
        <v>0</v>
      </c>
      <c r="AA24" s="286">
        <v>0</v>
      </c>
      <c r="AB24" s="286">
        <v>2</v>
      </c>
      <c r="AC24" s="318">
        <v>3</v>
      </c>
      <c r="AD24" s="318">
        <v>0</v>
      </c>
    </row>
    <row r="25" spans="2:30" s="14" customFormat="1" x14ac:dyDescent="0.3">
      <c r="B25" s="319" t="s">
        <v>18</v>
      </c>
      <c r="C25" s="320">
        <f t="shared" si="0"/>
        <v>44</v>
      </c>
      <c r="D25" s="286">
        <v>0</v>
      </c>
      <c r="E25" s="286">
        <v>0</v>
      </c>
      <c r="F25" s="286">
        <v>0</v>
      </c>
      <c r="G25" s="286">
        <v>4</v>
      </c>
      <c r="H25" s="286">
        <v>1</v>
      </c>
      <c r="I25" s="286">
        <v>0</v>
      </c>
      <c r="J25" s="286">
        <v>8</v>
      </c>
      <c r="K25" s="286">
        <v>5</v>
      </c>
      <c r="L25" s="286">
        <v>0</v>
      </c>
      <c r="M25" s="286">
        <v>6</v>
      </c>
      <c r="N25" s="286">
        <v>2</v>
      </c>
      <c r="O25" s="286">
        <v>0</v>
      </c>
      <c r="P25" s="286">
        <v>4</v>
      </c>
      <c r="Q25" s="286">
        <v>4</v>
      </c>
      <c r="R25" s="286">
        <v>0</v>
      </c>
      <c r="S25" s="286">
        <v>6</v>
      </c>
      <c r="T25" s="286">
        <v>3</v>
      </c>
      <c r="U25" s="286">
        <v>0</v>
      </c>
      <c r="V25" s="286">
        <v>1</v>
      </c>
      <c r="W25" s="286">
        <v>0</v>
      </c>
      <c r="X25" s="286">
        <v>0</v>
      </c>
      <c r="Y25" s="286">
        <v>0</v>
      </c>
      <c r="Z25" s="286">
        <v>0</v>
      </c>
      <c r="AA25" s="286">
        <v>0</v>
      </c>
      <c r="AB25" s="286">
        <v>0</v>
      </c>
      <c r="AC25" s="318">
        <v>0</v>
      </c>
      <c r="AD25" s="318">
        <v>0</v>
      </c>
    </row>
    <row r="26" spans="2:30" s="14" customFormat="1" x14ac:dyDescent="0.3">
      <c r="B26" s="319" t="s">
        <v>15</v>
      </c>
      <c r="C26" s="320">
        <f t="shared" si="0"/>
        <v>9</v>
      </c>
      <c r="D26" s="286">
        <v>0</v>
      </c>
      <c r="E26" s="286">
        <v>0</v>
      </c>
      <c r="F26" s="286">
        <v>0</v>
      </c>
      <c r="G26" s="286">
        <v>1</v>
      </c>
      <c r="H26" s="286">
        <v>1</v>
      </c>
      <c r="I26" s="286">
        <v>0</v>
      </c>
      <c r="J26" s="286">
        <v>0</v>
      </c>
      <c r="K26" s="286">
        <v>3</v>
      </c>
      <c r="L26" s="286">
        <v>0</v>
      </c>
      <c r="M26" s="286">
        <v>2</v>
      </c>
      <c r="N26" s="286">
        <v>0</v>
      </c>
      <c r="O26" s="286">
        <v>0</v>
      </c>
      <c r="P26" s="286">
        <v>1</v>
      </c>
      <c r="Q26" s="286">
        <v>0</v>
      </c>
      <c r="R26" s="286">
        <v>0</v>
      </c>
      <c r="S26" s="286">
        <v>0</v>
      </c>
      <c r="T26" s="286">
        <v>1</v>
      </c>
      <c r="U26" s="286">
        <v>0</v>
      </c>
      <c r="V26" s="286">
        <v>0</v>
      </c>
      <c r="W26" s="286">
        <v>0</v>
      </c>
      <c r="X26" s="286">
        <v>0</v>
      </c>
      <c r="Y26" s="286">
        <v>0</v>
      </c>
      <c r="Z26" s="286">
        <v>0</v>
      </c>
      <c r="AA26" s="286">
        <v>0</v>
      </c>
      <c r="AB26" s="286">
        <v>0</v>
      </c>
      <c r="AC26" s="318">
        <v>0</v>
      </c>
      <c r="AD26" s="318">
        <v>0</v>
      </c>
    </row>
    <row r="27" spans="2:30" s="14" customFormat="1" x14ac:dyDescent="0.3">
      <c r="B27" s="319" t="s">
        <v>14</v>
      </c>
      <c r="C27" s="320">
        <f t="shared" si="0"/>
        <v>10</v>
      </c>
      <c r="D27" s="286">
        <v>0</v>
      </c>
      <c r="E27" s="286">
        <v>1</v>
      </c>
      <c r="F27" s="286">
        <v>0</v>
      </c>
      <c r="G27" s="286">
        <v>0</v>
      </c>
      <c r="H27" s="286">
        <v>1</v>
      </c>
      <c r="I27" s="286">
        <v>0</v>
      </c>
      <c r="J27" s="286">
        <v>1</v>
      </c>
      <c r="K27" s="286">
        <v>1</v>
      </c>
      <c r="L27" s="286">
        <v>0</v>
      </c>
      <c r="M27" s="286">
        <v>1</v>
      </c>
      <c r="N27" s="286">
        <v>2</v>
      </c>
      <c r="O27" s="286">
        <v>0</v>
      </c>
      <c r="P27" s="286">
        <v>0</v>
      </c>
      <c r="Q27" s="286">
        <v>2</v>
      </c>
      <c r="R27" s="286">
        <v>0</v>
      </c>
      <c r="S27" s="286">
        <v>1</v>
      </c>
      <c r="T27" s="286">
        <v>0</v>
      </c>
      <c r="U27" s="286">
        <v>0</v>
      </c>
      <c r="V27" s="286">
        <v>0</v>
      </c>
      <c r="W27" s="286">
        <v>0</v>
      </c>
      <c r="X27" s="286">
        <v>0</v>
      </c>
      <c r="Y27" s="286">
        <v>0</v>
      </c>
      <c r="Z27" s="286">
        <v>0</v>
      </c>
      <c r="AA27" s="286">
        <v>0</v>
      </c>
      <c r="AB27" s="286">
        <v>0</v>
      </c>
      <c r="AC27" s="318">
        <v>0</v>
      </c>
      <c r="AD27" s="318">
        <v>0</v>
      </c>
    </row>
    <row r="28" spans="2:30" s="14" customFormat="1" x14ac:dyDescent="0.3">
      <c r="B28" s="319" t="s">
        <v>13</v>
      </c>
      <c r="C28" s="320">
        <f t="shared" si="0"/>
        <v>37</v>
      </c>
      <c r="D28" s="286">
        <v>0</v>
      </c>
      <c r="E28" s="286">
        <v>0</v>
      </c>
      <c r="F28" s="286">
        <v>0</v>
      </c>
      <c r="G28" s="286">
        <v>5</v>
      </c>
      <c r="H28" s="286">
        <v>3</v>
      </c>
      <c r="I28" s="286">
        <v>0</v>
      </c>
      <c r="J28" s="286">
        <v>4</v>
      </c>
      <c r="K28" s="286">
        <v>6</v>
      </c>
      <c r="L28" s="286">
        <v>0</v>
      </c>
      <c r="M28" s="286">
        <v>4</v>
      </c>
      <c r="N28" s="286">
        <v>5</v>
      </c>
      <c r="O28" s="286">
        <v>0</v>
      </c>
      <c r="P28" s="286">
        <v>2</v>
      </c>
      <c r="Q28" s="286">
        <v>1</v>
      </c>
      <c r="R28" s="286">
        <v>0</v>
      </c>
      <c r="S28" s="286">
        <v>1</v>
      </c>
      <c r="T28" s="286">
        <v>2</v>
      </c>
      <c r="U28" s="286">
        <v>0</v>
      </c>
      <c r="V28" s="286">
        <v>0</v>
      </c>
      <c r="W28" s="286">
        <v>3</v>
      </c>
      <c r="X28" s="286">
        <v>0</v>
      </c>
      <c r="Y28" s="286">
        <v>0</v>
      </c>
      <c r="Z28" s="286">
        <v>1</v>
      </c>
      <c r="AA28" s="286">
        <v>0</v>
      </c>
      <c r="AB28" s="286">
        <v>0</v>
      </c>
      <c r="AC28" s="318">
        <v>0</v>
      </c>
      <c r="AD28" s="318">
        <v>0</v>
      </c>
    </row>
    <row r="29" spans="2:30" s="14" customFormat="1" x14ac:dyDescent="0.3">
      <c r="B29" s="319" t="s">
        <v>12</v>
      </c>
      <c r="C29" s="320">
        <f t="shared" si="0"/>
        <v>16</v>
      </c>
      <c r="D29" s="286">
        <v>0</v>
      </c>
      <c r="E29" s="286">
        <v>0</v>
      </c>
      <c r="F29" s="286">
        <v>0</v>
      </c>
      <c r="G29" s="286">
        <v>0</v>
      </c>
      <c r="H29" s="286">
        <v>1</v>
      </c>
      <c r="I29" s="286">
        <v>0</v>
      </c>
      <c r="J29" s="286">
        <v>1</v>
      </c>
      <c r="K29" s="286">
        <v>2</v>
      </c>
      <c r="L29" s="286">
        <v>0</v>
      </c>
      <c r="M29" s="286">
        <v>1</v>
      </c>
      <c r="N29" s="286">
        <v>2</v>
      </c>
      <c r="O29" s="286">
        <v>0</v>
      </c>
      <c r="P29" s="286">
        <v>0</v>
      </c>
      <c r="Q29" s="286">
        <v>1</v>
      </c>
      <c r="R29" s="286">
        <v>0</v>
      </c>
      <c r="S29" s="286">
        <v>6</v>
      </c>
      <c r="T29" s="286">
        <v>1</v>
      </c>
      <c r="U29" s="286">
        <v>0</v>
      </c>
      <c r="V29" s="286">
        <v>0</v>
      </c>
      <c r="W29" s="286">
        <v>1</v>
      </c>
      <c r="X29" s="286">
        <v>0</v>
      </c>
      <c r="Y29" s="286">
        <v>0</v>
      </c>
      <c r="Z29" s="286">
        <v>0</v>
      </c>
      <c r="AA29" s="286">
        <v>0</v>
      </c>
      <c r="AB29" s="286">
        <v>0</v>
      </c>
      <c r="AC29" s="321">
        <v>0</v>
      </c>
      <c r="AD29" s="321">
        <v>0</v>
      </c>
    </row>
    <row r="30" spans="2:30" s="14" customFormat="1" x14ac:dyDescent="0.3">
      <c r="B30" s="436"/>
      <c r="C30" s="437"/>
      <c r="D30" s="438"/>
      <c r="E30" s="438"/>
      <c r="F30" s="438"/>
      <c r="G30" s="438"/>
      <c r="H30" s="438"/>
      <c r="I30" s="438"/>
      <c r="J30" s="438"/>
      <c r="K30" s="438"/>
      <c r="L30" s="438"/>
      <c r="M30" s="438"/>
      <c r="N30" s="438"/>
      <c r="O30" s="438"/>
      <c r="P30" s="438"/>
      <c r="Q30" s="438"/>
      <c r="R30" s="438"/>
      <c r="S30" s="438"/>
      <c r="T30" s="438"/>
      <c r="U30" s="438"/>
      <c r="V30" s="438"/>
      <c r="W30" s="438"/>
      <c r="X30" s="438"/>
      <c r="Y30" s="438"/>
      <c r="Z30" s="438"/>
      <c r="AA30" s="438"/>
      <c r="AB30" s="438"/>
    </row>
    <row r="31" spans="2:30" x14ac:dyDescent="0.25">
      <c r="B31" s="67" t="s">
        <v>2114</v>
      </c>
    </row>
    <row r="32" spans="2:30" x14ac:dyDescent="0.25">
      <c r="B32" s="154" t="s">
        <v>2153</v>
      </c>
    </row>
  </sheetData>
  <mergeCells count="23">
    <mergeCell ref="B1:N1"/>
    <mergeCell ref="B3:B6"/>
    <mergeCell ref="D4:F4"/>
    <mergeCell ref="G4:I4"/>
    <mergeCell ref="J4:L4"/>
    <mergeCell ref="M4:O4"/>
    <mergeCell ref="D5:F5"/>
    <mergeCell ref="G5:I5"/>
    <mergeCell ref="J5:L5"/>
    <mergeCell ref="M5:O5"/>
    <mergeCell ref="B2:AB2"/>
    <mergeCell ref="V5:X5"/>
    <mergeCell ref="Y5:AA5"/>
    <mergeCell ref="AB5:AD5"/>
    <mergeCell ref="AB4:AD4"/>
    <mergeCell ref="D3:AD3"/>
    <mergeCell ref="C3:C6"/>
    <mergeCell ref="V4:X4"/>
    <mergeCell ref="Y4:AA4"/>
    <mergeCell ref="P5:R5"/>
    <mergeCell ref="P4:R4"/>
    <mergeCell ref="S4:U4"/>
    <mergeCell ref="S5:U5"/>
  </mergeCells>
  <hyperlinks>
    <hyperlink ref="AC2" location="INDICE!A76" display="INDICE"/>
  </hyperlinks>
  <printOptions horizontalCentered="1"/>
  <pageMargins left="0.19685039370078741" right="0.19685039370078741" top="1.1811023622047245" bottom="0.39370078740157483" header="0.31496062992125984" footer="0.31496062992125984"/>
  <pageSetup paperSize="9" scale="67" firstPageNumber="447" orientation="landscape" useFirstPageNumber="1" r:id="rId1"/>
  <headerFooter scaleWithDoc="0">
    <oddHeader>&amp;C&amp;G</oddHeader>
    <oddFooter>&amp;C&amp;P</oddFooter>
  </headerFooter>
  <drawing r:id="rId2"/>
  <legacyDrawingHF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B1:I30"/>
  <sheetViews>
    <sheetView showGridLines="0" zoomScaleNormal="100" workbookViewId="0"/>
  </sheetViews>
  <sheetFormatPr baseColWidth="10" defaultColWidth="11.42578125" defaultRowHeight="14.25" x14ac:dyDescent="0.25"/>
  <cols>
    <col min="1" max="1" width="3.7109375" style="12" customWidth="1"/>
    <col min="2" max="2" width="30.7109375" style="75" customWidth="1"/>
    <col min="3" max="3" width="10" style="75" customWidth="1"/>
    <col min="4" max="4" width="12.7109375" style="64" customWidth="1"/>
    <col min="5" max="6" width="9.7109375" style="64" customWidth="1"/>
    <col min="7" max="7" width="10.7109375" style="64" customWidth="1"/>
    <col min="8" max="8" width="15.5703125" style="12" bestFit="1" customWidth="1"/>
    <col min="9" max="16384" width="11.42578125" style="12"/>
  </cols>
  <sheetData>
    <row r="1" spans="2:9" ht="128.65" customHeight="1" x14ac:dyDescent="0.25">
      <c r="B1" s="607"/>
      <c r="C1" s="607"/>
      <c r="D1" s="607"/>
      <c r="E1" s="607"/>
      <c r="F1" s="34"/>
      <c r="G1" s="34"/>
    </row>
    <row r="2" spans="2:9" ht="36" customHeight="1" x14ac:dyDescent="0.25">
      <c r="B2" s="602" t="s">
        <v>728</v>
      </c>
      <c r="C2" s="602"/>
      <c r="D2" s="602"/>
      <c r="E2" s="602"/>
      <c r="F2" s="602"/>
      <c r="G2" s="602"/>
      <c r="H2" s="602"/>
    </row>
    <row r="3" spans="2:9" s="61" customFormat="1" ht="24" customHeight="1" x14ac:dyDescent="0.25">
      <c r="B3" s="521" t="s">
        <v>573</v>
      </c>
      <c r="C3" s="521" t="s">
        <v>3</v>
      </c>
      <c r="D3" s="521" t="s">
        <v>417</v>
      </c>
      <c r="E3" s="521"/>
      <c r="F3" s="521"/>
      <c r="G3" s="521"/>
      <c r="H3" s="521"/>
      <c r="I3" s="1" t="s">
        <v>7</v>
      </c>
    </row>
    <row r="4" spans="2:9" s="61" customFormat="1" ht="35.450000000000003" customHeight="1" x14ac:dyDescent="0.25">
      <c r="B4" s="521"/>
      <c r="C4" s="521"/>
      <c r="D4" s="215" t="s">
        <v>345</v>
      </c>
      <c r="E4" s="215" t="s">
        <v>416</v>
      </c>
      <c r="F4" s="215" t="s">
        <v>758</v>
      </c>
      <c r="G4" s="215" t="s">
        <v>94</v>
      </c>
      <c r="H4" s="215" t="s">
        <v>572</v>
      </c>
    </row>
    <row r="5" spans="2:9" s="61" customFormat="1" ht="13.5" x14ac:dyDescent="0.25">
      <c r="B5" s="233" t="s">
        <v>3</v>
      </c>
      <c r="C5" s="318">
        <f t="shared" ref="C5:H5" si="0">SUM(C6:C27)</f>
        <v>1289</v>
      </c>
      <c r="D5" s="318">
        <f t="shared" si="0"/>
        <v>1191</v>
      </c>
      <c r="E5" s="318">
        <f t="shared" si="0"/>
        <v>50</v>
      </c>
      <c r="F5" s="318">
        <f t="shared" si="0"/>
        <v>1</v>
      </c>
      <c r="G5" s="318">
        <f t="shared" si="0"/>
        <v>2</v>
      </c>
      <c r="H5" s="318">
        <f t="shared" si="0"/>
        <v>45</v>
      </c>
    </row>
    <row r="6" spans="2:9" s="16" customFormat="1" ht="15" customHeight="1" x14ac:dyDescent="0.2">
      <c r="B6" s="322" t="s">
        <v>35</v>
      </c>
      <c r="C6" s="320">
        <f t="shared" ref="C6:C27" si="1">SUM(D6:H6)</f>
        <v>21</v>
      </c>
      <c r="D6" s="323">
        <v>21</v>
      </c>
      <c r="E6" s="323">
        <v>0</v>
      </c>
      <c r="F6" s="323">
        <v>0</v>
      </c>
      <c r="G6" s="323">
        <v>0</v>
      </c>
      <c r="H6" s="323">
        <v>0</v>
      </c>
    </row>
    <row r="7" spans="2:9" s="27" customFormat="1" ht="16.5" x14ac:dyDescent="0.3">
      <c r="B7" s="322" t="s">
        <v>34</v>
      </c>
      <c r="C7" s="320">
        <f t="shared" si="1"/>
        <v>11</v>
      </c>
      <c r="D7" s="323">
        <v>11</v>
      </c>
      <c r="E7" s="323">
        <v>0</v>
      </c>
      <c r="F7" s="323">
        <v>0</v>
      </c>
      <c r="G7" s="323">
        <v>0</v>
      </c>
      <c r="H7" s="323">
        <v>0</v>
      </c>
    </row>
    <row r="8" spans="2:9" s="27" customFormat="1" ht="16.5" x14ac:dyDescent="0.3">
      <c r="B8" s="322" t="s">
        <v>33</v>
      </c>
      <c r="C8" s="320">
        <f t="shared" si="1"/>
        <v>8</v>
      </c>
      <c r="D8" s="323">
        <v>7</v>
      </c>
      <c r="E8" s="323">
        <v>0</v>
      </c>
      <c r="F8" s="323">
        <v>0</v>
      </c>
      <c r="G8" s="323">
        <v>0</v>
      </c>
      <c r="H8" s="323">
        <v>1</v>
      </c>
    </row>
    <row r="9" spans="2:9" s="27" customFormat="1" ht="16.5" x14ac:dyDescent="0.3">
      <c r="B9" s="322" t="s">
        <v>32</v>
      </c>
      <c r="C9" s="320">
        <f t="shared" si="1"/>
        <v>10</v>
      </c>
      <c r="D9" s="323">
        <v>9</v>
      </c>
      <c r="E9" s="323">
        <v>1</v>
      </c>
      <c r="F9" s="323">
        <v>0</v>
      </c>
      <c r="G9" s="323">
        <v>0</v>
      </c>
      <c r="H9" s="323">
        <v>0</v>
      </c>
    </row>
    <row r="10" spans="2:9" s="27" customFormat="1" ht="16.5" x14ac:dyDescent="0.3">
      <c r="B10" s="322" t="s">
        <v>31</v>
      </c>
      <c r="C10" s="320">
        <f t="shared" si="1"/>
        <v>31</v>
      </c>
      <c r="D10" s="323">
        <v>24</v>
      </c>
      <c r="E10" s="323">
        <v>5</v>
      </c>
      <c r="F10" s="323">
        <v>0</v>
      </c>
      <c r="G10" s="323">
        <v>0</v>
      </c>
      <c r="H10" s="323">
        <v>2</v>
      </c>
    </row>
    <row r="11" spans="2:9" s="27" customFormat="1" ht="16.5" x14ac:dyDescent="0.3">
      <c r="B11" s="322" t="s">
        <v>30</v>
      </c>
      <c r="C11" s="320">
        <f t="shared" si="1"/>
        <v>25</v>
      </c>
      <c r="D11" s="323">
        <v>21</v>
      </c>
      <c r="E11" s="323">
        <v>2</v>
      </c>
      <c r="F11" s="323">
        <v>0</v>
      </c>
      <c r="G11" s="323">
        <v>1</v>
      </c>
      <c r="H11" s="323">
        <v>1</v>
      </c>
    </row>
    <row r="12" spans="2:9" s="27" customFormat="1" ht="16.5" x14ac:dyDescent="0.3">
      <c r="B12" s="322" t="s">
        <v>29</v>
      </c>
      <c r="C12" s="320">
        <f t="shared" si="1"/>
        <v>45</v>
      </c>
      <c r="D12" s="323">
        <v>44</v>
      </c>
      <c r="E12" s="323">
        <v>1</v>
      </c>
      <c r="F12" s="323">
        <v>0</v>
      </c>
      <c r="G12" s="323">
        <v>0</v>
      </c>
      <c r="H12" s="323">
        <v>0</v>
      </c>
    </row>
    <row r="13" spans="2:9" s="27" customFormat="1" ht="16.5" x14ac:dyDescent="0.3">
      <c r="B13" s="322" t="s">
        <v>28</v>
      </c>
      <c r="C13" s="320">
        <f t="shared" si="1"/>
        <v>12</v>
      </c>
      <c r="D13" s="323">
        <v>9</v>
      </c>
      <c r="E13" s="323">
        <v>3</v>
      </c>
      <c r="F13" s="323">
        <v>0</v>
      </c>
      <c r="G13" s="323">
        <v>0</v>
      </c>
      <c r="H13" s="323">
        <v>0</v>
      </c>
    </row>
    <row r="14" spans="2:9" s="27" customFormat="1" ht="16.5" x14ac:dyDescent="0.3">
      <c r="B14" s="322" t="s">
        <v>27</v>
      </c>
      <c r="C14" s="320">
        <f t="shared" si="1"/>
        <v>556</v>
      </c>
      <c r="D14" s="323">
        <v>539</v>
      </c>
      <c r="E14" s="323">
        <v>7</v>
      </c>
      <c r="F14" s="323">
        <v>0</v>
      </c>
      <c r="G14" s="323">
        <v>0</v>
      </c>
      <c r="H14" s="323">
        <v>10</v>
      </c>
    </row>
    <row r="15" spans="2:9" s="27" customFormat="1" ht="16.5" x14ac:dyDescent="0.3">
      <c r="B15" s="322" t="s">
        <v>26</v>
      </c>
      <c r="C15" s="320">
        <f t="shared" si="1"/>
        <v>26</v>
      </c>
      <c r="D15" s="323">
        <v>20</v>
      </c>
      <c r="E15" s="323">
        <v>5</v>
      </c>
      <c r="F15" s="323">
        <v>0</v>
      </c>
      <c r="G15" s="323">
        <v>0</v>
      </c>
      <c r="H15" s="323">
        <v>1</v>
      </c>
    </row>
    <row r="16" spans="2:9" s="27" customFormat="1" ht="16.5" x14ac:dyDescent="0.3">
      <c r="B16" s="322" t="s">
        <v>25</v>
      </c>
      <c r="C16" s="320">
        <f t="shared" si="1"/>
        <v>22</v>
      </c>
      <c r="D16" s="323">
        <v>22</v>
      </c>
      <c r="E16" s="323">
        <v>0</v>
      </c>
      <c r="F16" s="323">
        <v>0</v>
      </c>
      <c r="G16" s="323">
        <v>0</v>
      </c>
      <c r="H16" s="323">
        <v>0</v>
      </c>
    </row>
    <row r="17" spans="2:8" s="27" customFormat="1" ht="16.5" x14ac:dyDescent="0.3">
      <c r="B17" s="322" t="s">
        <v>24</v>
      </c>
      <c r="C17" s="320">
        <f t="shared" si="1"/>
        <v>49</v>
      </c>
      <c r="D17" s="323">
        <v>42</v>
      </c>
      <c r="E17" s="323">
        <v>6</v>
      </c>
      <c r="F17" s="323">
        <v>0</v>
      </c>
      <c r="G17" s="323">
        <v>0</v>
      </c>
      <c r="H17" s="323">
        <v>1</v>
      </c>
    </row>
    <row r="18" spans="2:8" s="27" customFormat="1" ht="16.5" x14ac:dyDescent="0.3">
      <c r="B18" s="322" t="s">
        <v>23</v>
      </c>
      <c r="C18" s="320">
        <f t="shared" si="1"/>
        <v>58</v>
      </c>
      <c r="D18" s="323">
        <v>48</v>
      </c>
      <c r="E18" s="323">
        <v>9</v>
      </c>
      <c r="F18" s="323">
        <v>0</v>
      </c>
      <c r="G18" s="323">
        <v>0</v>
      </c>
      <c r="H18" s="323">
        <v>1</v>
      </c>
    </row>
    <row r="19" spans="2:8" s="27" customFormat="1" ht="16.5" x14ac:dyDescent="0.3">
      <c r="B19" s="322" t="s">
        <v>22</v>
      </c>
      <c r="C19" s="320">
        <f t="shared" si="1"/>
        <v>3</v>
      </c>
      <c r="D19" s="323">
        <v>2</v>
      </c>
      <c r="E19" s="323">
        <v>1</v>
      </c>
      <c r="F19" s="323">
        <v>0</v>
      </c>
      <c r="G19" s="323">
        <v>0</v>
      </c>
      <c r="H19" s="323">
        <v>0</v>
      </c>
    </row>
    <row r="20" spans="2:8" s="27" customFormat="1" ht="16.5" x14ac:dyDescent="0.3">
      <c r="B20" s="322" t="s">
        <v>21</v>
      </c>
      <c r="C20" s="320">
        <f t="shared" si="1"/>
        <v>2</v>
      </c>
      <c r="D20" s="323">
        <v>2</v>
      </c>
      <c r="E20" s="323">
        <v>0</v>
      </c>
      <c r="F20" s="323">
        <v>0</v>
      </c>
      <c r="G20" s="323">
        <v>0</v>
      </c>
      <c r="H20" s="323">
        <v>0</v>
      </c>
    </row>
    <row r="21" spans="2:8" s="27" customFormat="1" ht="16.5" x14ac:dyDescent="0.3">
      <c r="B21" s="322" t="s">
        <v>20</v>
      </c>
      <c r="C21" s="320">
        <f t="shared" si="1"/>
        <v>2</v>
      </c>
      <c r="D21" s="323">
        <v>2</v>
      </c>
      <c r="E21" s="323">
        <v>0</v>
      </c>
      <c r="F21" s="323">
        <v>0</v>
      </c>
      <c r="G21" s="323">
        <v>0</v>
      </c>
      <c r="H21" s="323">
        <v>0</v>
      </c>
    </row>
    <row r="22" spans="2:8" s="27" customFormat="1" ht="16.5" x14ac:dyDescent="0.3">
      <c r="B22" s="322" t="s">
        <v>19</v>
      </c>
      <c r="C22" s="320">
        <f t="shared" si="1"/>
        <v>300</v>
      </c>
      <c r="D22" s="323">
        <v>268</v>
      </c>
      <c r="E22" s="323">
        <v>6</v>
      </c>
      <c r="F22" s="323">
        <v>1</v>
      </c>
      <c r="G22" s="323">
        <v>0</v>
      </c>
      <c r="H22" s="323">
        <v>25</v>
      </c>
    </row>
    <row r="23" spans="2:8" s="27" customFormat="1" ht="16.5" x14ac:dyDescent="0.3">
      <c r="B23" s="322" t="s">
        <v>18</v>
      </c>
      <c r="C23" s="320">
        <f t="shared" si="1"/>
        <v>45</v>
      </c>
      <c r="D23" s="323">
        <v>44</v>
      </c>
      <c r="E23" s="323">
        <v>0</v>
      </c>
      <c r="F23" s="323">
        <v>0</v>
      </c>
      <c r="G23" s="323">
        <v>1</v>
      </c>
      <c r="H23" s="323">
        <v>0</v>
      </c>
    </row>
    <row r="24" spans="2:8" s="27" customFormat="1" ht="16.5" x14ac:dyDescent="0.3">
      <c r="B24" s="322" t="s">
        <v>15</v>
      </c>
      <c r="C24" s="320">
        <f t="shared" si="1"/>
        <v>8</v>
      </c>
      <c r="D24" s="323">
        <v>5</v>
      </c>
      <c r="E24" s="323">
        <v>2</v>
      </c>
      <c r="F24" s="323">
        <v>0</v>
      </c>
      <c r="G24" s="323">
        <v>0</v>
      </c>
      <c r="H24" s="323">
        <v>1</v>
      </c>
    </row>
    <row r="25" spans="2:8" s="27" customFormat="1" ht="16.5" x14ac:dyDescent="0.3">
      <c r="B25" s="322" t="s">
        <v>14</v>
      </c>
      <c r="C25" s="320">
        <f t="shared" si="1"/>
        <v>9</v>
      </c>
      <c r="D25" s="323">
        <v>8</v>
      </c>
      <c r="E25" s="323">
        <v>1</v>
      </c>
      <c r="F25" s="323">
        <v>0</v>
      </c>
      <c r="G25" s="323">
        <v>0</v>
      </c>
      <c r="H25" s="323">
        <v>0</v>
      </c>
    </row>
    <row r="26" spans="2:8" s="27" customFormat="1" ht="16.5" x14ac:dyDescent="0.3">
      <c r="B26" s="322" t="s">
        <v>13</v>
      </c>
      <c r="C26" s="320">
        <f t="shared" si="1"/>
        <v>33</v>
      </c>
      <c r="D26" s="323">
        <v>32</v>
      </c>
      <c r="E26" s="323">
        <v>0</v>
      </c>
      <c r="F26" s="323">
        <v>0</v>
      </c>
      <c r="G26" s="323">
        <v>0</v>
      </c>
      <c r="H26" s="323">
        <v>1</v>
      </c>
    </row>
    <row r="27" spans="2:8" s="27" customFormat="1" ht="16.5" x14ac:dyDescent="0.3">
      <c r="B27" s="322" t="s">
        <v>12</v>
      </c>
      <c r="C27" s="320">
        <f t="shared" si="1"/>
        <v>13</v>
      </c>
      <c r="D27" s="323">
        <v>11</v>
      </c>
      <c r="E27" s="323">
        <v>1</v>
      </c>
      <c r="F27" s="323">
        <v>0</v>
      </c>
      <c r="G27" s="323">
        <v>0</v>
      </c>
      <c r="H27" s="323">
        <v>1</v>
      </c>
    </row>
    <row r="29" spans="2:8" x14ac:dyDescent="0.3">
      <c r="B29" s="73" t="s">
        <v>2113</v>
      </c>
      <c r="C29" s="74"/>
    </row>
    <row r="30" spans="2:8" x14ac:dyDescent="0.25">
      <c r="B30" s="154" t="s">
        <v>2152</v>
      </c>
    </row>
  </sheetData>
  <mergeCells count="5">
    <mergeCell ref="B1:E1"/>
    <mergeCell ref="B3:B4"/>
    <mergeCell ref="D3:H3"/>
    <mergeCell ref="B2:H2"/>
    <mergeCell ref="C3:C4"/>
  </mergeCells>
  <hyperlinks>
    <hyperlink ref="I3" location="INDICE!A77" display="INDICE"/>
  </hyperlinks>
  <printOptions horizontalCentered="1"/>
  <pageMargins left="0.19685039370078741" right="0.19685039370078741" top="1.1811023622047245" bottom="0.39370078740157483" header="0.31496062992125984" footer="0.31496062992125984"/>
  <pageSetup paperSize="9" scale="67" firstPageNumber="447" orientation="landscape" useFirstPageNumber="1" r:id="rId1"/>
  <headerFooter scaleWithDoc="0">
    <oddHeader>&amp;C&amp;G</oddHeader>
    <oddFooter>&amp;C&amp;P</oddFooter>
  </headerFooter>
  <drawing r:id="rId2"/>
  <legacyDrawingHF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B1:L30"/>
  <sheetViews>
    <sheetView showGridLines="0" zoomScaleNormal="100" workbookViewId="0"/>
  </sheetViews>
  <sheetFormatPr baseColWidth="10" defaultColWidth="11.42578125" defaultRowHeight="14.25" x14ac:dyDescent="0.25"/>
  <cols>
    <col min="1" max="1" width="3.7109375" style="12" customWidth="1"/>
    <col min="2" max="2" width="30.7109375" style="15" customWidth="1"/>
    <col min="3" max="3" width="11" style="15" customWidth="1"/>
    <col min="4" max="4" width="15.5703125" style="64" customWidth="1"/>
    <col min="5" max="5" width="14.28515625" style="64" customWidth="1"/>
    <col min="6" max="6" width="14.42578125" style="64" customWidth="1"/>
    <col min="7" max="7" width="14.5703125" style="64" customWidth="1"/>
    <col min="8" max="8" width="16.42578125" style="64" customWidth="1"/>
    <col min="9" max="10" width="12.7109375" style="64" customWidth="1"/>
    <col min="11" max="16384" width="11.42578125" style="12"/>
  </cols>
  <sheetData>
    <row r="1" spans="2:12" ht="126" customHeight="1" x14ac:dyDescent="0.25">
      <c r="B1" s="607"/>
      <c r="C1" s="607"/>
      <c r="D1" s="607"/>
      <c r="E1" s="607"/>
      <c r="F1" s="607"/>
      <c r="G1" s="607"/>
      <c r="H1" s="607"/>
      <c r="I1" s="607"/>
      <c r="J1" s="607"/>
    </row>
    <row r="2" spans="2:12" ht="36" customHeight="1" x14ac:dyDescent="0.25">
      <c r="B2" s="602" t="s">
        <v>729</v>
      </c>
      <c r="C2" s="602"/>
      <c r="D2" s="602"/>
      <c r="E2" s="602"/>
      <c r="F2" s="602"/>
      <c r="G2" s="602"/>
      <c r="H2" s="602"/>
      <c r="I2" s="602"/>
      <c r="J2" s="602"/>
    </row>
    <row r="3" spans="2:12" s="61" customFormat="1" ht="24" customHeight="1" x14ac:dyDescent="0.25">
      <c r="B3" s="521" t="s">
        <v>412</v>
      </c>
      <c r="C3" s="521" t="s">
        <v>3</v>
      </c>
      <c r="D3" s="521" t="s">
        <v>70</v>
      </c>
      <c r="E3" s="521"/>
      <c r="F3" s="521"/>
      <c r="G3" s="521"/>
      <c r="H3" s="521"/>
      <c r="I3" s="521"/>
      <c r="J3" s="521"/>
      <c r="K3" s="76"/>
      <c r="L3" s="1" t="s">
        <v>7</v>
      </c>
    </row>
    <row r="4" spans="2:12" s="61" customFormat="1" ht="39.75" customHeight="1" x14ac:dyDescent="0.25">
      <c r="B4" s="521"/>
      <c r="C4" s="521"/>
      <c r="D4" s="215" t="s">
        <v>99</v>
      </c>
      <c r="E4" s="215" t="s">
        <v>98</v>
      </c>
      <c r="F4" s="215" t="s">
        <v>97</v>
      </c>
      <c r="G4" s="215" t="s">
        <v>96</v>
      </c>
      <c r="H4" s="215" t="s">
        <v>95</v>
      </c>
      <c r="I4" s="215" t="s">
        <v>64</v>
      </c>
      <c r="J4" s="215" t="s">
        <v>94</v>
      </c>
    </row>
    <row r="5" spans="2:12" s="61" customFormat="1" ht="13.5" x14ac:dyDescent="0.25">
      <c r="B5" s="324" t="s">
        <v>3</v>
      </c>
      <c r="C5" s="325">
        <f>SUM(D5:J5)</f>
        <v>1289</v>
      </c>
      <c r="D5" s="326">
        <f t="shared" ref="D5:J5" si="0">SUM(D6:D27)</f>
        <v>941</v>
      </c>
      <c r="E5" s="326">
        <f t="shared" si="0"/>
        <v>120</v>
      </c>
      <c r="F5" s="326">
        <f t="shared" si="0"/>
        <v>18</v>
      </c>
      <c r="G5" s="326">
        <f t="shared" si="0"/>
        <v>8</v>
      </c>
      <c r="H5" s="326">
        <f t="shared" si="0"/>
        <v>152</v>
      </c>
      <c r="I5" s="326">
        <f t="shared" si="0"/>
        <v>29</v>
      </c>
      <c r="J5" s="326">
        <f t="shared" si="0"/>
        <v>21</v>
      </c>
    </row>
    <row r="6" spans="2:12" s="16" customFormat="1" ht="15" customHeight="1" x14ac:dyDescent="0.3">
      <c r="B6" s="327" t="s">
        <v>35</v>
      </c>
      <c r="C6" s="328">
        <f t="shared" ref="C6:C27" si="1">SUM(D6:J6)</f>
        <v>24</v>
      </c>
      <c r="D6" s="329">
        <v>16</v>
      </c>
      <c r="E6" s="329">
        <v>1</v>
      </c>
      <c r="F6" s="329">
        <v>0</v>
      </c>
      <c r="G6" s="329">
        <v>0</v>
      </c>
      <c r="H6" s="329">
        <v>7</v>
      </c>
      <c r="I6" s="329">
        <v>0</v>
      </c>
      <c r="J6" s="329">
        <v>0</v>
      </c>
    </row>
    <row r="7" spans="2:12" s="27" customFormat="1" ht="16.5" x14ac:dyDescent="0.3">
      <c r="B7" s="327" t="s">
        <v>34</v>
      </c>
      <c r="C7" s="328">
        <f t="shared" si="1"/>
        <v>12</v>
      </c>
      <c r="D7" s="329">
        <v>11</v>
      </c>
      <c r="E7" s="329">
        <v>0</v>
      </c>
      <c r="F7" s="329">
        <v>0</v>
      </c>
      <c r="G7" s="329">
        <v>0</v>
      </c>
      <c r="H7" s="329">
        <v>1</v>
      </c>
      <c r="I7" s="329">
        <v>0</v>
      </c>
      <c r="J7" s="329">
        <v>0</v>
      </c>
    </row>
    <row r="8" spans="2:12" s="27" customFormat="1" ht="16.5" x14ac:dyDescent="0.3">
      <c r="B8" s="327" t="s">
        <v>33</v>
      </c>
      <c r="C8" s="328">
        <f t="shared" si="1"/>
        <v>9</v>
      </c>
      <c r="D8" s="329">
        <v>5</v>
      </c>
      <c r="E8" s="329">
        <v>1</v>
      </c>
      <c r="F8" s="329">
        <v>2</v>
      </c>
      <c r="G8" s="329">
        <v>0</v>
      </c>
      <c r="H8" s="329">
        <v>0</v>
      </c>
      <c r="I8" s="329">
        <v>1</v>
      </c>
      <c r="J8" s="329">
        <v>0</v>
      </c>
    </row>
    <row r="9" spans="2:12" s="27" customFormat="1" ht="16.5" x14ac:dyDescent="0.3">
      <c r="B9" s="327" t="s">
        <v>32</v>
      </c>
      <c r="C9" s="328">
        <f t="shared" si="1"/>
        <v>9</v>
      </c>
      <c r="D9" s="329">
        <v>9</v>
      </c>
      <c r="E9" s="329">
        <v>0</v>
      </c>
      <c r="F9" s="329">
        <v>0</v>
      </c>
      <c r="G9" s="329">
        <v>0</v>
      </c>
      <c r="H9" s="329">
        <v>0</v>
      </c>
      <c r="I9" s="329">
        <v>0</v>
      </c>
      <c r="J9" s="329">
        <v>0</v>
      </c>
    </row>
    <row r="10" spans="2:12" s="27" customFormat="1" ht="16.5" x14ac:dyDescent="0.3">
      <c r="B10" s="327" t="s">
        <v>31</v>
      </c>
      <c r="C10" s="328">
        <f t="shared" si="1"/>
        <v>35</v>
      </c>
      <c r="D10" s="329">
        <v>27</v>
      </c>
      <c r="E10" s="329">
        <v>1</v>
      </c>
      <c r="F10" s="329">
        <v>0</v>
      </c>
      <c r="G10" s="329">
        <v>0</v>
      </c>
      <c r="H10" s="329">
        <v>4</v>
      </c>
      <c r="I10" s="329">
        <v>3</v>
      </c>
      <c r="J10" s="329">
        <v>0</v>
      </c>
    </row>
    <row r="11" spans="2:12" s="27" customFormat="1" ht="16.5" x14ac:dyDescent="0.3">
      <c r="B11" s="327" t="s">
        <v>30</v>
      </c>
      <c r="C11" s="328">
        <f t="shared" si="1"/>
        <v>26</v>
      </c>
      <c r="D11" s="329">
        <v>21</v>
      </c>
      <c r="E11" s="329">
        <v>2</v>
      </c>
      <c r="F11" s="329">
        <v>0</v>
      </c>
      <c r="G11" s="329">
        <v>0</v>
      </c>
      <c r="H11" s="329">
        <v>2</v>
      </c>
      <c r="I11" s="329">
        <v>0</v>
      </c>
      <c r="J11" s="329">
        <v>1</v>
      </c>
    </row>
    <row r="12" spans="2:12" s="27" customFormat="1" ht="16.5" x14ac:dyDescent="0.3">
      <c r="B12" s="327" t="s">
        <v>29</v>
      </c>
      <c r="C12" s="328">
        <f t="shared" si="1"/>
        <v>44</v>
      </c>
      <c r="D12" s="329">
        <v>31</v>
      </c>
      <c r="E12" s="329">
        <v>3</v>
      </c>
      <c r="F12" s="329">
        <v>0</v>
      </c>
      <c r="G12" s="329">
        <v>0</v>
      </c>
      <c r="H12" s="329">
        <v>10</v>
      </c>
      <c r="I12" s="329">
        <v>0</v>
      </c>
      <c r="J12" s="329">
        <v>0</v>
      </c>
    </row>
    <row r="13" spans="2:12" s="27" customFormat="1" ht="16.5" x14ac:dyDescent="0.3">
      <c r="B13" s="327" t="s">
        <v>28</v>
      </c>
      <c r="C13" s="328">
        <f t="shared" si="1"/>
        <v>17</v>
      </c>
      <c r="D13" s="329">
        <v>14</v>
      </c>
      <c r="E13" s="329">
        <v>0</v>
      </c>
      <c r="F13" s="329">
        <v>0</v>
      </c>
      <c r="G13" s="329">
        <v>0</v>
      </c>
      <c r="H13" s="329">
        <v>3</v>
      </c>
      <c r="I13" s="329">
        <v>0</v>
      </c>
      <c r="J13" s="329">
        <v>0</v>
      </c>
    </row>
    <row r="14" spans="2:12" s="27" customFormat="1" ht="16.5" x14ac:dyDescent="0.3">
      <c r="B14" s="327" t="s">
        <v>27</v>
      </c>
      <c r="C14" s="328">
        <f t="shared" si="1"/>
        <v>546</v>
      </c>
      <c r="D14" s="329">
        <v>364</v>
      </c>
      <c r="E14" s="329">
        <v>71</v>
      </c>
      <c r="F14" s="329">
        <v>14</v>
      </c>
      <c r="G14" s="329">
        <v>2</v>
      </c>
      <c r="H14" s="329">
        <v>71</v>
      </c>
      <c r="I14" s="329">
        <v>15</v>
      </c>
      <c r="J14" s="329">
        <v>9</v>
      </c>
    </row>
    <row r="15" spans="2:12" s="27" customFormat="1" ht="16.5" x14ac:dyDescent="0.3">
      <c r="B15" s="327" t="s">
        <v>26</v>
      </c>
      <c r="C15" s="328">
        <f t="shared" si="1"/>
        <v>28</v>
      </c>
      <c r="D15" s="329">
        <v>24</v>
      </c>
      <c r="E15" s="329">
        <v>2</v>
      </c>
      <c r="F15" s="329">
        <v>0</v>
      </c>
      <c r="G15" s="329">
        <v>0</v>
      </c>
      <c r="H15" s="329">
        <v>1</v>
      </c>
      <c r="I15" s="329">
        <v>1</v>
      </c>
      <c r="J15" s="329">
        <v>0</v>
      </c>
    </row>
    <row r="16" spans="2:12" s="27" customFormat="1" ht="16.5" x14ac:dyDescent="0.3">
      <c r="B16" s="327" t="s">
        <v>25</v>
      </c>
      <c r="C16" s="328">
        <f t="shared" si="1"/>
        <v>22</v>
      </c>
      <c r="D16" s="329">
        <v>12</v>
      </c>
      <c r="E16" s="329">
        <v>3</v>
      </c>
      <c r="F16" s="329">
        <v>0</v>
      </c>
      <c r="G16" s="329">
        <v>0</v>
      </c>
      <c r="H16" s="329">
        <v>7</v>
      </c>
      <c r="I16" s="329">
        <v>0</v>
      </c>
      <c r="J16" s="329">
        <v>0</v>
      </c>
    </row>
    <row r="17" spans="2:10" s="27" customFormat="1" ht="16.5" x14ac:dyDescent="0.3">
      <c r="B17" s="327" t="s">
        <v>24</v>
      </c>
      <c r="C17" s="328">
        <f t="shared" si="1"/>
        <v>58</v>
      </c>
      <c r="D17" s="329">
        <v>39</v>
      </c>
      <c r="E17" s="329">
        <v>5</v>
      </c>
      <c r="F17" s="329">
        <v>1</v>
      </c>
      <c r="G17" s="329">
        <v>0</v>
      </c>
      <c r="H17" s="329">
        <v>12</v>
      </c>
      <c r="I17" s="329">
        <v>1</v>
      </c>
      <c r="J17" s="329">
        <v>0</v>
      </c>
    </row>
    <row r="18" spans="2:10" s="27" customFormat="1" ht="16.5" x14ac:dyDescent="0.3">
      <c r="B18" s="327" t="s">
        <v>23</v>
      </c>
      <c r="C18" s="328">
        <f t="shared" si="1"/>
        <v>63</v>
      </c>
      <c r="D18" s="329">
        <v>57</v>
      </c>
      <c r="E18" s="329">
        <v>2</v>
      </c>
      <c r="F18" s="329">
        <v>0</v>
      </c>
      <c r="G18" s="329">
        <v>0</v>
      </c>
      <c r="H18" s="329">
        <v>3</v>
      </c>
      <c r="I18" s="329">
        <v>0</v>
      </c>
      <c r="J18" s="329">
        <v>1</v>
      </c>
    </row>
    <row r="19" spans="2:10" s="27" customFormat="1" ht="16.5" x14ac:dyDescent="0.3">
      <c r="B19" s="327" t="s">
        <v>22</v>
      </c>
      <c r="C19" s="328">
        <f t="shared" si="1"/>
        <v>3</v>
      </c>
      <c r="D19" s="329">
        <v>3</v>
      </c>
      <c r="E19" s="329">
        <v>0</v>
      </c>
      <c r="F19" s="329">
        <v>0</v>
      </c>
      <c r="G19" s="329">
        <v>0</v>
      </c>
      <c r="H19" s="329">
        <v>0</v>
      </c>
      <c r="I19" s="329">
        <v>0</v>
      </c>
      <c r="J19" s="329">
        <v>0</v>
      </c>
    </row>
    <row r="20" spans="2:10" s="27" customFormat="1" ht="16.5" x14ac:dyDescent="0.3">
      <c r="B20" s="327" t="s">
        <v>21</v>
      </c>
      <c r="C20" s="328">
        <f t="shared" si="1"/>
        <v>3</v>
      </c>
      <c r="D20" s="329">
        <v>3</v>
      </c>
      <c r="E20" s="329">
        <v>0</v>
      </c>
      <c r="F20" s="329">
        <v>0</v>
      </c>
      <c r="G20" s="329">
        <v>0</v>
      </c>
      <c r="H20" s="329">
        <v>0</v>
      </c>
      <c r="I20" s="329">
        <v>0</v>
      </c>
      <c r="J20" s="329">
        <v>0</v>
      </c>
    </row>
    <row r="21" spans="2:10" s="27" customFormat="1" ht="16.5" x14ac:dyDescent="0.3">
      <c r="B21" s="327" t="s">
        <v>20</v>
      </c>
      <c r="C21" s="328">
        <f t="shared" si="1"/>
        <v>4</v>
      </c>
      <c r="D21" s="329">
        <v>4</v>
      </c>
      <c r="E21" s="329">
        <v>0</v>
      </c>
      <c r="F21" s="329">
        <v>0</v>
      </c>
      <c r="G21" s="329">
        <v>0</v>
      </c>
      <c r="H21" s="329">
        <v>0</v>
      </c>
      <c r="I21" s="329">
        <v>0</v>
      </c>
      <c r="J21" s="329">
        <v>0</v>
      </c>
    </row>
    <row r="22" spans="2:10" s="27" customFormat="1" ht="16.5" x14ac:dyDescent="0.3">
      <c r="B22" s="327" t="s">
        <v>19</v>
      </c>
      <c r="C22" s="328">
        <f t="shared" si="1"/>
        <v>270</v>
      </c>
      <c r="D22" s="329">
        <v>212</v>
      </c>
      <c r="E22" s="329">
        <v>23</v>
      </c>
      <c r="F22" s="329">
        <v>0</v>
      </c>
      <c r="G22" s="329">
        <v>5</v>
      </c>
      <c r="H22" s="329">
        <v>16</v>
      </c>
      <c r="I22" s="329">
        <v>6</v>
      </c>
      <c r="J22" s="329">
        <v>8</v>
      </c>
    </row>
    <row r="23" spans="2:10" s="27" customFormat="1" ht="16.5" x14ac:dyDescent="0.3">
      <c r="B23" s="327" t="s">
        <v>18</v>
      </c>
      <c r="C23" s="328">
        <f t="shared" si="1"/>
        <v>44</v>
      </c>
      <c r="D23" s="329">
        <v>36</v>
      </c>
      <c r="E23" s="329">
        <v>4</v>
      </c>
      <c r="F23" s="329">
        <v>0</v>
      </c>
      <c r="G23" s="329">
        <v>0</v>
      </c>
      <c r="H23" s="329">
        <v>2</v>
      </c>
      <c r="I23" s="329">
        <v>1</v>
      </c>
      <c r="J23" s="329">
        <v>1</v>
      </c>
    </row>
    <row r="24" spans="2:10" s="27" customFormat="1" ht="16.5" x14ac:dyDescent="0.3">
      <c r="B24" s="327" t="s">
        <v>15</v>
      </c>
      <c r="C24" s="328">
        <f t="shared" si="1"/>
        <v>9</v>
      </c>
      <c r="D24" s="329">
        <v>6</v>
      </c>
      <c r="E24" s="329">
        <v>0</v>
      </c>
      <c r="F24" s="329">
        <v>0</v>
      </c>
      <c r="G24" s="329">
        <v>1</v>
      </c>
      <c r="H24" s="329">
        <v>1</v>
      </c>
      <c r="I24" s="329">
        <v>0</v>
      </c>
      <c r="J24" s="329">
        <v>1</v>
      </c>
    </row>
    <row r="25" spans="2:10" s="27" customFormat="1" ht="16.5" x14ac:dyDescent="0.3">
      <c r="B25" s="327" t="s">
        <v>14</v>
      </c>
      <c r="C25" s="328">
        <f t="shared" si="1"/>
        <v>10</v>
      </c>
      <c r="D25" s="329">
        <v>8</v>
      </c>
      <c r="E25" s="329">
        <v>0</v>
      </c>
      <c r="F25" s="329">
        <v>0</v>
      </c>
      <c r="G25" s="329">
        <v>0</v>
      </c>
      <c r="H25" s="329">
        <v>2</v>
      </c>
      <c r="I25" s="329">
        <v>0</v>
      </c>
      <c r="J25" s="329">
        <v>0</v>
      </c>
    </row>
    <row r="26" spans="2:10" s="27" customFormat="1" ht="16.5" x14ac:dyDescent="0.3">
      <c r="B26" s="327" t="s">
        <v>13</v>
      </c>
      <c r="C26" s="328">
        <f t="shared" si="1"/>
        <v>37</v>
      </c>
      <c r="D26" s="329">
        <v>29</v>
      </c>
      <c r="E26" s="329">
        <v>1</v>
      </c>
      <c r="F26" s="329">
        <v>0</v>
      </c>
      <c r="G26" s="329">
        <v>0</v>
      </c>
      <c r="H26" s="329">
        <v>6</v>
      </c>
      <c r="I26" s="329">
        <v>1</v>
      </c>
      <c r="J26" s="329">
        <v>0</v>
      </c>
    </row>
    <row r="27" spans="2:10" s="27" customFormat="1" ht="16.5" x14ac:dyDescent="0.3">
      <c r="B27" s="327" t="s">
        <v>12</v>
      </c>
      <c r="C27" s="328">
        <f t="shared" si="1"/>
        <v>16</v>
      </c>
      <c r="D27" s="329">
        <v>10</v>
      </c>
      <c r="E27" s="329">
        <v>1</v>
      </c>
      <c r="F27" s="329">
        <v>1</v>
      </c>
      <c r="G27" s="329">
        <v>0</v>
      </c>
      <c r="H27" s="329">
        <v>4</v>
      </c>
      <c r="I27" s="329">
        <v>0</v>
      </c>
      <c r="J27" s="329">
        <v>0</v>
      </c>
    </row>
    <row r="29" spans="2:10" x14ac:dyDescent="0.3">
      <c r="B29" s="73" t="s">
        <v>2112</v>
      </c>
      <c r="C29" s="73"/>
    </row>
    <row r="30" spans="2:10" x14ac:dyDescent="0.25">
      <c r="B30" s="154" t="s">
        <v>2154</v>
      </c>
    </row>
  </sheetData>
  <mergeCells count="5">
    <mergeCell ref="B1:J1"/>
    <mergeCell ref="B2:J2"/>
    <mergeCell ref="B3:B4"/>
    <mergeCell ref="D3:J3"/>
    <mergeCell ref="C3:C4"/>
  </mergeCells>
  <hyperlinks>
    <hyperlink ref="L3" location="INDICE!A78" display="INDICE"/>
  </hyperlinks>
  <printOptions horizontalCentered="1"/>
  <pageMargins left="0.19685039370078741" right="0.19685039370078741" top="1.1811023622047245" bottom="0.39370078740157483" header="0.31496062992125984" footer="0.31496062992125984"/>
  <pageSetup paperSize="9" scale="67" firstPageNumber="447" orientation="landscape" useFirstPageNumber="1" r:id="rId1"/>
  <headerFooter scaleWithDoc="0">
    <oddHeader>&amp;C&amp;G</oddHeader>
    <oddFooter>&amp;C&amp;P</oddFooter>
  </headerFooter>
  <drawing r:id="rId2"/>
  <legacyDrawingHF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B1:O162"/>
  <sheetViews>
    <sheetView showGridLines="0" zoomScaleNormal="100" workbookViewId="0">
      <selection activeCell="A2" sqref="A2"/>
    </sheetView>
  </sheetViews>
  <sheetFormatPr baseColWidth="10" defaultColWidth="11.42578125" defaultRowHeight="14.25" x14ac:dyDescent="0.25"/>
  <cols>
    <col min="1" max="1" width="3.7109375" style="12" customWidth="1"/>
    <col min="2" max="2" width="30.7109375" style="65" customWidth="1"/>
    <col min="3" max="3" width="26.5703125" style="15" customWidth="1"/>
    <col min="4" max="4" width="12.7109375" style="64" customWidth="1"/>
    <col min="5" max="5" width="11.28515625" style="64" customWidth="1"/>
    <col min="6" max="6" width="16.28515625" style="64" customWidth="1"/>
    <col min="7" max="9" width="10" style="64" customWidth="1"/>
    <col min="10" max="12" width="10" style="12" customWidth="1"/>
    <col min="13" max="16384" width="11.42578125" style="12"/>
  </cols>
  <sheetData>
    <row r="1" spans="2:15" ht="127.5" customHeight="1" x14ac:dyDescent="0.25">
      <c r="B1" s="34"/>
      <c r="C1" s="34"/>
      <c r="D1" s="34"/>
      <c r="E1" s="34"/>
      <c r="F1" s="34"/>
      <c r="G1" s="34"/>
      <c r="H1" s="34"/>
      <c r="I1" s="34"/>
    </row>
    <row r="2" spans="2:15" ht="36" customHeight="1" x14ac:dyDescent="0.25">
      <c r="B2" s="602" t="s">
        <v>730</v>
      </c>
      <c r="C2" s="602"/>
      <c r="D2" s="602"/>
      <c r="E2" s="602"/>
      <c r="F2" s="602"/>
      <c r="G2" s="602"/>
      <c r="H2" s="602"/>
      <c r="I2" s="602"/>
      <c r="J2" s="602"/>
      <c r="K2" s="602"/>
      <c r="L2" s="602"/>
      <c r="M2" s="602"/>
      <c r="O2" s="1" t="s">
        <v>7</v>
      </c>
    </row>
    <row r="3" spans="2:15" s="61" customFormat="1" ht="24" customHeight="1" x14ac:dyDescent="0.25">
      <c r="B3" s="521" t="s">
        <v>412</v>
      </c>
      <c r="C3" s="521" t="s">
        <v>432</v>
      </c>
      <c r="D3" s="521" t="s">
        <v>3</v>
      </c>
      <c r="E3" s="521" t="s">
        <v>431</v>
      </c>
      <c r="F3" s="521"/>
      <c r="G3" s="521"/>
      <c r="H3" s="521"/>
      <c r="I3" s="521"/>
      <c r="J3" s="521"/>
      <c r="K3" s="521"/>
      <c r="L3" s="521"/>
      <c r="M3" s="521"/>
    </row>
    <row r="4" spans="2:15" s="61" customFormat="1" ht="39.75" customHeight="1" x14ac:dyDescent="0.25">
      <c r="B4" s="521"/>
      <c r="C4" s="521"/>
      <c r="D4" s="521"/>
      <c r="E4" s="215" t="s">
        <v>398</v>
      </c>
      <c r="F4" s="215" t="s">
        <v>430</v>
      </c>
      <c r="G4" s="215" t="s">
        <v>396</v>
      </c>
      <c r="H4" s="215" t="s">
        <v>395</v>
      </c>
      <c r="I4" s="215" t="s">
        <v>394</v>
      </c>
      <c r="J4" s="215" t="s">
        <v>393</v>
      </c>
      <c r="K4" s="215" t="s">
        <v>392</v>
      </c>
      <c r="L4" s="215" t="s">
        <v>391</v>
      </c>
      <c r="M4" s="215" t="s">
        <v>9</v>
      </c>
    </row>
    <row r="5" spans="2:15" s="16" customFormat="1" ht="15" customHeight="1" x14ac:dyDescent="0.2">
      <c r="B5" s="609" t="s">
        <v>3</v>
      </c>
      <c r="C5" s="609"/>
      <c r="D5" s="272">
        <f>+D6+D12+D18+D24+D28+D35+D43+D51+D57+D80+D86+D94+D106+D123+D126+D128+D130+D138+D146+D149+D154+D157</f>
        <v>1289</v>
      </c>
      <c r="E5" s="272">
        <f t="shared" ref="E5:M5" si="0">+E6+E12+E18+E24+E28+E35+E43+E51+E57+E80+E86+E94+E106+E123+E126+E128+E130+E138+E146+E149+E154+E157</f>
        <v>62</v>
      </c>
      <c r="F5" s="272">
        <f t="shared" si="0"/>
        <v>23</v>
      </c>
      <c r="G5" s="272">
        <f t="shared" si="0"/>
        <v>16</v>
      </c>
      <c r="H5" s="272">
        <f t="shared" si="0"/>
        <v>4</v>
      </c>
      <c r="I5" s="272">
        <f t="shared" si="0"/>
        <v>14</v>
      </c>
      <c r="J5" s="272">
        <f t="shared" si="0"/>
        <v>1136</v>
      </c>
      <c r="K5" s="272">
        <f t="shared" si="0"/>
        <v>5</v>
      </c>
      <c r="L5" s="272">
        <f t="shared" si="0"/>
        <v>4</v>
      </c>
      <c r="M5" s="272">
        <f t="shared" si="0"/>
        <v>25</v>
      </c>
    </row>
    <row r="6" spans="2:15" s="27" customFormat="1" ht="16.5" x14ac:dyDescent="0.3">
      <c r="B6" s="608" t="s">
        <v>35</v>
      </c>
      <c r="C6" s="273" t="s">
        <v>3</v>
      </c>
      <c r="D6" s="274">
        <v>24</v>
      </c>
      <c r="E6" s="274">
        <v>1</v>
      </c>
      <c r="F6" s="275">
        <v>0</v>
      </c>
      <c r="G6" s="275">
        <v>0</v>
      </c>
      <c r="H6" s="275">
        <v>0</v>
      </c>
      <c r="I6" s="275">
        <v>0</v>
      </c>
      <c r="J6" s="274">
        <v>22</v>
      </c>
      <c r="K6" s="275">
        <v>0</v>
      </c>
      <c r="L6" s="274">
        <v>1</v>
      </c>
      <c r="M6" s="275">
        <v>0</v>
      </c>
    </row>
    <row r="7" spans="2:15" s="27" customFormat="1" ht="16.5" x14ac:dyDescent="0.3">
      <c r="B7" s="608"/>
      <c r="C7" s="273" t="s">
        <v>340</v>
      </c>
      <c r="D7" s="274">
        <v>18</v>
      </c>
      <c r="E7" s="274">
        <v>1</v>
      </c>
      <c r="F7" s="275">
        <v>0</v>
      </c>
      <c r="G7" s="275">
        <v>0</v>
      </c>
      <c r="H7" s="275">
        <v>0</v>
      </c>
      <c r="I7" s="275">
        <v>0</v>
      </c>
      <c r="J7" s="274">
        <v>17</v>
      </c>
      <c r="K7" s="275">
        <v>0</v>
      </c>
      <c r="L7" s="275">
        <v>0</v>
      </c>
      <c r="M7" s="275">
        <v>0</v>
      </c>
    </row>
    <row r="8" spans="2:15" s="27" customFormat="1" ht="16.5" x14ac:dyDescent="0.3">
      <c r="B8" s="608"/>
      <c r="C8" s="273" t="s">
        <v>338</v>
      </c>
      <c r="D8" s="274">
        <v>2</v>
      </c>
      <c r="E8" s="275">
        <v>0</v>
      </c>
      <c r="F8" s="275">
        <v>0</v>
      </c>
      <c r="G8" s="275">
        <v>0</v>
      </c>
      <c r="H8" s="275">
        <v>0</v>
      </c>
      <c r="I8" s="275">
        <v>0</v>
      </c>
      <c r="J8" s="274">
        <v>1</v>
      </c>
      <c r="K8" s="275">
        <v>0</v>
      </c>
      <c r="L8" s="274">
        <v>1</v>
      </c>
      <c r="M8" s="275">
        <v>0</v>
      </c>
    </row>
    <row r="9" spans="2:15" s="27" customFormat="1" ht="16.5" x14ac:dyDescent="0.3">
      <c r="B9" s="608"/>
      <c r="C9" s="273" t="s">
        <v>336</v>
      </c>
      <c r="D9" s="274">
        <v>1</v>
      </c>
      <c r="E9" s="275">
        <v>0</v>
      </c>
      <c r="F9" s="275">
        <v>0</v>
      </c>
      <c r="G9" s="275">
        <v>0</v>
      </c>
      <c r="H9" s="275">
        <v>0</v>
      </c>
      <c r="I9" s="275">
        <v>0</v>
      </c>
      <c r="J9" s="274">
        <v>1</v>
      </c>
      <c r="K9" s="275">
        <v>0</v>
      </c>
      <c r="L9" s="275">
        <v>0</v>
      </c>
      <c r="M9" s="275">
        <v>0</v>
      </c>
    </row>
    <row r="10" spans="2:15" s="27" customFormat="1" ht="16.5" x14ac:dyDescent="0.3">
      <c r="B10" s="608"/>
      <c r="C10" s="273" t="s">
        <v>332</v>
      </c>
      <c r="D10" s="274">
        <v>1</v>
      </c>
      <c r="E10" s="275">
        <v>0</v>
      </c>
      <c r="F10" s="275">
        <v>0</v>
      </c>
      <c r="G10" s="275">
        <v>0</v>
      </c>
      <c r="H10" s="275">
        <v>0</v>
      </c>
      <c r="I10" s="275">
        <v>0</v>
      </c>
      <c r="J10" s="274">
        <v>1</v>
      </c>
      <c r="K10" s="275">
        <v>0</v>
      </c>
      <c r="L10" s="275">
        <v>0</v>
      </c>
      <c r="M10" s="275">
        <v>0</v>
      </c>
    </row>
    <row r="11" spans="2:15" s="27" customFormat="1" ht="16.5" x14ac:dyDescent="0.3">
      <c r="B11" s="608"/>
      <c r="C11" s="273" t="s">
        <v>326</v>
      </c>
      <c r="D11" s="274">
        <v>2</v>
      </c>
      <c r="E11" s="275">
        <v>0</v>
      </c>
      <c r="F11" s="275">
        <v>0</v>
      </c>
      <c r="G11" s="275">
        <v>0</v>
      </c>
      <c r="H11" s="275">
        <v>0</v>
      </c>
      <c r="I11" s="275">
        <v>0</v>
      </c>
      <c r="J11" s="274">
        <v>2</v>
      </c>
      <c r="K11" s="275">
        <v>0</v>
      </c>
      <c r="L11" s="275">
        <v>0</v>
      </c>
      <c r="M11" s="275">
        <v>0</v>
      </c>
    </row>
    <row r="12" spans="2:15" s="16" customFormat="1" x14ac:dyDescent="0.2">
      <c r="B12" s="608" t="s">
        <v>34</v>
      </c>
      <c r="C12" s="273" t="s">
        <v>3</v>
      </c>
      <c r="D12" s="274">
        <v>12</v>
      </c>
      <c r="E12" s="274">
        <v>4</v>
      </c>
      <c r="F12" s="275">
        <v>0</v>
      </c>
      <c r="G12" s="275">
        <v>0</v>
      </c>
      <c r="H12" s="275">
        <v>0</v>
      </c>
      <c r="I12" s="275">
        <v>0</v>
      </c>
      <c r="J12" s="274">
        <v>7</v>
      </c>
      <c r="K12" s="275">
        <v>0</v>
      </c>
      <c r="L12" s="275">
        <v>0</v>
      </c>
      <c r="M12" s="274">
        <v>1</v>
      </c>
    </row>
    <row r="13" spans="2:15" s="16" customFormat="1" x14ac:dyDescent="0.2">
      <c r="B13" s="608"/>
      <c r="C13" s="273" t="s">
        <v>325</v>
      </c>
      <c r="D13" s="274">
        <v>8</v>
      </c>
      <c r="E13" s="274">
        <v>3</v>
      </c>
      <c r="F13" s="275">
        <v>0</v>
      </c>
      <c r="G13" s="275">
        <v>0</v>
      </c>
      <c r="H13" s="275">
        <v>0</v>
      </c>
      <c r="I13" s="275">
        <v>0</v>
      </c>
      <c r="J13" s="274">
        <v>4</v>
      </c>
      <c r="K13" s="275">
        <v>0</v>
      </c>
      <c r="L13" s="275">
        <v>0</v>
      </c>
      <c r="M13" s="274">
        <v>1</v>
      </c>
    </row>
    <row r="14" spans="2:15" s="27" customFormat="1" ht="16.5" x14ac:dyDescent="0.3">
      <c r="B14" s="608"/>
      <c r="C14" s="273" t="s">
        <v>324</v>
      </c>
      <c r="D14" s="274">
        <v>1</v>
      </c>
      <c r="E14" s="274">
        <v>1</v>
      </c>
      <c r="F14" s="275">
        <v>0</v>
      </c>
      <c r="G14" s="275">
        <v>0</v>
      </c>
      <c r="H14" s="275">
        <v>0</v>
      </c>
      <c r="I14" s="275">
        <v>0</v>
      </c>
      <c r="J14" s="275">
        <v>0</v>
      </c>
      <c r="K14" s="275">
        <v>0</v>
      </c>
      <c r="L14" s="275">
        <v>0</v>
      </c>
      <c r="M14" s="275">
        <v>0</v>
      </c>
    </row>
    <row r="15" spans="2:15" s="27" customFormat="1" ht="16.5" x14ac:dyDescent="0.3">
      <c r="B15" s="608"/>
      <c r="C15" s="273" t="s">
        <v>323</v>
      </c>
      <c r="D15" s="274">
        <v>1</v>
      </c>
      <c r="E15" s="275">
        <v>0</v>
      </c>
      <c r="F15" s="275">
        <v>0</v>
      </c>
      <c r="G15" s="275">
        <v>0</v>
      </c>
      <c r="H15" s="275">
        <v>0</v>
      </c>
      <c r="I15" s="275">
        <v>0</v>
      </c>
      <c r="J15" s="274">
        <v>1</v>
      </c>
      <c r="K15" s="275">
        <v>0</v>
      </c>
      <c r="L15" s="275">
        <v>0</v>
      </c>
      <c r="M15" s="275">
        <v>0</v>
      </c>
    </row>
    <row r="16" spans="2:15" s="16" customFormat="1" x14ac:dyDescent="0.2">
      <c r="B16" s="608"/>
      <c r="C16" s="273" t="s">
        <v>321</v>
      </c>
      <c r="D16" s="274">
        <v>1</v>
      </c>
      <c r="E16" s="275">
        <v>0</v>
      </c>
      <c r="F16" s="275">
        <v>0</v>
      </c>
      <c r="G16" s="275">
        <v>0</v>
      </c>
      <c r="H16" s="275">
        <v>0</v>
      </c>
      <c r="I16" s="275">
        <v>0</v>
      </c>
      <c r="J16" s="274">
        <v>1</v>
      </c>
      <c r="K16" s="275">
        <v>0</v>
      </c>
      <c r="L16" s="275">
        <v>0</v>
      </c>
      <c r="M16" s="275">
        <v>0</v>
      </c>
    </row>
    <row r="17" spans="2:13" s="27" customFormat="1" ht="16.5" x14ac:dyDescent="0.3">
      <c r="B17" s="608"/>
      <c r="C17" s="273" t="s">
        <v>320</v>
      </c>
      <c r="D17" s="274">
        <v>1</v>
      </c>
      <c r="E17" s="275">
        <v>0</v>
      </c>
      <c r="F17" s="275">
        <v>0</v>
      </c>
      <c r="G17" s="275">
        <v>0</v>
      </c>
      <c r="H17" s="275">
        <v>0</v>
      </c>
      <c r="I17" s="275">
        <v>0</v>
      </c>
      <c r="J17" s="274">
        <v>1</v>
      </c>
      <c r="K17" s="275">
        <v>0</v>
      </c>
      <c r="L17" s="275">
        <v>0</v>
      </c>
      <c r="M17" s="275">
        <v>0</v>
      </c>
    </row>
    <row r="18" spans="2:13" s="27" customFormat="1" ht="16.5" x14ac:dyDescent="0.3">
      <c r="B18" s="608" t="s">
        <v>33</v>
      </c>
      <c r="C18" s="273" t="s">
        <v>3</v>
      </c>
      <c r="D18" s="274">
        <v>9</v>
      </c>
      <c r="E18" s="274">
        <v>2</v>
      </c>
      <c r="F18" s="275">
        <v>0</v>
      </c>
      <c r="G18" s="275">
        <v>0</v>
      </c>
      <c r="H18" s="275">
        <v>0</v>
      </c>
      <c r="I18" s="275">
        <v>0</v>
      </c>
      <c r="J18" s="274">
        <v>7</v>
      </c>
      <c r="K18" s="275">
        <v>0</v>
      </c>
      <c r="L18" s="275">
        <v>0</v>
      </c>
      <c r="M18" s="275">
        <v>0</v>
      </c>
    </row>
    <row r="19" spans="2:13" s="16" customFormat="1" x14ac:dyDescent="0.2">
      <c r="B19" s="608"/>
      <c r="C19" s="273" t="s">
        <v>318</v>
      </c>
      <c r="D19" s="274">
        <v>2</v>
      </c>
      <c r="E19" s="274">
        <v>2</v>
      </c>
      <c r="F19" s="275">
        <v>0</v>
      </c>
      <c r="G19" s="275">
        <v>0</v>
      </c>
      <c r="H19" s="275">
        <v>0</v>
      </c>
      <c r="I19" s="275">
        <v>0</v>
      </c>
      <c r="J19" s="275">
        <v>0</v>
      </c>
      <c r="K19" s="275">
        <v>0</v>
      </c>
      <c r="L19" s="275">
        <v>0</v>
      </c>
      <c r="M19" s="275">
        <v>0</v>
      </c>
    </row>
    <row r="20" spans="2:13" s="27" customFormat="1" ht="16.5" x14ac:dyDescent="0.3">
      <c r="B20" s="608"/>
      <c r="C20" s="273" t="s">
        <v>317</v>
      </c>
      <c r="D20" s="274">
        <v>1</v>
      </c>
      <c r="E20" s="275">
        <v>0</v>
      </c>
      <c r="F20" s="275">
        <v>0</v>
      </c>
      <c r="G20" s="275">
        <v>0</v>
      </c>
      <c r="H20" s="275">
        <v>0</v>
      </c>
      <c r="I20" s="275">
        <v>0</v>
      </c>
      <c r="J20" s="274">
        <v>1</v>
      </c>
      <c r="K20" s="275">
        <v>0</v>
      </c>
      <c r="L20" s="275">
        <v>0</v>
      </c>
      <c r="M20" s="275">
        <v>0</v>
      </c>
    </row>
    <row r="21" spans="2:13" s="16" customFormat="1" x14ac:dyDescent="0.2">
      <c r="B21" s="608"/>
      <c r="C21" s="273" t="s">
        <v>316</v>
      </c>
      <c r="D21" s="274">
        <v>4</v>
      </c>
      <c r="E21" s="275">
        <v>0</v>
      </c>
      <c r="F21" s="275">
        <v>0</v>
      </c>
      <c r="G21" s="275">
        <v>0</v>
      </c>
      <c r="H21" s="275">
        <v>0</v>
      </c>
      <c r="I21" s="275">
        <v>0</v>
      </c>
      <c r="J21" s="274">
        <v>4</v>
      </c>
      <c r="K21" s="275">
        <v>0</v>
      </c>
      <c r="L21" s="275">
        <v>0</v>
      </c>
      <c r="M21" s="275">
        <v>0</v>
      </c>
    </row>
    <row r="22" spans="2:13" s="27" customFormat="1" ht="16.5" x14ac:dyDescent="0.3">
      <c r="B22" s="608"/>
      <c r="C22" s="273" t="s">
        <v>315</v>
      </c>
      <c r="D22" s="274">
        <v>1</v>
      </c>
      <c r="E22" s="275">
        <v>0</v>
      </c>
      <c r="F22" s="275">
        <v>0</v>
      </c>
      <c r="G22" s="275">
        <v>0</v>
      </c>
      <c r="H22" s="275">
        <v>0</v>
      </c>
      <c r="I22" s="275">
        <v>0</v>
      </c>
      <c r="J22" s="274">
        <v>1</v>
      </c>
      <c r="K22" s="275">
        <v>0</v>
      </c>
      <c r="L22" s="275">
        <v>0</v>
      </c>
      <c r="M22" s="275">
        <v>0</v>
      </c>
    </row>
    <row r="23" spans="2:13" s="27" customFormat="1" ht="16.5" x14ac:dyDescent="0.3">
      <c r="B23" s="608"/>
      <c r="C23" s="273" t="s">
        <v>314</v>
      </c>
      <c r="D23" s="274">
        <v>1</v>
      </c>
      <c r="E23" s="275">
        <v>0</v>
      </c>
      <c r="F23" s="275">
        <v>0</v>
      </c>
      <c r="G23" s="275">
        <v>0</v>
      </c>
      <c r="H23" s="275">
        <v>0</v>
      </c>
      <c r="I23" s="275">
        <v>0</v>
      </c>
      <c r="J23" s="274">
        <v>1</v>
      </c>
      <c r="K23" s="275">
        <v>0</v>
      </c>
      <c r="L23" s="275">
        <v>0</v>
      </c>
      <c r="M23" s="275">
        <v>0</v>
      </c>
    </row>
    <row r="24" spans="2:13" s="27" customFormat="1" ht="16.5" x14ac:dyDescent="0.3">
      <c r="B24" s="608" t="s">
        <v>32</v>
      </c>
      <c r="C24" s="273" t="s">
        <v>3</v>
      </c>
      <c r="D24" s="274">
        <v>9</v>
      </c>
      <c r="E24" s="275">
        <v>0</v>
      </c>
      <c r="F24" s="275">
        <v>0</v>
      </c>
      <c r="G24" s="275">
        <v>0</v>
      </c>
      <c r="H24" s="275">
        <v>0</v>
      </c>
      <c r="I24" s="275">
        <v>0</v>
      </c>
      <c r="J24" s="274">
        <v>9</v>
      </c>
      <c r="K24" s="275">
        <v>0</v>
      </c>
      <c r="L24" s="275">
        <v>0</v>
      </c>
      <c r="M24" s="275">
        <v>0</v>
      </c>
    </row>
    <row r="25" spans="2:13" s="16" customFormat="1" x14ac:dyDescent="0.2">
      <c r="B25" s="608"/>
      <c r="C25" s="273" t="s">
        <v>312</v>
      </c>
      <c r="D25" s="274">
        <v>6</v>
      </c>
      <c r="E25" s="275">
        <v>0</v>
      </c>
      <c r="F25" s="275">
        <v>0</v>
      </c>
      <c r="G25" s="275">
        <v>0</v>
      </c>
      <c r="H25" s="275">
        <v>0</v>
      </c>
      <c r="I25" s="275">
        <v>0</v>
      </c>
      <c r="J25" s="274">
        <v>6</v>
      </c>
      <c r="K25" s="275">
        <v>0</v>
      </c>
      <c r="L25" s="275">
        <v>0</v>
      </c>
      <c r="M25" s="275">
        <v>0</v>
      </c>
    </row>
    <row r="26" spans="2:13" s="16" customFormat="1" x14ac:dyDescent="0.2">
      <c r="B26" s="608"/>
      <c r="C26" s="273" t="s">
        <v>34</v>
      </c>
      <c r="D26" s="274">
        <v>1</v>
      </c>
      <c r="E26" s="275">
        <v>0</v>
      </c>
      <c r="F26" s="275">
        <v>0</v>
      </c>
      <c r="G26" s="275">
        <v>0</v>
      </c>
      <c r="H26" s="275">
        <v>0</v>
      </c>
      <c r="I26" s="275">
        <v>0</v>
      </c>
      <c r="J26" s="274">
        <v>1</v>
      </c>
      <c r="K26" s="275">
        <v>0</v>
      </c>
      <c r="L26" s="275">
        <v>0</v>
      </c>
      <c r="M26" s="275">
        <v>0</v>
      </c>
    </row>
    <row r="27" spans="2:13" s="27" customFormat="1" ht="16.5" x14ac:dyDescent="0.3">
      <c r="B27" s="608"/>
      <c r="C27" s="273" t="s">
        <v>309</v>
      </c>
      <c r="D27" s="274">
        <v>2</v>
      </c>
      <c r="E27" s="275">
        <v>0</v>
      </c>
      <c r="F27" s="275">
        <v>0</v>
      </c>
      <c r="G27" s="275">
        <v>0</v>
      </c>
      <c r="H27" s="275">
        <v>0</v>
      </c>
      <c r="I27" s="275">
        <v>0</v>
      </c>
      <c r="J27" s="274">
        <v>2</v>
      </c>
      <c r="K27" s="275">
        <v>0</v>
      </c>
      <c r="L27" s="275">
        <v>0</v>
      </c>
      <c r="M27" s="275">
        <v>0</v>
      </c>
    </row>
    <row r="28" spans="2:13" x14ac:dyDescent="0.25">
      <c r="B28" s="608" t="s">
        <v>31</v>
      </c>
      <c r="C28" s="273" t="s">
        <v>3</v>
      </c>
      <c r="D28" s="274">
        <v>35</v>
      </c>
      <c r="E28" s="274">
        <v>4</v>
      </c>
      <c r="F28" s="274">
        <v>1</v>
      </c>
      <c r="G28" s="275">
        <v>0</v>
      </c>
      <c r="H28" s="275">
        <v>0</v>
      </c>
      <c r="I28" s="275">
        <v>0</v>
      </c>
      <c r="J28" s="274">
        <v>30</v>
      </c>
      <c r="K28" s="275">
        <v>0</v>
      </c>
      <c r="L28" s="275">
        <v>0</v>
      </c>
      <c r="M28" s="275">
        <v>0</v>
      </c>
    </row>
    <row r="29" spans="2:13" s="77" customFormat="1" x14ac:dyDescent="0.25">
      <c r="B29" s="608"/>
      <c r="C29" s="273" t="s">
        <v>307</v>
      </c>
      <c r="D29" s="274">
        <v>13</v>
      </c>
      <c r="E29" s="275">
        <v>0</v>
      </c>
      <c r="F29" s="274">
        <v>1</v>
      </c>
      <c r="G29" s="275">
        <v>0</v>
      </c>
      <c r="H29" s="275">
        <v>0</v>
      </c>
      <c r="I29" s="275">
        <v>0</v>
      </c>
      <c r="J29" s="274">
        <v>12</v>
      </c>
      <c r="K29" s="275">
        <v>0</v>
      </c>
      <c r="L29" s="275">
        <v>0</v>
      </c>
      <c r="M29" s="275">
        <v>0</v>
      </c>
    </row>
    <row r="30" spans="2:13" x14ac:dyDescent="0.25">
      <c r="B30" s="608"/>
      <c r="C30" s="273" t="s">
        <v>306</v>
      </c>
      <c r="D30" s="274">
        <v>5</v>
      </c>
      <c r="E30" s="275">
        <v>0</v>
      </c>
      <c r="F30" s="275">
        <v>0</v>
      </c>
      <c r="G30" s="275">
        <v>0</v>
      </c>
      <c r="H30" s="275">
        <v>0</v>
      </c>
      <c r="I30" s="275">
        <v>0</v>
      </c>
      <c r="J30" s="274">
        <v>5</v>
      </c>
      <c r="K30" s="275">
        <v>0</v>
      </c>
      <c r="L30" s="275">
        <v>0</v>
      </c>
      <c r="M30" s="275">
        <v>0</v>
      </c>
    </row>
    <row r="31" spans="2:13" x14ac:dyDescent="0.25">
      <c r="B31" s="608"/>
      <c r="C31" s="273" t="s">
        <v>304</v>
      </c>
      <c r="D31" s="274">
        <v>7</v>
      </c>
      <c r="E31" s="274">
        <v>1</v>
      </c>
      <c r="F31" s="275">
        <v>0</v>
      </c>
      <c r="G31" s="275">
        <v>0</v>
      </c>
      <c r="H31" s="275">
        <v>0</v>
      </c>
      <c r="I31" s="275">
        <v>0</v>
      </c>
      <c r="J31" s="274">
        <v>6</v>
      </c>
      <c r="K31" s="275">
        <v>0</v>
      </c>
      <c r="L31" s="275">
        <v>0</v>
      </c>
      <c r="M31" s="275">
        <v>0</v>
      </c>
    </row>
    <row r="32" spans="2:13" x14ac:dyDescent="0.25">
      <c r="B32" s="608"/>
      <c r="C32" s="273" t="s">
        <v>303</v>
      </c>
      <c r="D32" s="274">
        <v>3</v>
      </c>
      <c r="E32" s="275">
        <v>0</v>
      </c>
      <c r="F32" s="275">
        <v>0</v>
      </c>
      <c r="G32" s="275">
        <v>0</v>
      </c>
      <c r="H32" s="275">
        <v>0</v>
      </c>
      <c r="I32" s="275">
        <v>0</v>
      </c>
      <c r="J32" s="274">
        <v>3</v>
      </c>
      <c r="K32" s="275">
        <v>0</v>
      </c>
      <c r="L32" s="275">
        <v>0</v>
      </c>
      <c r="M32" s="275">
        <v>0</v>
      </c>
    </row>
    <row r="33" spans="2:13" x14ac:dyDescent="0.25">
      <c r="B33" s="608"/>
      <c r="C33" s="273" t="s">
        <v>302</v>
      </c>
      <c r="D33" s="274">
        <v>3</v>
      </c>
      <c r="E33" s="274">
        <v>1</v>
      </c>
      <c r="F33" s="275">
        <v>0</v>
      </c>
      <c r="G33" s="275">
        <v>0</v>
      </c>
      <c r="H33" s="275">
        <v>0</v>
      </c>
      <c r="I33" s="275">
        <v>0</v>
      </c>
      <c r="J33" s="274">
        <v>2</v>
      </c>
      <c r="K33" s="275">
        <v>0</v>
      </c>
      <c r="L33" s="275">
        <v>0</v>
      </c>
      <c r="M33" s="275">
        <v>0</v>
      </c>
    </row>
    <row r="34" spans="2:13" s="77" customFormat="1" x14ac:dyDescent="0.25">
      <c r="B34" s="608"/>
      <c r="C34" s="273" t="s">
        <v>301</v>
      </c>
      <c r="D34" s="274">
        <v>4</v>
      </c>
      <c r="E34" s="274">
        <v>2</v>
      </c>
      <c r="F34" s="275">
        <v>0</v>
      </c>
      <c r="G34" s="275">
        <v>0</v>
      </c>
      <c r="H34" s="275">
        <v>0</v>
      </c>
      <c r="I34" s="275">
        <v>0</v>
      </c>
      <c r="J34" s="274">
        <v>2</v>
      </c>
      <c r="K34" s="275">
        <v>0</v>
      </c>
      <c r="L34" s="275">
        <v>0</v>
      </c>
      <c r="M34" s="275">
        <v>0</v>
      </c>
    </row>
    <row r="35" spans="2:13" x14ac:dyDescent="0.25">
      <c r="B35" s="608" t="s">
        <v>30</v>
      </c>
      <c r="C35" s="273" t="s">
        <v>3</v>
      </c>
      <c r="D35" s="274">
        <v>26</v>
      </c>
      <c r="E35" s="274">
        <v>13</v>
      </c>
      <c r="F35" s="275">
        <v>0</v>
      </c>
      <c r="G35" s="275">
        <v>0</v>
      </c>
      <c r="H35" s="275">
        <v>0</v>
      </c>
      <c r="I35" s="275">
        <v>0</v>
      </c>
      <c r="J35" s="274">
        <v>13</v>
      </c>
      <c r="K35" s="275">
        <v>0</v>
      </c>
      <c r="L35" s="275">
        <v>0</v>
      </c>
      <c r="M35" s="275">
        <v>0</v>
      </c>
    </row>
    <row r="36" spans="2:13" s="77" customFormat="1" x14ac:dyDescent="0.25">
      <c r="B36" s="608"/>
      <c r="C36" s="273" t="s">
        <v>300</v>
      </c>
      <c r="D36" s="274">
        <v>17</v>
      </c>
      <c r="E36" s="274">
        <v>7</v>
      </c>
      <c r="F36" s="275">
        <v>0</v>
      </c>
      <c r="G36" s="275">
        <v>0</v>
      </c>
      <c r="H36" s="275">
        <v>0</v>
      </c>
      <c r="I36" s="275">
        <v>0</v>
      </c>
      <c r="J36" s="274">
        <v>10</v>
      </c>
      <c r="K36" s="275">
        <v>0</v>
      </c>
      <c r="L36" s="275">
        <v>0</v>
      </c>
      <c r="M36" s="275">
        <v>0</v>
      </c>
    </row>
    <row r="37" spans="2:13" x14ac:dyDescent="0.25">
      <c r="B37" s="608"/>
      <c r="C37" s="273" t="s">
        <v>299</v>
      </c>
      <c r="D37" s="274">
        <v>3</v>
      </c>
      <c r="E37" s="274">
        <v>2</v>
      </c>
      <c r="F37" s="275">
        <v>0</v>
      </c>
      <c r="G37" s="275">
        <v>0</v>
      </c>
      <c r="H37" s="275">
        <v>0</v>
      </c>
      <c r="I37" s="275">
        <v>0</v>
      </c>
      <c r="J37" s="274">
        <v>1</v>
      </c>
      <c r="K37" s="275">
        <v>0</v>
      </c>
      <c r="L37" s="275">
        <v>0</v>
      </c>
      <c r="M37" s="275">
        <v>0</v>
      </c>
    </row>
    <row r="38" spans="2:13" x14ac:dyDescent="0.25">
      <c r="B38" s="608"/>
      <c r="C38" s="273" t="s">
        <v>298</v>
      </c>
      <c r="D38" s="274">
        <v>1</v>
      </c>
      <c r="E38" s="274">
        <v>1</v>
      </c>
      <c r="F38" s="275">
        <v>0</v>
      </c>
      <c r="G38" s="275">
        <v>0</v>
      </c>
      <c r="H38" s="275">
        <v>0</v>
      </c>
      <c r="I38" s="275">
        <v>0</v>
      </c>
      <c r="J38" s="275">
        <v>0</v>
      </c>
      <c r="K38" s="275">
        <v>0</v>
      </c>
      <c r="L38" s="275">
        <v>0</v>
      </c>
      <c r="M38" s="275">
        <v>0</v>
      </c>
    </row>
    <row r="39" spans="2:13" x14ac:dyDescent="0.25">
      <c r="B39" s="608"/>
      <c r="C39" s="273" t="s">
        <v>297</v>
      </c>
      <c r="D39" s="274">
        <v>1</v>
      </c>
      <c r="E39" s="274">
        <v>1</v>
      </c>
      <c r="F39" s="275">
        <v>0</v>
      </c>
      <c r="G39" s="275">
        <v>0</v>
      </c>
      <c r="H39" s="275">
        <v>0</v>
      </c>
      <c r="I39" s="275">
        <v>0</v>
      </c>
      <c r="J39" s="275">
        <v>0</v>
      </c>
      <c r="K39" s="275">
        <v>0</v>
      </c>
      <c r="L39" s="275">
        <v>0</v>
      </c>
      <c r="M39" s="275">
        <v>0</v>
      </c>
    </row>
    <row r="40" spans="2:13" x14ac:dyDescent="0.25">
      <c r="B40" s="608"/>
      <c r="C40" s="273" t="s">
        <v>295</v>
      </c>
      <c r="D40" s="274">
        <v>2</v>
      </c>
      <c r="E40" s="274">
        <v>2</v>
      </c>
      <c r="F40" s="275">
        <v>0</v>
      </c>
      <c r="G40" s="275">
        <v>0</v>
      </c>
      <c r="H40" s="275">
        <v>0</v>
      </c>
      <c r="I40" s="275">
        <v>0</v>
      </c>
      <c r="J40" s="275">
        <v>0</v>
      </c>
      <c r="K40" s="275">
        <v>0</v>
      </c>
      <c r="L40" s="275">
        <v>0</v>
      </c>
      <c r="M40" s="275">
        <v>0</v>
      </c>
    </row>
    <row r="41" spans="2:13" s="77" customFormat="1" x14ac:dyDescent="0.25">
      <c r="B41" s="608"/>
      <c r="C41" s="273" t="s">
        <v>294</v>
      </c>
      <c r="D41" s="274">
        <v>1</v>
      </c>
      <c r="E41" s="275">
        <v>0</v>
      </c>
      <c r="F41" s="275">
        <v>0</v>
      </c>
      <c r="G41" s="275">
        <v>0</v>
      </c>
      <c r="H41" s="275">
        <v>0</v>
      </c>
      <c r="I41" s="275">
        <v>0</v>
      </c>
      <c r="J41" s="274">
        <v>1</v>
      </c>
      <c r="K41" s="275">
        <v>0</v>
      </c>
      <c r="L41" s="275">
        <v>0</v>
      </c>
      <c r="M41" s="275">
        <v>0</v>
      </c>
    </row>
    <row r="42" spans="2:13" x14ac:dyDescent="0.25">
      <c r="B42" s="608"/>
      <c r="C42" s="273" t="s">
        <v>293</v>
      </c>
      <c r="D42" s="274">
        <v>1</v>
      </c>
      <c r="E42" s="275">
        <v>0</v>
      </c>
      <c r="F42" s="275">
        <v>0</v>
      </c>
      <c r="G42" s="275">
        <v>0</v>
      </c>
      <c r="H42" s="275">
        <v>0</v>
      </c>
      <c r="I42" s="275">
        <v>0</v>
      </c>
      <c r="J42" s="274">
        <v>1</v>
      </c>
      <c r="K42" s="275">
        <v>0</v>
      </c>
      <c r="L42" s="275">
        <v>0</v>
      </c>
      <c r="M42" s="275">
        <v>0</v>
      </c>
    </row>
    <row r="43" spans="2:13" s="77" customFormat="1" x14ac:dyDescent="0.25">
      <c r="B43" s="608" t="s">
        <v>29</v>
      </c>
      <c r="C43" s="273" t="s">
        <v>3</v>
      </c>
      <c r="D43" s="274">
        <v>44</v>
      </c>
      <c r="E43" s="275">
        <v>0</v>
      </c>
      <c r="F43" s="275">
        <v>0</v>
      </c>
      <c r="G43" s="274">
        <v>1</v>
      </c>
      <c r="H43" s="275">
        <v>0</v>
      </c>
      <c r="I43" s="275">
        <v>0</v>
      </c>
      <c r="J43" s="274">
        <v>43</v>
      </c>
      <c r="K43" s="275">
        <v>0</v>
      </c>
      <c r="L43" s="275">
        <v>0</v>
      </c>
      <c r="M43" s="275">
        <v>0</v>
      </c>
    </row>
    <row r="44" spans="2:13" x14ac:dyDescent="0.25">
      <c r="B44" s="608"/>
      <c r="C44" s="273" t="s">
        <v>251</v>
      </c>
      <c r="D44" s="274">
        <v>33</v>
      </c>
      <c r="E44" s="275">
        <v>0</v>
      </c>
      <c r="F44" s="275">
        <v>0</v>
      </c>
      <c r="G44" s="274">
        <v>1</v>
      </c>
      <c r="H44" s="275">
        <v>0</v>
      </c>
      <c r="I44" s="275">
        <v>0</v>
      </c>
      <c r="J44" s="274">
        <v>32</v>
      </c>
      <c r="K44" s="275">
        <v>0</v>
      </c>
      <c r="L44" s="275">
        <v>0</v>
      </c>
      <c r="M44" s="275">
        <v>0</v>
      </c>
    </row>
    <row r="45" spans="2:13" x14ac:dyDescent="0.25">
      <c r="B45" s="608"/>
      <c r="C45" s="273" t="s">
        <v>245</v>
      </c>
      <c r="D45" s="274">
        <v>1</v>
      </c>
      <c r="E45" s="275">
        <v>0</v>
      </c>
      <c r="F45" s="275">
        <v>0</v>
      </c>
      <c r="G45" s="275">
        <v>0</v>
      </c>
      <c r="H45" s="275">
        <v>0</v>
      </c>
      <c r="I45" s="275">
        <v>0</v>
      </c>
      <c r="J45" s="274">
        <v>1</v>
      </c>
      <c r="K45" s="275">
        <v>0</v>
      </c>
      <c r="L45" s="275">
        <v>0</v>
      </c>
      <c r="M45" s="275">
        <v>0</v>
      </c>
    </row>
    <row r="46" spans="2:13" x14ac:dyDescent="0.25">
      <c r="B46" s="608"/>
      <c r="C46" s="273" t="s">
        <v>243</v>
      </c>
      <c r="D46" s="274">
        <v>2</v>
      </c>
      <c r="E46" s="275">
        <v>0</v>
      </c>
      <c r="F46" s="275">
        <v>0</v>
      </c>
      <c r="G46" s="275">
        <v>0</v>
      </c>
      <c r="H46" s="275">
        <v>0</v>
      </c>
      <c r="I46" s="275">
        <v>0</v>
      </c>
      <c r="J46" s="274">
        <v>2</v>
      </c>
      <c r="K46" s="275">
        <v>0</v>
      </c>
      <c r="L46" s="275">
        <v>0</v>
      </c>
      <c r="M46" s="275">
        <v>0</v>
      </c>
    </row>
    <row r="47" spans="2:13" s="77" customFormat="1" x14ac:dyDescent="0.25">
      <c r="B47" s="608"/>
      <c r="C47" s="273" t="s">
        <v>242</v>
      </c>
      <c r="D47" s="274">
        <v>1</v>
      </c>
      <c r="E47" s="275">
        <v>0</v>
      </c>
      <c r="F47" s="275">
        <v>0</v>
      </c>
      <c r="G47" s="275">
        <v>0</v>
      </c>
      <c r="H47" s="275">
        <v>0</v>
      </c>
      <c r="I47" s="275">
        <v>0</v>
      </c>
      <c r="J47" s="274">
        <v>1</v>
      </c>
      <c r="K47" s="275">
        <v>0</v>
      </c>
      <c r="L47" s="275">
        <v>0</v>
      </c>
      <c r="M47" s="275">
        <v>0</v>
      </c>
    </row>
    <row r="48" spans="2:13" x14ac:dyDescent="0.25">
      <c r="B48" s="608"/>
      <c r="C48" s="273" t="s">
        <v>241</v>
      </c>
      <c r="D48" s="274">
        <v>1</v>
      </c>
      <c r="E48" s="275">
        <v>0</v>
      </c>
      <c r="F48" s="275">
        <v>0</v>
      </c>
      <c r="G48" s="275">
        <v>0</v>
      </c>
      <c r="H48" s="275">
        <v>0</v>
      </c>
      <c r="I48" s="275">
        <v>0</v>
      </c>
      <c r="J48" s="274">
        <v>1</v>
      </c>
      <c r="K48" s="275">
        <v>0</v>
      </c>
      <c r="L48" s="275">
        <v>0</v>
      </c>
      <c r="M48" s="275">
        <v>0</v>
      </c>
    </row>
    <row r="49" spans="2:13" s="77" customFormat="1" x14ac:dyDescent="0.25">
      <c r="B49" s="608"/>
      <c r="C49" s="273" t="s">
        <v>240</v>
      </c>
      <c r="D49" s="274">
        <v>5</v>
      </c>
      <c r="E49" s="275">
        <v>0</v>
      </c>
      <c r="F49" s="275">
        <v>0</v>
      </c>
      <c r="G49" s="275">
        <v>0</v>
      </c>
      <c r="H49" s="275">
        <v>0</v>
      </c>
      <c r="I49" s="275">
        <v>0</v>
      </c>
      <c r="J49" s="274">
        <v>5</v>
      </c>
      <c r="K49" s="275">
        <v>0</v>
      </c>
      <c r="L49" s="275">
        <v>0</v>
      </c>
      <c r="M49" s="275">
        <v>0</v>
      </c>
    </row>
    <row r="50" spans="2:13" x14ac:dyDescent="0.25">
      <c r="B50" s="608"/>
      <c r="C50" s="273" t="s">
        <v>239</v>
      </c>
      <c r="D50" s="274">
        <v>1</v>
      </c>
      <c r="E50" s="275">
        <v>0</v>
      </c>
      <c r="F50" s="275">
        <v>0</v>
      </c>
      <c r="G50" s="275">
        <v>0</v>
      </c>
      <c r="H50" s="275">
        <v>0</v>
      </c>
      <c r="I50" s="275">
        <v>0</v>
      </c>
      <c r="J50" s="274">
        <v>1</v>
      </c>
      <c r="K50" s="275">
        <v>0</v>
      </c>
      <c r="L50" s="275">
        <v>0</v>
      </c>
      <c r="M50" s="275">
        <v>0</v>
      </c>
    </row>
    <row r="51" spans="2:13" s="77" customFormat="1" x14ac:dyDescent="0.25">
      <c r="B51" s="608" t="s">
        <v>28</v>
      </c>
      <c r="C51" s="273" t="s">
        <v>3</v>
      </c>
      <c r="D51" s="274">
        <v>17</v>
      </c>
      <c r="E51" s="275">
        <v>0</v>
      </c>
      <c r="F51" s="274">
        <v>2</v>
      </c>
      <c r="G51" s="274">
        <v>1</v>
      </c>
      <c r="H51" s="275">
        <v>0</v>
      </c>
      <c r="I51" s="275">
        <v>0</v>
      </c>
      <c r="J51" s="274">
        <v>11</v>
      </c>
      <c r="K51" s="274">
        <v>2</v>
      </c>
      <c r="L51" s="275">
        <v>0</v>
      </c>
      <c r="M51" s="274">
        <v>1</v>
      </c>
    </row>
    <row r="52" spans="2:13" s="77" customFormat="1" x14ac:dyDescent="0.25">
      <c r="B52" s="608"/>
      <c r="C52" s="273" t="s">
        <v>28</v>
      </c>
      <c r="D52" s="274">
        <v>9</v>
      </c>
      <c r="E52" s="275">
        <v>0</v>
      </c>
      <c r="F52" s="274">
        <v>1</v>
      </c>
      <c r="G52" s="274">
        <v>1</v>
      </c>
      <c r="H52" s="275">
        <v>0</v>
      </c>
      <c r="I52" s="275">
        <v>0</v>
      </c>
      <c r="J52" s="274">
        <v>6</v>
      </c>
      <c r="K52" s="274">
        <v>1</v>
      </c>
      <c r="L52" s="275">
        <v>0</v>
      </c>
      <c r="M52" s="275">
        <v>0</v>
      </c>
    </row>
    <row r="53" spans="2:13" x14ac:dyDescent="0.25">
      <c r="B53" s="608"/>
      <c r="C53" s="273" t="s">
        <v>236</v>
      </c>
      <c r="D53" s="274">
        <v>1</v>
      </c>
      <c r="E53" s="275">
        <v>0</v>
      </c>
      <c r="F53" s="275">
        <v>0</v>
      </c>
      <c r="G53" s="275">
        <v>0</v>
      </c>
      <c r="H53" s="275">
        <v>0</v>
      </c>
      <c r="I53" s="275">
        <v>0</v>
      </c>
      <c r="J53" s="275">
        <v>0</v>
      </c>
      <c r="K53" s="275">
        <v>0</v>
      </c>
      <c r="L53" s="275">
        <v>0</v>
      </c>
      <c r="M53" s="274">
        <v>1</v>
      </c>
    </row>
    <row r="54" spans="2:13" x14ac:dyDescent="0.25">
      <c r="B54" s="608"/>
      <c r="C54" s="273" t="s">
        <v>235</v>
      </c>
      <c r="D54" s="274">
        <v>4</v>
      </c>
      <c r="E54" s="275">
        <v>0</v>
      </c>
      <c r="F54" s="275">
        <v>0</v>
      </c>
      <c r="G54" s="275">
        <v>0</v>
      </c>
      <c r="H54" s="275">
        <v>0</v>
      </c>
      <c r="I54" s="275">
        <v>0</v>
      </c>
      <c r="J54" s="274">
        <v>3</v>
      </c>
      <c r="K54" s="274">
        <v>1</v>
      </c>
      <c r="L54" s="275">
        <v>0</v>
      </c>
      <c r="M54" s="275">
        <v>0</v>
      </c>
    </row>
    <row r="55" spans="2:13" x14ac:dyDescent="0.25">
      <c r="B55" s="608"/>
      <c r="C55" s="273" t="s">
        <v>234</v>
      </c>
      <c r="D55" s="274">
        <v>2</v>
      </c>
      <c r="E55" s="275">
        <v>0</v>
      </c>
      <c r="F55" s="274">
        <v>1</v>
      </c>
      <c r="G55" s="275">
        <v>0</v>
      </c>
      <c r="H55" s="275">
        <v>0</v>
      </c>
      <c r="I55" s="275">
        <v>0</v>
      </c>
      <c r="J55" s="274">
        <v>1</v>
      </c>
      <c r="K55" s="275">
        <v>0</v>
      </c>
      <c r="L55" s="275">
        <v>0</v>
      </c>
      <c r="M55" s="275">
        <v>0</v>
      </c>
    </row>
    <row r="56" spans="2:13" x14ac:dyDescent="0.25">
      <c r="B56" s="608"/>
      <c r="C56" s="273" t="s">
        <v>232</v>
      </c>
      <c r="D56" s="274">
        <v>1</v>
      </c>
      <c r="E56" s="275">
        <v>0</v>
      </c>
      <c r="F56" s="275">
        <v>0</v>
      </c>
      <c r="G56" s="275">
        <v>0</v>
      </c>
      <c r="H56" s="275">
        <v>0</v>
      </c>
      <c r="I56" s="275">
        <v>0</v>
      </c>
      <c r="J56" s="274">
        <v>1</v>
      </c>
      <c r="K56" s="275">
        <v>0</v>
      </c>
      <c r="L56" s="275">
        <v>0</v>
      </c>
      <c r="M56" s="275">
        <v>0</v>
      </c>
    </row>
    <row r="57" spans="2:13" x14ac:dyDescent="0.25">
      <c r="B57" s="608" t="s">
        <v>27</v>
      </c>
      <c r="C57" s="273" t="s">
        <v>3</v>
      </c>
      <c r="D57" s="274">
        <v>546</v>
      </c>
      <c r="E57" s="274">
        <v>4</v>
      </c>
      <c r="F57" s="274">
        <v>14</v>
      </c>
      <c r="G57" s="274">
        <v>11</v>
      </c>
      <c r="H57" s="275">
        <v>0</v>
      </c>
      <c r="I57" s="274">
        <v>8</v>
      </c>
      <c r="J57" s="274">
        <v>491</v>
      </c>
      <c r="K57" s="274">
        <v>2</v>
      </c>
      <c r="L57" s="274">
        <v>3</v>
      </c>
      <c r="M57" s="274">
        <v>13</v>
      </c>
    </row>
    <row r="58" spans="2:13" x14ac:dyDescent="0.25">
      <c r="B58" s="608"/>
      <c r="C58" s="273" t="s">
        <v>231</v>
      </c>
      <c r="D58" s="274">
        <v>428</v>
      </c>
      <c r="E58" s="274">
        <v>3</v>
      </c>
      <c r="F58" s="274">
        <v>12</v>
      </c>
      <c r="G58" s="274">
        <v>10</v>
      </c>
      <c r="H58" s="275">
        <v>0</v>
      </c>
      <c r="I58" s="274">
        <v>3</v>
      </c>
      <c r="J58" s="274">
        <v>384</v>
      </c>
      <c r="K58" s="274">
        <v>2</v>
      </c>
      <c r="L58" s="274">
        <v>3</v>
      </c>
      <c r="M58" s="274">
        <v>11</v>
      </c>
    </row>
    <row r="59" spans="2:13" ht="28.5" x14ac:dyDescent="0.25">
      <c r="B59" s="608"/>
      <c r="C59" s="273" t="s">
        <v>230</v>
      </c>
      <c r="D59" s="274">
        <v>3</v>
      </c>
      <c r="E59" s="275">
        <v>0</v>
      </c>
      <c r="F59" s="275">
        <v>0</v>
      </c>
      <c r="G59" s="275">
        <v>0</v>
      </c>
      <c r="H59" s="275">
        <v>0</v>
      </c>
      <c r="I59" s="274">
        <v>1</v>
      </c>
      <c r="J59" s="274">
        <v>2</v>
      </c>
      <c r="K59" s="275">
        <v>0</v>
      </c>
      <c r="L59" s="275">
        <v>0</v>
      </c>
      <c r="M59" s="275">
        <v>0</v>
      </c>
    </row>
    <row r="60" spans="2:13" x14ac:dyDescent="0.25">
      <c r="B60" s="608"/>
      <c r="C60" s="273" t="s">
        <v>229</v>
      </c>
      <c r="D60" s="274">
        <v>2</v>
      </c>
      <c r="E60" s="275">
        <v>0</v>
      </c>
      <c r="F60" s="275">
        <v>0</v>
      </c>
      <c r="G60" s="275">
        <v>0</v>
      </c>
      <c r="H60" s="275">
        <v>0</v>
      </c>
      <c r="I60" s="275">
        <v>0</v>
      </c>
      <c r="J60" s="274">
        <v>2</v>
      </c>
      <c r="K60" s="275">
        <v>0</v>
      </c>
      <c r="L60" s="275">
        <v>0</v>
      </c>
      <c r="M60" s="275">
        <v>0</v>
      </c>
    </row>
    <row r="61" spans="2:13" x14ac:dyDescent="0.25">
      <c r="B61" s="608"/>
      <c r="C61" s="273" t="s">
        <v>228</v>
      </c>
      <c r="D61" s="274">
        <v>2</v>
      </c>
      <c r="E61" s="275">
        <v>0</v>
      </c>
      <c r="F61" s="275">
        <v>0</v>
      </c>
      <c r="G61" s="275">
        <v>0</v>
      </c>
      <c r="H61" s="275">
        <v>0</v>
      </c>
      <c r="I61" s="275">
        <v>0</v>
      </c>
      <c r="J61" s="274">
        <v>2</v>
      </c>
      <c r="K61" s="275">
        <v>0</v>
      </c>
      <c r="L61" s="275">
        <v>0</v>
      </c>
      <c r="M61" s="275">
        <v>0</v>
      </c>
    </row>
    <row r="62" spans="2:13" x14ac:dyDescent="0.25">
      <c r="B62" s="608"/>
      <c r="C62" s="273" t="s">
        <v>227</v>
      </c>
      <c r="D62" s="274">
        <v>2</v>
      </c>
      <c r="E62" s="275">
        <v>0</v>
      </c>
      <c r="F62" s="275">
        <v>0</v>
      </c>
      <c r="G62" s="275">
        <v>0</v>
      </c>
      <c r="H62" s="275">
        <v>0</v>
      </c>
      <c r="I62" s="275">
        <v>0</v>
      </c>
      <c r="J62" s="274">
        <v>1</v>
      </c>
      <c r="K62" s="275">
        <v>0</v>
      </c>
      <c r="L62" s="275">
        <v>0</v>
      </c>
      <c r="M62" s="274">
        <v>1</v>
      </c>
    </row>
    <row r="63" spans="2:13" x14ac:dyDescent="0.25">
      <c r="B63" s="608"/>
      <c r="C63" s="273" t="s">
        <v>226</v>
      </c>
      <c r="D63" s="274">
        <v>15</v>
      </c>
      <c r="E63" s="275">
        <v>0</v>
      </c>
      <c r="F63" s="275">
        <v>0</v>
      </c>
      <c r="G63" s="275">
        <v>0</v>
      </c>
      <c r="H63" s="275">
        <v>0</v>
      </c>
      <c r="I63" s="275">
        <v>0</v>
      </c>
      <c r="J63" s="274">
        <v>14</v>
      </c>
      <c r="K63" s="275">
        <v>0</v>
      </c>
      <c r="L63" s="275">
        <v>0</v>
      </c>
      <c r="M63" s="274">
        <v>1</v>
      </c>
    </row>
    <row r="64" spans="2:13" x14ac:dyDescent="0.25">
      <c r="B64" s="608"/>
      <c r="C64" s="273" t="s">
        <v>225</v>
      </c>
      <c r="D64" s="274">
        <v>36</v>
      </c>
      <c r="E64" s="274">
        <v>1</v>
      </c>
      <c r="F64" s="274">
        <v>2</v>
      </c>
      <c r="G64" s="274">
        <v>1</v>
      </c>
      <c r="H64" s="275">
        <v>0</v>
      </c>
      <c r="I64" s="275">
        <v>0</v>
      </c>
      <c r="J64" s="274">
        <v>32</v>
      </c>
      <c r="K64" s="275">
        <v>0</v>
      </c>
      <c r="L64" s="275">
        <v>0</v>
      </c>
      <c r="M64" s="275">
        <v>0</v>
      </c>
    </row>
    <row r="65" spans="2:13" x14ac:dyDescent="0.25">
      <c r="B65" s="608"/>
      <c r="C65" s="273" t="s">
        <v>224</v>
      </c>
      <c r="D65" s="274">
        <v>5</v>
      </c>
      <c r="E65" s="275">
        <v>0</v>
      </c>
      <c r="F65" s="275">
        <v>0</v>
      </c>
      <c r="G65" s="275">
        <v>0</v>
      </c>
      <c r="H65" s="275">
        <v>0</v>
      </c>
      <c r="I65" s="275">
        <v>0</v>
      </c>
      <c r="J65" s="274">
        <v>5</v>
      </c>
      <c r="K65" s="275">
        <v>0</v>
      </c>
      <c r="L65" s="275">
        <v>0</v>
      </c>
      <c r="M65" s="275">
        <v>0</v>
      </c>
    </row>
    <row r="66" spans="2:13" x14ac:dyDescent="0.25">
      <c r="B66" s="608"/>
      <c r="C66" s="273" t="s">
        <v>223</v>
      </c>
      <c r="D66" s="274">
        <v>6</v>
      </c>
      <c r="E66" s="275">
        <v>0</v>
      </c>
      <c r="F66" s="275">
        <v>0</v>
      </c>
      <c r="G66" s="275">
        <v>0</v>
      </c>
      <c r="H66" s="275">
        <v>0</v>
      </c>
      <c r="I66" s="275">
        <v>0</v>
      </c>
      <c r="J66" s="274">
        <v>6</v>
      </c>
      <c r="K66" s="275">
        <v>0</v>
      </c>
      <c r="L66" s="275">
        <v>0</v>
      </c>
      <c r="M66" s="275">
        <v>0</v>
      </c>
    </row>
    <row r="67" spans="2:13" x14ac:dyDescent="0.25">
      <c r="B67" s="608"/>
      <c r="C67" s="273" t="s">
        <v>222</v>
      </c>
      <c r="D67" s="274">
        <v>11</v>
      </c>
      <c r="E67" s="275">
        <v>0</v>
      </c>
      <c r="F67" s="275">
        <v>0</v>
      </c>
      <c r="G67" s="275">
        <v>0</v>
      </c>
      <c r="H67" s="275">
        <v>0</v>
      </c>
      <c r="I67" s="275">
        <v>0</v>
      </c>
      <c r="J67" s="274">
        <v>11</v>
      </c>
      <c r="K67" s="275">
        <v>0</v>
      </c>
      <c r="L67" s="275">
        <v>0</v>
      </c>
      <c r="M67" s="275">
        <v>0</v>
      </c>
    </row>
    <row r="68" spans="2:13" x14ac:dyDescent="0.25">
      <c r="B68" s="608"/>
      <c r="C68" s="273" t="s">
        <v>221</v>
      </c>
      <c r="D68" s="274">
        <v>6</v>
      </c>
      <c r="E68" s="275">
        <v>0</v>
      </c>
      <c r="F68" s="275">
        <v>0</v>
      </c>
      <c r="G68" s="275">
        <v>0</v>
      </c>
      <c r="H68" s="275">
        <v>0</v>
      </c>
      <c r="I68" s="275">
        <v>0</v>
      </c>
      <c r="J68" s="274">
        <v>6</v>
      </c>
      <c r="K68" s="275">
        <v>0</v>
      </c>
      <c r="L68" s="275">
        <v>0</v>
      </c>
      <c r="M68" s="275">
        <v>0</v>
      </c>
    </row>
    <row r="69" spans="2:13" x14ac:dyDescent="0.25">
      <c r="B69" s="608"/>
      <c r="C69" s="273" t="s">
        <v>220</v>
      </c>
      <c r="D69" s="274">
        <v>1</v>
      </c>
      <c r="E69" s="275">
        <v>0</v>
      </c>
      <c r="F69" s="275">
        <v>0</v>
      </c>
      <c r="G69" s="275">
        <v>0</v>
      </c>
      <c r="H69" s="275">
        <v>0</v>
      </c>
      <c r="I69" s="275">
        <v>0</v>
      </c>
      <c r="J69" s="274">
        <v>1</v>
      </c>
      <c r="K69" s="275">
        <v>0</v>
      </c>
      <c r="L69" s="275">
        <v>0</v>
      </c>
      <c r="M69" s="275">
        <v>0</v>
      </c>
    </row>
    <row r="70" spans="2:13" x14ac:dyDescent="0.25">
      <c r="B70" s="608"/>
      <c r="C70" s="273" t="s">
        <v>218</v>
      </c>
      <c r="D70" s="274">
        <v>3</v>
      </c>
      <c r="E70" s="275">
        <v>0</v>
      </c>
      <c r="F70" s="275">
        <v>0</v>
      </c>
      <c r="G70" s="275">
        <v>0</v>
      </c>
      <c r="H70" s="275">
        <v>0</v>
      </c>
      <c r="I70" s="275">
        <v>0</v>
      </c>
      <c r="J70" s="274">
        <v>3</v>
      </c>
      <c r="K70" s="275">
        <v>0</v>
      </c>
      <c r="L70" s="275">
        <v>0</v>
      </c>
      <c r="M70" s="275">
        <v>0</v>
      </c>
    </row>
    <row r="71" spans="2:13" x14ac:dyDescent="0.25">
      <c r="B71" s="608"/>
      <c r="C71" s="273" t="s">
        <v>217</v>
      </c>
      <c r="D71" s="274">
        <v>4</v>
      </c>
      <c r="E71" s="275">
        <v>0</v>
      </c>
      <c r="F71" s="275">
        <v>0</v>
      </c>
      <c r="G71" s="275">
        <v>0</v>
      </c>
      <c r="H71" s="275">
        <v>0</v>
      </c>
      <c r="I71" s="274">
        <v>1</v>
      </c>
      <c r="J71" s="274">
        <v>3</v>
      </c>
      <c r="K71" s="275">
        <v>0</v>
      </c>
      <c r="L71" s="275">
        <v>0</v>
      </c>
      <c r="M71" s="275">
        <v>0</v>
      </c>
    </row>
    <row r="72" spans="2:13" x14ac:dyDescent="0.25">
      <c r="B72" s="608"/>
      <c r="C72" s="273" t="s">
        <v>216</v>
      </c>
      <c r="D72" s="274">
        <v>5</v>
      </c>
      <c r="E72" s="275">
        <v>0</v>
      </c>
      <c r="F72" s="275">
        <v>0</v>
      </c>
      <c r="G72" s="275">
        <v>0</v>
      </c>
      <c r="H72" s="275">
        <v>0</v>
      </c>
      <c r="I72" s="274">
        <v>3</v>
      </c>
      <c r="J72" s="274">
        <v>2</v>
      </c>
      <c r="K72" s="275">
        <v>0</v>
      </c>
      <c r="L72" s="275">
        <v>0</v>
      </c>
      <c r="M72" s="275">
        <v>0</v>
      </c>
    </row>
    <row r="73" spans="2:13" s="77" customFormat="1" x14ac:dyDescent="0.25">
      <c r="B73" s="608"/>
      <c r="C73" s="273" t="s">
        <v>215</v>
      </c>
      <c r="D73" s="274">
        <v>3</v>
      </c>
      <c r="E73" s="275">
        <v>0</v>
      </c>
      <c r="F73" s="275">
        <v>0</v>
      </c>
      <c r="G73" s="275">
        <v>0</v>
      </c>
      <c r="H73" s="275">
        <v>0</v>
      </c>
      <c r="I73" s="275">
        <v>0</v>
      </c>
      <c r="J73" s="274">
        <v>3</v>
      </c>
      <c r="K73" s="275">
        <v>0</v>
      </c>
      <c r="L73" s="275">
        <v>0</v>
      </c>
      <c r="M73" s="275">
        <v>0</v>
      </c>
    </row>
    <row r="74" spans="2:13" s="77" customFormat="1" x14ac:dyDescent="0.25">
      <c r="B74" s="608"/>
      <c r="C74" s="273" t="s">
        <v>214</v>
      </c>
      <c r="D74" s="274">
        <v>3</v>
      </c>
      <c r="E74" s="275">
        <v>0</v>
      </c>
      <c r="F74" s="275">
        <v>0</v>
      </c>
      <c r="G74" s="275">
        <v>0</v>
      </c>
      <c r="H74" s="275">
        <v>0</v>
      </c>
      <c r="I74" s="275">
        <v>0</v>
      </c>
      <c r="J74" s="274">
        <v>3</v>
      </c>
      <c r="K74" s="275">
        <v>0</v>
      </c>
      <c r="L74" s="275">
        <v>0</v>
      </c>
      <c r="M74" s="275">
        <v>0</v>
      </c>
    </row>
    <row r="75" spans="2:13" x14ac:dyDescent="0.25">
      <c r="B75" s="608"/>
      <c r="C75" s="273" t="s">
        <v>213</v>
      </c>
      <c r="D75" s="274">
        <v>5</v>
      </c>
      <c r="E75" s="275">
        <v>0</v>
      </c>
      <c r="F75" s="275">
        <v>0</v>
      </c>
      <c r="G75" s="275">
        <v>0</v>
      </c>
      <c r="H75" s="275">
        <v>0</v>
      </c>
      <c r="I75" s="275">
        <v>0</v>
      </c>
      <c r="J75" s="274">
        <v>5</v>
      </c>
      <c r="K75" s="275">
        <v>0</v>
      </c>
      <c r="L75" s="275">
        <v>0</v>
      </c>
      <c r="M75" s="275">
        <v>0</v>
      </c>
    </row>
    <row r="76" spans="2:13" x14ac:dyDescent="0.25">
      <c r="B76" s="608"/>
      <c r="C76" s="273" t="s">
        <v>212</v>
      </c>
      <c r="D76" s="274">
        <v>2</v>
      </c>
      <c r="E76" s="275">
        <v>0</v>
      </c>
      <c r="F76" s="275">
        <v>0</v>
      </c>
      <c r="G76" s="275">
        <v>0</v>
      </c>
      <c r="H76" s="275">
        <v>0</v>
      </c>
      <c r="I76" s="275">
        <v>0</v>
      </c>
      <c r="J76" s="274">
        <v>2</v>
      </c>
      <c r="K76" s="275">
        <v>0</v>
      </c>
      <c r="L76" s="275">
        <v>0</v>
      </c>
      <c r="M76" s="275">
        <v>0</v>
      </c>
    </row>
    <row r="77" spans="2:13" s="77" customFormat="1" ht="28.5" x14ac:dyDescent="0.25">
      <c r="B77" s="608"/>
      <c r="C77" s="273" t="s">
        <v>211</v>
      </c>
      <c r="D77" s="274">
        <v>1</v>
      </c>
      <c r="E77" s="275">
        <v>0</v>
      </c>
      <c r="F77" s="275">
        <v>0</v>
      </c>
      <c r="G77" s="275">
        <v>0</v>
      </c>
      <c r="H77" s="275">
        <v>0</v>
      </c>
      <c r="I77" s="275">
        <v>0</v>
      </c>
      <c r="J77" s="274">
        <v>1</v>
      </c>
      <c r="K77" s="275">
        <v>0</v>
      </c>
      <c r="L77" s="275">
        <v>0</v>
      </c>
      <c r="M77" s="275">
        <v>0</v>
      </c>
    </row>
    <row r="78" spans="2:13" x14ac:dyDescent="0.25">
      <c r="B78" s="608"/>
      <c r="C78" s="273" t="s">
        <v>209</v>
      </c>
      <c r="D78" s="274">
        <v>2</v>
      </c>
      <c r="E78" s="275">
        <v>0</v>
      </c>
      <c r="F78" s="275">
        <v>0</v>
      </c>
      <c r="G78" s="275">
        <v>0</v>
      </c>
      <c r="H78" s="275">
        <v>0</v>
      </c>
      <c r="I78" s="275">
        <v>0</v>
      </c>
      <c r="J78" s="274">
        <v>2</v>
      </c>
      <c r="K78" s="275">
        <v>0</v>
      </c>
      <c r="L78" s="275">
        <v>0</v>
      </c>
      <c r="M78" s="275">
        <v>0</v>
      </c>
    </row>
    <row r="79" spans="2:13" s="77" customFormat="1" x14ac:dyDescent="0.25">
      <c r="B79" s="608"/>
      <c r="C79" s="273" t="s">
        <v>207</v>
      </c>
      <c r="D79" s="274">
        <v>1</v>
      </c>
      <c r="E79" s="275">
        <v>0</v>
      </c>
      <c r="F79" s="275">
        <v>0</v>
      </c>
      <c r="G79" s="275">
        <v>0</v>
      </c>
      <c r="H79" s="275">
        <v>0</v>
      </c>
      <c r="I79" s="275">
        <v>0</v>
      </c>
      <c r="J79" s="274">
        <v>1</v>
      </c>
      <c r="K79" s="275">
        <v>0</v>
      </c>
      <c r="L79" s="275">
        <v>0</v>
      </c>
      <c r="M79" s="275">
        <v>0</v>
      </c>
    </row>
    <row r="80" spans="2:13" x14ac:dyDescent="0.25">
      <c r="B80" s="608" t="s">
        <v>26</v>
      </c>
      <c r="C80" s="273" t="s">
        <v>3</v>
      </c>
      <c r="D80" s="274">
        <v>28</v>
      </c>
      <c r="E80" s="274">
        <v>7</v>
      </c>
      <c r="F80" s="274">
        <v>1</v>
      </c>
      <c r="G80" s="275">
        <v>0</v>
      </c>
      <c r="H80" s="275">
        <v>0</v>
      </c>
      <c r="I80" s="275">
        <v>0</v>
      </c>
      <c r="J80" s="274">
        <v>20</v>
      </c>
      <c r="K80" s="275">
        <v>0</v>
      </c>
      <c r="L80" s="275">
        <v>0</v>
      </c>
      <c r="M80" s="275">
        <v>0</v>
      </c>
    </row>
    <row r="81" spans="2:13" s="77" customFormat="1" x14ac:dyDescent="0.25">
      <c r="B81" s="608"/>
      <c r="C81" s="273" t="s">
        <v>290</v>
      </c>
      <c r="D81" s="274">
        <v>15</v>
      </c>
      <c r="E81" s="274">
        <v>2</v>
      </c>
      <c r="F81" s="274">
        <v>1</v>
      </c>
      <c r="G81" s="275">
        <v>0</v>
      </c>
      <c r="H81" s="275">
        <v>0</v>
      </c>
      <c r="I81" s="275">
        <v>0</v>
      </c>
      <c r="J81" s="274">
        <v>12</v>
      </c>
      <c r="K81" s="275">
        <v>0</v>
      </c>
      <c r="L81" s="275">
        <v>0</v>
      </c>
      <c r="M81" s="275">
        <v>0</v>
      </c>
    </row>
    <row r="82" spans="2:13" s="77" customFormat="1" x14ac:dyDescent="0.25">
      <c r="B82" s="608"/>
      <c r="C82" s="273" t="s">
        <v>289</v>
      </c>
      <c r="D82" s="274">
        <v>3</v>
      </c>
      <c r="E82" s="275">
        <v>0</v>
      </c>
      <c r="F82" s="275">
        <v>0</v>
      </c>
      <c r="G82" s="275">
        <v>0</v>
      </c>
      <c r="H82" s="275">
        <v>0</v>
      </c>
      <c r="I82" s="275">
        <v>0</v>
      </c>
      <c r="J82" s="274">
        <v>3</v>
      </c>
      <c r="K82" s="275">
        <v>0</v>
      </c>
      <c r="L82" s="275">
        <v>0</v>
      </c>
      <c r="M82" s="275">
        <v>0</v>
      </c>
    </row>
    <row r="83" spans="2:13" x14ac:dyDescent="0.25">
      <c r="B83" s="608"/>
      <c r="C83" s="273" t="s">
        <v>288</v>
      </c>
      <c r="D83" s="274">
        <v>1</v>
      </c>
      <c r="E83" s="275">
        <v>0</v>
      </c>
      <c r="F83" s="275">
        <v>0</v>
      </c>
      <c r="G83" s="275">
        <v>0</v>
      </c>
      <c r="H83" s="275">
        <v>0</v>
      </c>
      <c r="I83" s="275">
        <v>0</v>
      </c>
      <c r="J83" s="274">
        <v>1</v>
      </c>
      <c r="K83" s="275">
        <v>0</v>
      </c>
      <c r="L83" s="275">
        <v>0</v>
      </c>
      <c r="M83" s="275">
        <v>0</v>
      </c>
    </row>
    <row r="84" spans="2:13" x14ac:dyDescent="0.25">
      <c r="B84" s="608"/>
      <c r="C84" s="273" t="s">
        <v>287</v>
      </c>
      <c r="D84" s="274">
        <v>8</v>
      </c>
      <c r="E84" s="274">
        <v>5</v>
      </c>
      <c r="F84" s="275">
        <v>0</v>
      </c>
      <c r="G84" s="275">
        <v>0</v>
      </c>
      <c r="H84" s="275">
        <v>0</v>
      </c>
      <c r="I84" s="275">
        <v>0</v>
      </c>
      <c r="J84" s="274">
        <v>3</v>
      </c>
      <c r="K84" s="275">
        <v>0</v>
      </c>
      <c r="L84" s="275">
        <v>0</v>
      </c>
      <c r="M84" s="275">
        <v>0</v>
      </c>
    </row>
    <row r="85" spans="2:13" x14ac:dyDescent="0.25">
      <c r="B85" s="608"/>
      <c r="C85" s="273" t="s">
        <v>286</v>
      </c>
      <c r="D85" s="274">
        <v>1</v>
      </c>
      <c r="E85" s="275">
        <v>0</v>
      </c>
      <c r="F85" s="275">
        <v>0</v>
      </c>
      <c r="G85" s="275">
        <v>0</v>
      </c>
      <c r="H85" s="275">
        <v>0</v>
      </c>
      <c r="I85" s="275">
        <v>0</v>
      </c>
      <c r="J85" s="274">
        <v>1</v>
      </c>
      <c r="K85" s="275">
        <v>0</v>
      </c>
      <c r="L85" s="275">
        <v>0</v>
      </c>
      <c r="M85" s="275">
        <v>0</v>
      </c>
    </row>
    <row r="86" spans="2:13" x14ac:dyDescent="0.25">
      <c r="B86" s="608" t="s">
        <v>25</v>
      </c>
      <c r="C86" s="273" t="s">
        <v>3</v>
      </c>
      <c r="D86" s="274">
        <v>22</v>
      </c>
      <c r="E86" s="275">
        <v>0</v>
      </c>
      <c r="F86" s="275">
        <v>0</v>
      </c>
      <c r="G86" s="275">
        <v>0</v>
      </c>
      <c r="H86" s="275">
        <v>0</v>
      </c>
      <c r="I86" s="275">
        <v>0</v>
      </c>
      <c r="J86" s="274">
        <v>22</v>
      </c>
      <c r="K86" s="275">
        <v>0</v>
      </c>
      <c r="L86" s="275">
        <v>0</v>
      </c>
      <c r="M86" s="275">
        <v>0</v>
      </c>
    </row>
    <row r="87" spans="2:13" x14ac:dyDescent="0.25">
      <c r="B87" s="608"/>
      <c r="C87" s="273" t="s">
        <v>25</v>
      </c>
      <c r="D87" s="274">
        <v>14</v>
      </c>
      <c r="E87" s="275">
        <v>0</v>
      </c>
      <c r="F87" s="275">
        <v>0</v>
      </c>
      <c r="G87" s="275">
        <v>0</v>
      </c>
      <c r="H87" s="275">
        <v>0</v>
      </c>
      <c r="I87" s="275">
        <v>0</v>
      </c>
      <c r="J87" s="274">
        <v>14</v>
      </c>
      <c r="K87" s="275">
        <v>0</v>
      </c>
      <c r="L87" s="275">
        <v>0</v>
      </c>
      <c r="M87" s="275">
        <v>0</v>
      </c>
    </row>
    <row r="88" spans="2:13" x14ac:dyDescent="0.25">
      <c r="B88" s="608"/>
      <c r="C88" s="273" t="s">
        <v>284</v>
      </c>
      <c r="D88" s="274">
        <v>1</v>
      </c>
      <c r="E88" s="275">
        <v>0</v>
      </c>
      <c r="F88" s="275">
        <v>0</v>
      </c>
      <c r="G88" s="275">
        <v>0</v>
      </c>
      <c r="H88" s="275">
        <v>0</v>
      </c>
      <c r="I88" s="275">
        <v>0</v>
      </c>
      <c r="J88" s="274">
        <v>1</v>
      </c>
      <c r="K88" s="275">
        <v>0</v>
      </c>
      <c r="L88" s="275">
        <v>0</v>
      </c>
      <c r="M88" s="275">
        <v>0</v>
      </c>
    </row>
    <row r="89" spans="2:13" x14ac:dyDescent="0.25">
      <c r="B89" s="608"/>
      <c r="C89" s="273" t="s">
        <v>283</v>
      </c>
      <c r="D89" s="274">
        <v>1</v>
      </c>
      <c r="E89" s="275">
        <v>0</v>
      </c>
      <c r="F89" s="275">
        <v>0</v>
      </c>
      <c r="G89" s="275">
        <v>0</v>
      </c>
      <c r="H89" s="275">
        <v>0</v>
      </c>
      <c r="I89" s="275">
        <v>0</v>
      </c>
      <c r="J89" s="274">
        <v>1</v>
      </c>
      <c r="K89" s="275">
        <v>0</v>
      </c>
      <c r="L89" s="275">
        <v>0</v>
      </c>
      <c r="M89" s="275">
        <v>0</v>
      </c>
    </row>
    <row r="90" spans="2:13" x14ac:dyDescent="0.25">
      <c r="B90" s="608"/>
      <c r="C90" s="273" t="s">
        <v>282</v>
      </c>
      <c r="D90" s="274">
        <v>1</v>
      </c>
      <c r="E90" s="275">
        <v>0</v>
      </c>
      <c r="F90" s="275">
        <v>0</v>
      </c>
      <c r="G90" s="275">
        <v>0</v>
      </c>
      <c r="H90" s="275">
        <v>0</v>
      </c>
      <c r="I90" s="275">
        <v>0</v>
      </c>
      <c r="J90" s="274">
        <v>1</v>
      </c>
      <c r="K90" s="275">
        <v>0</v>
      </c>
      <c r="L90" s="275">
        <v>0</v>
      </c>
      <c r="M90" s="275">
        <v>0</v>
      </c>
    </row>
    <row r="91" spans="2:13" x14ac:dyDescent="0.25">
      <c r="B91" s="608"/>
      <c r="C91" s="273" t="s">
        <v>275</v>
      </c>
      <c r="D91" s="274">
        <v>2</v>
      </c>
      <c r="E91" s="275">
        <v>0</v>
      </c>
      <c r="F91" s="275">
        <v>0</v>
      </c>
      <c r="G91" s="275">
        <v>0</v>
      </c>
      <c r="H91" s="275">
        <v>0</v>
      </c>
      <c r="I91" s="275">
        <v>0</v>
      </c>
      <c r="J91" s="274">
        <v>2</v>
      </c>
      <c r="K91" s="275">
        <v>0</v>
      </c>
      <c r="L91" s="275">
        <v>0</v>
      </c>
      <c r="M91" s="275">
        <v>0</v>
      </c>
    </row>
    <row r="92" spans="2:13" x14ac:dyDescent="0.25">
      <c r="B92" s="608"/>
      <c r="C92" s="273" t="s">
        <v>274</v>
      </c>
      <c r="D92" s="274">
        <v>1</v>
      </c>
      <c r="E92" s="275">
        <v>0</v>
      </c>
      <c r="F92" s="275">
        <v>0</v>
      </c>
      <c r="G92" s="275">
        <v>0</v>
      </c>
      <c r="H92" s="275">
        <v>0</v>
      </c>
      <c r="I92" s="275">
        <v>0</v>
      </c>
      <c r="J92" s="274">
        <v>1</v>
      </c>
      <c r="K92" s="275">
        <v>0</v>
      </c>
      <c r="L92" s="275">
        <v>0</v>
      </c>
      <c r="M92" s="275">
        <v>0</v>
      </c>
    </row>
    <row r="93" spans="2:13" s="77" customFormat="1" x14ac:dyDescent="0.25">
      <c r="B93" s="608"/>
      <c r="C93" s="273" t="s">
        <v>271</v>
      </c>
      <c r="D93" s="274">
        <v>2</v>
      </c>
      <c r="E93" s="275">
        <v>0</v>
      </c>
      <c r="F93" s="275">
        <v>0</v>
      </c>
      <c r="G93" s="275">
        <v>0</v>
      </c>
      <c r="H93" s="275">
        <v>0</v>
      </c>
      <c r="I93" s="275">
        <v>0</v>
      </c>
      <c r="J93" s="274">
        <v>2</v>
      </c>
      <c r="K93" s="275">
        <v>0</v>
      </c>
      <c r="L93" s="275">
        <v>0</v>
      </c>
      <c r="M93" s="275">
        <v>0</v>
      </c>
    </row>
    <row r="94" spans="2:13" s="77" customFormat="1" x14ac:dyDescent="0.25">
      <c r="B94" s="608" t="s">
        <v>24</v>
      </c>
      <c r="C94" s="273" t="s">
        <v>3</v>
      </c>
      <c r="D94" s="274">
        <v>58</v>
      </c>
      <c r="E94" s="275">
        <v>0</v>
      </c>
      <c r="F94" s="275">
        <v>0</v>
      </c>
      <c r="G94" s="275">
        <v>0</v>
      </c>
      <c r="H94" s="275">
        <v>0</v>
      </c>
      <c r="I94" s="274">
        <v>1</v>
      </c>
      <c r="J94" s="274">
        <v>57</v>
      </c>
      <c r="K94" s="275">
        <v>0</v>
      </c>
      <c r="L94" s="275">
        <v>0</v>
      </c>
      <c r="M94" s="275">
        <v>0</v>
      </c>
    </row>
    <row r="95" spans="2:13" x14ac:dyDescent="0.25">
      <c r="B95" s="608"/>
      <c r="C95" s="273" t="s">
        <v>206</v>
      </c>
      <c r="D95" s="274">
        <v>10</v>
      </c>
      <c r="E95" s="275">
        <v>0</v>
      </c>
      <c r="F95" s="275">
        <v>0</v>
      </c>
      <c r="G95" s="275">
        <v>0</v>
      </c>
      <c r="H95" s="275">
        <v>0</v>
      </c>
      <c r="I95" s="275">
        <v>0</v>
      </c>
      <c r="J95" s="274">
        <v>10</v>
      </c>
      <c r="K95" s="275">
        <v>0</v>
      </c>
      <c r="L95" s="275">
        <v>0</v>
      </c>
      <c r="M95" s="275">
        <v>0</v>
      </c>
    </row>
    <row r="96" spans="2:13" x14ac:dyDescent="0.25">
      <c r="B96" s="608"/>
      <c r="C96" s="273" t="s">
        <v>205</v>
      </c>
      <c r="D96" s="274">
        <v>2</v>
      </c>
      <c r="E96" s="275">
        <v>0</v>
      </c>
      <c r="F96" s="275">
        <v>0</v>
      </c>
      <c r="G96" s="275">
        <v>0</v>
      </c>
      <c r="H96" s="275">
        <v>0</v>
      </c>
      <c r="I96" s="275">
        <v>0</v>
      </c>
      <c r="J96" s="274">
        <v>2</v>
      </c>
      <c r="K96" s="275">
        <v>0</v>
      </c>
      <c r="L96" s="275">
        <v>0</v>
      </c>
      <c r="M96" s="275">
        <v>0</v>
      </c>
    </row>
    <row r="97" spans="2:13" x14ac:dyDescent="0.25">
      <c r="B97" s="608"/>
      <c r="C97" s="273" t="s">
        <v>203</v>
      </c>
      <c r="D97" s="274">
        <v>7</v>
      </c>
      <c r="E97" s="275">
        <v>0</v>
      </c>
      <c r="F97" s="275">
        <v>0</v>
      </c>
      <c r="G97" s="275">
        <v>0</v>
      </c>
      <c r="H97" s="275">
        <v>0</v>
      </c>
      <c r="I97" s="274">
        <v>1</v>
      </c>
      <c r="J97" s="274">
        <v>6</v>
      </c>
      <c r="K97" s="275">
        <v>0</v>
      </c>
      <c r="L97" s="275">
        <v>0</v>
      </c>
      <c r="M97" s="275">
        <v>0</v>
      </c>
    </row>
    <row r="98" spans="2:13" x14ac:dyDescent="0.25">
      <c r="B98" s="608"/>
      <c r="C98" s="273" t="s">
        <v>202</v>
      </c>
      <c r="D98" s="274">
        <v>16</v>
      </c>
      <c r="E98" s="275">
        <v>0</v>
      </c>
      <c r="F98" s="275">
        <v>0</v>
      </c>
      <c r="G98" s="275">
        <v>0</v>
      </c>
      <c r="H98" s="275">
        <v>0</v>
      </c>
      <c r="I98" s="275">
        <v>0</v>
      </c>
      <c r="J98" s="274">
        <v>16</v>
      </c>
      <c r="K98" s="275">
        <v>0</v>
      </c>
      <c r="L98" s="275">
        <v>0</v>
      </c>
      <c r="M98" s="275">
        <v>0</v>
      </c>
    </row>
    <row r="99" spans="2:13" x14ac:dyDescent="0.25">
      <c r="B99" s="608"/>
      <c r="C99" s="273" t="s">
        <v>201</v>
      </c>
      <c r="D99" s="274">
        <v>4</v>
      </c>
      <c r="E99" s="275">
        <v>0</v>
      </c>
      <c r="F99" s="275">
        <v>0</v>
      </c>
      <c r="G99" s="275">
        <v>0</v>
      </c>
      <c r="H99" s="275">
        <v>0</v>
      </c>
      <c r="I99" s="275">
        <v>0</v>
      </c>
      <c r="J99" s="274">
        <v>4</v>
      </c>
      <c r="K99" s="275">
        <v>0</v>
      </c>
      <c r="L99" s="275">
        <v>0</v>
      </c>
      <c r="M99" s="275">
        <v>0</v>
      </c>
    </row>
    <row r="100" spans="2:13" x14ac:dyDescent="0.25">
      <c r="B100" s="608"/>
      <c r="C100" s="273" t="s">
        <v>200</v>
      </c>
      <c r="D100" s="274">
        <v>5</v>
      </c>
      <c r="E100" s="275">
        <v>0</v>
      </c>
      <c r="F100" s="275">
        <v>0</v>
      </c>
      <c r="G100" s="275">
        <v>0</v>
      </c>
      <c r="H100" s="275">
        <v>0</v>
      </c>
      <c r="I100" s="275">
        <v>0</v>
      </c>
      <c r="J100" s="274">
        <v>5</v>
      </c>
      <c r="K100" s="275">
        <v>0</v>
      </c>
      <c r="L100" s="275">
        <v>0</v>
      </c>
      <c r="M100" s="275">
        <v>0</v>
      </c>
    </row>
    <row r="101" spans="2:13" x14ac:dyDescent="0.25">
      <c r="B101" s="608"/>
      <c r="C101" s="273" t="s">
        <v>199</v>
      </c>
      <c r="D101" s="274">
        <v>4</v>
      </c>
      <c r="E101" s="275">
        <v>0</v>
      </c>
      <c r="F101" s="275">
        <v>0</v>
      </c>
      <c r="G101" s="275">
        <v>0</v>
      </c>
      <c r="H101" s="275">
        <v>0</v>
      </c>
      <c r="I101" s="275">
        <v>0</v>
      </c>
      <c r="J101" s="274">
        <v>4</v>
      </c>
      <c r="K101" s="275">
        <v>0</v>
      </c>
      <c r="L101" s="275">
        <v>0</v>
      </c>
      <c r="M101" s="275">
        <v>0</v>
      </c>
    </row>
    <row r="102" spans="2:13" x14ac:dyDescent="0.25">
      <c r="B102" s="608"/>
      <c r="C102" s="273" t="s">
        <v>198</v>
      </c>
      <c r="D102" s="274">
        <v>1</v>
      </c>
      <c r="E102" s="275">
        <v>0</v>
      </c>
      <c r="F102" s="275">
        <v>0</v>
      </c>
      <c r="G102" s="275">
        <v>0</v>
      </c>
      <c r="H102" s="275">
        <v>0</v>
      </c>
      <c r="I102" s="275">
        <v>0</v>
      </c>
      <c r="J102" s="274">
        <v>1</v>
      </c>
      <c r="K102" s="275">
        <v>0</v>
      </c>
      <c r="L102" s="275">
        <v>0</v>
      </c>
      <c r="M102" s="275">
        <v>0</v>
      </c>
    </row>
    <row r="103" spans="2:13" x14ac:dyDescent="0.25">
      <c r="B103" s="608"/>
      <c r="C103" s="273" t="s">
        <v>197</v>
      </c>
      <c r="D103" s="274">
        <v>7</v>
      </c>
      <c r="E103" s="275">
        <v>0</v>
      </c>
      <c r="F103" s="275">
        <v>0</v>
      </c>
      <c r="G103" s="275">
        <v>0</v>
      </c>
      <c r="H103" s="275">
        <v>0</v>
      </c>
      <c r="I103" s="275">
        <v>0</v>
      </c>
      <c r="J103" s="274">
        <v>7</v>
      </c>
      <c r="K103" s="275">
        <v>0</v>
      </c>
      <c r="L103" s="275">
        <v>0</v>
      </c>
      <c r="M103" s="275">
        <v>0</v>
      </c>
    </row>
    <row r="104" spans="2:13" x14ac:dyDescent="0.25">
      <c r="B104" s="608"/>
      <c r="C104" s="273" t="s">
        <v>196</v>
      </c>
      <c r="D104" s="274">
        <v>1</v>
      </c>
      <c r="E104" s="275">
        <v>0</v>
      </c>
      <c r="F104" s="275">
        <v>0</v>
      </c>
      <c r="G104" s="275">
        <v>0</v>
      </c>
      <c r="H104" s="275">
        <v>0</v>
      </c>
      <c r="I104" s="275">
        <v>0</v>
      </c>
      <c r="J104" s="274">
        <v>1</v>
      </c>
      <c r="K104" s="275">
        <v>0</v>
      </c>
      <c r="L104" s="275">
        <v>0</v>
      </c>
      <c r="M104" s="275">
        <v>0</v>
      </c>
    </row>
    <row r="105" spans="2:13" x14ac:dyDescent="0.25">
      <c r="B105" s="608"/>
      <c r="C105" s="273" t="s">
        <v>194</v>
      </c>
      <c r="D105" s="274">
        <v>1</v>
      </c>
      <c r="E105" s="275">
        <v>0</v>
      </c>
      <c r="F105" s="275">
        <v>0</v>
      </c>
      <c r="G105" s="275">
        <v>0</v>
      </c>
      <c r="H105" s="275">
        <v>0</v>
      </c>
      <c r="I105" s="275">
        <v>0</v>
      </c>
      <c r="J105" s="274">
        <v>1</v>
      </c>
      <c r="K105" s="275">
        <v>0</v>
      </c>
      <c r="L105" s="275">
        <v>0</v>
      </c>
      <c r="M105" s="275">
        <v>0</v>
      </c>
    </row>
    <row r="106" spans="2:13" x14ac:dyDescent="0.25">
      <c r="B106" s="608" t="s">
        <v>23</v>
      </c>
      <c r="C106" s="273" t="s">
        <v>3</v>
      </c>
      <c r="D106" s="274">
        <v>63</v>
      </c>
      <c r="E106" s="275">
        <v>0</v>
      </c>
      <c r="F106" s="275">
        <v>0</v>
      </c>
      <c r="G106" s="275">
        <v>0</v>
      </c>
      <c r="H106" s="275">
        <v>0</v>
      </c>
      <c r="I106" s="274">
        <v>3</v>
      </c>
      <c r="J106" s="274">
        <v>58</v>
      </c>
      <c r="K106" s="275">
        <v>0</v>
      </c>
      <c r="L106" s="275">
        <v>0</v>
      </c>
      <c r="M106" s="274">
        <v>2</v>
      </c>
    </row>
    <row r="107" spans="2:13" x14ac:dyDescent="0.25">
      <c r="B107" s="608"/>
      <c r="C107" s="273" t="s">
        <v>193</v>
      </c>
      <c r="D107" s="274">
        <v>14</v>
      </c>
      <c r="E107" s="275">
        <v>0</v>
      </c>
      <c r="F107" s="275">
        <v>0</v>
      </c>
      <c r="G107" s="275">
        <v>0</v>
      </c>
      <c r="H107" s="275">
        <v>0</v>
      </c>
      <c r="I107" s="275">
        <v>0</v>
      </c>
      <c r="J107" s="274">
        <v>14</v>
      </c>
      <c r="K107" s="275">
        <v>0</v>
      </c>
      <c r="L107" s="275">
        <v>0</v>
      </c>
      <c r="M107" s="275">
        <v>0</v>
      </c>
    </row>
    <row r="108" spans="2:13" x14ac:dyDescent="0.25">
      <c r="B108" s="608"/>
      <c r="C108" s="273" t="s">
        <v>34</v>
      </c>
      <c r="D108" s="274">
        <v>2</v>
      </c>
      <c r="E108" s="275">
        <v>0</v>
      </c>
      <c r="F108" s="275">
        <v>0</v>
      </c>
      <c r="G108" s="275">
        <v>0</v>
      </c>
      <c r="H108" s="275">
        <v>0</v>
      </c>
      <c r="I108" s="275">
        <v>0</v>
      </c>
      <c r="J108" s="274">
        <v>2</v>
      </c>
      <c r="K108" s="275">
        <v>0</v>
      </c>
      <c r="L108" s="275">
        <v>0</v>
      </c>
      <c r="M108" s="275">
        <v>0</v>
      </c>
    </row>
    <row r="109" spans="2:13" s="77" customFormat="1" x14ac:dyDescent="0.25">
      <c r="B109" s="608"/>
      <c r="C109" s="273" t="s">
        <v>192</v>
      </c>
      <c r="D109" s="274">
        <v>4</v>
      </c>
      <c r="E109" s="275">
        <v>0</v>
      </c>
      <c r="F109" s="275">
        <v>0</v>
      </c>
      <c r="G109" s="275">
        <v>0</v>
      </c>
      <c r="H109" s="275">
        <v>0</v>
      </c>
      <c r="I109" s="275">
        <v>0</v>
      </c>
      <c r="J109" s="274">
        <v>3</v>
      </c>
      <c r="K109" s="275">
        <v>0</v>
      </c>
      <c r="L109" s="275">
        <v>0</v>
      </c>
      <c r="M109" s="274">
        <v>1</v>
      </c>
    </row>
    <row r="110" spans="2:13" s="77" customFormat="1" x14ac:dyDescent="0.25">
      <c r="B110" s="608"/>
      <c r="C110" s="273" t="s">
        <v>191</v>
      </c>
      <c r="D110" s="274">
        <v>1</v>
      </c>
      <c r="E110" s="275">
        <v>0</v>
      </c>
      <c r="F110" s="275">
        <v>0</v>
      </c>
      <c r="G110" s="275">
        <v>0</v>
      </c>
      <c r="H110" s="275">
        <v>0</v>
      </c>
      <c r="I110" s="275">
        <v>0</v>
      </c>
      <c r="J110" s="274">
        <v>1</v>
      </c>
      <c r="K110" s="275">
        <v>0</v>
      </c>
      <c r="L110" s="275">
        <v>0</v>
      </c>
      <c r="M110" s="275">
        <v>0</v>
      </c>
    </row>
    <row r="111" spans="2:13" x14ac:dyDescent="0.25">
      <c r="B111" s="608"/>
      <c r="C111" s="273" t="s">
        <v>190</v>
      </c>
      <c r="D111" s="274">
        <v>1</v>
      </c>
      <c r="E111" s="275">
        <v>0</v>
      </c>
      <c r="F111" s="275">
        <v>0</v>
      </c>
      <c r="G111" s="275">
        <v>0</v>
      </c>
      <c r="H111" s="275">
        <v>0</v>
      </c>
      <c r="I111" s="275">
        <v>0</v>
      </c>
      <c r="J111" s="274">
        <v>1</v>
      </c>
      <c r="K111" s="275">
        <v>0</v>
      </c>
      <c r="L111" s="275">
        <v>0</v>
      </c>
      <c r="M111" s="275">
        <v>0</v>
      </c>
    </row>
    <row r="112" spans="2:13" x14ac:dyDescent="0.25">
      <c r="B112" s="608"/>
      <c r="C112" s="273" t="s">
        <v>189</v>
      </c>
      <c r="D112" s="274">
        <v>6</v>
      </c>
      <c r="E112" s="275">
        <v>0</v>
      </c>
      <c r="F112" s="275">
        <v>0</v>
      </c>
      <c r="G112" s="275">
        <v>0</v>
      </c>
      <c r="H112" s="275">
        <v>0</v>
      </c>
      <c r="I112" s="274">
        <v>1</v>
      </c>
      <c r="J112" s="274">
        <v>5</v>
      </c>
      <c r="K112" s="275">
        <v>0</v>
      </c>
      <c r="L112" s="275">
        <v>0</v>
      </c>
      <c r="M112" s="275">
        <v>0</v>
      </c>
    </row>
    <row r="113" spans="2:13" s="77" customFormat="1" x14ac:dyDescent="0.25">
      <c r="B113" s="608"/>
      <c r="C113" s="273" t="s">
        <v>188</v>
      </c>
      <c r="D113" s="274">
        <v>1</v>
      </c>
      <c r="E113" s="275">
        <v>0</v>
      </c>
      <c r="F113" s="275">
        <v>0</v>
      </c>
      <c r="G113" s="275">
        <v>0</v>
      </c>
      <c r="H113" s="275">
        <v>0</v>
      </c>
      <c r="I113" s="275">
        <v>0</v>
      </c>
      <c r="J113" s="274">
        <v>1</v>
      </c>
      <c r="K113" s="275">
        <v>0</v>
      </c>
      <c r="L113" s="275">
        <v>0</v>
      </c>
      <c r="M113" s="275">
        <v>0</v>
      </c>
    </row>
    <row r="114" spans="2:13" x14ac:dyDescent="0.25">
      <c r="B114" s="608"/>
      <c r="C114" s="273" t="s">
        <v>187</v>
      </c>
      <c r="D114" s="274">
        <v>18</v>
      </c>
      <c r="E114" s="275">
        <v>0</v>
      </c>
      <c r="F114" s="275">
        <v>0</v>
      </c>
      <c r="G114" s="275">
        <v>0</v>
      </c>
      <c r="H114" s="275">
        <v>0</v>
      </c>
      <c r="I114" s="274">
        <v>2</v>
      </c>
      <c r="J114" s="274">
        <v>16</v>
      </c>
      <c r="K114" s="275">
        <v>0</v>
      </c>
      <c r="L114" s="275">
        <v>0</v>
      </c>
      <c r="M114" s="275">
        <v>0</v>
      </c>
    </row>
    <row r="115" spans="2:13" s="77" customFormat="1" x14ac:dyDescent="0.25">
      <c r="B115" s="608"/>
      <c r="C115" s="273" t="s">
        <v>186</v>
      </c>
      <c r="D115" s="274">
        <v>2</v>
      </c>
      <c r="E115" s="275">
        <v>0</v>
      </c>
      <c r="F115" s="275">
        <v>0</v>
      </c>
      <c r="G115" s="275">
        <v>0</v>
      </c>
      <c r="H115" s="275">
        <v>0</v>
      </c>
      <c r="I115" s="275">
        <v>0</v>
      </c>
      <c r="J115" s="274">
        <v>2</v>
      </c>
      <c r="K115" s="275">
        <v>0</v>
      </c>
      <c r="L115" s="275">
        <v>0</v>
      </c>
      <c r="M115" s="275">
        <v>0</v>
      </c>
    </row>
    <row r="116" spans="2:13" x14ac:dyDescent="0.25">
      <c r="B116" s="608"/>
      <c r="C116" s="273" t="s">
        <v>19</v>
      </c>
      <c r="D116" s="274">
        <v>2</v>
      </c>
      <c r="E116" s="275">
        <v>0</v>
      </c>
      <c r="F116" s="275">
        <v>0</v>
      </c>
      <c r="G116" s="275">
        <v>0</v>
      </c>
      <c r="H116" s="275">
        <v>0</v>
      </c>
      <c r="I116" s="275">
        <v>0</v>
      </c>
      <c r="J116" s="274">
        <v>2</v>
      </c>
      <c r="K116" s="275">
        <v>0</v>
      </c>
      <c r="L116" s="275">
        <v>0</v>
      </c>
      <c r="M116" s="275">
        <v>0</v>
      </c>
    </row>
    <row r="117" spans="2:13" s="77" customFormat="1" x14ac:dyDescent="0.25">
      <c r="B117" s="608"/>
      <c r="C117" s="273" t="s">
        <v>184</v>
      </c>
      <c r="D117" s="274">
        <v>1</v>
      </c>
      <c r="E117" s="275">
        <v>0</v>
      </c>
      <c r="F117" s="275">
        <v>0</v>
      </c>
      <c r="G117" s="275">
        <v>0</v>
      </c>
      <c r="H117" s="275">
        <v>0</v>
      </c>
      <c r="I117" s="275">
        <v>0</v>
      </c>
      <c r="J117" s="274">
        <v>1</v>
      </c>
      <c r="K117" s="275">
        <v>0</v>
      </c>
      <c r="L117" s="275">
        <v>0</v>
      </c>
      <c r="M117" s="275">
        <v>0</v>
      </c>
    </row>
    <row r="118" spans="2:13" s="77" customFormat="1" x14ac:dyDescent="0.25">
      <c r="B118" s="608"/>
      <c r="C118" s="273" t="s">
        <v>183</v>
      </c>
      <c r="D118" s="274">
        <v>3</v>
      </c>
      <c r="E118" s="275">
        <v>0</v>
      </c>
      <c r="F118" s="275">
        <v>0</v>
      </c>
      <c r="G118" s="275">
        <v>0</v>
      </c>
      <c r="H118" s="275">
        <v>0</v>
      </c>
      <c r="I118" s="275">
        <v>0</v>
      </c>
      <c r="J118" s="274">
        <v>3</v>
      </c>
      <c r="K118" s="275">
        <v>0</v>
      </c>
      <c r="L118" s="275">
        <v>0</v>
      </c>
      <c r="M118" s="275">
        <v>0</v>
      </c>
    </row>
    <row r="119" spans="2:13" x14ac:dyDescent="0.25">
      <c r="B119" s="608"/>
      <c r="C119" s="273" t="s">
        <v>182</v>
      </c>
      <c r="D119" s="274">
        <v>4</v>
      </c>
      <c r="E119" s="275">
        <v>0</v>
      </c>
      <c r="F119" s="275">
        <v>0</v>
      </c>
      <c r="G119" s="275">
        <v>0</v>
      </c>
      <c r="H119" s="275">
        <v>0</v>
      </c>
      <c r="I119" s="275">
        <v>0</v>
      </c>
      <c r="J119" s="274">
        <v>3</v>
      </c>
      <c r="K119" s="275">
        <v>0</v>
      </c>
      <c r="L119" s="275">
        <v>0</v>
      </c>
      <c r="M119" s="274">
        <v>1</v>
      </c>
    </row>
    <row r="120" spans="2:13" x14ac:dyDescent="0.25">
      <c r="B120" s="608"/>
      <c r="C120" s="273" t="s">
        <v>180</v>
      </c>
      <c r="D120" s="274">
        <v>2</v>
      </c>
      <c r="E120" s="275">
        <v>0</v>
      </c>
      <c r="F120" s="275">
        <v>0</v>
      </c>
      <c r="G120" s="275">
        <v>0</v>
      </c>
      <c r="H120" s="275">
        <v>0</v>
      </c>
      <c r="I120" s="275">
        <v>0</v>
      </c>
      <c r="J120" s="274">
        <v>2</v>
      </c>
      <c r="K120" s="275">
        <v>0</v>
      </c>
      <c r="L120" s="275">
        <v>0</v>
      </c>
      <c r="M120" s="275">
        <v>0</v>
      </c>
    </row>
    <row r="121" spans="2:13" x14ac:dyDescent="0.25">
      <c r="B121" s="608"/>
      <c r="C121" s="273" t="s">
        <v>179</v>
      </c>
      <c r="D121" s="274">
        <v>1</v>
      </c>
      <c r="E121" s="275">
        <v>0</v>
      </c>
      <c r="F121" s="275">
        <v>0</v>
      </c>
      <c r="G121" s="275">
        <v>0</v>
      </c>
      <c r="H121" s="275">
        <v>0</v>
      </c>
      <c r="I121" s="275">
        <v>0</v>
      </c>
      <c r="J121" s="274">
        <v>1</v>
      </c>
      <c r="K121" s="275">
        <v>0</v>
      </c>
      <c r="L121" s="275">
        <v>0</v>
      </c>
      <c r="M121" s="275">
        <v>0</v>
      </c>
    </row>
    <row r="122" spans="2:13" x14ac:dyDescent="0.25">
      <c r="B122" s="608"/>
      <c r="C122" s="273" t="s">
        <v>177</v>
      </c>
      <c r="D122" s="274">
        <v>1</v>
      </c>
      <c r="E122" s="275">
        <v>0</v>
      </c>
      <c r="F122" s="275">
        <v>0</v>
      </c>
      <c r="G122" s="275">
        <v>0</v>
      </c>
      <c r="H122" s="275">
        <v>0</v>
      </c>
      <c r="I122" s="275">
        <v>0</v>
      </c>
      <c r="J122" s="274">
        <v>1</v>
      </c>
      <c r="K122" s="275">
        <v>0</v>
      </c>
      <c r="L122" s="275">
        <v>0</v>
      </c>
      <c r="M122" s="275">
        <v>0</v>
      </c>
    </row>
    <row r="123" spans="2:13" x14ac:dyDescent="0.25">
      <c r="B123" s="608" t="s">
        <v>22</v>
      </c>
      <c r="C123" s="273" t="s">
        <v>3</v>
      </c>
      <c r="D123" s="274">
        <v>3</v>
      </c>
      <c r="E123" s="274">
        <v>2</v>
      </c>
      <c r="F123" s="275">
        <v>0</v>
      </c>
      <c r="G123" s="275">
        <v>0</v>
      </c>
      <c r="H123" s="275">
        <v>0</v>
      </c>
      <c r="I123" s="275">
        <v>0</v>
      </c>
      <c r="J123" s="274">
        <v>1</v>
      </c>
      <c r="K123" s="275">
        <v>0</v>
      </c>
      <c r="L123" s="275">
        <v>0</v>
      </c>
      <c r="M123" s="275">
        <v>0</v>
      </c>
    </row>
    <row r="124" spans="2:13" x14ac:dyDescent="0.25">
      <c r="B124" s="608"/>
      <c r="C124" s="273" t="s">
        <v>171</v>
      </c>
      <c r="D124" s="274">
        <v>2</v>
      </c>
      <c r="E124" s="274">
        <v>1</v>
      </c>
      <c r="F124" s="275">
        <v>0</v>
      </c>
      <c r="G124" s="275">
        <v>0</v>
      </c>
      <c r="H124" s="275">
        <v>0</v>
      </c>
      <c r="I124" s="275">
        <v>0</v>
      </c>
      <c r="J124" s="274">
        <v>1</v>
      </c>
      <c r="K124" s="275">
        <v>0</v>
      </c>
      <c r="L124" s="275">
        <v>0</v>
      </c>
      <c r="M124" s="275">
        <v>0</v>
      </c>
    </row>
    <row r="125" spans="2:13" x14ac:dyDescent="0.25">
      <c r="B125" s="608"/>
      <c r="C125" s="273" t="s">
        <v>162</v>
      </c>
      <c r="D125" s="274">
        <v>1</v>
      </c>
      <c r="E125" s="274">
        <v>1</v>
      </c>
      <c r="F125" s="275">
        <v>0</v>
      </c>
      <c r="G125" s="275">
        <v>0</v>
      </c>
      <c r="H125" s="275">
        <v>0</v>
      </c>
      <c r="I125" s="275">
        <v>0</v>
      </c>
      <c r="J125" s="275">
        <v>0</v>
      </c>
      <c r="K125" s="275">
        <v>0</v>
      </c>
      <c r="L125" s="275">
        <v>0</v>
      </c>
      <c r="M125" s="275">
        <v>0</v>
      </c>
    </row>
    <row r="126" spans="2:13" s="77" customFormat="1" x14ac:dyDescent="0.25">
      <c r="B126" s="608" t="s">
        <v>21</v>
      </c>
      <c r="C126" s="273" t="s">
        <v>3</v>
      </c>
      <c r="D126" s="274">
        <v>3</v>
      </c>
      <c r="E126" s="274">
        <v>2</v>
      </c>
      <c r="F126" s="275">
        <v>0</v>
      </c>
      <c r="G126" s="275">
        <v>0</v>
      </c>
      <c r="H126" s="275">
        <v>0</v>
      </c>
      <c r="I126" s="275">
        <v>0</v>
      </c>
      <c r="J126" s="274">
        <v>1</v>
      </c>
      <c r="K126" s="275">
        <v>0</v>
      </c>
      <c r="L126" s="275">
        <v>0</v>
      </c>
      <c r="M126" s="275">
        <v>0</v>
      </c>
    </row>
    <row r="127" spans="2:13" x14ac:dyDescent="0.25">
      <c r="B127" s="608"/>
      <c r="C127" s="273" t="s">
        <v>159</v>
      </c>
      <c r="D127" s="274">
        <v>3</v>
      </c>
      <c r="E127" s="274">
        <v>2</v>
      </c>
      <c r="F127" s="275">
        <v>0</v>
      </c>
      <c r="G127" s="275">
        <v>0</v>
      </c>
      <c r="H127" s="275">
        <v>0</v>
      </c>
      <c r="I127" s="275">
        <v>0</v>
      </c>
      <c r="J127" s="274">
        <v>1</v>
      </c>
      <c r="K127" s="275">
        <v>0</v>
      </c>
      <c r="L127" s="275">
        <v>0</v>
      </c>
      <c r="M127" s="275">
        <v>0</v>
      </c>
    </row>
    <row r="128" spans="2:13" x14ac:dyDescent="0.25">
      <c r="B128" s="608" t="s">
        <v>20</v>
      </c>
      <c r="C128" s="273" t="s">
        <v>3</v>
      </c>
      <c r="D128" s="274">
        <v>4</v>
      </c>
      <c r="E128" s="274">
        <v>2</v>
      </c>
      <c r="F128" s="275">
        <v>0</v>
      </c>
      <c r="G128" s="275">
        <v>0</v>
      </c>
      <c r="H128" s="275">
        <v>0</v>
      </c>
      <c r="I128" s="275">
        <v>0</v>
      </c>
      <c r="J128" s="274">
        <v>2</v>
      </c>
      <c r="K128" s="275">
        <v>0</v>
      </c>
      <c r="L128" s="275">
        <v>0</v>
      </c>
      <c r="M128" s="275">
        <v>0</v>
      </c>
    </row>
    <row r="129" spans="2:13" x14ac:dyDescent="0.25">
      <c r="B129" s="608"/>
      <c r="C129" s="273" t="s">
        <v>20</v>
      </c>
      <c r="D129" s="274">
        <v>4</v>
      </c>
      <c r="E129" s="274">
        <v>2</v>
      </c>
      <c r="F129" s="275">
        <v>0</v>
      </c>
      <c r="G129" s="275">
        <v>0</v>
      </c>
      <c r="H129" s="275">
        <v>0</v>
      </c>
      <c r="I129" s="275">
        <v>0</v>
      </c>
      <c r="J129" s="274">
        <v>2</v>
      </c>
      <c r="K129" s="275">
        <v>0</v>
      </c>
      <c r="L129" s="275">
        <v>0</v>
      </c>
      <c r="M129" s="275">
        <v>0</v>
      </c>
    </row>
    <row r="130" spans="2:13" x14ac:dyDescent="0.25">
      <c r="B130" s="608" t="s">
        <v>19</v>
      </c>
      <c r="C130" s="273" t="s">
        <v>3</v>
      </c>
      <c r="D130" s="274">
        <v>270</v>
      </c>
      <c r="E130" s="274">
        <v>11</v>
      </c>
      <c r="F130" s="274">
        <v>4</v>
      </c>
      <c r="G130" s="274">
        <v>1</v>
      </c>
      <c r="H130" s="274">
        <v>2</v>
      </c>
      <c r="I130" s="274">
        <v>2</v>
      </c>
      <c r="J130" s="274">
        <v>243</v>
      </c>
      <c r="K130" s="274">
        <v>1</v>
      </c>
      <c r="L130" s="275">
        <v>0</v>
      </c>
      <c r="M130" s="274">
        <v>6</v>
      </c>
    </row>
    <row r="131" spans="2:13" x14ac:dyDescent="0.25">
      <c r="B131" s="608"/>
      <c r="C131" s="273" t="s">
        <v>270</v>
      </c>
      <c r="D131" s="274">
        <v>235</v>
      </c>
      <c r="E131" s="274">
        <v>7</v>
      </c>
      <c r="F131" s="274">
        <v>3</v>
      </c>
      <c r="G131" s="274">
        <v>1</v>
      </c>
      <c r="H131" s="274">
        <v>2</v>
      </c>
      <c r="I131" s="274">
        <v>2</v>
      </c>
      <c r="J131" s="274">
        <v>213</v>
      </c>
      <c r="K131" s="274">
        <v>1</v>
      </c>
      <c r="L131" s="275">
        <v>0</v>
      </c>
      <c r="M131" s="274">
        <v>6</v>
      </c>
    </row>
    <row r="132" spans="2:13" s="77" customFormat="1" x14ac:dyDescent="0.25">
      <c r="B132" s="608"/>
      <c r="C132" s="273" t="s">
        <v>269</v>
      </c>
      <c r="D132" s="274">
        <v>8</v>
      </c>
      <c r="E132" s="274">
        <v>3</v>
      </c>
      <c r="F132" s="275">
        <v>0</v>
      </c>
      <c r="G132" s="275">
        <v>0</v>
      </c>
      <c r="H132" s="275">
        <v>0</v>
      </c>
      <c r="I132" s="275">
        <v>0</v>
      </c>
      <c r="J132" s="274">
        <v>5</v>
      </c>
      <c r="K132" s="275">
        <v>0</v>
      </c>
      <c r="L132" s="275">
        <v>0</v>
      </c>
      <c r="M132" s="275">
        <v>0</v>
      </c>
    </row>
    <row r="133" spans="2:13" x14ac:dyDescent="0.25">
      <c r="B133" s="608"/>
      <c r="C133" s="273" t="s">
        <v>268</v>
      </c>
      <c r="D133" s="274">
        <v>11</v>
      </c>
      <c r="E133" s="274">
        <v>1</v>
      </c>
      <c r="F133" s="275">
        <v>0</v>
      </c>
      <c r="G133" s="275">
        <v>0</v>
      </c>
      <c r="H133" s="275">
        <v>0</v>
      </c>
      <c r="I133" s="275">
        <v>0</v>
      </c>
      <c r="J133" s="274">
        <v>10</v>
      </c>
      <c r="K133" s="275">
        <v>0</v>
      </c>
      <c r="L133" s="275">
        <v>0</v>
      </c>
      <c r="M133" s="275">
        <v>0</v>
      </c>
    </row>
    <row r="134" spans="2:13" s="77" customFormat="1" x14ac:dyDescent="0.25">
      <c r="B134" s="608"/>
      <c r="C134" s="273" t="s">
        <v>267</v>
      </c>
      <c r="D134" s="274">
        <v>6</v>
      </c>
      <c r="E134" s="275">
        <v>0</v>
      </c>
      <c r="F134" s="275">
        <v>0</v>
      </c>
      <c r="G134" s="275">
        <v>0</v>
      </c>
      <c r="H134" s="275">
        <v>0</v>
      </c>
      <c r="I134" s="275">
        <v>0</v>
      </c>
      <c r="J134" s="274">
        <v>6</v>
      </c>
      <c r="K134" s="275">
        <v>0</v>
      </c>
      <c r="L134" s="275">
        <v>0</v>
      </c>
      <c r="M134" s="275">
        <v>0</v>
      </c>
    </row>
    <row r="135" spans="2:13" s="77" customFormat="1" x14ac:dyDescent="0.25">
      <c r="B135" s="608"/>
      <c r="C135" s="273" t="s">
        <v>266</v>
      </c>
      <c r="D135" s="274">
        <v>5</v>
      </c>
      <c r="E135" s="275">
        <v>0</v>
      </c>
      <c r="F135" s="274">
        <v>1</v>
      </c>
      <c r="G135" s="275">
        <v>0</v>
      </c>
      <c r="H135" s="275">
        <v>0</v>
      </c>
      <c r="I135" s="275">
        <v>0</v>
      </c>
      <c r="J135" s="274">
        <v>4</v>
      </c>
      <c r="K135" s="275">
        <v>0</v>
      </c>
      <c r="L135" s="275">
        <v>0</v>
      </c>
      <c r="M135" s="275">
        <v>0</v>
      </c>
    </row>
    <row r="136" spans="2:13" x14ac:dyDescent="0.25">
      <c r="B136" s="608"/>
      <c r="C136" s="273" t="s">
        <v>265</v>
      </c>
      <c r="D136" s="274">
        <v>2</v>
      </c>
      <c r="E136" s="275">
        <v>0</v>
      </c>
      <c r="F136" s="275">
        <v>0</v>
      </c>
      <c r="G136" s="275">
        <v>0</v>
      </c>
      <c r="H136" s="275">
        <v>0</v>
      </c>
      <c r="I136" s="275">
        <v>0</v>
      </c>
      <c r="J136" s="274">
        <v>2</v>
      </c>
      <c r="K136" s="275">
        <v>0</v>
      </c>
      <c r="L136" s="275">
        <v>0</v>
      </c>
      <c r="M136" s="275">
        <v>0</v>
      </c>
    </row>
    <row r="137" spans="2:13" s="77" customFormat="1" x14ac:dyDescent="0.25">
      <c r="B137" s="608"/>
      <c r="C137" s="273" t="s">
        <v>264</v>
      </c>
      <c r="D137" s="274">
        <v>3</v>
      </c>
      <c r="E137" s="275">
        <v>0</v>
      </c>
      <c r="F137" s="275">
        <v>0</v>
      </c>
      <c r="G137" s="275">
        <v>0</v>
      </c>
      <c r="H137" s="275">
        <v>0</v>
      </c>
      <c r="I137" s="275">
        <v>0</v>
      </c>
      <c r="J137" s="274">
        <v>3</v>
      </c>
      <c r="K137" s="275">
        <v>0</v>
      </c>
      <c r="L137" s="275">
        <v>0</v>
      </c>
      <c r="M137" s="275">
        <v>0</v>
      </c>
    </row>
    <row r="138" spans="2:13" x14ac:dyDescent="0.25">
      <c r="B138" s="608" t="s">
        <v>18</v>
      </c>
      <c r="C138" s="273" t="s">
        <v>3</v>
      </c>
      <c r="D138" s="274">
        <v>44</v>
      </c>
      <c r="E138" s="274">
        <v>4</v>
      </c>
      <c r="F138" s="275">
        <v>0</v>
      </c>
      <c r="G138" s="275">
        <v>0</v>
      </c>
      <c r="H138" s="274">
        <v>1</v>
      </c>
      <c r="I138" s="275">
        <v>0</v>
      </c>
      <c r="J138" s="274">
        <v>39</v>
      </c>
      <c r="K138" s="275">
        <v>0</v>
      </c>
      <c r="L138" s="275">
        <v>0</v>
      </c>
      <c r="M138" s="275">
        <v>0</v>
      </c>
    </row>
    <row r="139" spans="2:13" x14ac:dyDescent="0.25">
      <c r="B139" s="608"/>
      <c r="C139" s="273" t="s">
        <v>262</v>
      </c>
      <c r="D139" s="274">
        <v>27</v>
      </c>
      <c r="E139" s="274">
        <v>2</v>
      </c>
      <c r="F139" s="275">
        <v>0</v>
      </c>
      <c r="G139" s="275">
        <v>0</v>
      </c>
      <c r="H139" s="274">
        <v>1</v>
      </c>
      <c r="I139" s="275">
        <v>0</v>
      </c>
      <c r="J139" s="274">
        <v>24</v>
      </c>
      <c r="K139" s="275">
        <v>0</v>
      </c>
      <c r="L139" s="275">
        <v>0</v>
      </c>
      <c r="M139" s="275">
        <v>0</v>
      </c>
    </row>
    <row r="140" spans="2:13" s="77" customFormat="1" x14ac:dyDescent="0.25">
      <c r="B140" s="608"/>
      <c r="C140" s="273" t="s">
        <v>260</v>
      </c>
      <c r="D140" s="274">
        <v>1</v>
      </c>
      <c r="E140" s="275">
        <v>0</v>
      </c>
      <c r="F140" s="275">
        <v>0</v>
      </c>
      <c r="G140" s="275">
        <v>0</v>
      </c>
      <c r="H140" s="275">
        <v>0</v>
      </c>
      <c r="I140" s="275">
        <v>0</v>
      </c>
      <c r="J140" s="274">
        <v>1</v>
      </c>
      <c r="K140" s="275">
        <v>0</v>
      </c>
      <c r="L140" s="275">
        <v>0</v>
      </c>
      <c r="M140" s="275">
        <v>0</v>
      </c>
    </row>
    <row r="141" spans="2:13" x14ac:dyDescent="0.25">
      <c r="B141" s="608"/>
      <c r="C141" s="273" t="s">
        <v>259</v>
      </c>
      <c r="D141" s="274">
        <v>1</v>
      </c>
      <c r="E141" s="275">
        <v>0</v>
      </c>
      <c r="F141" s="275">
        <v>0</v>
      </c>
      <c r="G141" s="275">
        <v>0</v>
      </c>
      <c r="H141" s="275">
        <v>0</v>
      </c>
      <c r="I141" s="275">
        <v>0</v>
      </c>
      <c r="J141" s="274">
        <v>1</v>
      </c>
      <c r="K141" s="275">
        <v>0</v>
      </c>
      <c r="L141" s="275">
        <v>0</v>
      </c>
      <c r="M141" s="275">
        <v>0</v>
      </c>
    </row>
    <row r="142" spans="2:13" s="77" customFormat="1" x14ac:dyDescent="0.25">
      <c r="B142" s="608"/>
      <c r="C142" s="273" t="s">
        <v>258</v>
      </c>
      <c r="D142" s="274">
        <v>2</v>
      </c>
      <c r="E142" s="275">
        <v>0</v>
      </c>
      <c r="F142" s="275">
        <v>0</v>
      </c>
      <c r="G142" s="275">
        <v>0</v>
      </c>
      <c r="H142" s="275">
        <v>0</v>
      </c>
      <c r="I142" s="275">
        <v>0</v>
      </c>
      <c r="J142" s="274">
        <v>2</v>
      </c>
      <c r="K142" s="275">
        <v>0</v>
      </c>
      <c r="L142" s="275">
        <v>0</v>
      </c>
      <c r="M142" s="275">
        <v>0</v>
      </c>
    </row>
    <row r="143" spans="2:13" x14ac:dyDescent="0.25">
      <c r="B143" s="608"/>
      <c r="C143" s="273" t="s">
        <v>256</v>
      </c>
      <c r="D143" s="274">
        <v>6</v>
      </c>
      <c r="E143" s="274">
        <v>1</v>
      </c>
      <c r="F143" s="275">
        <v>0</v>
      </c>
      <c r="G143" s="275">
        <v>0</v>
      </c>
      <c r="H143" s="275">
        <v>0</v>
      </c>
      <c r="I143" s="275">
        <v>0</v>
      </c>
      <c r="J143" s="274">
        <v>5</v>
      </c>
      <c r="K143" s="275">
        <v>0</v>
      </c>
      <c r="L143" s="275">
        <v>0</v>
      </c>
      <c r="M143" s="275">
        <v>0</v>
      </c>
    </row>
    <row r="144" spans="2:13" s="77" customFormat="1" x14ac:dyDescent="0.25">
      <c r="B144" s="608"/>
      <c r="C144" s="273" t="s">
        <v>255</v>
      </c>
      <c r="D144" s="274">
        <v>6</v>
      </c>
      <c r="E144" s="274">
        <v>1</v>
      </c>
      <c r="F144" s="275">
        <v>0</v>
      </c>
      <c r="G144" s="275">
        <v>0</v>
      </c>
      <c r="H144" s="275">
        <v>0</v>
      </c>
      <c r="I144" s="275">
        <v>0</v>
      </c>
      <c r="J144" s="274">
        <v>5</v>
      </c>
      <c r="K144" s="275">
        <v>0</v>
      </c>
      <c r="L144" s="275">
        <v>0</v>
      </c>
      <c r="M144" s="275">
        <v>0</v>
      </c>
    </row>
    <row r="145" spans="2:13" s="77" customFormat="1" x14ac:dyDescent="0.25">
      <c r="B145" s="608"/>
      <c r="C145" s="273" t="s">
        <v>254</v>
      </c>
      <c r="D145" s="274">
        <v>1</v>
      </c>
      <c r="E145" s="275">
        <v>0</v>
      </c>
      <c r="F145" s="275">
        <v>0</v>
      </c>
      <c r="G145" s="275">
        <v>0</v>
      </c>
      <c r="H145" s="275">
        <v>0</v>
      </c>
      <c r="I145" s="275">
        <v>0</v>
      </c>
      <c r="J145" s="274">
        <v>1</v>
      </c>
      <c r="K145" s="275">
        <v>0</v>
      </c>
      <c r="L145" s="275">
        <v>0</v>
      </c>
      <c r="M145" s="275">
        <v>0</v>
      </c>
    </row>
    <row r="146" spans="2:13" x14ac:dyDescent="0.25">
      <c r="B146" s="608" t="s">
        <v>15</v>
      </c>
      <c r="C146" s="273" t="s">
        <v>3</v>
      </c>
      <c r="D146" s="274">
        <v>9</v>
      </c>
      <c r="E146" s="274">
        <v>1</v>
      </c>
      <c r="F146" s="275">
        <v>0</v>
      </c>
      <c r="G146" s="275">
        <v>0</v>
      </c>
      <c r="H146" s="274">
        <v>1</v>
      </c>
      <c r="I146" s="275">
        <v>0</v>
      </c>
      <c r="J146" s="274">
        <v>7</v>
      </c>
      <c r="K146" s="275">
        <v>0</v>
      </c>
      <c r="L146" s="275">
        <v>0</v>
      </c>
      <c r="M146" s="275">
        <v>0</v>
      </c>
    </row>
    <row r="147" spans="2:13" s="77" customFormat="1" x14ac:dyDescent="0.25">
      <c r="B147" s="608"/>
      <c r="C147" s="273" t="s">
        <v>142</v>
      </c>
      <c r="D147" s="274">
        <v>4</v>
      </c>
      <c r="E147" s="274">
        <v>1</v>
      </c>
      <c r="F147" s="275">
        <v>0</v>
      </c>
      <c r="G147" s="275">
        <v>0</v>
      </c>
      <c r="H147" s="275">
        <v>0</v>
      </c>
      <c r="I147" s="275">
        <v>0</v>
      </c>
      <c r="J147" s="274">
        <v>3</v>
      </c>
      <c r="K147" s="275">
        <v>0</v>
      </c>
      <c r="L147" s="275">
        <v>0</v>
      </c>
      <c r="M147" s="275">
        <v>0</v>
      </c>
    </row>
    <row r="148" spans="2:13" x14ac:dyDescent="0.25">
      <c r="B148" s="608"/>
      <c r="C148" s="273" t="s">
        <v>139</v>
      </c>
      <c r="D148" s="274">
        <v>5</v>
      </c>
      <c r="E148" s="275">
        <v>0</v>
      </c>
      <c r="F148" s="275">
        <v>0</v>
      </c>
      <c r="G148" s="275">
        <v>0</v>
      </c>
      <c r="H148" s="274">
        <v>1</v>
      </c>
      <c r="I148" s="275">
        <v>0</v>
      </c>
      <c r="J148" s="274">
        <v>4</v>
      </c>
      <c r="K148" s="275">
        <v>0</v>
      </c>
      <c r="L148" s="275">
        <v>0</v>
      </c>
      <c r="M148" s="275">
        <v>0</v>
      </c>
    </row>
    <row r="149" spans="2:13" x14ac:dyDescent="0.25">
      <c r="B149" s="608" t="s">
        <v>14</v>
      </c>
      <c r="C149" s="273" t="s">
        <v>3</v>
      </c>
      <c r="D149" s="274">
        <v>10</v>
      </c>
      <c r="E149" s="274">
        <v>4</v>
      </c>
      <c r="F149" s="275">
        <v>0</v>
      </c>
      <c r="G149" s="275">
        <v>0</v>
      </c>
      <c r="H149" s="275">
        <v>0</v>
      </c>
      <c r="I149" s="275">
        <v>0</v>
      </c>
      <c r="J149" s="274">
        <v>6</v>
      </c>
      <c r="K149" s="275">
        <v>0</v>
      </c>
      <c r="L149" s="275">
        <v>0</v>
      </c>
      <c r="M149" s="275">
        <v>0</v>
      </c>
    </row>
    <row r="150" spans="2:13" x14ac:dyDescent="0.25">
      <c r="B150" s="608"/>
      <c r="C150" s="273" t="s">
        <v>14</v>
      </c>
      <c r="D150" s="274">
        <v>6</v>
      </c>
      <c r="E150" s="274">
        <v>3</v>
      </c>
      <c r="F150" s="275">
        <v>0</v>
      </c>
      <c r="G150" s="275">
        <v>0</v>
      </c>
      <c r="H150" s="275">
        <v>0</v>
      </c>
      <c r="I150" s="275">
        <v>0</v>
      </c>
      <c r="J150" s="274">
        <v>3</v>
      </c>
      <c r="K150" s="275">
        <v>0</v>
      </c>
      <c r="L150" s="275">
        <v>0</v>
      </c>
      <c r="M150" s="275">
        <v>0</v>
      </c>
    </row>
    <row r="151" spans="2:13" x14ac:dyDescent="0.25">
      <c r="B151" s="608"/>
      <c r="C151" s="273" t="s">
        <v>136</v>
      </c>
      <c r="D151" s="274">
        <v>1</v>
      </c>
      <c r="E151" s="274">
        <v>1</v>
      </c>
      <c r="F151" s="275">
        <v>0</v>
      </c>
      <c r="G151" s="275">
        <v>0</v>
      </c>
      <c r="H151" s="275">
        <v>0</v>
      </c>
      <c r="I151" s="275">
        <v>0</v>
      </c>
      <c r="J151" s="275">
        <v>0</v>
      </c>
      <c r="K151" s="275">
        <v>0</v>
      </c>
      <c r="L151" s="275">
        <v>0</v>
      </c>
      <c r="M151" s="275">
        <v>0</v>
      </c>
    </row>
    <row r="152" spans="2:13" x14ac:dyDescent="0.25">
      <c r="B152" s="608"/>
      <c r="C152" s="273" t="s">
        <v>135</v>
      </c>
      <c r="D152" s="274">
        <v>2</v>
      </c>
      <c r="E152" s="275">
        <v>0</v>
      </c>
      <c r="F152" s="275">
        <v>0</v>
      </c>
      <c r="G152" s="275">
        <v>0</v>
      </c>
      <c r="H152" s="275">
        <v>0</v>
      </c>
      <c r="I152" s="275">
        <v>0</v>
      </c>
      <c r="J152" s="274">
        <v>2</v>
      </c>
      <c r="K152" s="275">
        <v>0</v>
      </c>
      <c r="L152" s="275">
        <v>0</v>
      </c>
      <c r="M152" s="275">
        <v>0</v>
      </c>
    </row>
    <row r="153" spans="2:13" x14ac:dyDescent="0.25">
      <c r="B153" s="608"/>
      <c r="C153" s="273" t="s">
        <v>134</v>
      </c>
      <c r="D153" s="274">
        <v>1</v>
      </c>
      <c r="E153" s="275">
        <v>0</v>
      </c>
      <c r="F153" s="275">
        <v>0</v>
      </c>
      <c r="G153" s="275">
        <v>0</v>
      </c>
      <c r="H153" s="275">
        <v>0</v>
      </c>
      <c r="I153" s="275">
        <v>0</v>
      </c>
      <c r="J153" s="274">
        <v>1</v>
      </c>
      <c r="K153" s="275">
        <v>0</v>
      </c>
      <c r="L153" s="275">
        <v>0</v>
      </c>
      <c r="M153" s="275">
        <v>0</v>
      </c>
    </row>
    <row r="154" spans="2:13" x14ac:dyDescent="0.25">
      <c r="B154" s="608" t="s">
        <v>13</v>
      </c>
      <c r="C154" s="273" t="s">
        <v>3</v>
      </c>
      <c r="D154" s="274">
        <v>37</v>
      </c>
      <c r="E154" s="274">
        <v>1</v>
      </c>
      <c r="F154" s="274">
        <v>1</v>
      </c>
      <c r="G154" s="274">
        <v>1</v>
      </c>
      <c r="H154" s="275">
        <v>0</v>
      </c>
      <c r="I154" s="275">
        <v>0</v>
      </c>
      <c r="J154" s="274">
        <v>32</v>
      </c>
      <c r="K154" s="275">
        <v>0</v>
      </c>
      <c r="L154" s="275">
        <v>0</v>
      </c>
      <c r="M154" s="274">
        <v>2</v>
      </c>
    </row>
    <row r="155" spans="2:13" x14ac:dyDescent="0.25">
      <c r="B155" s="608"/>
      <c r="C155" s="273" t="s">
        <v>253</v>
      </c>
      <c r="D155" s="274">
        <v>33</v>
      </c>
      <c r="E155" s="274">
        <v>1</v>
      </c>
      <c r="F155" s="274">
        <v>1</v>
      </c>
      <c r="G155" s="274">
        <v>1</v>
      </c>
      <c r="H155" s="275">
        <v>0</v>
      </c>
      <c r="I155" s="275">
        <v>0</v>
      </c>
      <c r="J155" s="274">
        <v>29</v>
      </c>
      <c r="K155" s="275">
        <v>0</v>
      </c>
      <c r="L155" s="275">
        <v>0</v>
      </c>
      <c r="M155" s="274">
        <v>1</v>
      </c>
    </row>
    <row r="156" spans="2:13" x14ac:dyDescent="0.25">
      <c r="B156" s="608"/>
      <c r="C156" s="273" t="s">
        <v>252</v>
      </c>
      <c r="D156" s="274">
        <v>4</v>
      </c>
      <c r="E156" s="275">
        <v>0</v>
      </c>
      <c r="F156" s="275">
        <v>0</v>
      </c>
      <c r="G156" s="275">
        <v>0</v>
      </c>
      <c r="H156" s="275">
        <v>0</v>
      </c>
      <c r="I156" s="275">
        <v>0</v>
      </c>
      <c r="J156" s="274">
        <v>3</v>
      </c>
      <c r="K156" s="275">
        <v>0</v>
      </c>
      <c r="L156" s="275">
        <v>0</v>
      </c>
      <c r="M156" s="274">
        <v>1</v>
      </c>
    </row>
    <row r="157" spans="2:13" x14ac:dyDescent="0.25">
      <c r="B157" s="608" t="s">
        <v>12</v>
      </c>
      <c r="C157" s="273" t="s">
        <v>3</v>
      </c>
      <c r="D157" s="274">
        <v>16</v>
      </c>
      <c r="E157" s="275">
        <v>0</v>
      </c>
      <c r="F157" s="275">
        <v>0</v>
      </c>
      <c r="G157" s="274">
        <v>1</v>
      </c>
      <c r="H157" s="275">
        <v>0</v>
      </c>
      <c r="I157" s="275">
        <v>0</v>
      </c>
      <c r="J157" s="274">
        <v>15</v>
      </c>
      <c r="K157" s="275">
        <v>0</v>
      </c>
      <c r="L157" s="275">
        <v>0</v>
      </c>
      <c r="M157" s="275">
        <v>0</v>
      </c>
    </row>
    <row r="158" spans="2:13" x14ac:dyDescent="0.25">
      <c r="B158" s="608"/>
      <c r="C158" s="273" t="s">
        <v>12</v>
      </c>
      <c r="D158" s="274">
        <v>8</v>
      </c>
      <c r="E158" s="275">
        <v>0</v>
      </c>
      <c r="F158" s="275">
        <v>0</v>
      </c>
      <c r="G158" s="275">
        <v>0</v>
      </c>
      <c r="H158" s="275">
        <v>0</v>
      </c>
      <c r="I158" s="275">
        <v>0</v>
      </c>
      <c r="J158" s="274">
        <v>8</v>
      </c>
      <c r="K158" s="275">
        <v>0</v>
      </c>
      <c r="L158" s="275">
        <v>0</v>
      </c>
      <c r="M158" s="275">
        <v>0</v>
      </c>
    </row>
    <row r="159" spans="2:13" x14ac:dyDescent="0.25">
      <c r="B159" s="608"/>
      <c r="C159" s="273" t="s">
        <v>173</v>
      </c>
      <c r="D159" s="274">
        <v>8</v>
      </c>
      <c r="E159" s="275">
        <v>0</v>
      </c>
      <c r="F159" s="275">
        <v>0</v>
      </c>
      <c r="G159" s="274">
        <v>1</v>
      </c>
      <c r="H159" s="275">
        <v>0</v>
      </c>
      <c r="I159" s="275">
        <v>0</v>
      </c>
      <c r="J159" s="274">
        <v>7</v>
      </c>
      <c r="K159" s="275">
        <v>0</v>
      </c>
      <c r="L159" s="275">
        <v>0</v>
      </c>
      <c r="M159" s="275">
        <v>0</v>
      </c>
    </row>
    <row r="160" spans="2:13" x14ac:dyDescent="0.25">
      <c r="B160" s="423"/>
      <c r="C160" s="424"/>
      <c r="D160" s="425"/>
      <c r="E160" s="426"/>
      <c r="F160" s="426"/>
      <c r="G160" s="425"/>
      <c r="H160" s="426"/>
      <c r="I160" s="426"/>
      <c r="J160" s="425"/>
      <c r="K160" s="426"/>
      <c r="L160" s="426"/>
      <c r="M160" s="426"/>
    </row>
    <row r="161" spans="2:2" x14ac:dyDescent="0.25">
      <c r="B161" s="67" t="s">
        <v>2112</v>
      </c>
    </row>
    <row r="162" spans="2:2" x14ac:dyDescent="0.25">
      <c r="B162" s="154" t="s">
        <v>2153</v>
      </c>
    </row>
  </sheetData>
  <mergeCells count="28">
    <mergeCell ref="B6:B11"/>
    <mergeCell ref="B12:B17"/>
    <mergeCell ref="B18:B23"/>
    <mergeCell ref="B5:C5"/>
    <mergeCell ref="B2:M2"/>
    <mergeCell ref="B3:B4"/>
    <mergeCell ref="C3:C4"/>
    <mergeCell ref="D3:D4"/>
    <mergeCell ref="E3:M3"/>
    <mergeCell ref="B24:B27"/>
    <mergeCell ref="B28:B34"/>
    <mergeCell ref="B35:B42"/>
    <mergeCell ref="B43:B50"/>
    <mergeCell ref="B51:B56"/>
    <mergeCell ref="B57:B79"/>
    <mergeCell ref="B80:B85"/>
    <mergeCell ref="B86:B93"/>
    <mergeCell ref="B94:B105"/>
    <mergeCell ref="B106:B122"/>
    <mergeCell ref="B146:B148"/>
    <mergeCell ref="B149:B153"/>
    <mergeCell ref="B154:B156"/>
    <mergeCell ref="B157:B159"/>
    <mergeCell ref="B123:B125"/>
    <mergeCell ref="B126:B127"/>
    <mergeCell ref="B128:B129"/>
    <mergeCell ref="B130:B137"/>
    <mergeCell ref="B138:B145"/>
  </mergeCells>
  <hyperlinks>
    <hyperlink ref="O2" location="INDICE!A79" display="INDICE"/>
  </hyperlinks>
  <printOptions horizontalCentered="1"/>
  <pageMargins left="0.19685039370078741" right="0.19685039370078741" top="1.1811023622047245" bottom="0.39370078740157483" header="0.31496062992125984" footer="0.31496062992125984"/>
  <pageSetup paperSize="9" scale="67" firstPageNumber="447" orientation="landscape" useFirstPageNumber="1" r:id="rId1"/>
  <headerFooter scaleWithDoc="0">
    <oddHeader>&amp;C&amp;G</oddHeader>
    <oddFooter>&amp;C&amp;P</oddFooter>
  </headerFooter>
  <drawing r:id="rId2"/>
  <legacyDrawingHF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M162"/>
  <sheetViews>
    <sheetView showGridLines="0" zoomScaleNormal="100" workbookViewId="0">
      <selection activeCell="A2" sqref="A2"/>
    </sheetView>
  </sheetViews>
  <sheetFormatPr baseColWidth="10" defaultColWidth="11.42578125" defaultRowHeight="14.25" x14ac:dyDescent="0.25"/>
  <cols>
    <col min="1" max="1" width="3.7109375" style="12" customWidth="1"/>
    <col min="2" max="2" width="17" style="78" customWidth="1"/>
    <col min="3" max="3" width="28.5703125" style="15" customWidth="1"/>
    <col min="4" max="5" width="12.7109375" style="64" customWidth="1"/>
    <col min="6" max="6" width="14.7109375" style="64" customWidth="1"/>
    <col min="7" max="7" width="16.42578125" style="64" customWidth="1"/>
    <col min="8" max="9" width="12.7109375" style="64" customWidth="1"/>
    <col min="10" max="16384" width="11.42578125" style="12"/>
  </cols>
  <sheetData>
    <row r="1" spans="1:13" ht="126" customHeight="1" x14ac:dyDescent="0.25">
      <c r="B1" s="607"/>
      <c r="C1" s="607"/>
      <c r="D1" s="607"/>
      <c r="E1" s="607"/>
      <c r="F1" s="607"/>
      <c r="G1" s="607"/>
      <c r="H1" s="607"/>
      <c r="I1" s="607"/>
    </row>
    <row r="2" spans="1:13" ht="36" customHeight="1" x14ac:dyDescent="0.25">
      <c r="B2" s="602" t="s">
        <v>731</v>
      </c>
      <c r="C2" s="602"/>
      <c r="D2" s="602"/>
      <c r="E2" s="602"/>
      <c r="F2" s="602"/>
      <c r="G2" s="602"/>
      <c r="H2" s="602"/>
      <c r="I2" s="602"/>
      <c r="J2" s="602"/>
      <c r="K2" s="602"/>
      <c r="L2" s="602"/>
      <c r="M2" s="1" t="s">
        <v>7</v>
      </c>
    </row>
    <row r="3" spans="1:13" s="61" customFormat="1" ht="24" customHeight="1" x14ac:dyDescent="0.25">
      <c r="B3" s="521" t="s">
        <v>412</v>
      </c>
      <c r="C3" s="521" t="s">
        <v>432</v>
      </c>
      <c r="D3" s="521" t="s">
        <v>3</v>
      </c>
      <c r="E3" s="521" t="s">
        <v>434</v>
      </c>
      <c r="F3" s="521"/>
      <c r="G3" s="521"/>
      <c r="H3" s="521"/>
      <c r="I3" s="521"/>
      <c r="J3" s="521"/>
      <c r="K3" s="521"/>
      <c r="L3" s="521"/>
    </row>
    <row r="4" spans="1:13" s="61" customFormat="1" ht="27" x14ac:dyDescent="0.25">
      <c r="B4" s="521"/>
      <c r="C4" s="521"/>
      <c r="D4" s="521"/>
      <c r="E4" s="215" t="s">
        <v>433</v>
      </c>
      <c r="F4" s="215" t="s">
        <v>405</v>
      </c>
      <c r="G4" s="215" t="s">
        <v>404</v>
      </c>
      <c r="H4" s="215" t="s">
        <v>403</v>
      </c>
      <c r="I4" s="215" t="s">
        <v>402</v>
      </c>
      <c r="J4" s="215" t="s">
        <v>401</v>
      </c>
      <c r="K4" s="215" t="s">
        <v>400</v>
      </c>
      <c r="L4" s="215" t="s">
        <v>9</v>
      </c>
    </row>
    <row r="5" spans="1:13" s="61" customFormat="1" ht="13.5" x14ac:dyDescent="0.25">
      <c r="B5" s="598" t="s">
        <v>3</v>
      </c>
      <c r="C5" s="600"/>
      <c r="D5" s="331">
        <f>+D6+D12+D18+D24+D28+D35+D43+D51+D57+D80+D86+D94+D106+D123+D126+D128+D130+D138+D146+D149+D154+D157</f>
        <v>1289</v>
      </c>
      <c r="E5" s="330">
        <f t="shared" ref="E5:L5" si="0">+E6+E12+E18+E24+E28+E35+E43+E51+E57+E80+E86+E94+E106+E123+E126+E128+E130+E138+E146+E149+E154+E157</f>
        <v>251</v>
      </c>
      <c r="F5" s="330">
        <f t="shared" si="0"/>
        <v>715</v>
      </c>
      <c r="G5" s="330">
        <f t="shared" si="0"/>
        <v>254</v>
      </c>
      <c r="H5" s="330">
        <f t="shared" si="0"/>
        <v>23</v>
      </c>
      <c r="I5" s="330">
        <f t="shared" si="0"/>
        <v>2</v>
      </c>
      <c r="J5" s="330">
        <f t="shared" si="0"/>
        <v>5</v>
      </c>
      <c r="K5" s="330">
        <f t="shared" si="0"/>
        <v>23</v>
      </c>
      <c r="L5" s="330">
        <f t="shared" si="0"/>
        <v>16</v>
      </c>
    </row>
    <row r="6" spans="1:13" s="77" customFormat="1" x14ac:dyDescent="0.2">
      <c r="A6" s="16"/>
      <c r="B6" s="610" t="s">
        <v>35</v>
      </c>
      <c r="C6" s="276" t="s">
        <v>3</v>
      </c>
      <c r="D6" s="277">
        <v>24</v>
      </c>
      <c r="E6" s="277">
        <v>7</v>
      </c>
      <c r="F6" s="277">
        <v>8</v>
      </c>
      <c r="G6" s="277">
        <v>7</v>
      </c>
      <c r="H6" s="277">
        <v>2</v>
      </c>
      <c r="I6" s="278">
        <v>0</v>
      </c>
      <c r="J6" s="278">
        <v>0</v>
      </c>
      <c r="K6" s="278">
        <v>0</v>
      </c>
      <c r="L6" s="278">
        <v>0</v>
      </c>
    </row>
    <row r="7" spans="1:13" s="77" customFormat="1" ht="15" customHeight="1" x14ac:dyDescent="0.25">
      <c r="B7" s="610"/>
      <c r="C7" s="276" t="s">
        <v>340</v>
      </c>
      <c r="D7" s="277">
        <v>18</v>
      </c>
      <c r="E7" s="277">
        <v>4</v>
      </c>
      <c r="F7" s="277">
        <v>5</v>
      </c>
      <c r="G7" s="277">
        <v>7</v>
      </c>
      <c r="H7" s="277">
        <v>2</v>
      </c>
      <c r="I7" s="278">
        <v>0</v>
      </c>
      <c r="J7" s="278">
        <v>0</v>
      </c>
      <c r="K7" s="278">
        <v>0</v>
      </c>
      <c r="L7" s="278">
        <v>0</v>
      </c>
    </row>
    <row r="8" spans="1:13" x14ac:dyDescent="0.25">
      <c r="B8" s="610"/>
      <c r="C8" s="276" t="s">
        <v>338</v>
      </c>
      <c r="D8" s="277">
        <v>2</v>
      </c>
      <c r="E8" s="277">
        <v>2</v>
      </c>
      <c r="F8" s="278">
        <v>0</v>
      </c>
      <c r="G8" s="278">
        <v>0</v>
      </c>
      <c r="H8" s="278">
        <v>0</v>
      </c>
      <c r="I8" s="278">
        <v>0</v>
      </c>
      <c r="J8" s="278">
        <v>0</v>
      </c>
      <c r="K8" s="278">
        <v>0</v>
      </c>
      <c r="L8" s="278">
        <v>0</v>
      </c>
    </row>
    <row r="9" spans="1:13" x14ac:dyDescent="0.25">
      <c r="B9" s="610"/>
      <c r="C9" s="276" t="s">
        <v>336</v>
      </c>
      <c r="D9" s="277">
        <v>1</v>
      </c>
      <c r="E9" s="278">
        <v>0</v>
      </c>
      <c r="F9" s="277">
        <v>1</v>
      </c>
      <c r="G9" s="278">
        <v>0</v>
      </c>
      <c r="H9" s="278">
        <v>0</v>
      </c>
      <c r="I9" s="278">
        <v>0</v>
      </c>
      <c r="J9" s="278">
        <v>0</v>
      </c>
      <c r="K9" s="278">
        <v>0</v>
      </c>
      <c r="L9" s="278">
        <v>0</v>
      </c>
    </row>
    <row r="10" spans="1:13" x14ac:dyDescent="0.25">
      <c r="B10" s="610"/>
      <c r="C10" s="276" t="s">
        <v>332</v>
      </c>
      <c r="D10" s="277">
        <v>1</v>
      </c>
      <c r="E10" s="278">
        <v>0</v>
      </c>
      <c r="F10" s="277">
        <v>1</v>
      </c>
      <c r="G10" s="278">
        <v>0</v>
      </c>
      <c r="H10" s="278">
        <v>0</v>
      </c>
      <c r="I10" s="278">
        <v>0</v>
      </c>
      <c r="J10" s="278">
        <v>0</v>
      </c>
      <c r="K10" s="278">
        <v>0</v>
      </c>
      <c r="L10" s="278">
        <v>0</v>
      </c>
    </row>
    <row r="11" spans="1:13" s="77" customFormat="1" x14ac:dyDescent="0.25">
      <c r="B11" s="610"/>
      <c r="C11" s="276" t="s">
        <v>326</v>
      </c>
      <c r="D11" s="277">
        <v>2</v>
      </c>
      <c r="E11" s="277">
        <v>1</v>
      </c>
      <c r="F11" s="277">
        <v>1</v>
      </c>
      <c r="G11" s="278">
        <v>0</v>
      </c>
      <c r="H11" s="278">
        <v>0</v>
      </c>
      <c r="I11" s="278">
        <v>0</v>
      </c>
      <c r="J11" s="278">
        <v>0</v>
      </c>
      <c r="K11" s="278">
        <v>0</v>
      </c>
      <c r="L11" s="278">
        <v>0</v>
      </c>
    </row>
    <row r="12" spans="1:13" x14ac:dyDescent="0.25">
      <c r="B12" s="610" t="s">
        <v>34</v>
      </c>
      <c r="C12" s="276" t="s">
        <v>3</v>
      </c>
      <c r="D12" s="277">
        <v>12</v>
      </c>
      <c r="E12" s="277">
        <v>5</v>
      </c>
      <c r="F12" s="277">
        <v>4</v>
      </c>
      <c r="G12" s="277">
        <v>3</v>
      </c>
      <c r="H12" s="278">
        <v>0</v>
      </c>
      <c r="I12" s="278">
        <v>0</v>
      </c>
      <c r="J12" s="278">
        <v>0</v>
      </c>
      <c r="K12" s="278">
        <v>0</v>
      </c>
      <c r="L12" s="278">
        <v>0</v>
      </c>
    </row>
    <row r="13" spans="1:13" x14ac:dyDescent="0.25">
      <c r="B13" s="610"/>
      <c r="C13" s="276" t="s">
        <v>325</v>
      </c>
      <c r="D13" s="277">
        <v>8</v>
      </c>
      <c r="E13" s="277">
        <v>3</v>
      </c>
      <c r="F13" s="277">
        <v>2</v>
      </c>
      <c r="G13" s="277">
        <v>3</v>
      </c>
      <c r="H13" s="278">
        <v>0</v>
      </c>
      <c r="I13" s="278">
        <v>0</v>
      </c>
      <c r="J13" s="278">
        <v>0</v>
      </c>
      <c r="K13" s="278">
        <v>0</v>
      </c>
      <c r="L13" s="278">
        <v>0</v>
      </c>
    </row>
    <row r="14" spans="1:13" s="77" customFormat="1" x14ac:dyDescent="0.25">
      <c r="B14" s="610"/>
      <c r="C14" s="276" t="s">
        <v>324</v>
      </c>
      <c r="D14" s="277">
        <v>1</v>
      </c>
      <c r="E14" s="278">
        <v>0</v>
      </c>
      <c r="F14" s="277">
        <v>1</v>
      </c>
      <c r="G14" s="278">
        <v>0</v>
      </c>
      <c r="H14" s="278">
        <v>0</v>
      </c>
      <c r="I14" s="278">
        <v>0</v>
      </c>
      <c r="J14" s="278">
        <v>0</v>
      </c>
      <c r="K14" s="278">
        <v>0</v>
      </c>
      <c r="L14" s="278">
        <v>0</v>
      </c>
    </row>
    <row r="15" spans="1:13" x14ac:dyDescent="0.25">
      <c r="B15" s="610"/>
      <c r="C15" s="276" t="s">
        <v>323</v>
      </c>
      <c r="D15" s="277">
        <v>1</v>
      </c>
      <c r="E15" s="277">
        <v>1</v>
      </c>
      <c r="F15" s="278">
        <v>0</v>
      </c>
      <c r="G15" s="278">
        <v>0</v>
      </c>
      <c r="H15" s="278">
        <v>0</v>
      </c>
      <c r="I15" s="278">
        <v>0</v>
      </c>
      <c r="J15" s="278">
        <v>0</v>
      </c>
      <c r="K15" s="278">
        <v>0</v>
      </c>
      <c r="L15" s="278">
        <v>0</v>
      </c>
    </row>
    <row r="16" spans="1:13" s="77" customFormat="1" x14ac:dyDescent="0.25">
      <c r="B16" s="610"/>
      <c r="C16" s="276" t="s">
        <v>321</v>
      </c>
      <c r="D16" s="277">
        <v>1</v>
      </c>
      <c r="E16" s="278">
        <v>0</v>
      </c>
      <c r="F16" s="277">
        <v>1</v>
      </c>
      <c r="G16" s="278">
        <v>0</v>
      </c>
      <c r="H16" s="278">
        <v>0</v>
      </c>
      <c r="I16" s="278">
        <v>0</v>
      </c>
      <c r="J16" s="278">
        <v>0</v>
      </c>
      <c r="K16" s="278">
        <v>0</v>
      </c>
      <c r="L16" s="278">
        <v>0</v>
      </c>
    </row>
    <row r="17" spans="2:12" x14ac:dyDescent="0.25">
      <c r="B17" s="610"/>
      <c r="C17" s="276" t="s">
        <v>320</v>
      </c>
      <c r="D17" s="277">
        <v>1</v>
      </c>
      <c r="E17" s="277">
        <v>1</v>
      </c>
      <c r="F17" s="278">
        <v>0</v>
      </c>
      <c r="G17" s="278">
        <v>0</v>
      </c>
      <c r="H17" s="278">
        <v>0</v>
      </c>
      <c r="I17" s="278">
        <v>0</v>
      </c>
      <c r="J17" s="278">
        <v>0</v>
      </c>
      <c r="K17" s="278">
        <v>0</v>
      </c>
      <c r="L17" s="278">
        <v>0</v>
      </c>
    </row>
    <row r="18" spans="2:12" s="77" customFormat="1" x14ac:dyDescent="0.25">
      <c r="B18" s="610" t="s">
        <v>33</v>
      </c>
      <c r="C18" s="276" t="s">
        <v>3</v>
      </c>
      <c r="D18" s="277">
        <v>9</v>
      </c>
      <c r="E18" s="277">
        <v>5</v>
      </c>
      <c r="F18" s="277">
        <v>2</v>
      </c>
      <c r="G18" s="277">
        <v>2</v>
      </c>
      <c r="H18" s="278">
        <v>0</v>
      </c>
      <c r="I18" s="278">
        <v>0</v>
      </c>
      <c r="J18" s="278">
        <v>0</v>
      </c>
      <c r="K18" s="278">
        <v>0</v>
      </c>
      <c r="L18" s="278">
        <v>0</v>
      </c>
    </row>
    <row r="19" spans="2:12" x14ac:dyDescent="0.25">
      <c r="B19" s="610"/>
      <c r="C19" s="276" t="s">
        <v>318</v>
      </c>
      <c r="D19" s="277">
        <v>2</v>
      </c>
      <c r="E19" s="277">
        <v>2</v>
      </c>
      <c r="F19" s="278">
        <v>0</v>
      </c>
      <c r="G19" s="278">
        <v>0</v>
      </c>
      <c r="H19" s="278">
        <v>0</v>
      </c>
      <c r="I19" s="278">
        <v>0</v>
      </c>
      <c r="J19" s="278">
        <v>0</v>
      </c>
      <c r="K19" s="278">
        <v>0</v>
      </c>
      <c r="L19" s="278">
        <v>0</v>
      </c>
    </row>
    <row r="20" spans="2:12" s="77" customFormat="1" x14ac:dyDescent="0.25">
      <c r="B20" s="610"/>
      <c r="C20" s="276" t="s">
        <v>317</v>
      </c>
      <c r="D20" s="277">
        <v>1</v>
      </c>
      <c r="E20" s="277">
        <v>1</v>
      </c>
      <c r="F20" s="278">
        <v>0</v>
      </c>
      <c r="G20" s="278">
        <v>0</v>
      </c>
      <c r="H20" s="278">
        <v>0</v>
      </c>
      <c r="I20" s="278">
        <v>0</v>
      </c>
      <c r="J20" s="278">
        <v>0</v>
      </c>
      <c r="K20" s="278">
        <v>0</v>
      </c>
      <c r="L20" s="278">
        <v>0</v>
      </c>
    </row>
    <row r="21" spans="2:12" x14ac:dyDescent="0.25">
      <c r="B21" s="610"/>
      <c r="C21" s="276" t="s">
        <v>316</v>
      </c>
      <c r="D21" s="277">
        <v>4</v>
      </c>
      <c r="E21" s="277">
        <v>1</v>
      </c>
      <c r="F21" s="277">
        <v>1</v>
      </c>
      <c r="G21" s="277">
        <v>2</v>
      </c>
      <c r="H21" s="278">
        <v>0</v>
      </c>
      <c r="I21" s="278">
        <v>0</v>
      </c>
      <c r="J21" s="278">
        <v>0</v>
      </c>
      <c r="K21" s="278">
        <v>0</v>
      </c>
      <c r="L21" s="278">
        <v>0</v>
      </c>
    </row>
    <row r="22" spans="2:12" x14ac:dyDescent="0.25">
      <c r="B22" s="610"/>
      <c r="C22" s="276" t="s">
        <v>315</v>
      </c>
      <c r="D22" s="277">
        <v>1</v>
      </c>
      <c r="E22" s="277">
        <v>1</v>
      </c>
      <c r="F22" s="278">
        <v>0</v>
      </c>
      <c r="G22" s="278">
        <v>0</v>
      </c>
      <c r="H22" s="278">
        <v>0</v>
      </c>
      <c r="I22" s="278">
        <v>0</v>
      </c>
      <c r="J22" s="278">
        <v>0</v>
      </c>
      <c r="K22" s="278">
        <v>0</v>
      </c>
      <c r="L22" s="278">
        <v>0</v>
      </c>
    </row>
    <row r="23" spans="2:12" s="77" customFormat="1" x14ac:dyDescent="0.25">
      <c r="B23" s="610"/>
      <c r="C23" s="276" t="s">
        <v>314</v>
      </c>
      <c r="D23" s="277">
        <v>1</v>
      </c>
      <c r="E23" s="278">
        <v>0</v>
      </c>
      <c r="F23" s="277">
        <v>1</v>
      </c>
      <c r="G23" s="278">
        <v>0</v>
      </c>
      <c r="H23" s="278">
        <v>0</v>
      </c>
      <c r="I23" s="278">
        <v>0</v>
      </c>
      <c r="J23" s="278">
        <v>0</v>
      </c>
      <c r="K23" s="278">
        <v>0</v>
      </c>
      <c r="L23" s="278">
        <v>0</v>
      </c>
    </row>
    <row r="24" spans="2:12" x14ac:dyDescent="0.25">
      <c r="B24" s="610" t="s">
        <v>32</v>
      </c>
      <c r="C24" s="276" t="s">
        <v>3</v>
      </c>
      <c r="D24" s="277">
        <v>9</v>
      </c>
      <c r="E24" s="278">
        <v>0</v>
      </c>
      <c r="F24" s="277">
        <v>4</v>
      </c>
      <c r="G24" s="277">
        <v>5</v>
      </c>
      <c r="H24" s="278">
        <v>0</v>
      </c>
      <c r="I24" s="278">
        <v>0</v>
      </c>
      <c r="J24" s="278">
        <v>0</v>
      </c>
      <c r="K24" s="278">
        <v>0</v>
      </c>
      <c r="L24" s="278">
        <v>0</v>
      </c>
    </row>
    <row r="25" spans="2:12" x14ac:dyDescent="0.25">
      <c r="B25" s="610"/>
      <c r="C25" s="276" t="s">
        <v>312</v>
      </c>
      <c r="D25" s="277">
        <v>6</v>
      </c>
      <c r="E25" s="278">
        <v>0</v>
      </c>
      <c r="F25" s="277">
        <v>4</v>
      </c>
      <c r="G25" s="277">
        <v>2</v>
      </c>
      <c r="H25" s="278">
        <v>0</v>
      </c>
      <c r="I25" s="278">
        <v>0</v>
      </c>
      <c r="J25" s="278">
        <v>0</v>
      </c>
      <c r="K25" s="278">
        <v>0</v>
      </c>
      <c r="L25" s="278">
        <v>0</v>
      </c>
    </row>
    <row r="26" spans="2:12" x14ac:dyDescent="0.25">
      <c r="B26" s="610"/>
      <c r="C26" s="276" t="s">
        <v>34</v>
      </c>
      <c r="D26" s="277">
        <v>1</v>
      </c>
      <c r="E26" s="278">
        <v>0</v>
      </c>
      <c r="F26" s="278">
        <v>0</v>
      </c>
      <c r="G26" s="277">
        <v>1</v>
      </c>
      <c r="H26" s="278">
        <v>0</v>
      </c>
      <c r="I26" s="278">
        <v>0</v>
      </c>
      <c r="J26" s="278">
        <v>0</v>
      </c>
      <c r="K26" s="278">
        <v>0</v>
      </c>
      <c r="L26" s="278">
        <v>0</v>
      </c>
    </row>
    <row r="27" spans="2:12" x14ac:dyDescent="0.25">
      <c r="B27" s="610"/>
      <c r="C27" s="276" t="s">
        <v>309</v>
      </c>
      <c r="D27" s="277">
        <v>2</v>
      </c>
      <c r="E27" s="278">
        <v>0</v>
      </c>
      <c r="F27" s="278">
        <v>0</v>
      </c>
      <c r="G27" s="277">
        <v>2</v>
      </c>
      <c r="H27" s="278">
        <v>0</v>
      </c>
      <c r="I27" s="278">
        <v>0</v>
      </c>
      <c r="J27" s="278">
        <v>0</v>
      </c>
      <c r="K27" s="278">
        <v>0</v>
      </c>
      <c r="L27" s="278">
        <v>0</v>
      </c>
    </row>
    <row r="28" spans="2:12" s="77" customFormat="1" x14ac:dyDescent="0.25">
      <c r="B28" s="610" t="s">
        <v>31</v>
      </c>
      <c r="C28" s="276" t="s">
        <v>3</v>
      </c>
      <c r="D28" s="277">
        <v>35</v>
      </c>
      <c r="E28" s="277">
        <v>4</v>
      </c>
      <c r="F28" s="277">
        <v>23</v>
      </c>
      <c r="G28" s="277">
        <v>6</v>
      </c>
      <c r="H28" s="278">
        <v>0</v>
      </c>
      <c r="I28" s="278">
        <v>0</v>
      </c>
      <c r="J28" s="278">
        <v>0</v>
      </c>
      <c r="K28" s="277">
        <v>1</v>
      </c>
      <c r="L28" s="277">
        <v>1</v>
      </c>
    </row>
    <row r="29" spans="2:12" x14ac:dyDescent="0.25">
      <c r="B29" s="610"/>
      <c r="C29" s="276" t="s">
        <v>307</v>
      </c>
      <c r="D29" s="277">
        <v>13</v>
      </c>
      <c r="E29" s="277">
        <v>2</v>
      </c>
      <c r="F29" s="277">
        <v>8</v>
      </c>
      <c r="G29" s="277">
        <v>2</v>
      </c>
      <c r="H29" s="278">
        <v>0</v>
      </c>
      <c r="I29" s="278">
        <v>0</v>
      </c>
      <c r="J29" s="278">
        <v>0</v>
      </c>
      <c r="K29" s="277">
        <v>1</v>
      </c>
      <c r="L29" s="278">
        <v>0</v>
      </c>
    </row>
    <row r="30" spans="2:12" s="77" customFormat="1" x14ac:dyDescent="0.25">
      <c r="B30" s="610"/>
      <c r="C30" s="276" t="s">
        <v>306</v>
      </c>
      <c r="D30" s="277">
        <v>5</v>
      </c>
      <c r="E30" s="277">
        <v>1</v>
      </c>
      <c r="F30" s="277">
        <v>2</v>
      </c>
      <c r="G30" s="277">
        <v>1</v>
      </c>
      <c r="H30" s="278">
        <v>0</v>
      </c>
      <c r="I30" s="278">
        <v>0</v>
      </c>
      <c r="J30" s="278">
        <v>0</v>
      </c>
      <c r="K30" s="278">
        <v>0</v>
      </c>
      <c r="L30" s="277">
        <v>1</v>
      </c>
    </row>
    <row r="31" spans="2:12" x14ac:dyDescent="0.25">
      <c r="B31" s="610"/>
      <c r="C31" s="276" t="s">
        <v>304</v>
      </c>
      <c r="D31" s="277">
        <v>7</v>
      </c>
      <c r="E31" s="277">
        <v>1</v>
      </c>
      <c r="F31" s="277">
        <v>6</v>
      </c>
      <c r="G31" s="278">
        <v>0</v>
      </c>
      <c r="H31" s="278">
        <v>0</v>
      </c>
      <c r="I31" s="278">
        <v>0</v>
      </c>
      <c r="J31" s="278">
        <v>0</v>
      </c>
      <c r="K31" s="278">
        <v>0</v>
      </c>
      <c r="L31" s="278">
        <v>0</v>
      </c>
    </row>
    <row r="32" spans="2:12" x14ac:dyDescent="0.25">
      <c r="B32" s="610"/>
      <c r="C32" s="276" t="s">
        <v>303</v>
      </c>
      <c r="D32" s="277">
        <v>3</v>
      </c>
      <c r="E32" s="278">
        <v>0</v>
      </c>
      <c r="F32" s="277">
        <v>1</v>
      </c>
      <c r="G32" s="277">
        <v>2</v>
      </c>
      <c r="H32" s="278">
        <v>0</v>
      </c>
      <c r="I32" s="278">
        <v>0</v>
      </c>
      <c r="J32" s="278">
        <v>0</v>
      </c>
      <c r="K32" s="278">
        <v>0</v>
      </c>
      <c r="L32" s="278">
        <v>0</v>
      </c>
    </row>
    <row r="33" spans="2:12" x14ac:dyDescent="0.25">
      <c r="B33" s="610"/>
      <c r="C33" s="276" t="s">
        <v>302</v>
      </c>
      <c r="D33" s="277">
        <v>3</v>
      </c>
      <c r="E33" s="278">
        <v>0</v>
      </c>
      <c r="F33" s="277">
        <v>3</v>
      </c>
      <c r="G33" s="278">
        <v>0</v>
      </c>
      <c r="H33" s="278">
        <v>0</v>
      </c>
      <c r="I33" s="278">
        <v>0</v>
      </c>
      <c r="J33" s="278">
        <v>0</v>
      </c>
      <c r="K33" s="278">
        <v>0</v>
      </c>
      <c r="L33" s="278">
        <v>0</v>
      </c>
    </row>
    <row r="34" spans="2:12" x14ac:dyDescent="0.25">
      <c r="B34" s="610"/>
      <c r="C34" s="276" t="s">
        <v>301</v>
      </c>
      <c r="D34" s="277">
        <v>4</v>
      </c>
      <c r="E34" s="278">
        <v>0</v>
      </c>
      <c r="F34" s="277">
        <v>3</v>
      </c>
      <c r="G34" s="277">
        <v>1</v>
      </c>
      <c r="H34" s="278">
        <v>0</v>
      </c>
      <c r="I34" s="278">
        <v>0</v>
      </c>
      <c r="J34" s="278">
        <v>0</v>
      </c>
      <c r="K34" s="278">
        <v>0</v>
      </c>
      <c r="L34" s="278">
        <v>0</v>
      </c>
    </row>
    <row r="35" spans="2:12" x14ac:dyDescent="0.25">
      <c r="B35" s="610" t="s">
        <v>30</v>
      </c>
      <c r="C35" s="276" t="s">
        <v>3</v>
      </c>
      <c r="D35" s="277">
        <v>26</v>
      </c>
      <c r="E35" s="277">
        <v>2</v>
      </c>
      <c r="F35" s="277">
        <v>14</v>
      </c>
      <c r="G35" s="277">
        <v>10</v>
      </c>
      <c r="H35" s="278">
        <v>0</v>
      </c>
      <c r="I35" s="278">
        <v>0</v>
      </c>
      <c r="J35" s="278">
        <v>0</v>
      </c>
      <c r="K35" s="278">
        <v>0</v>
      </c>
      <c r="L35" s="278">
        <v>0</v>
      </c>
    </row>
    <row r="36" spans="2:12" s="77" customFormat="1" x14ac:dyDescent="0.25">
      <c r="B36" s="610"/>
      <c r="C36" s="276" t="s">
        <v>300</v>
      </c>
      <c r="D36" s="277">
        <v>17</v>
      </c>
      <c r="E36" s="277">
        <v>1</v>
      </c>
      <c r="F36" s="277">
        <v>9</v>
      </c>
      <c r="G36" s="277">
        <v>7</v>
      </c>
      <c r="H36" s="278">
        <v>0</v>
      </c>
      <c r="I36" s="278">
        <v>0</v>
      </c>
      <c r="J36" s="278">
        <v>0</v>
      </c>
      <c r="K36" s="278">
        <v>0</v>
      </c>
      <c r="L36" s="278">
        <v>0</v>
      </c>
    </row>
    <row r="37" spans="2:12" x14ac:dyDescent="0.25">
      <c r="B37" s="610"/>
      <c r="C37" s="276" t="s">
        <v>299</v>
      </c>
      <c r="D37" s="277">
        <v>3</v>
      </c>
      <c r="E37" s="278">
        <v>0</v>
      </c>
      <c r="F37" s="277">
        <v>2</v>
      </c>
      <c r="G37" s="277">
        <v>1</v>
      </c>
      <c r="H37" s="278">
        <v>0</v>
      </c>
      <c r="I37" s="278">
        <v>0</v>
      </c>
      <c r="J37" s="278">
        <v>0</v>
      </c>
      <c r="K37" s="278">
        <v>0</v>
      </c>
      <c r="L37" s="278">
        <v>0</v>
      </c>
    </row>
    <row r="38" spans="2:12" x14ac:dyDescent="0.25">
      <c r="B38" s="610"/>
      <c r="C38" s="276" t="s">
        <v>298</v>
      </c>
      <c r="D38" s="277">
        <v>1</v>
      </c>
      <c r="E38" s="278">
        <v>0</v>
      </c>
      <c r="F38" s="278">
        <v>0</v>
      </c>
      <c r="G38" s="277">
        <v>1</v>
      </c>
      <c r="H38" s="278">
        <v>0</v>
      </c>
      <c r="I38" s="278">
        <v>0</v>
      </c>
      <c r="J38" s="278">
        <v>0</v>
      </c>
      <c r="K38" s="278">
        <v>0</v>
      </c>
      <c r="L38" s="278">
        <v>0</v>
      </c>
    </row>
    <row r="39" spans="2:12" s="77" customFormat="1" x14ac:dyDescent="0.25">
      <c r="B39" s="610"/>
      <c r="C39" s="276" t="s">
        <v>297</v>
      </c>
      <c r="D39" s="277">
        <v>1</v>
      </c>
      <c r="E39" s="277">
        <v>1</v>
      </c>
      <c r="F39" s="278">
        <v>0</v>
      </c>
      <c r="G39" s="278">
        <v>0</v>
      </c>
      <c r="H39" s="278">
        <v>0</v>
      </c>
      <c r="I39" s="278">
        <v>0</v>
      </c>
      <c r="J39" s="278">
        <v>0</v>
      </c>
      <c r="K39" s="278">
        <v>0</v>
      </c>
      <c r="L39" s="278">
        <v>0</v>
      </c>
    </row>
    <row r="40" spans="2:12" x14ac:dyDescent="0.25">
      <c r="B40" s="610"/>
      <c r="C40" s="276" t="s">
        <v>295</v>
      </c>
      <c r="D40" s="277">
        <v>2</v>
      </c>
      <c r="E40" s="278">
        <v>0</v>
      </c>
      <c r="F40" s="277">
        <v>1</v>
      </c>
      <c r="G40" s="277">
        <v>1</v>
      </c>
      <c r="H40" s="278">
        <v>0</v>
      </c>
      <c r="I40" s="278">
        <v>0</v>
      </c>
      <c r="J40" s="278">
        <v>0</v>
      </c>
      <c r="K40" s="278">
        <v>0</v>
      </c>
      <c r="L40" s="278">
        <v>0</v>
      </c>
    </row>
    <row r="41" spans="2:12" x14ac:dyDescent="0.25">
      <c r="B41" s="610"/>
      <c r="C41" s="276" t="s">
        <v>294</v>
      </c>
      <c r="D41" s="277">
        <v>1</v>
      </c>
      <c r="E41" s="278">
        <v>0</v>
      </c>
      <c r="F41" s="277">
        <v>1</v>
      </c>
      <c r="G41" s="278">
        <v>0</v>
      </c>
      <c r="H41" s="278">
        <v>0</v>
      </c>
      <c r="I41" s="278">
        <v>0</v>
      </c>
      <c r="J41" s="278">
        <v>0</v>
      </c>
      <c r="K41" s="278">
        <v>0</v>
      </c>
      <c r="L41" s="278">
        <v>0</v>
      </c>
    </row>
    <row r="42" spans="2:12" x14ac:dyDescent="0.25">
      <c r="B42" s="610"/>
      <c r="C42" s="276" t="s">
        <v>293</v>
      </c>
      <c r="D42" s="277">
        <v>1</v>
      </c>
      <c r="E42" s="278">
        <v>0</v>
      </c>
      <c r="F42" s="277">
        <v>1</v>
      </c>
      <c r="G42" s="278">
        <v>0</v>
      </c>
      <c r="H42" s="278">
        <v>0</v>
      </c>
      <c r="I42" s="278">
        <v>0</v>
      </c>
      <c r="J42" s="278">
        <v>0</v>
      </c>
      <c r="K42" s="278">
        <v>0</v>
      </c>
      <c r="L42" s="278">
        <v>0</v>
      </c>
    </row>
    <row r="43" spans="2:12" s="77" customFormat="1" x14ac:dyDescent="0.25">
      <c r="B43" s="610" t="s">
        <v>29</v>
      </c>
      <c r="C43" s="276" t="s">
        <v>3</v>
      </c>
      <c r="D43" s="277">
        <v>44</v>
      </c>
      <c r="E43" s="277">
        <v>14</v>
      </c>
      <c r="F43" s="277">
        <v>19</v>
      </c>
      <c r="G43" s="277">
        <v>9</v>
      </c>
      <c r="H43" s="277">
        <v>1</v>
      </c>
      <c r="I43" s="278">
        <v>0</v>
      </c>
      <c r="J43" s="278">
        <v>0</v>
      </c>
      <c r="K43" s="277">
        <v>1</v>
      </c>
      <c r="L43" s="278">
        <v>0</v>
      </c>
    </row>
    <row r="44" spans="2:12" x14ac:dyDescent="0.25">
      <c r="B44" s="610"/>
      <c r="C44" s="276" t="s">
        <v>251</v>
      </c>
      <c r="D44" s="277">
        <v>33</v>
      </c>
      <c r="E44" s="277">
        <v>13</v>
      </c>
      <c r="F44" s="277">
        <v>14</v>
      </c>
      <c r="G44" s="277">
        <v>5</v>
      </c>
      <c r="H44" s="278">
        <v>0</v>
      </c>
      <c r="I44" s="278">
        <v>0</v>
      </c>
      <c r="J44" s="278">
        <v>0</v>
      </c>
      <c r="K44" s="277">
        <v>1</v>
      </c>
      <c r="L44" s="278">
        <v>0</v>
      </c>
    </row>
    <row r="45" spans="2:12" x14ac:dyDescent="0.25">
      <c r="B45" s="610"/>
      <c r="C45" s="276" t="s">
        <v>245</v>
      </c>
      <c r="D45" s="277">
        <v>1</v>
      </c>
      <c r="E45" s="278">
        <v>0</v>
      </c>
      <c r="F45" s="277">
        <v>1</v>
      </c>
      <c r="G45" s="278">
        <v>0</v>
      </c>
      <c r="H45" s="278">
        <v>0</v>
      </c>
      <c r="I45" s="278">
        <v>0</v>
      </c>
      <c r="J45" s="278">
        <v>0</v>
      </c>
      <c r="K45" s="278">
        <v>0</v>
      </c>
      <c r="L45" s="278">
        <v>0</v>
      </c>
    </row>
    <row r="46" spans="2:12" x14ac:dyDescent="0.25">
      <c r="B46" s="610"/>
      <c r="C46" s="276" t="s">
        <v>243</v>
      </c>
      <c r="D46" s="277">
        <v>2</v>
      </c>
      <c r="E46" s="278">
        <v>0</v>
      </c>
      <c r="F46" s="278">
        <v>0</v>
      </c>
      <c r="G46" s="277">
        <v>2</v>
      </c>
      <c r="H46" s="278">
        <v>0</v>
      </c>
      <c r="I46" s="278">
        <v>0</v>
      </c>
      <c r="J46" s="278">
        <v>0</v>
      </c>
      <c r="K46" s="278">
        <v>0</v>
      </c>
      <c r="L46" s="278">
        <v>0</v>
      </c>
    </row>
    <row r="47" spans="2:12" s="77" customFormat="1" x14ac:dyDescent="0.25">
      <c r="B47" s="610"/>
      <c r="C47" s="276" t="s">
        <v>242</v>
      </c>
      <c r="D47" s="277">
        <v>1</v>
      </c>
      <c r="E47" s="278">
        <v>0</v>
      </c>
      <c r="F47" s="278">
        <v>0</v>
      </c>
      <c r="G47" s="278">
        <v>0</v>
      </c>
      <c r="H47" s="277">
        <v>1</v>
      </c>
      <c r="I47" s="278">
        <v>0</v>
      </c>
      <c r="J47" s="278">
        <v>0</v>
      </c>
      <c r="K47" s="278">
        <v>0</v>
      </c>
      <c r="L47" s="278">
        <v>0</v>
      </c>
    </row>
    <row r="48" spans="2:12" x14ac:dyDescent="0.25">
      <c r="B48" s="610"/>
      <c r="C48" s="276" t="s">
        <v>241</v>
      </c>
      <c r="D48" s="277">
        <v>1</v>
      </c>
      <c r="E48" s="278">
        <v>0</v>
      </c>
      <c r="F48" s="277">
        <v>1</v>
      </c>
      <c r="G48" s="278">
        <v>0</v>
      </c>
      <c r="H48" s="278">
        <v>0</v>
      </c>
      <c r="I48" s="278">
        <v>0</v>
      </c>
      <c r="J48" s="278">
        <v>0</v>
      </c>
      <c r="K48" s="278">
        <v>0</v>
      </c>
      <c r="L48" s="278">
        <v>0</v>
      </c>
    </row>
    <row r="49" spans="2:12" s="77" customFormat="1" x14ac:dyDescent="0.25">
      <c r="B49" s="610"/>
      <c r="C49" s="276" t="s">
        <v>240</v>
      </c>
      <c r="D49" s="277">
        <v>5</v>
      </c>
      <c r="E49" s="278">
        <v>0</v>
      </c>
      <c r="F49" s="277">
        <v>3</v>
      </c>
      <c r="G49" s="277">
        <v>2</v>
      </c>
      <c r="H49" s="278">
        <v>0</v>
      </c>
      <c r="I49" s="278">
        <v>0</v>
      </c>
      <c r="J49" s="278">
        <v>0</v>
      </c>
      <c r="K49" s="278">
        <v>0</v>
      </c>
      <c r="L49" s="278">
        <v>0</v>
      </c>
    </row>
    <row r="50" spans="2:12" x14ac:dyDescent="0.25">
      <c r="B50" s="610"/>
      <c r="C50" s="276" t="s">
        <v>239</v>
      </c>
      <c r="D50" s="277">
        <v>1</v>
      </c>
      <c r="E50" s="277">
        <v>1</v>
      </c>
      <c r="F50" s="278">
        <v>0</v>
      </c>
      <c r="G50" s="278">
        <v>0</v>
      </c>
      <c r="H50" s="278">
        <v>0</v>
      </c>
      <c r="I50" s="278">
        <v>0</v>
      </c>
      <c r="J50" s="278">
        <v>0</v>
      </c>
      <c r="K50" s="278">
        <v>0</v>
      </c>
      <c r="L50" s="278">
        <v>0</v>
      </c>
    </row>
    <row r="51" spans="2:12" x14ac:dyDescent="0.25">
      <c r="B51" s="610" t="s">
        <v>28</v>
      </c>
      <c r="C51" s="276" t="s">
        <v>3</v>
      </c>
      <c r="D51" s="277">
        <v>17</v>
      </c>
      <c r="E51" s="277">
        <v>10</v>
      </c>
      <c r="F51" s="277">
        <v>4</v>
      </c>
      <c r="G51" s="277">
        <v>1</v>
      </c>
      <c r="H51" s="278">
        <v>0</v>
      </c>
      <c r="I51" s="278">
        <v>0</v>
      </c>
      <c r="J51" s="278">
        <v>0</v>
      </c>
      <c r="K51" s="277">
        <v>2</v>
      </c>
      <c r="L51" s="278">
        <v>0</v>
      </c>
    </row>
    <row r="52" spans="2:12" x14ac:dyDescent="0.25">
      <c r="B52" s="610"/>
      <c r="C52" s="276" t="s">
        <v>28</v>
      </c>
      <c r="D52" s="277">
        <v>9</v>
      </c>
      <c r="E52" s="277">
        <v>6</v>
      </c>
      <c r="F52" s="277">
        <v>1</v>
      </c>
      <c r="G52" s="277">
        <v>1</v>
      </c>
      <c r="H52" s="278">
        <v>0</v>
      </c>
      <c r="I52" s="278">
        <v>0</v>
      </c>
      <c r="J52" s="278">
        <v>0</v>
      </c>
      <c r="K52" s="277">
        <v>1</v>
      </c>
      <c r="L52" s="278">
        <v>0</v>
      </c>
    </row>
    <row r="53" spans="2:12" s="77" customFormat="1" x14ac:dyDescent="0.25">
      <c r="B53" s="610"/>
      <c r="C53" s="276" t="s">
        <v>236</v>
      </c>
      <c r="D53" s="277">
        <v>1</v>
      </c>
      <c r="E53" s="277">
        <v>1</v>
      </c>
      <c r="F53" s="278">
        <v>0</v>
      </c>
      <c r="G53" s="278">
        <v>0</v>
      </c>
      <c r="H53" s="278">
        <v>0</v>
      </c>
      <c r="I53" s="278">
        <v>0</v>
      </c>
      <c r="J53" s="278">
        <v>0</v>
      </c>
      <c r="K53" s="278">
        <v>0</v>
      </c>
      <c r="L53" s="278">
        <v>0</v>
      </c>
    </row>
    <row r="54" spans="2:12" x14ac:dyDescent="0.25">
      <c r="B54" s="610"/>
      <c r="C54" s="276" t="s">
        <v>235</v>
      </c>
      <c r="D54" s="277">
        <v>4</v>
      </c>
      <c r="E54" s="277">
        <v>1</v>
      </c>
      <c r="F54" s="277">
        <v>2</v>
      </c>
      <c r="G54" s="278">
        <v>0</v>
      </c>
      <c r="H54" s="278">
        <v>0</v>
      </c>
      <c r="I54" s="278">
        <v>0</v>
      </c>
      <c r="J54" s="278">
        <v>0</v>
      </c>
      <c r="K54" s="277">
        <v>1</v>
      </c>
      <c r="L54" s="278">
        <v>0</v>
      </c>
    </row>
    <row r="55" spans="2:12" x14ac:dyDescent="0.25">
      <c r="B55" s="610"/>
      <c r="C55" s="276" t="s">
        <v>234</v>
      </c>
      <c r="D55" s="277">
        <v>2</v>
      </c>
      <c r="E55" s="277">
        <v>1</v>
      </c>
      <c r="F55" s="277">
        <v>1</v>
      </c>
      <c r="G55" s="278">
        <v>0</v>
      </c>
      <c r="H55" s="278">
        <v>0</v>
      </c>
      <c r="I55" s="278">
        <v>0</v>
      </c>
      <c r="J55" s="278">
        <v>0</v>
      </c>
      <c r="K55" s="278">
        <v>0</v>
      </c>
      <c r="L55" s="278">
        <v>0</v>
      </c>
    </row>
    <row r="56" spans="2:12" x14ac:dyDescent="0.25">
      <c r="B56" s="610"/>
      <c r="C56" s="276" t="s">
        <v>232</v>
      </c>
      <c r="D56" s="277">
        <v>1</v>
      </c>
      <c r="E56" s="277">
        <v>1</v>
      </c>
      <c r="F56" s="278">
        <v>0</v>
      </c>
      <c r="G56" s="278">
        <v>0</v>
      </c>
      <c r="H56" s="278">
        <v>0</v>
      </c>
      <c r="I56" s="278">
        <v>0</v>
      </c>
      <c r="J56" s="278">
        <v>0</v>
      </c>
      <c r="K56" s="278">
        <v>0</v>
      </c>
      <c r="L56" s="278">
        <v>0</v>
      </c>
    </row>
    <row r="57" spans="2:12" x14ac:dyDescent="0.25">
      <c r="B57" s="610" t="s">
        <v>27</v>
      </c>
      <c r="C57" s="276" t="s">
        <v>3</v>
      </c>
      <c r="D57" s="277">
        <v>546</v>
      </c>
      <c r="E57" s="277">
        <v>66</v>
      </c>
      <c r="F57" s="277">
        <v>348</v>
      </c>
      <c r="G57" s="277">
        <v>105</v>
      </c>
      <c r="H57" s="277">
        <v>5</v>
      </c>
      <c r="I57" s="277">
        <v>1</v>
      </c>
      <c r="J57" s="277">
        <v>4</v>
      </c>
      <c r="K57" s="277">
        <v>8</v>
      </c>
      <c r="L57" s="277">
        <v>9</v>
      </c>
    </row>
    <row r="58" spans="2:12" x14ac:dyDescent="0.25">
      <c r="B58" s="610"/>
      <c r="C58" s="276" t="s">
        <v>231</v>
      </c>
      <c r="D58" s="277">
        <v>428</v>
      </c>
      <c r="E58" s="277">
        <v>47</v>
      </c>
      <c r="F58" s="277">
        <v>282</v>
      </c>
      <c r="G58" s="277">
        <v>78</v>
      </c>
      <c r="H58" s="277">
        <v>5</v>
      </c>
      <c r="I58" s="277">
        <v>1</v>
      </c>
      <c r="J58" s="277">
        <v>2</v>
      </c>
      <c r="K58" s="277">
        <v>4</v>
      </c>
      <c r="L58" s="277">
        <v>9</v>
      </c>
    </row>
    <row r="59" spans="2:12" ht="28.5" x14ac:dyDescent="0.25">
      <c r="B59" s="610"/>
      <c r="C59" s="276" t="s">
        <v>230</v>
      </c>
      <c r="D59" s="277">
        <v>3</v>
      </c>
      <c r="E59" s="277">
        <v>2</v>
      </c>
      <c r="F59" s="277">
        <v>1</v>
      </c>
      <c r="G59" s="278">
        <v>0</v>
      </c>
      <c r="H59" s="278">
        <v>0</v>
      </c>
      <c r="I59" s="278">
        <v>0</v>
      </c>
      <c r="J59" s="278">
        <v>0</v>
      </c>
      <c r="K59" s="278">
        <v>0</v>
      </c>
      <c r="L59" s="278">
        <v>0</v>
      </c>
    </row>
    <row r="60" spans="2:12" x14ac:dyDescent="0.25">
      <c r="B60" s="610"/>
      <c r="C60" s="276" t="s">
        <v>229</v>
      </c>
      <c r="D60" s="277">
        <v>2</v>
      </c>
      <c r="E60" s="277">
        <v>1</v>
      </c>
      <c r="F60" s="277">
        <v>1</v>
      </c>
      <c r="G60" s="278">
        <v>0</v>
      </c>
      <c r="H60" s="278">
        <v>0</v>
      </c>
      <c r="I60" s="278">
        <v>0</v>
      </c>
      <c r="J60" s="278">
        <v>0</v>
      </c>
      <c r="K60" s="278">
        <v>0</v>
      </c>
      <c r="L60" s="278">
        <v>0</v>
      </c>
    </row>
    <row r="61" spans="2:12" x14ac:dyDescent="0.25">
      <c r="B61" s="610"/>
      <c r="C61" s="276" t="s">
        <v>228</v>
      </c>
      <c r="D61" s="277">
        <v>2</v>
      </c>
      <c r="E61" s="278">
        <v>0</v>
      </c>
      <c r="F61" s="277">
        <v>2</v>
      </c>
      <c r="G61" s="278">
        <v>0</v>
      </c>
      <c r="H61" s="278">
        <v>0</v>
      </c>
      <c r="I61" s="278">
        <v>0</v>
      </c>
      <c r="J61" s="278">
        <v>0</v>
      </c>
      <c r="K61" s="278">
        <v>0</v>
      </c>
      <c r="L61" s="278">
        <v>0</v>
      </c>
    </row>
    <row r="62" spans="2:12" x14ac:dyDescent="0.25">
      <c r="B62" s="610"/>
      <c r="C62" s="276" t="s">
        <v>227</v>
      </c>
      <c r="D62" s="277">
        <v>2</v>
      </c>
      <c r="E62" s="277">
        <v>1</v>
      </c>
      <c r="F62" s="277">
        <v>1</v>
      </c>
      <c r="G62" s="278">
        <v>0</v>
      </c>
      <c r="H62" s="278">
        <v>0</v>
      </c>
      <c r="I62" s="278">
        <v>0</v>
      </c>
      <c r="J62" s="278">
        <v>0</v>
      </c>
      <c r="K62" s="278">
        <v>0</v>
      </c>
      <c r="L62" s="278">
        <v>0</v>
      </c>
    </row>
    <row r="63" spans="2:12" x14ac:dyDescent="0.25">
      <c r="B63" s="610"/>
      <c r="C63" s="276" t="s">
        <v>226</v>
      </c>
      <c r="D63" s="277">
        <v>15</v>
      </c>
      <c r="E63" s="278">
        <v>0</v>
      </c>
      <c r="F63" s="277">
        <v>8</v>
      </c>
      <c r="G63" s="277">
        <v>7</v>
      </c>
      <c r="H63" s="278">
        <v>0</v>
      </c>
      <c r="I63" s="278">
        <v>0</v>
      </c>
      <c r="J63" s="278">
        <v>0</v>
      </c>
      <c r="K63" s="278">
        <v>0</v>
      </c>
      <c r="L63" s="278">
        <v>0</v>
      </c>
    </row>
    <row r="64" spans="2:12" x14ac:dyDescent="0.25">
      <c r="B64" s="610"/>
      <c r="C64" s="276" t="s">
        <v>225</v>
      </c>
      <c r="D64" s="277">
        <v>36</v>
      </c>
      <c r="E64" s="277">
        <v>2</v>
      </c>
      <c r="F64" s="277">
        <v>23</v>
      </c>
      <c r="G64" s="277">
        <v>10</v>
      </c>
      <c r="H64" s="278">
        <v>0</v>
      </c>
      <c r="I64" s="278">
        <v>0</v>
      </c>
      <c r="J64" s="278">
        <v>0</v>
      </c>
      <c r="K64" s="277">
        <v>1</v>
      </c>
      <c r="L64" s="278">
        <v>0</v>
      </c>
    </row>
    <row r="65" spans="2:12" x14ac:dyDescent="0.25">
      <c r="B65" s="610"/>
      <c r="C65" s="276" t="s">
        <v>224</v>
      </c>
      <c r="D65" s="277">
        <v>5</v>
      </c>
      <c r="E65" s="277">
        <v>3</v>
      </c>
      <c r="F65" s="277">
        <v>1</v>
      </c>
      <c r="G65" s="277">
        <v>1</v>
      </c>
      <c r="H65" s="278">
        <v>0</v>
      </c>
      <c r="I65" s="278">
        <v>0</v>
      </c>
      <c r="J65" s="278">
        <v>0</v>
      </c>
      <c r="K65" s="278">
        <v>0</v>
      </c>
      <c r="L65" s="278">
        <v>0</v>
      </c>
    </row>
    <row r="66" spans="2:12" x14ac:dyDescent="0.25">
      <c r="B66" s="610"/>
      <c r="C66" s="276" t="s">
        <v>223</v>
      </c>
      <c r="D66" s="277">
        <v>6</v>
      </c>
      <c r="E66" s="277">
        <v>1</v>
      </c>
      <c r="F66" s="277">
        <v>1</v>
      </c>
      <c r="G66" s="277">
        <v>2</v>
      </c>
      <c r="H66" s="278">
        <v>0</v>
      </c>
      <c r="I66" s="278">
        <v>0</v>
      </c>
      <c r="J66" s="277">
        <v>1</v>
      </c>
      <c r="K66" s="277">
        <v>1</v>
      </c>
      <c r="L66" s="278">
        <v>0</v>
      </c>
    </row>
    <row r="67" spans="2:12" x14ac:dyDescent="0.25">
      <c r="B67" s="610"/>
      <c r="C67" s="276" t="s">
        <v>222</v>
      </c>
      <c r="D67" s="277">
        <v>11</v>
      </c>
      <c r="E67" s="277">
        <v>5</v>
      </c>
      <c r="F67" s="277">
        <v>6</v>
      </c>
      <c r="G67" s="278">
        <v>0</v>
      </c>
      <c r="H67" s="278">
        <v>0</v>
      </c>
      <c r="I67" s="278">
        <v>0</v>
      </c>
      <c r="J67" s="278">
        <v>0</v>
      </c>
      <c r="K67" s="278">
        <v>0</v>
      </c>
      <c r="L67" s="278">
        <v>0</v>
      </c>
    </row>
    <row r="68" spans="2:12" x14ac:dyDescent="0.25">
      <c r="B68" s="610"/>
      <c r="C68" s="276" t="s">
        <v>221</v>
      </c>
      <c r="D68" s="277">
        <v>6</v>
      </c>
      <c r="E68" s="278">
        <v>0</v>
      </c>
      <c r="F68" s="277">
        <v>4</v>
      </c>
      <c r="G68" s="277">
        <v>2</v>
      </c>
      <c r="H68" s="278">
        <v>0</v>
      </c>
      <c r="I68" s="278">
        <v>0</v>
      </c>
      <c r="J68" s="278">
        <v>0</v>
      </c>
      <c r="K68" s="278">
        <v>0</v>
      </c>
      <c r="L68" s="278">
        <v>0</v>
      </c>
    </row>
    <row r="69" spans="2:12" x14ac:dyDescent="0.25">
      <c r="B69" s="610"/>
      <c r="C69" s="276" t="s">
        <v>220</v>
      </c>
      <c r="D69" s="277">
        <v>1</v>
      </c>
      <c r="E69" s="278">
        <v>0</v>
      </c>
      <c r="F69" s="278">
        <v>0</v>
      </c>
      <c r="G69" s="278">
        <v>0</v>
      </c>
      <c r="H69" s="278">
        <v>0</v>
      </c>
      <c r="I69" s="278">
        <v>0</v>
      </c>
      <c r="J69" s="277">
        <v>1</v>
      </c>
      <c r="K69" s="278">
        <v>0</v>
      </c>
      <c r="L69" s="278">
        <v>0</v>
      </c>
    </row>
    <row r="70" spans="2:12" x14ac:dyDescent="0.25">
      <c r="B70" s="610"/>
      <c r="C70" s="276" t="s">
        <v>218</v>
      </c>
      <c r="D70" s="277">
        <v>3</v>
      </c>
      <c r="E70" s="278">
        <v>0</v>
      </c>
      <c r="F70" s="277">
        <v>1</v>
      </c>
      <c r="G70" s="277">
        <v>2</v>
      </c>
      <c r="H70" s="278">
        <v>0</v>
      </c>
      <c r="I70" s="278">
        <v>0</v>
      </c>
      <c r="J70" s="278">
        <v>0</v>
      </c>
      <c r="K70" s="278">
        <v>0</v>
      </c>
      <c r="L70" s="278">
        <v>0</v>
      </c>
    </row>
    <row r="71" spans="2:12" x14ac:dyDescent="0.25">
      <c r="B71" s="610"/>
      <c r="C71" s="276" t="s">
        <v>217</v>
      </c>
      <c r="D71" s="277">
        <v>4</v>
      </c>
      <c r="E71" s="278">
        <v>0</v>
      </c>
      <c r="F71" s="277">
        <v>4</v>
      </c>
      <c r="G71" s="278">
        <v>0</v>
      </c>
      <c r="H71" s="278">
        <v>0</v>
      </c>
      <c r="I71" s="278">
        <v>0</v>
      </c>
      <c r="J71" s="278">
        <v>0</v>
      </c>
      <c r="K71" s="278">
        <v>0</v>
      </c>
      <c r="L71" s="278">
        <v>0</v>
      </c>
    </row>
    <row r="72" spans="2:12" x14ac:dyDescent="0.25">
      <c r="B72" s="610"/>
      <c r="C72" s="276" t="s">
        <v>216</v>
      </c>
      <c r="D72" s="277">
        <v>5</v>
      </c>
      <c r="E72" s="278">
        <v>0</v>
      </c>
      <c r="F72" s="277">
        <v>3</v>
      </c>
      <c r="G72" s="277">
        <v>2</v>
      </c>
      <c r="H72" s="278">
        <v>0</v>
      </c>
      <c r="I72" s="278">
        <v>0</v>
      </c>
      <c r="J72" s="278">
        <v>0</v>
      </c>
      <c r="K72" s="278">
        <v>0</v>
      </c>
      <c r="L72" s="278">
        <v>0</v>
      </c>
    </row>
    <row r="73" spans="2:12" x14ac:dyDescent="0.25">
      <c r="B73" s="610"/>
      <c r="C73" s="276" t="s">
        <v>215</v>
      </c>
      <c r="D73" s="277">
        <v>3</v>
      </c>
      <c r="E73" s="278">
        <v>0</v>
      </c>
      <c r="F73" s="277">
        <v>2</v>
      </c>
      <c r="G73" s="277">
        <v>1</v>
      </c>
      <c r="H73" s="278">
        <v>0</v>
      </c>
      <c r="I73" s="278">
        <v>0</v>
      </c>
      <c r="J73" s="278">
        <v>0</v>
      </c>
      <c r="K73" s="278">
        <v>0</v>
      </c>
      <c r="L73" s="278">
        <v>0</v>
      </c>
    </row>
    <row r="74" spans="2:12" x14ac:dyDescent="0.25">
      <c r="B74" s="610"/>
      <c r="C74" s="276" t="s">
        <v>214</v>
      </c>
      <c r="D74" s="277">
        <v>3</v>
      </c>
      <c r="E74" s="277">
        <v>1</v>
      </c>
      <c r="F74" s="277">
        <v>2</v>
      </c>
      <c r="G74" s="278">
        <v>0</v>
      </c>
      <c r="H74" s="278">
        <v>0</v>
      </c>
      <c r="I74" s="278">
        <v>0</v>
      </c>
      <c r="J74" s="278">
        <v>0</v>
      </c>
      <c r="K74" s="278">
        <v>0</v>
      </c>
      <c r="L74" s="278">
        <v>0</v>
      </c>
    </row>
    <row r="75" spans="2:12" s="77" customFormat="1" x14ac:dyDescent="0.25">
      <c r="B75" s="610"/>
      <c r="C75" s="276" t="s">
        <v>213</v>
      </c>
      <c r="D75" s="277">
        <v>5</v>
      </c>
      <c r="E75" s="277">
        <v>2</v>
      </c>
      <c r="F75" s="277">
        <v>2</v>
      </c>
      <c r="G75" s="278">
        <v>0</v>
      </c>
      <c r="H75" s="278">
        <v>0</v>
      </c>
      <c r="I75" s="278">
        <v>0</v>
      </c>
      <c r="J75" s="278">
        <v>0</v>
      </c>
      <c r="K75" s="277">
        <v>1</v>
      </c>
      <c r="L75" s="278">
        <v>0</v>
      </c>
    </row>
    <row r="76" spans="2:12" s="77" customFormat="1" x14ac:dyDescent="0.25">
      <c r="B76" s="610"/>
      <c r="C76" s="276" t="s">
        <v>212</v>
      </c>
      <c r="D76" s="277">
        <v>2</v>
      </c>
      <c r="E76" s="277">
        <v>1</v>
      </c>
      <c r="F76" s="277">
        <v>1</v>
      </c>
      <c r="G76" s="278">
        <v>0</v>
      </c>
      <c r="H76" s="278">
        <v>0</v>
      </c>
      <c r="I76" s="278">
        <v>0</v>
      </c>
      <c r="J76" s="278">
        <v>0</v>
      </c>
      <c r="K76" s="278">
        <v>0</v>
      </c>
      <c r="L76" s="278">
        <v>0</v>
      </c>
    </row>
    <row r="77" spans="2:12" x14ac:dyDescent="0.25">
      <c r="B77" s="610"/>
      <c r="C77" s="276" t="s">
        <v>211</v>
      </c>
      <c r="D77" s="277">
        <v>1</v>
      </c>
      <c r="E77" s="278">
        <v>0</v>
      </c>
      <c r="F77" s="277">
        <v>1</v>
      </c>
      <c r="G77" s="278">
        <v>0</v>
      </c>
      <c r="H77" s="278">
        <v>0</v>
      </c>
      <c r="I77" s="278">
        <v>0</v>
      </c>
      <c r="J77" s="278">
        <v>0</v>
      </c>
      <c r="K77" s="278">
        <v>0</v>
      </c>
      <c r="L77" s="278">
        <v>0</v>
      </c>
    </row>
    <row r="78" spans="2:12" x14ac:dyDescent="0.25">
      <c r="B78" s="610"/>
      <c r="C78" s="276" t="s">
        <v>209</v>
      </c>
      <c r="D78" s="277">
        <v>2</v>
      </c>
      <c r="E78" s="278">
        <v>0</v>
      </c>
      <c r="F78" s="277">
        <v>1</v>
      </c>
      <c r="G78" s="278">
        <v>0</v>
      </c>
      <c r="H78" s="278">
        <v>0</v>
      </c>
      <c r="I78" s="278">
        <v>0</v>
      </c>
      <c r="J78" s="278">
        <v>0</v>
      </c>
      <c r="K78" s="277">
        <v>1</v>
      </c>
      <c r="L78" s="278">
        <v>0</v>
      </c>
    </row>
    <row r="79" spans="2:12" x14ac:dyDescent="0.25">
      <c r="B79" s="610"/>
      <c r="C79" s="276" t="s">
        <v>207</v>
      </c>
      <c r="D79" s="277">
        <v>1</v>
      </c>
      <c r="E79" s="278">
        <v>0</v>
      </c>
      <c r="F79" s="277">
        <v>1</v>
      </c>
      <c r="G79" s="278">
        <v>0</v>
      </c>
      <c r="H79" s="278">
        <v>0</v>
      </c>
      <c r="I79" s="278">
        <v>0</v>
      </c>
      <c r="J79" s="278">
        <v>0</v>
      </c>
      <c r="K79" s="278">
        <v>0</v>
      </c>
      <c r="L79" s="278">
        <v>0</v>
      </c>
    </row>
    <row r="80" spans="2:12" x14ac:dyDescent="0.25">
      <c r="B80" s="610" t="s">
        <v>26</v>
      </c>
      <c r="C80" s="276" t="s">
        <v>3</v>
      </c>
      <c r="D80" s="277">
        <v>28</v>
      </c>
      <c r="E80" s="277">
        <v>10</v>
      </c>
      <c r="F80" s="277">
        <v>9</v>
      </c>
      <c r="G80" s="277">
        <v>8</v>
      </c>
      <c r="H80" s="277">
        <v>1</v>
      </c>
      <c r="I80" s="278">
        <v>0</v>
      </c>
      <c r="J80" s="278">
        <v>0</v>
      </c>
      <c r="K80" s="278">
        <v>0</v>
      </c>
      <c r="L80" s="278">
        <v>0</v>
      </c>
    </row>
    <row r="81" spans="2:12" s="77" customFormat="1" x14ac:dyDescent="0.25">
      <c r="B81" s="610"/>
      <c r="C81" s="276" t="s">
        <v>290</v>
      </c>
      <c r="D81" s="277">
        <v>15</v>
      </c>
      <c r="E81" s="277">
        <v>7</v>
      </c>
      <c r="F81" s="277">
        <v>7</v>
      </c>
      <c r="G81" s="277">
        <v>1</v>
      </c>
      <c r="H81" s="278">
        <v>0</v>
      </c>
      <c r="I81" s="278">
        <v>0</v>
      </c>
      <c r="J81" s="278">
        <v>0</v>
      </c>
      <c r="K81" s="278">
        <v>0</v>
      </c>
      <c r="L81" s="278">
        <v>0</v>
      </c>
    </row>
    <row r="82" spans="2:12" s="77" customFormat="1" x14ac:dyDescent="0.25">
      <c r="B82" s="610"/>
      <c r="C82" s="276" t="s">
        <v>289</v>
      </c>
      <c r="D82" s="277">
        <v>3</v>
      </c>
      <c r="E82" s="277">
        <v>1</v>
      </c>
      <c r="F82" s="278">
        <v>0</v>
      </c>
      <c r="G82" s="277">
        <v>2</v>
      </c>
      <c r="H82" s="278">
        <v>0</v>
      </c>
      <c r="I82" s="278">
        <v>0</v>
      </c>
      <c r="J82" s="278">
        <v>0</v>
      </c>
      <c r="K82" s="278">
        <v>0</v>
      </c>
      <c r="L82" s="278">
        <v>0</v>
      </c>
    </row>
    <row r="83" spans="2:12" x14ac:dyDescent="0.25">
      <c r="B83" s="610"/>
      <c r="C83" s="276" t="s">
        <v>288</v>
      </c>
      <c r="D83" s="277">
        <v>1</v>
      </c>
      <c r="E83" s="278">
        <v>0</v>
      </c>
      <c r="F83" s="278">
        <v>0</v>
      </c>
      <c r="G83" s="277">
        <v>1</v>
      </c>
      <c r="H83" s="278">
        <v>0</v>
      </c>
      <c r="I83" s="278">
        <v>0</v>
      </c>
      <c r="J83" s="278">
        <v>0</v>
      </c>
      <c r="K83" s="278">
        <v>0</v>
      </c>
      <c r="L83" s="278">
        <v>0</v>
      </c>
    </row>
    <row r="84" spans="2:12" s="77" customFormat="1" x14ac:dyDescent="0.25">
      <c r="B84" s="610"/>
      <c r="C84" s="276" t="s">
        <v>287</v>
      </c>
      <c r="D84" s="277">
        <v>8</v>
      </c>
      <c r="E84" s="277">
        <v>2</v>
      </c>
      <c r="F84" s="277">
        <v>1</v>
      </c>
      <c r="G84" s="277">
        <v>4</v>
      </c>
      <c r="H84" s="277">
        <v>1</v>
      </c>
      <c r="I84" s="278">
        <v>0</v>
      </c>
      <c r="J84" s="278">
        <v>0</v>
      </c>
      <c r="K84" s="278">
        <v>0</v>
      </c>
      <c r="L84" s="278">
        <v>0</v>
      </c>
    </row>
    <row r="85" spans="2:12" x14ac:dyDescent="0.25">
      <c r="B85" s="610"/>
      <c r="C85" s="276" t="s">
        <v>286</v>
      </c>
      <c r="D85" s="277">
        <v>1</v>
      </c>
      <c r="E85" s="278">
        <v>0</v>
      </c>
      <c r="F85" s="277">
        <v>1</v>
      </c>
      <c r="G85" s="278">
        <v>0</v>
      </c>
      <c r="H85" s="278">
        <v>0</v>
      </c>
      <c r="I85" s="278">
        <v>0</v>
      </c>
      <c r="J85" s="278">
        <v>0</v>
      </c>
      <c r="K85" s="278">
        <v>0</v>
      </c>
      <c r="L85" s="278">
        <v>0</v>
      </c>
    </row>
    <row r="86" spans="2:12" x14ac:dyDescent="0.25">
      <c r="B86" s="610" t="s">
        <v>25</v>
      </c>
      <c r="C86" s="276" t="s">
        <v>3</v>
      </c>
      <c r="D86" s="277">
        <v>22</v>
      </c>
      <c r="E86" s="277">
        <v>5</v>
      </c>
      <c r="F86" s="277">
        <v>9</v>
      </c>
      <c r="G86" s="277">
        <v>8</v>
      </c>
      <c r="H86" s="278">
        <v>0</v>
      </c>
      <c r="I86" s="278">
        <v>0</v>
      </c>
      <c r="J86" s="278">
        <v>0</v>
      </c>
      <c r="K86" s="278">
        <v>0</v>
      </c>
      <c r="L86" s="278">
        <v>0</v>
      </c>
    </row>
    <row r="87" spans="2:12" s="77" customFormat="1" x14ac:dyDescent="0.25">
      <c r="B87" s="610"/>
      <c r="C87" s="276" t="s">
        <v>25</v>
      </c>
      <c r="D87" s="277">
        <v>14</v>
      </c>
      <c r="E87" s="277">
        <v>4</v>
      </c>
      <c r="F87" s="277">
        <v>8</v>
      </c>
      <c r="G87" s="277">
        <v>2</v>
      </c>
      <c r="H87" s="278">
        <v>0</v>
      </c>
      <c r="I87" s="278">
        <v>0</v>
      </c>
      <c r="J87" s="278">
        <v>0</v>
      </c>
      <c r="K87" s="278">
        <v>0</v>
      </c>
      <c r="L87" s="278">
        <v>0</v>
      </c>
    </row>
    <row r="88" spans="2:12" x14ac:dyDescent="0.25">
      <c r="B88" s="610"/>
      <c r="C88" s="276" t="s">
        <v>284</v>
      </c>
      <c r="D88" s="277">
        <v>1</v>
      </c>
      <c r="E88" s="278">
        <v>0</v>
      </c>
      <c r="F88" s="277">
        <v>1</v>
      </c>
      <c r="G88" s="278">
        <v>0</v>
      </c>
      <c r="H88" s="278">
        <v>0</v>
      </c>
      <c r="I88" s="278">
        <v>0</v>
      </c>
      <c r="J88" s="278">
        <v>0</v>
      </c>
      <c r="K88" s="278">
        <v>0</v>
      </c>
      <c r="L88" s="278">
        <v>0</v>
      </c>
    </row>
    <row r="89" spans="2:12" x14ac:dyDescent="0.25">
      <c r="B89" s="610"/>
      <c r="C89" s="276" t="s">
        <v>283</v>
      </c>
      <c r="D89" s="277">
        <v>1</v>
      </c>
      <c r="E89" s="277">
        <v>1</v>
      </c>
      <c r="F89" s="278">
        <v>0</v>
      </c>
      <c r="G89" s="278">
        <v>0</v>
      </c>
      <c r="H89" s="278">
        <v>0</v>
      </c>
      <c r="I89" s="278">
        <v>0</v>
      </c>
      <c r="J89" s="278">
        <v>0</v>
      </c>
      <c r="K89" s="278">
        <v>0</v>
      </c>
      <c r="L89" s="278">
        <v>0</v>
      </c>
    </row>
    <row r="90" spans="2:12" x14ac:dyDescent="0.25">
      <c r="B90" s="610"/>
      <c r="C90" s="276" t="s">
        <v>282</v>
      </c>
      <c r="D90" s="277">
        <v>1</v>
      </c>
      <c r="E90" s="278">
        <v>0</v>
      </c>
      <c r="F90" s="278">
        <v>0</v>
      </c>
      <c r="G90" s="277">
        <v>1</v>
      </c>
      <c r="H90" s="278">
        <v>0</v>
      </c>
      <c r="I90" s="278">
        <v>0</v>
      </c>
      <c r="J90" s="278">
        <v>0</v>
      </c>
      <c r="K90" s="278">
        <v>0</v>
      </c>
      <c r="L90" s="278">
        <v>0</v>
      </c>
    </row>
    <row r="91" spans="2:12" x14ac:dyDescent="0.25">
      <c r="B91" s="610"/>
      <c r="C91" s="276" t="s">
        <v>275</v>
      </c>
      <c r="D91" s="277">
        <v>2</v>
      </c>
      <c r="E91" s="278">
        <v>0</v>
      </c>
      <c r="F91" s="278">
        <v>0</v>
      </c>
      <c r="G91" s="277">
        <v>2</v>
      </c>
      <c r="H91" s="278">
        <v>0</v>
      </c>
      <c r="I91" s="278">
        <v>0</v>
      </c>
      <c r="J91" s="278">
        <v>0</v>
      </c>
      <c r="K91" s="278">
        <v>0</v>
      </c>
      <c r="L91" s="278">
        <v>0</v>
      </c>
    </row>
    <row r="92" spans="2:12" x14ac:dyDescent="0.25">
      <c r="B92" s="610"/>
      <c r="C92" s="276" t="s">
        <v>274</v>
      </c>
      <c r="D92" s="277">
        <v>1</v>
      </c>
      <c r="E92" s="278">
        <v>0</v>
      </c>
      <c r="F92" s="278">
        <v>0</v>
      </c>
      <c r="G92" s="277">
        <v>1</v>
      </c>
      <c r="H92" s="278">
        <v>0</v>
      </c>
      <c r="I92" s="278">
        <v>0</v>
      </c>
      <c r="J92" s="278">
        <v>0</v>
      </c>
      <c r="K92" s="278">
        <v>0</v>
      </c>
      <c r="L92" s="278">
        <v>0</v>
      </c>
    </row>
    <row r="93" spans="2:12" x14ac:dyDescent="0.25">
      <c r="B93" s="610"/>
      <c r="C93" s="276" t="s">
        <v>271</v>
      </c>
      <c r="D93" s="277">
        <v>2</v>
      </c>
      <c r="E93" s="278">
        <v>0</v>
      </c>
      <c r="F93" s="278">
        <v>0</v>
      </c>
      <c r="G93" s="277">
        <v>2</v>
      </c>
      <c r="H93" s="278">
        <v>0</v>
      </c>
      <c r="I93" s="278">
        <v>0</v>
      </c>
      <c r="J93" s="278">
        <v>0</v>
      </c>
      <c r="K93" s="278">
        <v>0</v>
      </c>
      <c r="L93" s="278">
        <v>0</v>
      </c>
    </row>
    <row r="94" spans="2:12" x14ac:dyDescent="0.25">
      <c r="B94" s="610" t="s">
        <v>24</v>
      </c>
      <c r="C94" s="276" t="s">
        <v>3</v>
      </c>
      <c r="D94" s="277">
        <v>58</v>
      </c>
      <c r="E94" s="277">
        <v>21</v>
      </c>
      <c r="F94" s="277">
        <v>22</v>
      </c>
      <c r="G94" s="277">
        <v>12</v>
      </c>
      <c r="H94" s="277">
        <v>1</v>
      </c>
      <c r="I94" s="278">
        <v>0</v>
      </c>
      <c r="J94" s="278">
        <v>0</v>
      </c>
      <c r="K94" s="277">
        <v>2</v>
      </c>
      <c r="L94" s="278">
        <v>0</v>
      </c>
    </row>
    <row r="95" spans="2:12" x14ac:dyDescent="0.25">
      <c r="B95" s="610"/>
      <c r="C95" s="276" t="s">
        <v>206</v>
      </c>
      <c r="D95" s="277">
        <v>10</v>
      </c>
      <c r="E95" s="277">
        <v>5</v>
      </c>
      <c r="F95" s="277">
        <v>4</v>
      </c>
      <c r="G95" s="277">
        <v>1</v>
      </c>
      <c r="H95" s="278">
        <v>0</v>
      </c>
      <c r="I95" s="278">
        <v>0</v>
      </c>
      <c r="J95" s="278">
        <v>0</v>
      </c>
      <c r="K95" s="278">
        <v>0</v>
      </c>
      <c r="L95" s="278">
        <v>0</v>
      </c>
    </row>
    <row r="96" spans="2:12" s="77" customFormat="1" x14ac:dyDescent="0.25">
      <c r="B96" s="610"/>
      <c r="C96" s="276" t="s">
        <v>205</v>
      </c>
      <c r="D96" s="277">
        <v>2</v>
      </c>
      <c r="E96" s="278">
        <v>0</v>
      </c>
      <c r="F96" s="277">
        <v>2</v>
      </c>
      <c r="G96" s="278">
        <v>0</v>
      </c>
      <c r="H96" s="278">
        <v>0</v>
      </c>
      <c r="I96" s="278">
        <v>0</v>
      </c>
      <c r="J96" s="278">
        <v>0</v>
      </c>
      <c r="K96" s="278">
        <v>0</v>
      </c>
      <c r="L96" s="278">
        <v>0</v>
      </c>
    </row>
    <row r="97" spans="2:12" x14ac:dyDescent="0.25">
      <c r="B97" s="610"/>
      <c r="C97" s="276" t="s">
        <v>203</v>
      </c>
      <c r="D97" s="277">
        <v>7</v>
      </c>
      <c r="E97" s="277">
        <v>4</v>
      </c>
      <c r="F97" s="277">
        <v>2</v>
      </c>
      <c r="G97" s="278">
        <v>0</v>
      </c>
      <c r="H97" s="278">
        <v>0</v>
      </c>
      <c r="I97" s="278">
        <v>0</v>
      </c>
      <c r="J97" s="278">
        <v>0</v>
      </c>
      <c r="K97" s="277">
        <v>1</v>
      </c>
      <c r="L97" s="278">
        <v>0</v>
      </c>
    </row>
    <row r="98" spans="2:12" x14ac:dyDescent="0.25">
      <c r="B98" s="610"/>
      <c r="C98" s="276" t="s">
        <v>202</v>
      </c>
      <c r="D98" s="277">
        <v>16</v>
      </c>
      <c r="E98" s="277">
        <v>4</v>
      </c>
      <c r="F98" s="277">
        <v>6</v>
      </c>
      <c r="G98" s="277">
        <v>5</v>
      </c>
      <c r="H98" s="277">
        <v>1</v>
      </c>
      <c r="I98" s="278">
        <v>0</v>
      </c>
      <c r="J98" s="278">
        <v>0</v>
      </c>
      <c r="K98" s="278">
        <v>0</v>
      </c>
      <c r="L98" s="278">
        <v>0</v>
      </c>
    </row>
    <row r="99" spans="2:12" x14ac:dyDescent="0.25">
      <c r="B99" s="610"/>
      <c r="C99" s="276" t="s">
        <v>201</v>
      </c>
      <c r="D99" s="277">
        <v>4</v>
      </c>
      <c r="E99" s="277">
        <v>2</v>
      </c>
      <c r="F99" s="277">
        <v>1</v>
      </c>
      <c r="G99" s="277">
        <v>1</v>
      </c>
      <c r="H99" s="278">
        <v>0</v>
      </c>
      <c r="I99" s="278">
        <v>0</v>
      </c>
      <c r="J99" s="278">
        <v>0</v>
      </c>
      <c r="K99" s="278">
        <v>0</v>
      </c>
      <c r="L99" s="278">
        <v>0</v>
      </c>
    </row>
    <row r="100" spans="2:12" s="77" customFormat="1" x14ac:dyDescent="0.25">
      <c r="B100" s="610"/>
      <c r="C100" s="276" t="s">
        <v>200</v>
      </c>
      <c r="D100" s="277">
        <v>5</v>
      </c>
      <c r="E100" s="277">
        <v>2</v>
      </c>
      <c r="F100" s="277">
        <v>2</v>
      </c>
      <c r="G100" s="278">
        <v>0</v>
      </c>
      <c r="H100" s="278">
        <v>0</v>
      </c>
      <c r="I100" s="278">
        <v>0</v>
      </c>
      <c r="J100" s="278">
        <v>0</v>
      </c>
      <c r="K100" s="277">
        <v>1</v>
      </c>
      <c r="L100" s="278">
        <v>0</v>
      </c>
    </row>
    <row r="101" spans="2:12" x14ac:dyDescent="0.25">
      <c r="B101" s="610"/>
      <c r="C101" s="276" t="s">
        <v>199</v>
      </c>
      <c r="D101" s="277">
        <v>4</v>
      </c>
      <c r="E101" s="277">
        <v>3</v>
      </c>
      <c r="F101" s="278">
        <v>0</v>
      </c>
      <c r="G101" s="277">
        <v>1</v>
      </c>
      <c r="H101" s="278">
        <v>0</v>
      </c>
      <c r="I101" s="278">
        <v>0</v>
      </c>
      <c r="J101" s="278">
        <v>0</v>
      </c>
      <c r="K101" s="278">
        <v>0</v>
      </c>
      <c r="L101" s="278">
        <v>0</v>
      </c>
    </row>
    <row r="102" spans="2:12" x14ac:dyDescent="0.25">
      <c r="B102" s="610"/>
      <c r="C102" s="276" t="s">
        <v>198</v>
      </c>
      <c r="D102" s="277">
        <v>1</v>
      </c>
      <c r="E102" s="278">
        <v>0</v>
      </c>
      <c r="F102" s="277">
        <v>1</v>
      </c>
      <c r="G102" s="278">
        <v>0</v>
      </c>
      <c r="H102" s="278">
        <v>0</v>
      </c>
      <c r="I102" s="278">
        <v>0</v>
      </c>
      <c r="J102" s="278">
        <v>0</v>
      </c>
      <c r="K102" s="278">
        <v>0</v>
      </c>
      <c r="L102" s="278">
        <v>0</v>
      </c>
    </row>
    <row r="103" spans="2:12" x14ac:dyDescent="0.25">
      <c r="B103" s="610"/>
      <c r="C103" s="276" t="s">
        <v>197</v>
      </c>
      <c r="D103" s="277">
        <v>7</v>
      </c>
      <c r="E103" s="277">
        <v>1</v>
      </c>
      <c r="F103" s="277">
        <v>2</v>
      </c>
      <c r="G103" s="277">
        <v>4</v>
      </c>
      <c r="H103" s="278">
        <v>0</v>
      </c>
      <c r="I103" s="278">
        <v>0</v>
      </c>
      <c r="J103" s="278">
        <v>0</v>
      </c>
      <c r="K103" s="278">
        <v>0</v>
      </c>
      <c r="L103" s="278">
        <v>0</v>
      </c>
    </row>
    <row r="104" spans="2:12" x14ac:dyDescent="0.25">
      <c r="B104" s="610"/>
      <c r="C104" s="276" t="s">
        <v>196</v>
      </c>
      <c r="D104" s="277">
        <v>1</v>
      </c>
      <c r="E104" s="278">
        <v>0</v>
      </c>
      <c r="F104" s="277">
        <v>1</v>
      </c>
      <c r="G104" s="278">
        <v>0</v>
      </c>
      <c r="H104" s="278">
        <v>0</v>
      </c>
      <c r="I104" s="278">
        <v>0</v>
      </c>
      <c r="J104" s="278">
        <v>0</v>
      </c>
      <c r="K104" s="278">
        <v>0</v>
      </c>
      <c r="L104" s="278">
        <v>0</v>
      </c>
    </row>
    <row r="105" spans="2:12" x14ac:dyDescent="0.25">
      <c r="B105" s="610"/>
      <c r="C105" s="276" t="s">
        <v>194</v>
      </c>
      <c r="D105" s="277">
        <v>1</v>
      </c>
      <c r="E105" s="278">
        <v>0</v>
      </c>
      <c r="F105" s="277">
        <v>1</v>
      </c>
      <c r="G105" s="278">
        <v>0</v>
      </c>
      <c r="H105" s="278">
        <v>0</v>
      </c>
      <c r="I105" s="278">
        <v>0</v>
      </c>
      <c r="J105" s="278">
        <v>0</v>
      </c>
      <c r="K105" s="278">
        <v>0</v>
      </c>
      <c r="L105" s="278">
        <v>0</v>
      </c>
    </row>
    <row r="106" spans="2:12" x14ac:dyDescent="0.25">
      <c r="B106" s="610" t="s">
        <v>23</v>
      </c>
      <c r="C106" s="276" t="s">
        <v>3</v>
      </c>
      <c r="D106" s="277">
        <v>63</v>
      </c>
      <c r="E106" s="277">
        <v>30</v>
      </c>
      <c r="F106" s="277">
        <v>22</v>
      </c>
      <c r="G106" s="277">
        <v>9</v>
      </c>
      <c r="H106" s="277">
        <v>1</v>
      </c>
      <c r="I106" s="278">
        <v>0</v>
      </c>
      <c r="J106" s="278">
        <v>0</v>
      </c>
      <c r="K106" s="278">
        <v>0</v>
      </c>
      <c r="L106" s="277">
        <v>1</v>
      </c>
    </row>
    <row r="107" spans="2:12" x14ac:dyDescent="0.25">
      <c r="B107" s="610"/>
      <c r="C107" s="276" t="s">
        <v>193</v>
      </c>
      <c r="D107" s="277">
        <v>14</v>
      </c>
      <c r="E107" s="277">
        <v>6</v>
      </c>
      <c r="F107" s="277">
        <v>5</v>
      </c>
      <c r="G107" s="277">
        <v>3</v>
      </c>
      <c r="H107" s="278">
        <v>0</v>
      </c>
      <c r="I107" s="278">
        <v>0</v>
      </c>
      <c r="J107" s="278">
        <v>0</v>
      </c>
      <c r="K107" s="278">
        <v>0</v>
      </c>
      <c r="L107" s="278">
        <v>0</v>
      </c>
    </row>
    <row r="108" spans="2:12" x14ac:dyDescent="0.25">
      <c r="B108" s="610"/>
      <c r="C108" s="276" t="s">
        <v>34</v>
      </c>
      <c r="D108" s="277">
        <v>2</v>
      </c>
      <c r="E108" s="278">
        <v>0</v>
      </c>
      <c r="F108" s="277">
        <v>2</v>
      </c>
      <c r="G108" s="278">
        <v>0</v>
      </c>
      <c r="H108" s="278">
        <v>0</v>
      </c>
      <c r="I108" s="278">
        <v>0</v>
      </c>
      <c r="J108" s="278">
        <v>0</v>
      </c>
      <c r="K108" s="278">
        <v>0</v>
      </c>
      <c r="L108" s="278">
        <v>0</v>
      </c>
    </row>
    <row r="109" spans="2:12" x14ac:dyDescent="0.25">
      <c r="B109" s="610"/>
      <c r="C109" s="276" t="s">
        <v>192</v>
      </c>
      <c r="D109" s="277">
        <v>4</v>
      </c>
      <c r="E109" s="277">
        <v>2</v>
      </c>
      <c r="F109" s="278">
        <v>0</v>
      </c>
      <c r="G109" s="277">
        <v>2</v>
      </c>
      <c r="H109" s="278">
        <v>0</v>
      </c>
      <c r="I109" s="278">
        <v>0</v>
      </c>
      <c r="J109" s="278">
        <v>0</v>
      </c>
      <c r="K109" s="278">
        <v>0</v>
      </c>
      <c r="L109" s="278">
        <v>0</v>
      </c>
    </row>
    <row r="110" spans="2:12" x14ac:dyDescent="0.25">
      <c r="B110" s="610"/>
      <c r="C110" s="276" t="s">
        <v>191</v>
      </c>
      <c r="D110" s="277">
        <v>1</v>
      </c>
      <c r="E110" s="278">
        <v>0</v>
      </c>
      <c r="F110" s="277">
        <v>1</v>
      </c>
      <c r="G110" s="278">
        <v>0</v>
      </c>
      <c r="H110" s="278">
        <v>0</v>
      </c>
      <c r="I110" s="278">
        <v>0</v>
      </c>
      <c r="J110" s="278">
        <v>0</v>
      </c>
      <c r="K110" s="278">
        <v>0</v>
      </c>
      <c r="L110" s="278">
        <v>0</v>
      </c>
    </row>
    <row r="111" spans="2:12" x14ac:dyDescent="0.25">
      <c r="B111" s="610"/>
      <c r="C111" s="276" t="s">
        <v>190</v>
      </c>
      <c r="D111" s="277">
        <v>1</v>
      </c>
      <c r="E111" s="277">
        <v>1</v>
      </c>
      <c r="F111" s="278">
        <v>0</v>
      </c>
      <c r="G111" s="278">
        <v>0</v>
      </c>
      <c r="H111" s="278">
        <v>0</v>
      </c>
      <c r="I111" s="278">
        <v>0</v>
      </c>
      <c r="J111" s="278">
        <v>0</v>
      </c>
      <c r="K111" s="278">
        <v>0</v>
      </c>
      <c r="L111" s="278">
        <v>0</v>
      </c>
    </row>
    <row r="112" spans="2:12" s="77" customFormat="1" x14ac:dyDescent="0.25">
      <c r="B112" s="610"/>
      <c r="C112" s="276" t="s">
        <v>189</v>
      </c>
      <c r="D112" s="277">
        <v>6</v>
      </c>
      <c r="E112" s="277">
        <v>3</v>
      </c>
      <c r="F112" s="277">
        <v>1</v>
      </c>
      <c r="G112" s="277">
        <v>1</v>
      </c>
      <c r="H112" s="277">
        <v>1</v>
      </c>
      <c r="I112" s="278">
        <v>0</v>
      </c>
      <c r="J112" s="278">
        <v>0</v>
      </c>
      <c r="K112" s="278">
        <v>0</v>
      </c>
      <c r="L112" s="278">
        <v>0</v>
      </c>
    </row>
    <row r="113" spans="2:12" x14ac:dyDescent="0.25">
      <c r="B113" s="610"/>
      <c r="C113" s="276" t="s">
        <v>188</v>
      </c>
      <c r="D113" s="277">
        <v>1</v>
      </c>
      <c r="E113" s="278">
        <v>0</v>
      </c>
      <c r="F113" s="278">
        <v>0</v>
      </c>
      <c r="G113" s="277">
        <v>1</v>
      </c>
      <c r="H113" s="278">
        <v>0</v>
      </c>
      <c r="I113" s="278">
        <v>0</v>
      </c>
      <c r="J113" s="278">
        <v>0</v>
      </c>
      <c r="K113" s="278">
        <v>0</v>
      </c>
      <c r="L113" s="278">
        <v>0</v>
      </c>
    </row>
    <row r="114" spans="2:12" x14ac:dyDescent="0.25">
      <c r="B114" s="610"/>
      <c r="C114" s="276" t="s">
        <v>187</v>
      </c>
      <c r="D114" s="277">
        <v>18</v>
      </c>
      <c r="E114" s="277">
        <v>9</v>
      </c>
      <c r="F114" s="277">
        <v>8</v>
      </c>
      <c r="G114" s="277">
        <v>1</v>
      </c>
      <c r="H114" s="278">
        <v>0</v>
      </c>
      <c r="I114" s="278">
        <v>0</v>
      </c>
      <c r="J114" s="278">
        <v>0</v>
      </c>
      <c r="K114" s="278">
        <v>0</v>
      </c>
      <c r="L114" s="278">
        <v>0</v>
      </c>
    </row>
    <row r="115" spans="2:12" s="77" customFormat="1" x14ac:dyDescent="0.25">
      <c r="B115" s="610"/>
      <c r="C115" s="276" t="s">
        <v>186</v>
      </c>
      <c r="D115" s="277">
        <v>2</v>
      </c>
      <c r="E115" s="277">
        <v>1</v>
      </c>
      <c r="F115" s="277">
        <v>1</v>
      </c>
      <c r="G115" s="278">
        <v>0</v>
      </c>
      <c r="H115" s="278">
        <v>0</v>
      </c>
      <c r="I115" s="278">
        <v>0</v>
      </c>
      <c r="J115" s="278">
        <v>0</v>
      </c>
      <c r="K115" s="278">
        <v>0</v>
      </c>
      <c r="L115" s="278">
        <v>0</v>
      </c>
    </row>
    <row r="116" spans="2:12" s="77" customFormat="1" x14ac:dyDescent="0.25">
      <c r="B116" s="610"/>
      <c r="C116" s="276" t="s">
        <v>19</v>
      </c>
      <c r="D116" s="277">
        <v>2</v>
      </c>
      <c r="E116" s="277">
        <v>1</v>
      </c>
      <c r="F116" s="277">
        <v>1</v>
      </c>
      <c r="G116" s="278">
        <v>0</v>
      </c>
      <c r="H116" s="278">
        <v>0</v>
      </c>
      <c r="I116" s="278">
        <v>0</v>
      </c>
      <c r="J116" s="278">
        <v>0</v>
      </c>
      <c r="K116" s="278">
        <v>0</v>
      </c>
      <c r="L116" s="278">
        <v>0</v>
      </c>
    </row>
    <row r="117" spans="2:12" s="77" customFormat="1" x14ac:dyDescent="0.25">
      <c r="B117" s="610"/>
      <c r="C117" s="276" t="s">
        <v>184</v>
      </c>
      <c r="D117" s="277">
        <v>1</v>
      </c>
      <c r="E117" s="277">
        <v>1</v>
      </c>
      <c r="F117" s="278">
        <v>0</v>
      </c>
      <c r="G117" s="278">
        <v>0</v>
      </c>
      <c r="H117" s="278">
        <v>0</v>
      </c>
      <c r="I117" s="278">
        <v>0</v>
      </c>
      <c r="J117" s="278">
        <v>0</v>
      </c>
      <c r="K117" s="278">
        <v>0</v>
      </c>
      <c r="L117" s="278">
        <v>0</v>
      </c>
    </row>
    <row r="118" spans="2:12" x14ac:dyDescent="0.25">
      <c r="B118" s="610"/>
      <c r="C118" s="276" t="s">
        <v>183</v>
      </c>
      <c r="D118" s="277">
        <v>3</v>
      </c>
      <c r="E118" s="278">
        <v>0</v>
      </c>
      <c r="F118" s="277">
        <v>2</v>
      </c>
      <c r="G118" s="277">
        <v>1</v>
      </c>
      <c r="H118" s="278">
        <v>0</v>
      </c>
      <c r="I118" s="278">
        <v>0</v>
      </c>
      <c r="J118" s="278">
        <v>0</v>
      </c>
      <c r="K118" s="278">
        <v>0</v>
      </c>
      <c r="L118" s="278">
        <v>0</v>
      </c>
    </row>
    <row r="119" spans="2:12" s="77" customFormat="1" x14ac:dyDescent="0.25">
      <c r="B119" s="610"/>
      <c r="C119" s="276" t="s">
        <v>182</v>
      </c>
      <c r="D119" s="277">
        <v>4</v>
      </c>
      <c r="E119" s="277">
        <v>2</v>
      </c>
      <c r="F119" s="277">
        <v>1</v>
      </c>
      <c r="G119" s="278">
        <v>0</v>
      </c>
      <c r="H119" s="278">
        <v>0</v>
      </c>
      <c r="I119" s="278">
        <v>0</v>
      </c>
      <c r="J119" s="278">
        <v>0</v>
      </c>
      <c r="K119" s="278">
        <v>0</v>
      </c>
      <c r="L119" s="277">
        <v>1</v>
      </c>
    </row>
    <row r="120" spans="2:12" x14ac:dyDescent="0.25">
      <c r="B120" s="610"/>
      <c r="C120" s="276" t="s">
        <v>180</v>
      </c>
      <c r="D120" s="277">
        <v>2</v>
      </c>
      <c r="E120" s="277">
        <v>2</v>
      </c>
      <c r="F120" s="278">
        <v>0</v>
      </c>
      <c r="G120" s="278">
        <v>0</v>
      </c>
      <c r="H120" s="278">
        <v>0</v>
      </c>
      <c r="I120" s="278">
        <v>0</v>
      </c>
      <c r="J120" s="278">
        <v>0</v>
      </c>
      <c r="K120" s="278">
        <v>0</v>
      </c>
      <c r="L120" s="278">
        <v>0</v>
      </c>
    </row>
    <row r="121" spans="2:12" x14ac:dyDescent="0.25">
      <c r="B121" s="610"/>
      <c r="C121" s="276" t="s">
        <v>179</v>
      </c>
      <c r="D121" s="277">
        <v>1</v>
      </c>
      <c r="E121" s="277">
        <v>1</v>
      </c>
      <c r="F121" s="278">
        <v>0</v>
      </c>
      <c r="G121" s="278">
        <v>0</v>
      </c>
      <c r="H121" s="278">
        <v>0</v>
      </c>
      <c r="I121" s="278">
        <v>0</v>
      </c>
      <c r="J121" s="278">
        <v>0</v>
      </c>
      <c r="K121" s="278">
        <v>0</v>
      </c>
      <c r="L121" s="278">
        <v>0</v>
      </c>
    </row>
    <row r="122" spans="2:12" s="77" customFormat="1" x14ac:dyDescent="0.25">
      <c r="B122" s="610"/>
      <c r="C122" s="276" t="s">
        <v>177</v>
      </c>
      <c r="D122" s="277">
        <v>1</v>
      </c>
      <c r="E122" s="277">
        <v>1</v>
      </c>
      <c r="F122" s="278">
        <v>0</v>
      </c>
      <c r="G122" s="278">
        <v>0</v>
      </c>
      <c r="H122" s="278">
        <v>0</v>
      </c>
      <c r="I122" s="278">
        <v>0</v>
      </c>
      <c r="J122" s="278">
        <v>0</v>
      </c>
      <c r="K122" s="278">
        <v>0</v>
      </c>
      <c r="L122" s="278">
        <v>0</v>
      </c>
    </row>
    <row r="123" spans="2:12" x14ac:dyDescent="0.25">
      <c r="B123" s="610" t="s">
        <v>22</v>
      </c>
      <c r="C123" s="276" t="s">
        <v>3</v>
      </c>
      <c r="D123" s="277">
        <v>3</v>
      </c>
      <c r="E123" s="278">
        <v>0</v>
      </c>
      <c r="F123" s="277">
        <v>3</v>
      </c>
      <c r="G123" s="278">
        <v>0</v>
      </c>
      <c r="H123" s="278">
        <v>0</v>
      </c>
      <c r="I123" s="278">
        <v>0</v>
      </c>
      <c r="J123" s="278">
        <v>0</v>
      </c>
      <c r="K123" s="278">
        <v>0</v>
      </c>
      <c r="L123" s="278">
        <v>0</v>
      </c>
    </row>
    <row r="124" spans="2:12" x14ac:dyDescent="0.25">
      <c r="B124" s="610"/>
      <c r="C124" s="276" t="s">
        <v>171</v>
      </c>
      <c r="D124" s="277">
        <v>2</v>
      </c>
      <c r="E124" s="278">
        <v>0</v>
      </c>
      <c r="F124" s="277">
        <v>2</v>
      </c>
      <c r="G124" s="278">
        <v>0</v>
      </c>
      <c r="H124" s="278">
        <v>0</v>
      </c>
      <c r="I124" s="278">
        <v>0</v>
      </c>
      <c r="J124" s="278">
        <v>0</v>
      </c>
      <c r="K124" s="278">
        <v>0</v>
      </c>
      <c r="L124" s="278">
        <v>0</v>
      </c>
    </row>
    <row r="125" spans="2:12" s="77" customFormat="1" x14ac:dyDescent="0.25">
      <c r="B125" s="610"/>
      <c r="C125" s="276" t="s">
        <v>162</v>
      </c>
      <c r="D125" s="277">
        <v>1</v>
      </c>
      <c r="E125" s="278">
        <v>0</v>
      </c>
      <c r="F125" s="277">
        <v>1</v>
      </c>
      <c r="G125" s="278">
        <v>0</v>
      </c>
      <c r="H125" s="278">
        <v>0</v>
      </c>
      <c r="I125" s="278">
        <v>0</v>
      </c>
      <c r="J125" s="278">
        <v>0</v>
      </c>
      <c r="K125" s="278">
        <v>0</v>
      </c>
      <c r="L125" s="278">
        <v>0</v>
      </c>
    </row>
    <row r="126" spans="2:12" x14ac:dyDescent="0.25">
      <c r="B126" s="610" t="s">
        <v>21</v>
      </c>
      <c r="C126" s="276" t="s">
        <v>3</v>
      </c>
      <c r="D126" s="277">
        <v>3</v>
      </c>
      <c r="E126" s="277">
        <v>3</v>
      </c>
      <c r="F126" s="278">
        <v>0</v>
      </c>
      <c r="G126" s="278">
        <v>0</v>
      </c>
      <c r="H126" s="278">
        <v>0</v>
      </c>
      <c r="I126" s="278">
        <v>0</v>
      </c>
      <c r="J126" s="278">
        <v>0</v>
      </c>
      <c r="K126" s="278">
        <v>0</v>
      </c>
      <c r="L126" s="278">
        <v>0</v>
      </c>
    </row>
    <row r="127" spans="2:12" s="77" customFormat="1" x14ac:dyDescent="0.25">
      <c r="B127" s="610"/>
      <c r="C127" s="276" t="s">
        <v>159</v>
      </c>
      <c r="D127" s="277">
        <v>3</v>
      </c>
      <c r="E127" s="277">
        <v>3</v>
      </c>
      <c r="F127" s="278">
        <v>0</v>
      </c>
      <c r="G127" s="278">
        <v>0</v>
      </c>
      <c r="H127" s="278">
        <v>0</v>
      </c>
      <c r="I127" s="278">
        <v>0</v>
      </c>
      <c r="J127" s="278">
        <v>0</v>
      </c>
      <c r="K127" s="278">
        <v>0</v>
      </c>
      <c r="L127" s="278">
        <v>0</v>
      </c>
    </row>
    <row r="128" spans="2:12" s="77" customFormat="1" x14ac:dyDescent="0.25">
      <c r="B128" s="610" t="s">
        <v>20</v>
      </c>
      <c r="C128" s="276" t="s">
        <v>3</v>
      </c>
      <c r="D128" s="277">
        <v>4</v>
      </c>
      <c r="E128" s="277">
        <v>1</v>
      </c>
      <c r="F128" s="277">
        <v>2</v>
      </c>
      <c r="G128" s="278">
        <v>0</v>
      </c>
      <c r="H128" s="277">
        <v>1</v>
      </c>
      <c r="I128" s="278">
        <v>0</v>
      </c>
      <c r="J128" s="278">
        <v>0</v>
      </c>
      <c r="K128" s="278">
        <v>0</v>
      </c>
      <c r="L128" s="278">
        <v>0</v>
      </c>
    </row>
    <row r="129" spans="2:12" x14ac:dyDescent="0.25">
      <c r="B129" s="610"/>
      <c r="C129" s="276" t="s">
        <v>20</v>
      </c>
      <c r="D129" s="277">
        <v>4</v>
      </c>
      <c r="E129" s="277">
        <v>1</v>
      </c>
      <c r="F129" s="277">
        <v>2</v>
      </c>
      <c r="G129" s="278">
        <v>0</v>
      </c>
      <c r="H129" s="277">
        <v>1</v>
      </c>
      <c r="I129" s="278">
        <v>0</v>
      </c>
      <c r="J129" s="278">
        <v>0</v>
      </c>
      <c r="K129" s="278">
        <v>0</v>
      </c>
      <c r="L129" s="278">
        <v>0</v>
      </c>
    </row>
    <row r="130" spans="2:12" x14ac:dyDescent="0.25">
      <c r="B130" s="610" t="s">
        <v>19</v>
      </c>
      <c r="C130" s="276" t="s">
        <v>3</v>
      </c>
      <c r="D130" s="277">
        <v>270</v>
      </c>
      <c r="E130" s="277">
        <v>33</v>
      </c>
      <c r="F130" s="277">
        <v>177</v>
      </c>
      <c r="G130" s="277">
        <v>42</v>
      </c>
      <c r="H130" s="277">
        <v>7</v>
      </c>
      <c r="I130" s="277">
        <v>1</v>
      </c>
      <c r="J130" s="277">
        <v>1</v>
      </c>
      <c r="K130" s="277">
        <v>4</v>
      </c>
      <c r="L130" s="277">
        <v>5</v>
      </c>
    </row>
    <row r="131" spans="2:12" x14ac:dyDescent="0.25">
      <c r="B131" s="610"/>
      <c r="C131" s="276" t="s">
        <v>270</v>
      </c>
      <c r="D131" s="277">
        <v>235</v>
      </c>
      <c r="E131" s="277">
        <v>24</v>
      </c>
      <c r="F131" s="277">
        <v>157</v>
      </c>
      <c r="G131" s="277">
        <v>40</v>
      </c>
      <c r="H131" s="277">
        <v>6</v>
      </c>
      <c r="I131" s="277">
        <v>1</v>
      </c>
      <c r="J131" s="277">
        <v>1</v>
      </c>
      <c r="K131" s="277">
        <v>1</v>
      </c>
      <c r="L131" s="277">
        <v>5</v>
      </c>
    </row>
    <row r="132" spans="2:12" x14ac:dyDescent="0.25">
      <c r="B132" s="610"/>
      <c r="C132" s="276" t="s">
        <v>269</v>
      </c>
      <c r="D132" s="277">
        <v>8</v>
      </c>
      <c r="E132" s="277">
        <v>2</v>
      </c>
      <c r="F132" s="277">
        <v>3</v>
      </c>
      <c r="G132" s="278">
        <v>0</v>
      </c>
      <c r="H132" s="278">
        <v>0</v>
      </c>
      <c r="I132" s="278">
        <v>0</v>
      </c>
      <c r="J132" s="278">
        <v>0</v>
      </c>
      <c r="K132" s="277">
        <v>3</v>
      </c>
      <c r="L132" s="278">
        <v>0</v>
      </c>
    </row>
    <row r="133" spans="2:12" x14ac:dyDescent="0.25">
      <c r="B133" s="610"/>
      <c r="C133" s="276" t="s">
        <v>268</v>
      </c>
      <c r="D133" s="277">
        <v>11</v>
      </c>
      <c r="E133" s="277">
        <v>3</v>
      </c>
      <c r="F133" s="277">
        <v>7</v>
      </c>
      <c r="G133" s="278">
        <v>0</v>
      </c>
      <c r="H133" s="277">
        <v>1</v>
      </c>
      <c r="I133" s="278">
        <v>0</v>
      </c>
      <c r="J133" s="278">
        <v>0</v>
      </c>
      <c r="K133" s="278">
        <v>0</v>
      </c>
      <c r="L133" s="278">
        <v>0</v>
      </c>
    </row>
    <row r="134" spans="2:12" s="77" customFormat="1" x14ac:dyDescent="0.25">
      <c r="B134" s="610"/>
      <c r="C134" s="276" t="s">
        <v>267</v>
      </c>
      <c r="D134" s="277">
        <v>6</v>
      </c>
      <c r="E134" s="277">
        <v>2</v>
      </c>
      <c r="F134" s="277">
        <v>4</v>
      </c>
      <c r="G134" s="278">
        <v>0</v>
      </c>
      <c r="H134" s="278">
        <v>0</v>
      </c>
      <c r="I134" s="278">
        <v>0</v>
      </c>
      <c r="J134" s="278">
        <v>0</v>
      </c>
      <c r="K134" s="278">
        <v>0</v>
      </c>
      <c r="L134" s="278">
        <v>0</v>
      </c>
    </row>
    <row r="135" spans="2:12" x14ac:dyDescent="0.25">
      <c r="B135" s="610"/>
      <c r="C135" s="276" t="s">
        <v>266</v>
      </c>
      <c r="D135" s="277">
        <v>5</v>
      </c>
      <c r="E135" s="277">
        <v>1</v>
      </c>
      <c r="F135" s="277">
        <v>2</v>
      </c>
      <c r="G135" s="277">
        <v>2</v>
      </c>
      <c r="H135" s="278">
        <v>0</v>
      </c>
      <c r="I135" s="278">
        <v>0</v>
      </c>
      <c r="J135" s="278">
        <v>0</v>
      </c>
      <c r="K135" s="278">
        <v>0</v>
      </c>
      <c r="L135" s="278">
        <v>0</v>
      </c>
    </row>
    <row r="136" spans="2:12" s="77" customFormat="1" x14ac:dyDescent="0.25">
      <c r="B136" s="610"/>
      <c r="C136" s="276" t="s">
        <v>265</v>
      </c>
      <c r="D136" s="277">
        <v>2</v>
      </c>
      <c r="E136" s="278">
        <v>0</v>
      </c>
      <c r="F136" s="277">
        <v>2</v>
      </c>
      <c r="G136" s="278">
        <v>0</v>
      </c>
      <c r="H136" s="278">
        <v>0</v>
      </c>
      <c r="I136" s="278">
        <v>0</v>
      </c>
      <c r="J136" s="278">
        <v>0</v>
      </c>
      <c r="K136" s="278">
        <v>0</v>
      </c>
      <c r="L136" s="278">
        <v>0</v>
      </c>
    </row>
    <row r="137" spans="2:12" x14ac:dyDescent="0.25">
      <c r="B137" s="610"/>
      <c r="C137" s="276" t="s">
        <v>264</v>
      </c>
      <c r="D137" s="277">
        <v>3</v>
      </c>
      <c r="E137" s="277">
        <v>1</v>
      </c>
      <c r="F137" s="277">
        <v>2</v>
      </c>
      <c r="G137" s="278">
        <v>0</v>
      </c>
      <c r="H137" s="278">
        <v>0</v>
      </c>
      <c r="I137" s="278">
        <v>0</v>
      </c>
      <c r="J137" s="278">
        <v>0</v>
      </c>
      <c r="K137" s="278">
        <v>0</v>
      </c>
      <c r="L137" s="278">
        <v>0</v>
      </c>
    </row>
    <row r="138" spans="2:12" x14ac:dyDescent="0.25">
      <c r="B138" s="610" t="s">
        <v>18</v>
      </c>
      <c r="C138" s="276" t="s">
        <v>3</v>
      </c>
      <c r="D138" s="277">
        <v>44</v>
      </c>
      <c r="E138" s="277">
        <v>7</v>
      </c>
      <c r="F138" s="277">
        <v>20</v>
      </c>
      <c r="G138" s="277">
        <v>14</v>
      </c>
      <c r="H138" s="277">
        <v>2</v>
      </c>
      <c r="I138" s="278">
        <v>0</v>
      </c>
      <c r="J138" s="278">
        <v>0</v>
      </c>
      <c r="K138" s="277">
        <v>1</v>
      </c>
      <c r="L138" s="278">
        <v>0</v>
      </c>
    </row>
    <row r="139" spans="2:12" s="77" customFormat="1" x14ac:dyDescent="0.25">
      <c r="B139" s="610"/>
      <c r="C139" s="276" t="s">
        <v>262</v>
      </c>
      <c r="D139" s="277">
        <v>27</v>
      </c>
      <c r="E139" s="277">
        <v>3</v>
      </c>
      <c r="F139" s="277">
        <v>16</v>
      </c>
      <c r="G139" s="277">
        <v>8</v>
      </c>
      <c r="H139" s="278">
        <v>0</v>
      </c>
      <c r="I139" s="278">
        <v>0</v>
      </c>
      <c r="J139" s="278">
        <v>0</v>
      </c>
      <c r="K139" s="278">
        <v>0</v>
      </c>
      <c r="L139" s="278">
        <v>0</v>
      </c>
    </row>
    <row r="140" spans="2:12" x14ac:dyDescent="0.25">
      <c r="B140" s="610"/>
      <c r="C140" s="276" t="s">
        <v>260</v>
      </c>
      <c r="D140" s="277">
        <v>1</v>
      </c>
      <c r="E140" s="278">
        <v>0</v>
      </c>
      <c r="F140" s="278">
        <v>0</v>
      </c>
      <c r="G140" s="277">
        <v>1</v>
      </c>
      <c r="H140" s="278">
        <v>0</v>
      </c>
      <c r="I140" s="278">
        <v>0</v>
      </c>
      <c r="J140" s="278">
        <v>0</v>
      </c>
      <c r="K140" s="278">
        <v>0</v>
      </c>
      <c r="L140" s="278">
        <v>0</v>
      </c>
    </row>
    <row r="141" spans="2:12" x14ac:dyDescent="0.25">
      <c r="B141" s="610"/>
      <c r="C141" s="276" t="s">
        <v>259</v>
      </c>
      <c r="D141" s="277">
        <v>1</v>
      </c>
      <c r="E141" s="278">
        <v>0</v>
      </c>
      <c r="F141" s="278">
        <v>0</v>
      </c>
      <c r="G141" s="277">
        <v>1</v>
      </c>
      <c r="H141" s="278">
        <v>0</v>
      </c>
      <c r="I141" s="278">
        <v>0</v>
      </c>
      <c r="J141" s="278">
        <v>0</v>
      </c>
      <c r="K141" s="278">
        <v>0</v>
      </c>
      <c r="L141" s="278">
        <v>0</v>
      </c>
    </row>
    <row r="142" spans="2:12" s="77" customFormat="1" x14ac:dyDescent="0.25">
      <c r="B142" s="610"/>
      <c r="C142" s="276" t="s">
        <v>258</v>
      </c>
      <c r="D142" s="277">
        <v>2</v>
      </c>
      <c r="E142" s="278">
        <v>0</v>
      </c>
      <c r="F142" s="277">
        <v>2</v>
      </c>
      <c r="G142" s="278">
        <v>0</v>
      </c>
      <c r="H142" s="278">
        <v>0</v>
      </c>
      <c r="I142" s="278">
        <v>0</v>
      </c>
      <c r="J142" s="278">
        <v>0</v>
      </c>
      <c r="K142" s="278">
        <v>0</v>
      </c>
      <c r="L142" s="278">
        <v>0</v>
      </c>
    </row>
    <row r="143" spans="2:12" s="77" customFormat="1" x14ac:dyDescent="0.25">
      <c r="B143" s="610"/>
      <c r="C143" s="276" t="s">
        <v>256</v>
      </c>
      <c r="D143" s="277">
        <v>6</v>
      </c>
      <c r="E143" s="277">
        <v>3</v>
      </c>
      <c r="F143" s="277">
        <v>1</v>
      </c>
      <c r="G143" s="277">
        <v>1</v>
      </c>
      <c r="H143" s="277">
        <v>1</v>
      </c>
      <c r="I143" s="278">
        <v>0</v>
      </c>
      <c r="J143" s="278">
        <v>0</v>
      </c>
      <c r="K143" s="278">
        <v>0</v>
      </c>
      <c r="L143" s="278">
        <v>0</v>
      </c>
    </row>
    <row r="144" spans="2:12" x14ac:dyDescent="0.25">
      <c r="B144" s="610"/>
      <c r="C144" s="276" t="s">
        <v>255</v>
      </c>
      <c r="D144" s="277">
        <v>6</v>
      </c>
      <c r="E144" s="277">
        <v>1</v>
      </c>
      <c r="F144" s="277">
        <v>1</v>
      </c>
      <c r="G144" s="277">
        <v>2</v>
      </c>
      <c r="H144" s="277">
        <v>1</v>
      </c>
      <c r="I144" s="278">
        <v>0</v>
      </c>
      <c r="J144" s="278">
        <v>0</v>
      </c>
      <c r="K144" s="277">
        <v>1</v>
      </c>
      <c r="L144" s="278">
        <v>0</v>
      </c>
    </row>
    <row r="145" spans="2:12" x14ac:dyDescent="0.25">
      <c r="B145" s="610"/>
      <c r="C145" s="276" t="s">
        <v>254</v>
      </c>
      <c r="D145" s="277">
        <v>1</v>
      </c>
      <c r="E145" s="278">
        <v>0</v>
      </c>
      <c r="F145" s="278">
        <v>0</v>
      </c>
      <c r="G145" s="277">
        <v>1</v>
      </c>
      <c r="H145" s="278">
        <v>0</v>
      </c>
      <c r="I145" s="278">
        <v>0</v>
      </c>
      <c r="J145" s="278">
        <v>0</v>
      </c>
      <c r="K145" s="278">
        <v>0</v>
      </c>
      <c r="L145" s="278">
        <v>0</v>
      </c>
    </row>
    <row r="146" spans="2:12" s="77" customFormat="1" x14ac:dyDescent="0.25">
      <c r="B146" s="610" t="s">
        <v>15</v>
      </c>
      <c r="C146" s="276" t="s">
        <v>3</v>
      </c>
      <c r="D146" s="277">
        <v>9</v>
      </c>
      <c r="E146" s="277">
        <v>2</v>
      </c>
      <c r="F146" s="277">
        <v>6</v>
      </c>
      <c r="G146" s="277">
        <v>1</v>
      </c>
      <c r="H146" s="278">
        <v>0</v>
      </c>
      <c r="I146" s="278">
        <v>0</v>
      </c>
      <c r="J146" s="278">
        <v>0</v>
      </c>
      <c r="K146" s="278">
        <v>0</v>
      </c>
      <c r="L146" s="278">
        <v>0</v>
      </c>
    </row>
    <row r="147" spans="2:12" x14ac:dyDescent="0.25">
      <c r="B147" s="610"/>
      <c r="C147" s="276" t="s">
        <v>142</v>
      </c>
      <c r="D147" s="277">
        <v>4</v>
      </c>
      <c r="E147" s="277">
        <v>1</v>
      </c>
      <c r="F147" s="277">
        <v>3</v>
      </c>
      <c r="G147" s="278">
        <v>0</v>
      </c>
      <c r="H147" s="278">
        <v>0</v>
      </c>
      <c r="I147" s="278">
        <v>0</v>
      </c>
      <c r="J147" s="278">
        <v>0</v>
      </c>
      <c r="K147" s="278">
        <v>0</v>
      </c>
      <c r="L147" s="278">
        <v>0</v>
      </c>
    </row>
    <row r="148" spans="2:12" x14ac:dyDescent="0.25">
      <c r="B148" s="610"/>
      <c r="C148" s="276" t="s">
        <v>139</v>
      </c>
      <c r="D148" s="277">
        <v>5</v>
      </c>
      <c r="E148" s="277">
        <v>1</v>
      </c>
      <c r="F148" s="277">
        <v>3</v>
      </c>
      <c r="G148" s="277">
        <v>1</v>
      </c>
      <c r="H148" s="278">
        <v>0</v>
      </c>
      <c r="I148" s="278">
        <v>0</v>
      </c>
      <c r="J148" s="278">
        <v>0</v>
      </c>
      <c r="K148" s="278">
        <v>0</v>
      </c>
      <c r="L148" s="278">
        <v>0</v>
      </c>
    </row>
    <row r="149" spans="2:12" s="77" customFormat="1" x14ac:dyDescent="0.25">
      <c r="B149" s="610" t="s">
        <v>14</v>
      </c>
      <c r="C149" s="276" t="s">
        <v>3</v>
      </c>
      <c r="D149" s="277">
        <v>10</v>
      </c>
      <c r="E149" s="277">
        <v>5</v>
      </c>
      <c r="F149" s="277">
        <v>4</v>
      </c>
      <c r="G149" s="278">
        <v>0</v>
      </c>
      <c r="H149" s="278">
        <v>0</v>
      </c>
      <c r="I149" s="278">
        <v>0</v>
      </c>
      <c r="J149" s="278">
        <v>0</v>
      </c>
      <c r="K149" s="277">
        <v>1</v>
      </c>
      <c r="L149" s="278">
        <v>0</v>
      </c>
    </row>
    <row r="150" spans="2:12" x14ac:dyDescent="0.25">
      <c r="B150" s="610"/>
      <c r="C150" s="276" t="s">
        <v>14</v>
      </c>
      <c r="D150" s="277">
        <v>6</v>
      </c>
      <c r="E150" s="277">
        <v>3</v>
      </c>
      <c r="F150" s="277">
        <v>2</v>
      </c>
      <c r="G150" s="278">
        <v>0</v>
      </c>
      <c r="H150" s="278">
        <v>0</v>
      </c>
      <c r="I150" s="278">
        <v>0</v>
      </c>
      <c r="J150" s="278">
        <v>0</v>
      </c>
      <c r="K150" s="277">
        <v>1</v>
      </c>
      <c r="L150" s="278">
        <v>0</v>
      </c>
    </row>
    <row r="151" spans="2:12" x14ac:dyDescent="0.25">
      <c r="B151" s="610"/>
      <c r="C151" s="276" t="s">
        <v>136</v>
      </c>
      <c r="D151" s="277">
        <v>1</v>
      </c>
      <c r="E151" s="278">
        <v>0</v>
      </c>
      <c r="F151" s="277">
        <v>1</v>
      </c>
      <c r="G151" s="278">
        <v>0</v>
      </c>
      <c r="H151" s="278">
        <v>0</v>
      </c>
      <c r="I151" s="278">
        <v>0</v>
      </c>
      <c r="J151" s="278">
        <v>0</v>
      </c>
      <c r="K151" s="278">
        <v>0</v>
      </c>
      <c r="L151" s="278">
        <v>0</v>
      </c>
    </row>
    <row r="152" spans="2:12" x14ac:dyDescent="0.25">
      <c r="B152" s="610"/>
      <c r="C152" s="276" t="s">
        <v>135</v>
      </c>
      <c r="D152" s="277">
        <v>2</v>
      </c>
      <c r="E152" s="277">
        <v>1</v>
      </c>
      <c r="F152" s="277">
        <v>1</v>
      </c>
      <c r="G152" s="278">
        <v>0</v>
      </c>
      <c r="H152" s="278">
        <v>0</v>
      </c>
      <c r="I152" s="278">
        <v>0</v>
      </c>
      <c r="J152" s="278">
        <v>0</v>
      </c>
      <c r="K152" s="278">
        <v>0</v>
      </c>
      <c r="L152" s="278">
        <v>0</v>
      </c>
    </row>
    <row r="153" spans="2:12" x14ac:dyDescent="0.25">
      <c r="B153" s="610"/>
      <c r="C153" s="276" t="s">
        <v>134</v>
      </c>
      <c r="D153" s="277">
        <v>1</v>
      </c>
      <c r="E153" s="277">
        <v>1</v>
      </c>
      <c r="F153" s="278">
        <v>0</v>
      </c>
      <c r="G153" s="278">
        <v>0</v>
      </c>
      <c r="H153" s="278">
        <v>0</v>
      </c>
      <c r="I153" s="278">
        <v>0</v>
      </c>
      <c r="J153" s="278">
        <v>0</v>
      </c>
      <c r="K153" s="278">
        <v>0</v>
      </c>
      <c r="L153" s="278">
        <v>0</v>
      </c>
    </row>
    <row r="154" spans="2:12" s="77" customFormat="1" ht="11.65" customHeight="1" x14ac:dyDescent="0.25">
      <c r="B154" s="610" t="s">
        <v>13</v>
      </c>
      <c r="C154" s="276" t="s">
        <v>3</v>
      </c>
      <c r="D154" s="277">
        <v>37</v>
      </c>
      <c r="E154" s="277">
        <v>14</v>
      </c>
      <c r="F154" s="277">
        <v>13</v>
      </c>
      <c r="G154" s="277">
        <v>6</v>
      </c>
      <c r="H154" s="277">
        <v>2</v>
      </c>
      <c r="I154" s="278">
        <v>0</v>
      </c>
      <c r="J154" s="278">
        <v>0</v>
      </c>
      <c r="K154" s="277">
        <v>2</v>
      </c>
      <c r="L154" s="278">
        <v>0</v>
      </c>
    </row>
    <row r="155" spans="2:12" x14ac:dyDescent="0.25">
      <c r="B155" s="610"/>
      <c r="C155" s="276" t="s">
        <v>253</v>
      </c>
      <c r="D155" s="277">
        <v>33</v>
      </c>
      <c r="E155" s="277">
        <v>11</v>
      </c>
      <c r="F155" s="277">
        <v>12</v>
      </c>
      <c r="G155" s="277">
        <v>6</v>
      </c>
      <c r="H155" s="277">
        <v>2</v>
      </c>
      <c r="I155" s="278">
        <v>0</v>
      </c>
      <c r="J155" s="278">
        <v>0</v>
      </c>
      <c r="K155" s="277">
        <v>2</v>
      </c>
      <c r="L155" s="278">
        <v>0</v>
      </c>
    </row>
    <row r="156" spans="2:12" ht="11.65" customHeight="1" x14ac:dyDescent="0.25">
      <c r="B156" s="610"/>
      <c r="C156" s="276" t="s">
        <v>252</v>
      </c>
      <c r="D156" s="277">
        <v>4</v>
      </c>
      <c r="E156" s="277">
        <v>3</v>
      </c>
      <c r="F156" s="277">
        <v>1</v>
      </c>
      <c r="G156" s="278">
        <v>0</v>
      </c>
      <c r="H156" s="278">
        <v>0</v>
      </c>
      <c r="I156" s="278">
        <v>0</v>
      </c>
      <c r="J156" s="278">
        <v>0</v>
      </c>
      <c r="K156" s="278">
        <v>0</v>
      </c>
      <c r="L156" s="278">
        <v>0</v>
      </c>
    </row>
    <row r="157" spans="2:12" s="77" customFormat="1" x14ac:dyDescent="0.25">
      <c r="B157" s="610" t="s">
        <v>12</v>
      </c>
      <c r="C157" s="276" t="s">
        <v>3</v>
      </c>
      <c r="D157" s="277">
        <v>16</v>
      </c>
      <c r="E157" s="277">
        <v>7</v>
      </c>
      <c r="F157" s="277">
        <v>2</v>
      </c>
      <c r="G157" s="277">
        <v>6</v>
      </c>
      <c r="H157" s="278">
        <v>0</v>
      </c>
      <c r="I157" s="278">
        <v>0</v>
      </c>
      <c r="J157" s="278">
        <v>0</v>
      </c>
      <c r="K157" s="277">
        <v>1</v>
      </c>
      <c r="L157" s="278">
        <v>0</v>
      </c>
    </row>
    <row r="158" spans="2:12" x14ac:dyDescent="0.25">
      <c r="B158" s="610"/>
      <c r="C158" s="276" t="s">
        <v>12</v>
      </c>
      <c r="D158" s="277">
        <v>8</v>
      </c>
      <c r="E158" s="277">
        <v>3</v>
      </c>
      <c r="F158" s="277">
        <v>1</v>
      </c>
      <c r="G158" s="277">
        <v>4</v>
      </c>
      <c r="H158" s="278">
        <v>0</v>
      </c>
      <c r="I158" s="278">
        <v>0</v>
      </c>
      <c r="J158" s="278">
        <v>0</v>
      </c>
      <c r="K158" s="278">
        <v>0</v>
      </c>
      <c r="L158" s="278">
        <v>0</v>
      </c>
    </row>
    <row r="159" spans="2:12" x14ac:dyDescent="0.25">
      <c r="B159" s="610"/>
      <c r="C159" s="276" t="s">
        <v>173</v>
      </c>
      <c r="D159" s="277">
        <v>8</v>
      </c>
      <c r="E159" s="277">
        <v>4</v>
      </c>
      <c r="F159" s="277">
        <v>1</v>
      </c>
      <c r="G159" s="277">
        <v>2</v>
      </c>
      <c r="H159" s="278">
        <v>0</v>
      </c>
      <c r="I159" s="278">
        <v>0</v>
      </c>
      <c r="J159" s="278">
        <v>0</v>
      </c>
      <c r="K159" s="277">
        <v>1</v>
      </c>
      <c r="L159" s="278">
        <v>0</v>
      </c>
    </row>
    <row r="160" spans="2:12" x14ac:dyDescent="0.25">
      <c r="B160" s="427"/>
      <c r="C160" s="428"/>
      <c r="D160" s="429"/>
      <c r="E160" s="429"/>
      <c r="F160" s="429"/>
      <c r="G160" s="429"/>
      <c r="H160" s="430"/>
      <c r="I160" s="430"/>
      <c r="J160" s="430"/>
      <c r="K160" s="429"/>
      <c r="L160" s="430"/>
    </row>
    <row r="161" spans="2:2" x14ac:dyDescent="0.25">
      <c r="B161" s="67" t="s">
        <v>2112</v>
      </c>
    </row>
    <row r="162" spans="2:2" x14ac:dyDescent="0.25">
      <c r="B162" s="154" t="s">
        <v>2153</v>
      </c>
    </row>
  </sheetData>
  <mergeCells count="29">
    <mergeCell ref="B6:B11"/>
    <mergeCell ref="B12:B17"/>
    <mergeCell ref="B5:C5"/>
    <mergeCell ref="B106:B122"/>
    <mergeCell ref="B18:B23"/>
    <mergeCell ref="B24:B27"/>
    <mergeCell ref="B28:B34"/>
    <mergeCell ref="B35:B42"/>
    <mergeCell ref="B43:B50"/>
    <mergeCell ref="B51:B56"/>
    <mergeCell ref="B57:B79"/>
    <mergeCell ref="B1:I1"/>
    <mergeCell ref="B3:B4"/>
    <mergeCell ref="C3:C4"/>
    <mergeCell ref="D3:D4"/>
    <mergeCell ref="E3:L3"/>
    <mergeCell ref="B2:L2"/>
    <mergeCell ref="B154:B156"/>
    <mergeCell ref="B138:B145"/>
    <mergeCell ref="B157:B159"/>
    <mergeCell ref="B80:B85"/>
    <mergeCell ref="B86:B93"/>
    <mergeCell ref="B94:B105"/>
    <mergeCell ref="B146:B148"/>
    <mergeCell ref="B149:B153"/>
    <mergeCell ref="B123:B125"/>
    <mergeCell ref="B126:B127"/>
    <mergeCell ref="B128:B129"/>
    <mergeCell ref="B130:B137"/>
  </mergeCells>
  <hyperlinks>
    <hyperlink ref="M2" location="INDICE!A80" display="INDICE"/>
  </hyperlinks>
  <printOptions horizontalCentered="1"/>
  <pageMargins left="0.19685039370078741" right="0.19685039370078741" top="1.1811023622047245" bottom="0.39370078740157483" header="0.31496062992125984" footer="0.31496062992125984"/>
  <pageSetup paperSize="9" scale="67" firstPageNumber="447" orientation="landscape" useFirstPageNumber="1" r:id="rId1"/>
  <headerFooter scaleWithDoc="0">
    <oddHeader>&amp;C&amp;G</oddHeader>
    <oddFooter>&amp;C&amp;P</oddFooter>
  </headerFooter>
  <drawing r:id="rId2"/>
  <legacyDrawingHF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dimension ref="B1:P31"/>
  <sheetViews>
    <sheetView showGridLines="0" zoomScaleNormal="100" workbookViewId="0"/>
  </sheetViews>
  <sheetFormatPr baseColWidth="10" defaultColWidth="11.42578125" defaultRowHeight="16.5" x14ac:dyDescent="0.3"/>
  <cols>
    <col min="1" max="1" width="3.7109375" style="2" customWidth="1"/>
    <col min="2" max="16384" width="11.42578125" style="2"/>
  </cols>
  <sheetData>
    <row r="1" spans="3:16" ht="127.5" customHeight="1" x14ac:dyDescent="0.3"/>
    <row r="2" spans="3:16" ht="32.25" customHeight="1" x14ac:dyDescent="0.3">
      <c r="C2" s="611" t="s">
        <v>732</v>
      </c>
      <c r="D2" s="611"/>
      <c r="E2" s="611"/>
      <c r="F2" s="611"/>
      <c r="G2" s="611"/>
      <c r="H2" s="611"/>
      <c r="I2" s="611"/>
      <c r="J2" s="611"/>
      <c r="K2" s="611"/>
      <c r="L2" s="611"/>
      <c r="M2" s="611"/>
      <c r="N2" s="611"/>
    </row>
    <row r="3" spans="3:16" x14ac:dyDescent="0.3">
      <c r="P3" s="1" t="s">
        <v>7</v>
      </c>
    </row>
    <row r="31" spans="2:2" x14ac:dyDescent="0.3">
      <c r="B31" s="201" t="s">
        <v>737</v>
      </c>
    </row>
  </sheetData>
  <mergeCells count="1">
    <mergeCell ref="C2:N2"/>
  </mergeCells>
  <hyperlinks>
    <hyperlink ref="P3" location="INDICE!A83" display="INDICE"/>
  </hyperlinks>
  <printOptions horizontalCentered="1"/>
  <pageMargins left="0.19685039370078741" right="0.19685039370078741" top="1.1811023622047245" bottom="0.39370078740157483" header="0.19685039370078741" footer="0.19685039370078741"/>
  <pageSetup paperSize="9" scale="74" firstPageNumber="459" orientation="landscape" useFirstPageNumber="1" r:id="rId1"/>
  <headerFooter scaleWithDoc="0">
    <oddHeader>&amp;C&amp;G</oddHeader>
    <oddFooter>&amp;C&amp;10&amp;P</oddFooter>
  </headerFooter>
  <drawing r:id="rId2"/>
  <legacyDrawingHF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dimension ref="B1:P43"/>
  <sheetViews>
    <sheetView showGridLines="0" zoomScaleNormal="100" workbookViewId="0"/>
  </sheetViews>
  <sheetFormatPr baseColWidth="10" defaultColWidth="11.42578125" defaultRowHeight="16.5" x14ac:dyDescent="0.3"/>
  <cols>
    <col min="1" max="1" width="3.7109375" style="2" customWidth="1"/>
    <col min="2" max="16384" width="11.42578125" style="2"/>
  </cols>
  <sheetData>
    <row r="1" spans="2:16" ht="126" customHeight="1" x14ac:dyDescent="0.3"/>
    <row r="2" spans="2:16" ht="36.75" customHeight="1" x14ac:dyDescent="0.3">
      <c r="B2" s="611" t="s">
        <v>732</v>
      </c>
      <c r="C2" s="612"/>
      <c r="D2" s="612"/>
      <c r="E2" s="612"/>
      <c r="F2" s="612"/>
      <c r="G2" s="612"/>
      <c r="H2" s="612"/>
      <c r="I2" s="612"/>
      <c r="J2" s="612"/>
      <c r="K2" s="612"/>
      <c r="L2" s="612"/>
      <c r="M2" s="612"/>
      <c r="N2" s="612"/>
    </row>
    <row r="3" spans="2:16" x14ac:dyDescent="0.3">
      <c r="P3" s="1" t="s">
        <v>7</v>
      </c>
    </row>
    <row r="42" spans="2:2" x14ac:dyDescent="0.3">
      <c r="B42" s="202" t="s">
        <v>574</v>
      </c>
    </row>
    <row r="43" spans="2:2" x14ac:dyDescent="0.3">
      <c r="B43" s="201" t="s">
        <v>737</v>
      </c>
    </row>
  </sheetData>
  <mergeCells count="1">
    <mergeCell ref="B2:N2"/>
  </mergeCells>
  <hyperlinks>
    <hyperlink ref="P3" location="INDICE!A84" display="INDICE"/>
  </hyperlinks>
  <printOptions horizontalCentered="1"/>
  <pageMargins left="0.19685039370078741" right="0.19685039370078741" top="1.1811023622047245" bottom="0.39370078740157483" header="0.19685039370078741" footer="0.19685039370078741"/>
  <pageSetup paperSize="9" scale="83" firstPageNumber="460" orientation="landscape" useFirstPageNumber="1" r:id="rId1"/>
  <headerFooter scaleWithDoc="0">
    <oddHeader>&amp;C&amp;G</oddHeader>
    <oddFooter>&amp;C&amp;10&amp;P</oddFooter>
  </headerFooter>
  <drawing r:id="rId2"/>
  <legacyDrawingHF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dimension ref="B1:Q41"/>
  <sheetViews>
    <sheetView showGridLines="0" zoomScaleNormal="100" workbookViewId="0">
      <selection activeCell="A3" sqref="A3"/>
    </sheetView>
  </sheetViews>
  <sheetFormatPr baseColWidth="10" defaultColWidth="11.42578125" defaultRowHeight="16.5" x14ac:dyDescent="0.3"/>
  <cols>
    <col min="1" max="1" width="3.7109375" style="2" customWidth="1"/>
    <col min="2" max="16384" width="11.42578125" style="2"/>
  </cols>
  <sheetData>
    <row r="1" spans="2:17" ht="127.5" customHeight="1" x14ac:dyDescent="0.3"/>
    <row r="2" spans="2:17" ht="33" customHeight="1" x14ac:dyDescent="0.3">
      <c r="B2" s="611" t="s">
        <v>732</v>
      </c>
      <c r="C2" s="612"/>
      <c r="D2" s="612"/>
      <c r="E2" s="612"/>
      <c r="F2" s="612"/>
      <c r="G2" s="612"/>
      <c r="H2" s="612"/>
      <c r="I2" s="612"/>
      <c r="J2" s="612"/>
      <c r="K2" s="612"/>
      <c r="L2" s="612"/>
      <c r="M2" s="612"/>
      <c r="N2" s="612"/>
    </row>
    <row r="3" spans="2:17" x14ac:dyDescent="0.3">
      <c r="Q3" s="1" t="s">
        <v>7</v>
      </c>
    </row>
    <row r="41" spans="3:3" x14ac:dyDescent="0.3">
      <c r="C41" s="201" t="s">
        <v>737</v>
      </c>
    </row>
  </sheetData>
  <mergeCells count="1">
    <mergeCell ref="B2:N2"/>
  </mergeCells>
  <hyperlinks>
    <hyperlink ref="Q3" location="INDICE!A85" display="INDICE"/>
  </hyperlinks>
  <printOptions horizontalCentered="1"/>
  <pageMargins left="0.19685039370078741" right="0.19685039370078741" top="1.1811023622047245" bottom="0.39370078740157483" header="0.19685039370078741" footer="0.19685039370078741"/>
  <pageSetup paperSize="9" scale="81" firstPageNumber="461" orientation="landscape" useFirstPageNumber="1" r:id="rId1"/>
  <headerFooter scaleWithDoc="0">
    <oddHeader>&amp;C&amp;G</oddHeader>
    <oddFooter>&amp;C&amp;10&amp;P</oddFooter>
  </headerFooter>
  <drawing r:id="rId2"/>
  <legacyDrawingHF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dimension ref="B1:P39"/>
  <sheetViews>
    <sheetView showGridLines="0" zoomScaleNormal="100" workbookViewId="0">
      <selection activeCell="A2" sqref="A2"/>
    </sheetView>
  </sheetViews>
  <sheetFormatPr baseColWidth="10" defaultColWidth="11.42578125" defaultRowHeight="15" x14ac:dyDescent="0.25"/>
  <cols>
    <col min="1" max="1" width="3.7109375" style="3" customWidth="1"/>
    <col min="2" max="16384" width="11.42578125" style="3"/>
  </cols>
  <sheetData>
    <row r="1" spans="2:16" ht="127.5" customHeight="1" x14ac:dyDescent="0.25"/>
    <row r="2" spans="2:16" ht="30.75" customHeight="1" x14ac:dyDescent="0.25">
      <c r="B2" s="611" t="s">
        <v>732</v>
      </c>
      <c r="C2" s="612"/>
      <c r="D2" s="612"/>
      <c r="E2" s="612"/>
      <c r="F2" s="612"/>
      <c r="G2" s="612"/>
      <c r="H2" s="612"/>
      <c r="I2" s="612"/>
      <c r="J2" s="612"/>
      <c r="K2" s="612"/>
      <c r="L2" s="612"/>
      <c r="M2" s="612"/>
      <c r="N2" s="612"/>
      <c r="P2" s="1" t="s">
        <v>7</v>
      </c>
    </row>
    <row r="38" spans="2:2" ht="15.75" x14ac:dyDescent="0.3">
      <c r="B38" s="201" t="s">
        <v>575</v>
      </c>
    </row>
    <row r="39" spans="2:2" ht="15.75" x14ac:dyDescent="0.3">
      <c r="B39" s="201" t="s">
        <v>737</v>
      </c>
    </row>
  </sheetData>
  <mergeCells count="1">
    <mergeCell ref="B2:N2"/>
  </mergeCells>
  <hyperlinks>
    <hyperlink ref="P2" location="INDICE!A86" display="INDICE"/>
  </hyperlinks>
  <printOptions horizontalCentered="1"/>
  <pageMargins left="0.19685039370078741" right="0.19685039370078741" top="1.1811023622047245" bottom="0.39370078740157483" header="0.19685039370078741" footer="0.19685039370078741"/>
  <pageSetup paperSize="9" scale="81" firstPageNumber="462" orientation="landscape" useFirstPageNumber="1" r:id="rId1"/>
  <headerFooter scaleWithDoc="0">
    <oddHeader>&amp;C&amp;G</oddHeader>
    <oddFooter>&amp;C&amp;10&amp;P</oddFooter>
  </headerFooter>
  <drawing r:id="rId2"/>
  <legacyDrawingHF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dimension ref="B1:P42"/>
  <sheetViews>
    <sheetView showGridLines="0" zoomScaleNormal="100" workbookViewId="0"/>
  </sheetViews>
  <sheetFormatPr baseColWidth="10" defaultColWidth="11.42578125" defaultRowHeight="16.5" x14ac:dyDescent="0.3"/>
  <cols>
    <col min="1" max="1" width="3.7109375" style="2" customWidth="1"/>
    <col min="2" max="16384" width="11.42578125" style="2"/>
  </cols>
  <sheetData>
    <row r="1" spans="2:16" ht="126.75" customHeight="1" x14ac:dyDescent="0.3"/>
    <row r="2" spans="2:16" ht="31.5" customHeight="1" x14ac:dyDescent="0.3">
      <c r="B2" s="611" t="s">
        <v>732</v>
      </c>
      <c r="C2" s="612"/>
      <c r="D2" s="612"/>
      <c r="E2" s="612"/>
      <c r="F2" s="612"/>
      <c r="G2" s="612"/>
      <c r="H2" s="612"/>
      <c r="I2" s="612"/>
      <c r="J2" s="612"/>
      <c r="K2" s="612"/>
      <c r="L2" s="612"/>
      <c r="M2" s="612"/>
      <c r="N2" s="612"/>
      <c r="P2" s="1" t="s">
        <v>7</v>
      </c>
    </row>
    <row r="3" spans="2:16" x14ac:dyDescent="0.3">
      <c r="P3" s="4"/>
    </row>
    <row r="41" spans="2:2" x14ac:dyDescent="0.3">
      <c r="B41" s="201" t="s">
        <v>575</v>
      </c>
    </row>
    <row r="42" spans="2:2" x14ac:dyDescent="0.3">
      <c r="B42" s="201" t="s">
        <v>737</v>
      </c>
    </row>
  </sheetData>
  <mergeCells count="1">
    <mergeCell ref="B2:N2"/>
  </mergeCells>
  <hyperlinks>
    <hyperlink ref="P2" location="INDICE!A87" display="INDICE"/>
  </hyperlinks>
  <printOptions horizontalCentered="1"/>
  <pageMargins left="0.19685039370078741" right="0.19685039370078741" top="1.1811023622047245" bottom="0.39370078740157483" header="0.19685039370078741" footer="0.19685039370078741"/>
  <pageSetup paperSize="9" scale="81" firstPageNumber="463" orientation="landscape" useFirstPageNumber="1" r:id="rId1"/>
  <headerFooter scaleWithDoc="0">
    <oddHeader>&amp;C&amp;G</oddHeader>
    <oddFooter>&amp;C&amp;10&amp;P</oddFooter>
  </headerFooter>
  <drawing r:id="rId2"/>
  <legacyDrawingHF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2"/>
  <dimension ref="B1:P38"/>
  <sheetViews>
    <sheetView showGridLines="0" zoomScaleNormal="100" workbookViewId="0">
      <selection activeCell="A4" sqref="A4"/>
    </sheetView>
  </sheetViews>
  <sheetFormatPr baseColWidth="10" defaultColWidth="11.42578125" defaultRowHeight="16.5" x14ac:dyDescent="0.3"/>
  <cols>
    <col min="1" max="1" width="3.7109375" style="2" customWidth="1"/>
    <col min="2" max="16384" width="11.42578125" style="2"/>
  </cols>
  <sheetData>
    <row r="1" spans="2:16" ht="126" customHeight="1" x14ac:dyDescent="0.3"/>
    <row r="2" spans="2:16" ht="32.25" customHeight="1" x14ac:dyDescent="0.3">
      <c r="B2" s="611" t="s">
        <v>732</v>
      </c>
      <c r="C2" s="612"/>
      <c r="D2" s="612"/>
      <c r="E2" s="612"/>
      <c r="F2" s="612"/>
      <c r="G2" s="612"/>
      <c r="H2" s="612"/>
      <c r="I2" s="612"/>
      <c r="J2" s="612"/>
      <c r="K2" s="612"/>
      <c r="L2" s="612"/>
      <c r="M2" s="612"/>
      <c r="N2" s="612"/>
    </row>
    <row r="4" spans="2:16" x14ac:dyDescent="0.3">
      <c r="P4" s="1" t="s">
        <v>7</v>
      </c>
    </row>
    <row r="37" spans="2:2" x14ac:dyDescent="0.3">
      <c r="B37" s="202" t="s">
        <v>575</v>
      </c>
    </row>
    <row r="38" spans="2:2" x14ac:dyDescent="0.3">
      <c r="B38" s="201" t="s">
        <v>597</v>
      </c>
    </row>
  </sheetData>
  <mergeCells count="1">
    <mergeCell ref="B2:N2"/>
  </mergeCells>
  <hyperlinks>
    <hyperlink ref="P4" location="INDICE!A88" display="INDICE"/>
  </hyperlinks>
  <printOptions horizontalCentered="1"/>
  <pageMargins left="0.19685039370078741" right="0.19685039370078741" top="1.1811023622047245" bottom="0.39370078740157483" header="0.19685039370078741" footer="0.19685039370078741"/>
  <pageSetup paperSize="9" scale="81" firstPageNumber="464" orientation="landscape" useFirstPageNumber="1" r:id="rId1"/>
  <headerFooter scaleWithDoc="0">
    <oddHeader>&amp;C&amp;G</oddHeader>
    <oddFooter>&amp;C&amp;10&amp;P</oddFooter>
  </headerFooter>
  <drawing r:id="rId2"/>
  <legacyDrawingHF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3"/>
  <dimension ref="B1:S70"/>
  <sheetViews>
    <sheetView zoomScaleNormal="100" workbookViewId="0">
      <selection activeCell="A3" sqref="A3"/>
    </sheetView>
  </sheetViews>
  <sheetFormatPr baseColWidth="10" defaultColWidth="11.42578125" defaultRowHeight="16.5" x14ac:dyDescent="0.3"/>
  <cols>
    <col min="1" max="1" width="3.7109375" style="5" customWidth="1"/>
    <col min="2" max="16384" width="11.42578125" style="5"/>
  </cols>
  <sheetData>
    <row r="1" spans="2:19" ht="126.75" customHeight="1" x14ac:dyDescent="0.3"/>
    <row r="2" spans="2:19" ht="30.75" customHeight="1" x14ac:dyDescent="0.3">
      <c r="B2" s="611" t="s">
        <v>732</v>
      </c>
      <c r="C2" s="611"/>
      <c r="D2" s="611"/>
      <c r="E2" s="611"/>
      <c r="F2" s="611"/>
      <c r="G2" s="611"/>
      <c r="H2" s="611"/>
      <c r="I2" s="611"/>
      <c r="J2" s="611"/>
      <c r="K2" s="611"/>
      <c r="L2" s="611"/>
      <c r="M2" s="611"/>
      <c r="N2" s="611"/>
      <c r="O2" s="611"/>
      <c r="P2" s="611"/>
      <c r="Q2" s="611"/>
      <c r="R2" s="611"/>
    </row>
    <row r="3" spans="2:19" x14ac:dyDescent="0.3">
      <c r="S3" s="1" t="s">
        <v>7</v>
      </c>
    </row>
    <row r="70" spans="3:3" x14ac:dyDescent="0.3">
      <c r="C70" s="203" t="s">
        <v>737</v>
      </c>
    </row>
  </sheetData>
  <mergeCells count="1">
    <mergeCell ref="B2:R2"/>
  </mergeCells>
  <hyperlinks>
    <hyperlink ref="S3" location="INDICE!A89" display="INDICE"/>
  </hyperlinks>
  <printOptions horizontalCentered="1"/>
  <pageMargins left="0.19685039370078741" right="0.19685039370078741" top="1.1811023622047245" bottom="0.39370078740157483" header="0.19685039370078741" footer="0.19685039370078741"/>
  <pageSetup paperSize="9" scale="81" firstPageNumber="465" orientation="landscape" useFirstPageNumber="1" r:id="rId1"/>
  <headerFooter scaleWithDoc="0">
    <oddHeader>&amp;C&amp;G</oddHeader>
    <oddFooter>&amp;C&amp;10&amp;P</oddFooter>
  </headerFooter>
  <drawing r:id="rId2"/>
  <legacyDrawingHF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dimension ref="B1:T53"/>
  <sheetViews>
    <sheetView zoomScaleNormal="100" workbookViewId="0">
      <selection activeCell="A3" sqref="A3"/>
    </sheetView>
  </sheetViews>
  <sheetFormatPr baseColWidth="10" defaultColWidth="11.42578125" defaultRowHeight="16.5" x14ac:dyDescent="0.3"/>
  <cols>
    <col min="1" max="1" width="3.7109375" style="5" customWidth="1"/>
    <col min="2" max="12" width="11.42578125" style="5"/>
    <col min="13" max="13" width="12.7109375" style="5" customWidth="1"/>
    <col min="14" max="16384" width="11.42578125" style="5"/>
  </cols>
  <sheetData>
    <row r="1" spans="2:20" ht="135.75" customHeight="1" x14ac:dyDescent="0.3"/>
    <row r="2" spans="2:20" ht="34.5" customHeight="1" x14ac:dyDescent="0.3">
      <c r="B2" s="611" t="s">
        <v>732</v>
      </c>
      <c r="C2" s="611"/>
      <c r="D2" s="611"/>
      <c r="E2" s="611"/>
      <c r="F2" s="611"/>
      <c r="G2" s="611"/>
      <c r="H2" s="611"/>
      <c r="I2" s="611"/>
      <c r="J2" s="611"/>
      <c r="K2" s="611"/>
      <c r="L2" s="611"/>
      <c r="M2" s="611"/>
      <c r="N2" s="611"/>
      <c r="O2" s="611"/>
      <c r="P2" s="611"/>
      <c r="Q2" s="611"/>
      <c r="R2" s="611"/>
      <c r="S2" s="611"/>
      <c r="T2" s="611"/>
    </row>
    <row r="3" spans="2:20" x14ac:dyDescent="0.3">
      <c r="T3" s="1" t="s">
        <v>7</v>
      </c>
    </row>
    <row r="53" spans="2:2" x14ac:dyDescent="0.3">
      <c r="B53" s="203" t="s">
        <v>737</v>
      </c>
    </row>
  </sheetData>
  <mergeCells count="1">
    <mergeCell ref="B2:T2"/>
  </mergeCells>
  <hyperlinks>
    <hyperlink ref="T3" location="INDICE!A90" display="INDICE"/>
  </hyperlinks>
  <printOptions horizontalCentered="1"/>
  <pageMargins left="0.19685039370078741" right="0.19685039370078741" top="1.1811023622047245" bottom="0.39370078740157483" header="0.19685039370078741" footer="0.19685039370078741"/>
  <pageSetup paperSize="9" scale="81" firstPageNumber="465" orientation="landscape" useFirstPageNumber="1" r:id="rId1"/>
  <headerFooter scaleWithDoc="0">
    <oddHeader>&amp;C&amp;G</oddHeader>
    <oddFooter>&amp;C&amp;10&amp;P</oddFooter>
  </headerFooter>
  <drawing r:id="rId2"/>
  <legacyDrawingHF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dimension ref="B1:P42"/>
  <sheetViews>
    <sheetView zoomScaleNormal="100" workbookViewId="0">
      <selection activeCell="A2" sqref="A2"/>
    </sheetView>
  </sheetViews>
  <sheetFormatPr baseColWidth="10" defaultColWidth="11.42578125" defaultRowHeight="16.5" x14ac:dyDescent="0.3"/>
  <cols>
    <col min="1" max="1" width="3.7109375" style="5" customWidth="1"/>
    <col min="2" max="16384" width="11.42578125" style="5"/>
  </cols>
  <sheetData>
    <row r="1" spans="2:16" ht="128.25" customHeight="1" x14ac:dyDescent="0.3"/>
    <row r="2" spans="2:16" ht="30.75" customHeight="1" x14ac:dyDescent="0.3">
      <c r="B2" s="611" t="s">
        <v>732</v>
      </c>
      <c r="C2" s="612"/>
      <c r="D2" s="612"/>
      <c r="E2" s="612"/>
      <c r="F2" s="612"/>
      <c r="G2" s="612"/>
      <c r="H2" s="612"/>
      <c r="I2" s="612"/>
      <c r="J2" s="612"/>
      <c r="K2" s="612"/>
      <c r="L2" s="612"/>
      <c r="M2" s="612"/>
      <c r="N2" s="612"/>
      <c r="P2" s="1" t="s">
        <v>7</v>
      </c>
    </row>
    <row r="42" spans="3:3" x14ac:dyDescent="0.3">
      <c r="C42" s="203" t="s">
        <v>737</v>
      </c>
    </row>
  </sheetData>
  <mergeCells count="1">
    <mergeCell ref="B2:N2"/>
  </mergeCells>
  <hyperlinks>
    <hyperlink ref="P2" location="INDICE!A91" display="INDICE"/>
  </hyperlinks>
  <printOptions horizontalCentered="1"/>
  <pageMargins left="0.19685039370078741" right="0.19685039370078741" top="1.1811023622047245" bottom="0.39370078740157483" header="0.19685039370078741" footer="0.19685039370078741"/>
  <pageSetup paperSize="9" scale="81" firstPageNumber="465" orientation="landscape" useFirstPageNumber="1" r:id="rId1"/>
  <headerFooter scaleWithDoc="0">
    <oddHeader>&amp;C&amp;G</oddHeader>
    <oddFooter>&amp;C&amp;10&amp;P</oddFooter>
  </headerFooter>
  <drawing r:id="rId2"/>
  <legacyDrawingHF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6"/>
  <dimension ref="B1:P33"/>
  <sheetViews>
    <sheetView zoomScaleNormal="100" workbookViewId="0"/>
  </sheetViews>
  <sheetFormatPr baseColWidth="10" defaultColWidth="11.42578125" defaultRowHeight="16.5" x14ac:dyDescent="0.3"/>
  <cols>
    <col min="1" max="1" width="3.7109375" style="5" customWidth="1"/>
    <col min="2" max="16384" width="11.42578125" style="5"/>
  </cols>
  <sheetData>
    <row r="1" spans="2:16" ht="127.5" customHeight="1" x14ac:dyDescent="0.3"/>
    <row r="2" spans="2:16" ht="30.75" customHeight="1" x14ac:dyDescent="0.3">
      <c r="B2" s="611" t="s">
        <v>733</v>
      </c>
      <c r="C2" s="612"/>
      <c r="D2" s="612"/>
      <c r="E2" s="612"/>
      <c r="F2" s="612"/>
      <c r="G2" s="612"/>
      <c r="H2" s="612"/>
      <c r="I2" s="612"/>
      <c r="J2" s="612"/>
      <c r="K2" s="612"/>
      <c r="L2" s="612"/>
      <c r="M2" s="612"/>
      <c r="N2" s="612"/>
      <c r="P2" s="1" t="s">
        <v>7</v>
      </c>
    </row>
    <row r="30" spans="3:3" x14ac:dyDescent="0.3">
      <c r="C30" s="203" t="s">
        <v>595</v>
      </c>
    </row>
    <row r="33" spans="2:2" x14ac:dyDescent="0.3">
      <c r="B33" s="203"/>
    </row>
  </sheetData>
  <mergeCells count="1">
    <mergeCell ref="B2:N2"/>
  </mergeCells>
  <hyperlinks>
    <hyperlink ref="P2" location="INDICE!A93" display="INDICE"/>
  </hyperlinks>
  <printOptions horizontalCentered="1"/>
  <pageMargins left="0.19685039370078741" right="0.19685039370078741" top="1.1811023622047245" bottom="0.39370078740157483" header="0.19685039370078741" footer="0.19685039370078741"/>
  <pageSetup paperSize="9" scale="81" firstPageNumber="465" orientation="landscape" useFirstPageNumber="1" r:id="rId1"/>
  <headerFooter scaleWithDoc="0">
    <oddHeader>&amp;C&amp;G</oddHeader>
    <oddFooter>&amp;C&amp;10&amp;P</oddFooter>
  </headerFooter>
  <drawing r:id="rId2"/>
  <legacyDrawingHF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7">
    <pageSetUpPr fitToPage="1"/>
  </sheetPr>
  <dimension ref="B1:G40"/>
  <sheetViews>
    <sheetView showGridLines="0" zoomScaleNormal="100" workbookViewId="0"/>
  </sheetViews>
  <sheetFormatPr baseColWidth="10" defaultColWidth="11.42578125" defaultRowHeight="16.5" x14ac:dyDescent="0.3"/>
  <cols>
    <col min="1" max="1" width="3.7109375" style="27" customWidth="1"/>
    <col min="2" max="2" width="11.42578125" style="27"/>
    <col min="3" max="5" width="19" style="27" customWidth="1"/>
    <col min="6" max="6" width="11.42578125" style="27"/>
    <col min="7" max="7" width="11.7109375" style="27" bestFit="1" customWidth="1"/>
    <col min="8" max="16384" width="11.42578125" style="27"/>
  </cols>
  <sheetData>
    <row r="1" spans="2:7" ht="126.75" customHeight="1" x14ac:dyDescent="0.3"/>
    <row r="2" spans="2:7" ht="42.75" customHeight="1" x14ac:dyDescent="0.3">
      <c r="B2" s="505" t="s">
        <v>734</v>
      </c>
      <c r="C2" s="505"/>
      <c r="D2" s="505"/>
      <c r="E2" s="505"/>
    </row>
    <row r="3" spans="2:7" ht="26.25" customHeight="1" x14ac:dyDescent="0.3">
      <c r="B3" s="521" t="s">
        <v>6</v>
      </c>
      <c r="C3" s="521" t="s">
        <v>607</v>
      </c>
      <c r="D3" s="521"/>
      <c r="E3" s="521"/>
    </row>
    <row r="4" spans="2:7" x14ac:dyDescent="0.3">
      <c r="B4" s="521"/>
      <c r="C4" s="215" t="s">
        <v>3</v>
      </c>
      <c r="D4" s="215" t="s">
        <v>86</v>
      </c>
      <c r="E4" s="215" t="s">
        <v>85</v>
      </c>
      <c r="G4" s="1" t="s">
        <v>7</v>
      </c>
    </row>
    <row r="5" spans="2:7" x14ac:dyDescent="0.3">
      <c r="B5" s="218">
        <v>1990</v>
      </c>
      <c r="C5" s="332">
        <v>10333865</v>
      </c>
      <c r="D5" s="332">
        <v>5193930</v>
      </c>
      <c r="E5" s="332">
        <v>5139935</v>
      </c>
    </row>
    <row r="6" spans="2:7" x14ac:dyDescent="0.3">
      <c r="B6" s="218">
        <v>1991</v>
      </c>
      <c r="C6" s="332">
        <v>10569075</v>
      </c>
      <c r="D6" s="332">
        <v>5310054</v>
      </c>
      <c r="E6" s="332">
        <v>5259021</v>
      </c>
      <c r="G6" s="79"/>
    </row>
    <row r="7" spans="2:7" x14ac:dyDescent="0.3">
      <c r="B7" s="218">
        <v>1992</v>
      </c>
      <c r="C7" s="332">
        <v>10796270</v>
      </c>
      <c r="D7" s="332">
        <v>5421045</v>
      </c>
      <c r="E7" s="332">
        <v>5375225</v>
      </c>
      <c r="F7" s="80"/>
      <c r="G7" s="81"/>
    </row>
    <row r="8" spans="2:7" x14ac:dyDescent="0.3">
      <c r="B8" s="218">
        <v>1993</v>
      </c>
      <c r="C8" s="332">
        <v>11014242</v>
      </c>
      <c r="D8" s="332">
        <v>5526221</v>
      </c>
      <c r="E8" s="332">
        <v>5488021</v>
      </c>
      <c r="F8" s="80"/>
    </row>
    <row r="9" spans="2:7" x14ac:dyDescent="0.3">
      <c r="B9" s="218">
        <v>1994</v>
      </c>
      <c r="C9" s="332">
        <v>11228134</v>
      </c>
      <c r="D9" s="332">
        <v>5628719</v>
      </c>
      <c r="E9" s="332">
        <v>5599415</v>
      </c>
      <c r="F9" s="80"/>
    </row>
    <row r="10" spans="2:7" x14ac:dyDescent="0.3">
      <c r="B10" s="218">
        <v>1995</v>
      </c>
      <c r="C10" s="332">
        <v>11440937</v>
      </c>
      <c r="D10" s="332">
        <v>5730391</v>
      </c>
      <c r="E10" s="332">
        <v>5710546</v>
      </c>
      <c r="F10" s="80"/>
    </row>
    <row r="11" spans="2:7" x14ac:dyDescent="0.3">
      <c r="B11" s="218">
        <v>1996</v>
      </c>
      <c r="C11" s="332">
        <v>11653346</v>
      </c>
      <c r="D11" s="332">
        <v>5831791</v>
      </c>
      <c r="E11" s="332">
        <v>5821555</v>
      </c>
      <c r="F11" s="80"/>
    </row>
    <row r="12" spans="2:7" x14ac:dyDescent="0.3">
      <c r="B12" s="218">
        <v>1997</v>
      </c>
      <c r="C12" s="332">
        <v>11864682</v>
      </c>
      <c r="D12" s="332">
        <v>5932625</v>
      </c>
      <c r="E12" s="332">
        <v>5932057</v>
      </c>
      <c r="F12" s="80"/>
    </row>
    <row r="13" spans="2:7" x14ac:dyDescent="0.3">
      <c r="B13" s="218">
        <v>1998</v>
      </c>
      <c r="C13" s="332">
        <v>12074210</v>
      </c>
      <c r="D13" s="332">
        <v>6032569</v>
      </c>
      <c r="E13" s="332">
        <v>6041641</v>
      </c>
      <c r="F13" s="80"/>
    </row>
    <row r="14" spans="2:7" x14ac:dyDescent="0.3">
      <c r="B14" s="218">
        <v>1999</v>
      </c>
      <c r="C14" s="332">
        <v>12281694</v>
      </c>
      <c r="D14" s="332">
        <v>6131606</v>
      </c>
      <c r="E14" s="332">
        <v>6150088</v>
      </c>
      <c r="F14" s="80"/>
    </row>
    <row r="15" spans="2:7" x14ac:dyDescent="0.3">
      <c r="B15" s="218">
        <v>2000</v>
      </c>
      <c r="C15" s="332">
        <v>12480574</v>
      </c>
      <c r="D15" s="332">
        <v>6225917</v>
      </c>
      <c r="E15" s="332">
        <v>6254657</v>
      </c>
      <c r="F15" s="80"/>
    </row>
    <row r="16" spans="2:7" x14ac:dyDescent="0.3">
      <c r="B16" s="218">
        <v>2001</v>
      </c>
      <c r="C16" s="332">
        <v>12681367</v>
      </c>
      <c r="D16" s="332">
        <v>6321839</v>
      </c>
      <c r="E16" s="332">
        <v>6359528</v>
      </c>
      <c r="F16" s="80"/>
    </row>
    <row r="17" spans="2:6" x14ac:dyDescent="0.3">
      <c r="B17" s="218">
        <v>2002</v>
      </c>
      <c r="C17" s="332">
        <v>12900668</v>
      </c>
      <c r="D17" s="332">
        <v>6428743</v>
      </c>
      <c r="E17" s="332">
        <v>6471925</v>
      </c>
      <c r="F17" s="80"/>
    </row>
    <row r="18" spans="2:6" x14ac:dyDescent="0.3">
      <c r="B18" s="218">
        <v>2003</v>
      </c>
      <c r="C18" s="332">
        <v>13131753</v>
      </c>
      <c r="D18" s="332">
        <v>6542262</v>
      </c>
      <c r="E18" s="332">
        <v>6589491</v>
      </c>
      <c r="F18" s="80"/>
    </row>
    <row r="19" spans="2:6" x14ac:dyDescent="0.3">
      <c r="B19" s="218">
        <v>2004</v>
      </c>
      <c r="C19" s="332">
        <v>13366595</v>
      </c>
      <c r="D19" s="332">
        <v>6657871</v>
      </c>
      <c r="E19" s="332">
        <v>6708724</v>
      </c>
    </row>
    <row r="20" spans="2:6" x14ac:dyDescent="0.3">
      <c r="B20" s="218">
        <v>2005</v>
      </c>
      <c r="C20" s="332">
        <v>13604351</v>
      </c>
      <c r="D20" s="332">
        <v>6775137</v>
      </c>
      <c r="E20" s="332">
        <v>6829214</v>
      </c>
    </row>
    <row r="21" spans="2:6" x14ac:dyDescent="0.3">
      <c r="B21" s="218">
        <v>2006</v>
      </c>
      <c r="C21" s="332">
        <v>13852369</v>
      </c>
      <c r="D21" s="332">
        <v>6898045</v>
      </c>
      <c r="E21" s="332">
        <v>6954324</v>
      </c>
    </row>
    <row r="22" spans="2:6" x14ac:dyDescent="0.3">
      <c r="B22" s="218">
        <v>2007</v>
      </c>
      <c r="C22" s="332">
        <v>14106786</v>
      </c>
      <c r="D22" s="332">
        <v>7024440</v>
      </c>
      <c r="E22" s="332">
        <v>7082346</v>
      </c>
    </row>
    <row r="23" spans="2:6" x14ac:dyDescent="0.3">
      <c r="B23" s="218">
        <v>2008</v>
      </c>
      <c r="C23" s="332">
        <v>14359090</v>
      </c>
      <c r="D23" s="332">
        <v>7149680</v>
      </c>
      <c r="E23" s="332">
        <v>7209410</v>
      </c>
    </row>
    <row r="24" spans="2:6" x14ac:dyDescent="0.3">
      <c r="B24" s="218">
        <v>2009</v>
      </c>
      <c r="C24" s="332">
        <v>14616393</v>
      </c>
      <c r="D24" s="332">
        <v>7277677</v>
      </c>
      <c r="E24" s="332">
        <v>7338716</v>
      </c>
    </row>
    <row r="25" spans="2:6" x14ac:dyDescent="0.3">
      <c r="B25" s="218">
        <v>2010</v>
      </c>
      <c r="C25" s="332">
        <v>14883661</v>
      </c>
      <c r="D25" s="332">
        <v>7411142</v>
      </c>
      <c r="E25" s="332">
        <v>7472519</v>
      </c>
    </row>
    <row r="26" spans="2:6" x14ac:dyDescent="0.3">
      <c r="B26" s="218">
        <v>2011</v>
      </c>
      <c r="C26" s="332">
        <v>15160587</v>
      </c>
      <c r="D26" s="332">
        <v>7549774</v>
      </c>
      <c r="E26" s="332">
        <v>7610813</v>
      </c>
    </row>
    <row r="27" spans="2:6" x14ac:dyDescent="0.3">
      <c r="B27" s="218">
        <v>2012</v>
      </c>
      <c r="C27" s="332">
        <v>15440550</v>
      </c>
      <c r="D27" s="332">
        <v>7689841</v>
      </c>
      <c r="E27" s="332">
        <v>7750709</v>
      </c>
    </row>
    <row r="28" spans="2:6" x14ac:dyDescent="0.3">
      <c r="B28" s="218">
        <v>2013</v>
      </c>
      <c r="C28" s="332">
        <v>15717514</v>
      </c>
      <c r="D28" s="332">
        <v>7828062</v>
      </c>
      <c r="E28" s="332">
        <v>7889452</v>
      </c>
    </row>
    <row r="29" spans="2:6" x14ac:dyDescent="0.3">
      <c r="B29" s="218">
        <v>2014</v>
      </c>
      <c r="C29" s="332">
        <v>15994366</v>
      </c>
      <c r="D29" s="332">
        <v>7966026</v>
      </c>
      <c r="E29" s="332">
        <v>8028340</v>
      </c>
    </row>
    <row r="30" spans="2:6" x14ac:dyDescent="0.3">
      <c r="B30" s="218">
        <v>2015</v>
      </c>
      <c r="C30" s="332">
        <v>16269171</v>
      </c>
      <c r="D30" s="332">
        <v>8102736</v>
      </c>
      <c r="E30" s="332">
        <v>8166435</v>
      </c>
    </row>
    <row r="31" spans="2:6" x14ac:dyDescent="0.3">
      <c r="B31" s="218">
        <v>2016</v>
      </c>
      <c r="C31" s="332">
        <v>16532265</v>
      </c>
      <c r="D31" s="332">
        <v>8233040</v>
      </c>
      <c r="E31" s="332">
        <v>8299225</v>
      </c>
    </row>
    <row r="32" spans="2:6" x14ac:dyDescent="0.3">
      <c r="B32" s="218">
        <v>2017</v>
      </c>
      <c r="C32" s="332">
        <v>16792803</v>
      </c>
      <c r="D32" s="332">
        <v>8361847</v>
      </c>
      <c r="E32" s="332">
        <v>8430956</v>
      </c>
    </row>
    <row r="33" spans="2:5" x14ac:dyDescent="0.3">
      <c r="B33" s="218">
        <v>2018</v>
      </c>
      <c r="C33" s="332">
        <v>17077883</v>
      </c>
      <c r="D33" s="332">
        <v>8503381</v>
      </c>
      <c r="E33" s="332">
        <v>8574502</v>
      </c>
    </row>
    <row r="34" spans="2:5" x14ac:dyDescent="0.3">
      <c r="B34" s="218">
        <v>2019</v>
      </c>
      <c r="C34" s="332">
        <v>17356880</v>
      </c>
      <c r="D34" s="332">
        <v>8641467</v>
      </c>
      <c r="E34" s="332">
        <v>8715413</v>
      </c>
    </row>
    <row r="35" spans="2:5" x14ac:dyDescent="0.3">
      <c r="B35" s="218">
        <v>2020</v>
      </c>
      <c r="C35" s="332">
        <v>17526455</v>
      </c>
      <c r="D35" s="332">
        <v>8719430</v>
      </c>
      <c r="E35" s="332">
        <v>8807025</v>
      </c>
    </row>
    <row r="36" spans="2:5" x14ac:dyDescent="0.3">
      <c r="B36" s="218">
        <v>2021</v>
      </c>
      <c r="C36" s="332">
        <v>17614396</v>
      </c>
      <c r="D36" s="332">
        <v>8754106</v>
      </c>
      <c r="E36" s="332">
        <v>8860290</v>
      </c>
    </row>
    <row r="37" spans="2:5" x14ac:dyDescent="0.3">
      <c r="B37" s="220">
        <v>2022</v>
      </c>
      <c r="C37" s="332">
        <v>17715301</v>
      </c>
      <c r="D37" s="332">
        <v>8798397</v>
      </c>
      <c r="E37" s="332">
        <v>8916904</v>
      </c>
    </row>
    <row r="38" spans="2:5" x14ac:dyDescent="0.3">
      <c r="B38" s="220">
        <v>2023</v>
      </c>
      <c r="C38" s="332">
        <v>17834831</v>
      </c>
      <c r="D38" s="332">
        <v>8853603</v>
      </c>
      <c r="E38" s="332">
        <v>8981228</v>
      </c>
    </row>
    <row r="39" spans="2:5" x14ac:dyDescent="0.3">
      <c r="B39" s="220">
        <v>2024</v>
      </c>
      <c r="C39" s="332">
        <v>17966573</v>
      </c>
      <c r="D39" s="332">
        <v>8915584</v>
      </c>
      <c r="E39" s="332">
        <v>9050989</v>
      </c>
    </row>
    <row r="40" spans="2:5" ht="54" customHeight="1" x14ac:dyDescent="0.3">
      <c r="B40" s="613" t="s">
        <v>670</v>
      </c>
      <c r="C40" s="613"/>
      <c r="D40" s="613"/>
      <c r="E40" s="613"/>
    </row>
  </sheetData>
  <mergeCells count="4">
    <mergeCell ref="B40:E40"/>
    <mergeCell ref="B3:B4"/>
    <mergeCell ref="C3:E3"/>
    <mergeCell ref="B2:E2"/>
  </mergeCells>
  <hyperlinks>
    <hyperlink ref="G4" location="INDICE!A95" display="INDICE"/>
  </hyperlinks>
  <printOptions horizontalCentered="1"/>
  <pageMargins left="0.19685039370078741" right="0.15748031496062992" top="1.1811023622047245" bottom="0" header="0.19685039370078741" footer="0.23622047244094491"/>
  <pageSetup scale="95" firstPageNumber="485" orientation="landscape" useFirstPageNumber="1" r:id="rId1"/>
  <headerFooter>
    <oddHeader>&amp;C&amp;G</oddHeader>
    <oddFooter>&amp;C&amp;P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81</vt:i4>
      </vt:variant>
      <vt:variant>
        <vt:lpstr>Rangos con nombre</vt:lpstr>
      </vt:variant>
      <vt:variant>
        <vt:i4>37</vt:i4>
      </vt:variant>
    </vt:vector>
  </HeadingPairs>
  <TitlesOfParts>
    <vt:vector size="118" baseType="lpstr">
      <vt:lpstr>INDICE</vt:lpstr>
      <vt:lpstr>Ficha Técnica</vt:lpstr>
      <vt:lpstr>Glosario de Términos</vt:lpstr>
      <vt:lpstr>1.1.1</vt:lpstr>
      <vt:lpstr>1.1.2</vt:lpstr>
      <vt:lpstr>1.2.1</vt:lpstr>
      <vt:lpstr>1.2.2</vt:lpstr>
      <vt:lpstr>1.2.3</vt:lpstr>
      <vt:lpstr>1.2.4</vt:lpstr>
      <vt:lpstr>1.2.5</vt:lpstr>
      <vt:lpstr>1.2.6</vt:lpstr>
      <vt:lpstr>1.3.1</vt:lpstr>
      <vt:lpstr>1.3.2</vt:lpstr>
      <vt:lpstr>1.3.3</vt:lpstr>
      <vt:lpstr>1.3.4</vt:lpstr>
      <vt:lpstr>1.3.5</vt:lpstr>
      <vt:lpstr>1.3.6</vt:lpstr>
      <vt:lpstr>1.3.7</vt:lpstr>
      <vt:lpstr>1.3.8</vt:lpstr>
      <vt:lpstr>1.3.9</vt:lpstr>
      <vt:lpstr>1.3.10</vt:lpstr>
      <vt:lpstr>1.3.11</vt:lpstr>
      <vt:lpstr>1.4.1</vt:lpstr>
      <vt:lpstr>1.4.2</vt:lpstr>
      <vt:lpstr>1.4.3</vt:lpstr>
      <vt:lpstr>1.4.4</vt:lpstr>
      <vt:lpstr>1.4.5</vt:lpstr>
      <vt:lpstr>1.4.6</vt:lpstr>
      <vt:lpstr>1.4.7</vt:lpstr>
      <vt:lpstr>1.4.8</vt:lpstr>
      <vt:lpstr>1.4.9</vt:lpstr>
      <vt:lpstr>1.4.10</vt:lpstr>
      <vt:lpstr>2.1.1</vt:lpstr>
      <vt:lpstr>2.1.2</vt:lpstr>
      <vt:lpstr>2.1.3</vt:lpstr>
      <vt:lpstr>2.1.4</vt:lpstr>
      <vt:lpstr>3.1.1</vt:lpstr>
      <vt:lpstr>3.1.2</vt:lpstr>
      <vt:lpstr>3.1.3</vt:lpstr>
      <vt:lpstr>3.1.4</vt:lpstr>
      <vt:lpstr>3.1.5</vt:lpstr>
      <vt:lpstr>3.1.6</vt:lpstr>
      <vt:lpstr>3.1.7A</vt:lpstr>
      <vt:lpstr>3.1.7B</vt:lpstr>
      <vt:lpstr>3.1.8</vt:lpstr>
      <vt:lpstr>3.1.9</vt:lpstr>
      <vt:lpstr>3.1.10</vt:lpstr>
      <vt:lpstr>3.1.11</vt:lpstr>
      <vt:lpstr>3.1.12</vt:lpstr>
      <vt:lpstr>3.1.13</vt:lpstr>
      <vt:lpstr>3.1.14</vt:lpstr>
      <vt:lpstr>3.1.15</vt:lpstr>
      <vt:lpstr>3.1.16</vt:lpstr>
      <vt:lpstr>3.1.17</vt:lpstr>
      <vt:lpstr>3.1.18</vt:lpstr>
      <vt:lpstr>3.1.19</vt:lpstr>
      <vt:lpstr>3.1.20</vt:lpstr>
      <vt:lpstr>3.1.21</vt:lpstr>
      <vt:lpstr>3.1.22</vt:lpstr>
      <vt:lpstr>3.1.23</vt:lpstr>
      <vt:lpstr>3.1.24</vt:lpstr>
      <vt:lpstr>3.1.25</vt:lpstr>
      <vt:lpstr>3.2.1</vt:lpstr>
      <vt:lpstr>3.2.2</vt:lpstr>
      <vt:lpstr>3.2.3</vt:lpstr>
      <vt:lpstr>3.2.4</vt:lpstr>
      <vt:lpstr>3.2.5</vt:lpstr>
      <vt:lpstr>3.2.6</vt:lpstr>
      <vt:lpstr>3.2.7</vt:lpstr>
      <vt:lpstr>3.2.8</vt:lpstr>
      <vt:lpstr>4.1.1</vt:lpstr>
      <vt:lpstr>4.1.2</vt:lpstr>
      <vt:lpstr>4.1.3</vt:lpstr>
      <vt:lpstr>4.1.4</vt:lpstr>
      <vt:lpstr>4.1.5</vt:lpstr>
      <vt:lpstr>4.1.6</vt:lpstr>
      <vt:lpstr>4.1.7 </vt:lpstr>
      <vt:lpstr>4.1.8</vt:lpstr>
      <vt:lpstr>4.1.9</vt:lpstr>
      <vt:lpstr>4.2.1</vt:lpstr>
      <vt:lpstr>5.1</vt:lpstr>
      <vt:lpstr>'1.1.1'!Área_de_impresión</vt:lpstr>
      <vt:lpstr>'1.1.2'!Área_de_impresión</vt:lpstr>
      <vt:lpstr>'1.2.1'!Área_de_impresión</vt:lpstr>
      <vt:lpstr>'1.2.2'!Área_de_impresión</vt:lpstr>
      <vt:lpstr>'1.2.3'!Área_de_impresión</vt:lpstr>
      <vt:lpstr>'1.2.5'!Área_de_impresión</vt:lpstr>
      <vt:lpstr>'1.2.6'!Área_de_impresión</vt:lpstr>
      <vt:lpstr>'1.3.1'!Área_de_impresión</vt:lpstr>
      <vt:lpstr>'1.3.10'!Área_de_impresión</vt:lpstr>
      <vt:lpstr>'1.3.11'!Área_de_impresión</vt:lpstr>
      <vt:lpstr>'1.3.2'!Área_de_impresión</vt:lpstr>
      <vt:lpstr>'1.3.3'!Área_de_impresión</vt:lpstr>
      <vt:lpstr>'1.3.4'!Área_de_impresión</vt:lpstr>
      <vt:lpstr>'1.3.5'!Área_de_impresión</vt:lpstr>
      <vt:lpstr>'1.3.6'!Área_de_impresión</vt:lpstr>
      <vt:lpstr>'1.3.8'!Área_de_impresión</vt:lpstr>
      <vt:lpstr>'1.3.9'!Área_de_impresión</vt:lpstr>
      <vt:lpstr>'1.4.10'!Área_de_impresión</vt:lpstr>
      <vt:lpstr>'1.4.4'!Área_de_impresión</vt:lpstr>
      <vt:lpstr>'1.4.5'!Área_de_impresión</vt:lpstr>
      <vt:lpstr>'1.4.8'!Área_de_impresión</vt:lpstr>
      <vt:lpstr>'1.4.9'!Área_de_impresión</vt:lpstr>
      <vt:lpstr>'4.2.1'!Área_de_impresión</vt:lpstr>
      <vt:lpstr>'5.1'!Área_de_impresión</vt:lpstr>
      <vt:lpstr>INDICE!Área_de_impresión</vt:lpstr>
      <vt:lpstr>'3.1.16'!OLE_LINK1</vt:lpstr>
      <vt:lpstr>'1.1.2'!Títulos_a_imprimir</vt:lpstr>
      <vt:lpstr>'1.3.2'!Títulos_a_imprimir</vt:lpstr>
      <vt:lpstr>'1.3.3'!Títulos_a_imprimir</vt:lpstr>
      <vt:lpstr>'3.1.10'!Títulos_a_imprimir</vt:lpstr>
      <vt:lpstr>'3.1.11'!Títulos_a_imprimir</vt:lpstr>
      <vt:lpstr>'3.1.3'!Títulos_a_imprimir</vt:lpstr>
      <vt:lpstr>'3.1.4'!Títulos_a_imprimir</vt:lpstr>
      <vt:lpstr>'3.1.6'!Títulos_a_imprimir</vt:lpstr>
      <vt:lpstr>'3.1.7A'!Títulos_a_imprimir</vt:lpstr>
      <vt:lpstr>'3.1.7B'!Títulos_a_imprimir</vt:lpstr>
      <vt:lpstr>'3.1.9'!Títulos_a_imprimir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INEC Paola Troya</dc:creator>
  <cp:lastModifiedBy>PAOLA TROYA</cp:lastModifiedBy>
  <cp:lastPrinted>2023-06-26T05:13:46Z</cp:lastPrinted>
  <dcterms:created xsi:type="dcterms:W3CDTF">2023-06-19T19:39:09Z</dcterms:created>
  <dcterms:modified xsi:type="dcterms:W3CDTF">2025-09-01T04:24:45Z</dcterms:modified>
</cp:coreProperties>
</file>